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17895" windowHeight="814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W17" i="2" s="1"/>
  <c r="GU17" i="2"/>
  <c r="GV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W19" i="2" s="1"/>
  <c r="GU19" i="2"/>
  <c r="GV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W21" i="2" s="1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W23" i="2" s="1"/>
  <c r="GT23" i="2"/>
  <c r="GU23" i="2"/>
  <c r="GV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I24" i="2" s="1"/>
  <c r="GK24" i="2"/>
  <c r="GL24" i="2"/>
  <c r="GM24" i="2"/>
  <c r="GN24" i="2"/>
  <c r="GO24" i="2"/>
  <c r="GR24" i="2"/>
  <c r="GW24" i="2" s="1"/>
  <c r="GS24" i="2"/>
  <c r="GT24" i="2"/>
  <c r="GU24" i="2"/>
  <c r="GV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W26" i="2" s="1"/>
  <c r="GS26" i="2"/>
  <c r="GT26" i="2"/>
  <c r="GU26" i="2"/>
  <c r="GV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I28" i="2" s="1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W29" i="2" s="1"/>
  <c r="GT29" i="2"/>
  <c r="GU29" i="2"/>
  <c r="GV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I31" i="2" s="1"/>
  <c r="GK31" i="2"/>
  <c r="GL31" i="2"/>
  <c r="GM31" i="2"/>
  <c r="GN31" i="2"/>
  <c r="GO31" i="2"/>
  <c r="GR31" i="2"/>
  <c r="GS31" i="2"/>
  <c r="GW31" i="2" s="1"/>
  <c r="GT31" i="2"/>
  <c r="GU31" i="2"/>
  <c r="GV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I34" i="2" s="1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W39" i="2" s="1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W56" i="2" s="1"/>
  <c r="GT56" i="2"/>
  <c r="GU56" i="2"/>
  <c r="GV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W64" i="2" s="1"/>
  <c r="GT64" i="2"/>
  <c r="GU64" i="2"/>
  <c r="GV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W70" i="2" s="1"/>
  <c r="GT70" i="2"/>
  <c r="GU70" i="2"/>
  <c r="GV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W85" i="2" s="1"/>
  <c r="GS85" i="2"/>
  <c r="GT85" i="2"/>
  <c r="GU85" i="2"/>
  <c r="GV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W87" i="2" s="1"/>
  <c r="GT87" i="2"/>
  <c r="GU87" i="2"/>
  <c r="GV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2" i="4"/>
  <c r="D69" i="4"/>
  <c r="D38" i="4"/>
  <c r="D77" i="4"/>
  <c r="D29" i="4"/>
  <c r="D52" i="4"/>
  <c r="D47" i="4"/>
  <c r="D33" i="4"/>
  <c r="D43" i="4"/>
  <c r="D54" i="4"/>
  <c r="D11" i="4"/>
  <c r="D12" i="4"/>
  <c r="D70" i="4"/>
  <c r="D40" i="4"/>
  <c r="D31" i="4"/>
  <c r="D24" i="4"/>
  <c r="D28" i="4"/>
  <c r="D7" i="4"/>
  <c r="D37" i="4"/>
  <c r="D58" i="4"/>
  <c r="D68" i="4"/>
  <c r="D9" i="4"/>
  <c r="D79" i="4"/>
  <c r="D63" i="4"/>
  <c r="D30" i="4"/>
  <c r="D36" i="4"/>
  <c r="D39" i="4"/>
  <c r="D19" i="4"/>
  <c r="D67" i="4"/>
  <c r="D41" i="4"/>
  <c r="D17" i="4"/>
  <c r="D42" i="4"/>
  <c r="D62" i="4"/>
  <c r="D61" i="4"/>
  <c r="D64" i="4"/>
  <c r="D15" i="4"/>
  <c r="D59" i="4"/>
  <c r="D51" i="4"/>
  <c r="D60" i="4"/>
  <c r="D48" i="4"/>
  <c r="D27" i="4"/>
  <c r="D73" i="4"/>
  <c r="D76" i="4"/>
  <c r="D21" i="4"/>
  <c r="D80" i="4"/>
  <c r="D3" i="4"/>
  <c r="D25" i="4"/>
  <c r="D78" i="4"/>
  <c r="D5" i="4"/>
  <c r="D45" i="4"/>
  <c r="D50" i="4"/>
  <c r="D6" i="4"/>
  <c r="D46" i="4"/>
  <c r="D55" i="4"/>
  <c r="D16" i="4"/>
  <c r="D20" i="4"/>
  <c r="D22" i="4"/>
  <c r="D23" i="4"/>
  <c r="D81" i="4"/>
  <c r="D71" i="4"/>
  <c r="D18" i="4"/>
  <c r="D72" i="4"/>
  <c r="D75" i="4"/>
  <c r="D57" i="4"/>
  <c r="D34" i="4"/>
  <c r="D4" i="4"/>
  <c r="D56" i="4"/>
  <c r="D35" i="4"/>
  <c r="D49" i="4"/>
  <c r="D74" i="4"/>
  <c r="D13" i="4"/>
  <c r="D14" i="4"/>
  <c r="D26" i="4"/>
  <c r="D44" i="4"/>
  <c r="D8" i="4"/>
  <c r="D53" i="4"/>
  <c r="D66" i="4"/>
  <c r="D65" i="4"/>
  <c r="D10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GW84" i="2" l="1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6" i="4" s="1"/>
  <c r="P29" i="2"/>
  <c r="I29" i="2"/>
  <c r="J28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4" i="4" s="1"/>
  <c r="I74" i="2"/>
  <c r="J72" i="4" s="1"/>
  <c r="P57" i="2"/>
  <c r="I54" i="2"/>
  <c r="J73" i="4" s="1"/>
  <c r="P45" i="2"/>
  <c r="I38" i="2"/>
  <c r="J36" i="4" s="1"/>
  <c r="P25" i="2"/>
  <c r="P23" i="2"/>
  <c r="I84" i="2"/>
  <c r="J14" i="4" s="1"/>
  <c r="P64" i="2"/>
  <c r="I87" i="2"/>
  <c r="J8" i="4" s="1"/>
  <c r="I66" i="2"/>
  <c r="J55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6" i="4" s="1"/>
  <c r="I82" i="2"/>
  <c r="J74" i="4" s="1"/>
  <c r="I61" i="2"/>
  <c r="J5" i="4" s="1"/>
  <c r="I80" i="2"/>
  <c r="J35" i="4" s="1"/>
  <c r="I58" i="2"/>
  <c r="J3" i="4" s="1"/>
  <c r="I35" i="2"/>
  <c r="J79" i="4" s="1"/>
  <c r="I25" i="2"/>
  <c r="J70" i="4" s="1"/>
  <c r="I28" i="2"/>
  <c r="J24" i="4" s="1"/>
  <c r="I32" i="2"/>
  <c r="J58" i="4" s="1"/>
  <c r="I43" i="2"/>
  <c r="J17" i="4" s="1"/>
  <c r="I77" i="2"/>
  <c r="J34" i="4" s="1"/>
  <c r="I67" i="2"/>
  <c r="J16" i="4" s="1"/>
  <c r="I57" i="2"/>
  <c r="J80" i="4" s="1"/>
  <c r="I79" i="2"/>
  <c r="J56" i="4" s="1"/>
  <c r="I44" i="2"/>
  <c r="J42" i="4" s="1"/>
  <c r="I63" i="2"/>
  <c r="J50" i="4" s="1"/>
  <c r="I68" i="2"/>
  <c r="J20" i="4" s="1"/>
  <c r="I48" i="2"/>
  <c r="J15" i="4" s="1"/>
  <c r="I71" i="2"/>
  <c r="J81" i="4" s="1"/>
  <c r="I78" i="2"/>
  <c r="J4" i="4" s="1"/>
  <c r="I59" i="2"/>
  <c r="J25" i="4" s="1"/>
  <c r="I30" i="2"/>
  <c r="J7" i="4" s="1"/>
  <c r="I26" i="2"/>
  <c r="J40" i="4" s="1"/>
  <c r="I72" i="2"/>
  <c r="J71" i="4" s="1"/>
  <c r="I51" i="2"/>
  <c r="J60" i="4" s="1"/>
  <c r="I49" i="2"/>
  <c r="J59" i="4" s="1"/>
  <c r="I21" i="2"/>
  <c r="J43" i="4" s="1"/>
  <c r="I83" i="2"/>
  <c r="J13" i="4" s="1"/>
  <c r="I81" i="2"/>
  <c r="J49" i="4" s="1"/>
  <c r="I37" i="2"/>
  <c r="J30" i="4" s="1"/>
  <c r="I76" i="2"/>
  <c r="J57" i="4" s="1"/>
  <c r="I36" i="2"/>
  <c r="J63" i="4" s="1"/>
  <c r="I41" i="2"/>
  <c r="J67" i="4" s="1"/>
  <c r="I53" i="2"/>
  <c r="J27" i="4" s="1"/>
  <c r="I60" i="2"/>
  <c r="J78" i="4" s="1"/>
  <c r="I56" i="2"/>
  <c r="J21" i="4" s="1"/>
  <c r="I52" i="2"/>
  <c r="J48" i="4" s="1"/>
  <c r="I40" i="2"/>
  <c r="J19" i="4" s="1"/>
  <c r="I24" i="2"/>
  <c r="J12" i="4" s="1"/>
  <c r="I20" i="2"/>
  <c r="J33" i="4" s="1"/>
  <c r="I73" i="2"/>
  <c r="J18" i="4" s="1"/>
  <c r="I33" i="2"/>
  <c r="J68" i="4" s="1"/>
  <c r="I70" i="2"/>
  <c r="J23" i="4" s="1"/>
  <c r="I62" i="2"/>
  <c r="J45" i="4" s="1"/>
  <c r="I50" i="2"/>
  <c r="J51" i="4" s="1"/>
  <c r="I46" i="2"/>
  <c r="J61" i="4" s="1"/>
  <c r="I42" i="2"/>
  <c r="J41" i="4" s="1"/>
  <c r="I34" i="2"/>
  <c r="J9" i="4" s="1"/>
  <c r="I22" i="2"/>
  <c r="J54" i="4" s="1"/>
  <c r="I75" i="2"/>
  <c r="J75" i="4" s="1"/>
  <c r="I55" i="2"/>
  <c r="J76" i="4" s="1"/>
  <c r="I47" i="2"/>
  <c r="J64" i="4" s="1"/>
  <c r="I39" i="2"/>
  <c r="J39" i="4" s="1"/>
  <c r="I31" i="2"/>
  <c r="J37" i="4" s="1"/>
  <c r="I27" i="2"/>
  <c r="J31" i="4" s="1"/>
  <c r="I23" i="2"/>
  <c r="J11" i="4" s="1"/>
  <c r="I19" i="2"/>
  <c r="J47" i="4" s="1"/>
  <c r="I15" i="2"/>
  <c r="J38" i="4" s="1"/>
  <c r="I14" i="2"/>
  <c r="I13" i="2"/>
  <c r="J32" i="4" s="1"/>
  <c r="I12" i="2"/>
  <c r="K94" i="2"/>
  <c r="K93" i="2"/>
  <c r="J77" i="4"/>
  <c r="J29" i="4"/>
  <c r="J52" i="4"/>
  <c r="J22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0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H12" i="2"/>
  <c r="GE12" i="2"/>
  <c r="GA12" i="2"/>
  <c r="FX12" i="2"/>
  <c r="FT12" i="2"/>
  <c r="FQ12" i="2"/>
  <c r="FM12" i="2"/>
  <c r="FJ12" i="2"/>
  <c r="GP12" i="2" l="1"/>
  <c r="GK106" i="2" s="1"/>
  <c r="FU12" i="2"/>
  <c r="FP106" i="2" s="1"/>
  <c r="HY12" i="2"/>
  <c r="GB12" i="2"/>
  <c r="FW106" i="2" s="1"/>
  <c r="GW12" i="2"/>
  <c r="GR106" i="2" s="1"/>
  <c r="HK12" i="2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FR101" i="2" l="1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I11" i="4" s="1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I70" i="4" s="1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I40" i="4" s="1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I31" i="4" s="1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I24" i="4" s="1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I28" i="4" s="1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I7" i="4" s="1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I37" i="4" s="1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I58" i="4" s="1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I68" i="4" s="1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I9" i="4" s="1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I79" i="4" s="1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I63" i="4" s="1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I30" i="4" s="1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I36" i="4" s="1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I39" i="4" s="1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I19" i="4" s="1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I12" i="4" l="1"/>
  <c r="I54" i="4"/>
  <c r="I33" i="4"/>
  <c r="I47" i="4"/>
  <c r="I65" i="4"/>
  <c r="I66" i="4"/>
  <c r="I53" i="4"/>
  <c r="I8" i="4"/>
  <c r="I44" i="4"/>
  <c r="I26" i="4"/>
  <c r="I14" i="4"/>
  <c r="I13" i="4"/>
  <c r="I74" i="4"/>
  <c r="I49" i="4"/>
  <c r="I4" i="4"/>
  <c r="I34" i="4"/>
  <c r="I57" i="4"/>
  <c r="I75" i="4"/>
  <c r="I72" i="4"/>
  <c r="I18" i="4"/>
  <c r="I71" i="4"/>
  <c r="I81" i="4"/>
  <c r="I23" i="4"/>
  <c r="I22" i="4"/>
  <c r="I20" i="4"/>
  <c r="I16" i="4"/>
  <c r="I55" i="4"/>
  <c r="I46" i="4"/>
  <c r="I6" i="4"/>
  <c r="I50" i="4"/>
  <c r="I45" i="4"/>
  <c r="I62" i="4"/>
  <c r="I42" i="4"/>
  <c r="I17" i="4"/>
  <c r="I10" i="4"/>
  <c r="I43" i="4"/>
  <c r="I52" i="4"/>
  <c r="I29" i="4"/>
  <c r="I77" i="4"/>
  <c r="I38" i="4"/>
  <c r="I69" i="4"/>
  <c r="I32" i="4"/>
  <c r="I35" i="4"/>
  <c r="I56" i="4"/>
  <c r="I5" i="4"/>
  <c r="I78" i="4"/>
  <c r="I25" i="4"/>
  <c r="I3" i="4"/>
  <c r="I80" i="4"/>
  <c r="I21" i="4"/>
  <c r="I76" i="4"/>
  <c r="I73" i="4"/>
  <c r="I27" i="4"/>
  <c r="I48" i="4"/>
  <c r="I60" i="4"/>
  <c r="I51" i="4"/>
  <c r="I59" i="4"/>
  <c r="I15" i="4"/>
  <c r="I64" i="4"/>
  <c r="I61" i="4"/>
  <c r="I41" i="4"/>
  <c r="I67" i="4"/>
  <c r="H10" i="4"/>
  <c r="H19" i="4"/>
  <c r="H39" i="4"/>
  <c r="H36" i="4"/>
  <c r="H30" i="4"/>
  <c r="H63" i="4"/>
  <c r="H79" i="4"/>
  <c r="H9" i="4"/>
  <c r="H68" i="4"/>
  <c r="H58" i="4"/>
  <c r="H37" i="4"/>
  <c r="H7" i="4"/>
  <c r="H28" i="4"/>
  <c r="H24" i="4"/>
  <c r="H31" i="4"/>
  <c r="H40" i="4"/>
  <c r="H70" i="4"/>
  <c r="H12" i="4"/>
  <c r="H11" i="4"/>
  <c r="H54" i="4"/>
  <c r="H43" i="4"/>
  <c r="H33" i="4"/>
  <c r="H47" i="4"/>
  <c r="H52" i="4"/>
  <c r="H29" i="4"/>
  <c r="H77" i="4"/>
  <c r="H38" i="4"/>
  <c r="H69" i="4"/>
  <c r="H32" i="4"/>
  <c r="H65" i="4"/>
  <c r="H66" i="4"/>
  <c r="H53" i="4"/>
  <c r="H8" i="4"/>
  <c r="H44" i="4"/>
  <c r="H26" i="4"/>
  <c r="H14" i="4"/>
  <c r="H13" i="4"/>
  <c r="H74" i="4"/>
  <c r="H49" i="4"/>
  <c r="H35" i="4"/>
  <c r="H56" i="4"/>
  <c r="H4" i="4"/>
  <c r="H34" i="4"/>
  <c r="H57" i="4"/>
  <c r="H75" i="4"/>
  <c r="H72" i="4"/>
  <c r="H18" i="4"/>
  <c r="H71" i="4"/>
  <c r="H81" i="4"/>
  <c r="H23" i="4"/>
  <c r="H22" i="4"/>
  <c r="H20" i="4"/>
  <c r="H16" i="4"/>
  <c r="H55" i="4"/>
  <c r="H46" i="4"/>
  <c r="H6" i="4"/>
  <c r="H50" i="4"/>
  <c r="H45" i="4"/>
  <c r="H5" i="4"/>
  <c r="H78" i="4"/>
  <c r="H25" i="4"/>
  <c r="H3" i="4"/>
  <c r="H80" i="4"/>
  <c r="H21" i="4"/>
  <c r="H76" i="4"/>
  <c r="H73" i="4"/>
  <c r="H27" i="4"/>
  <c r="H48" i="4"/>
  <c r="H60" i="4"/>
  <c r="H51" i="4"/>
  <c r="H59" i="4"/>
  <c r="H15" i="4"/>
  <c r="H64" i="4"/>
  <c r="H61" i="4"/>
  <c r="H62" i="4"/>
  <c r="H42" i="4"/>
  <c r="H17" i="4"/>
  <c r="H41" i="4"/>
  <c r="H67" i="4"/>
  <c r="AA96" i="2"/>
  <c r="G65" i="4"/>
  <c r="G53" i="4"/>
  <c r="G26" i="4"/>
  <c r="G74" i="4"/>
  <c r="G49" i="4"/>
  <c r="G67" i="4"/>
  <c r="G19" i="4"/>
  <c r="G39" i="4"/>
  <c r="G36" i="4"/>
  <c r="G30" i="4"/>
  <c r="G63" i="4"/>
  <c r="G79" i="4"/>
  <c r="G9" i="4"/>
  <c r="G68" i="4"/>
  <c r="G58" i="4"/>
  <c r="G37" i="4"/>
  <c r="G7" i="4"/>
  <c r="G28" i="4"/>
  <c r="G24" i="4"/>
  <c r="G31" i="4"/>
  <c r="G40" i="4"/>
  <c r="G70" i="4"/>
  <c r="G12" i="4"/>
  <c r="G11" i="4"/>
  <c r="G54" i="4"/>
  <c r="G43" i="4"/>
  <c r="G33" i="4"/>
  <c r="G47" i="4"/>
  <c r="G52" i="4"/>
  <c r="G29" i="4"/>
  <c r="G77" i="4"/>
  <c r="G38" i="4"/>
  <c r="G69" i="4"/>
  <c r="G32" i="4"/>
  <c r="G10" i="4"/>
  <c r="G66" i="4"/>
  <c r="G8" i="4"/>
  <c r="G44" i="4"/>
  <c r="G14" i="4"/>
  <c r="G13" i="4"/>
  <c r="G35" i="4"/>
  <c r="G56" i="4"/>
  <c r="G4" i="4"/>
  <c r="G34" i="4"/>
  <c r="G57" i="4"/>
  <c r="G75" i="4"/>
  <c r="G72" i="4"/>
  <c r="G18" i="4"/>
  <c r="G71" i="4"/>
  <c r="G81" i="4"/>
  <c r="G23" i="4"/>
  <c r="G22" i="4"/>
  <c r="G20" i="4"/>
  <c r="G16" i="4"/>
  <c r="G55" i="4"/>
  <c r="G46" i="4"/>
  <c r="G6" i="4"/>
  <c r="G50" i="4"/>
  <c r="G45" i="4"/>
  <c r="G5" i="4"/>
  <c r="G78" i="4"/>
  <c r="G25" i="4"/>
  <c r="G3" i="4"/>
  <c r="G80" i="4"/>
  <c r="G21" i="4"/>
  <c r="G76" i="4"/>
  <c r="G73" i="4"/>
  <c r="G27" i="4"/>
  <c r="G48" i="4"/>
  <c r="G60" i="4"/>
  <c r="G51" i="4"/>
  <c r="G59" i="4"/>
  <c r="G15" i="4"/>
  <c r="G64" i="4"/>
  <c r="G61" i="4"/>
  <c r="G62" i="4"/>
  <c r="G42" i="4"/>
  <c r="G17" i="4"/>
  <c r="G41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0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2" i="4"/>
  <c r="C69" i="4"/>
  <c r="C38" i="4"/>
  <c r="C77" i="4"/>
  <c r="C29" i="4"/>
  <c r="C52" i="4"/>
  <c r="C47" i="4"/>
  <c r="C33" i="4"/>
  <c r="C43" i="4"/>
  <c r="C54" i="4"/>
  <c r="C11" i="4"/>
  <c r="C12" i="4"/>
  <c r="C70" i="4"/>
  <c r="C40" i="4"/>
  <c r="C31" i="4"/>
  <c r="C24" i="4"/>
  <c r="C28" i="4"/>
  <c r="C7" i="4"/>
  <c r="C37" i="4"/>
  <c r="C58" i="4"/>
  <c r="C68" i="4"/>
  <c r="C9" i="4"/>
  <c r="C79" i="4"/>
  <c r="C63" i="4"/>
  <c r="C30" i="4"/>
  <c r="C36" i="4"/>
  <c r="C39" i="4"/>
  <c r="C19" i="4"/>
  <c r="C67" i="4"/>
  <c r="C41" i="4"/>
  <c r="C17" i="4"/>
  <c r="C42" i="4"/>
  <c r="C62" i="4"/>
  <c r="C61" i="4"/>
  <c r="C64" i="4"/>
  <c r="C15" i="4"/>
  <c r="C59" i="4"/>
  <c r="C51" i="4"/>
  <c r="C60" i="4"/>
  <c r="C48" i="4"/>
  <c r="C27" i="4"/>
  <c r="C73" i="4"/>
  <c r="C76" i="4"/>
  <c r="C21" i="4"/>
  <c r="C80" i="4"/>
  <c r="C3" i="4"/>
  <c r="C25" i="4"/>
  <c r="C78" i="4"/>
  <c r="C5" i="4"/>
  <c r="C45" i="4"/>
  <c r="C50" i="4"/>
  <c r="C6" i="4"/>
  <c r="C46" i="4"/>
  <c r="C55" i="4"/>
  <c r="C16" i="4"/>
  <c r="C20" i="4"/>
  <c r="C22" i="4"/>
  <c r="C23" i="4"/>
  <c r="C81" i="4"/>
  <c r="C71" i="4"/>
  <c r="C18" i="4"/>
  <c r="C72" i="4"/>
  <c r="C75" i="4"/>
  <c r="C57" i="4"/>
  <c r="C34" i="4"/>
  <c r="C4" i="4"/>
  <c r="C56" i="4"/>
  <c r="C35" i="4"/>
  <c r="C49" i="4"/>
  <c r="C74" i="4"/>
  <c r="C13" i="4"/>
  <c r="C14" i="4"/>
  <c r="C26" i="4"/>
  <c r="C44" i="4"/>
  <c r="C8" i="4"/>
  <c r="C53" i="4"/>
  <c r="C66" i="4"/>
  <c r="C65" i="4"/>
  <c r="C10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4" i="4"/>
  <c r="M66" i="4"/>
  <c r="M56" i="4" l="1"/>
  <c r="M50" i="4"/>
  <c r="M26" i="4"/>
  <c r="M55" i="4"/>
  <c r="M48" i="4"/>
  <c r="M65" i="4"/>
  <c r="M27" i="4"/>
  <c r="M42" i="4"/>
  <c r="M72" i="4"/>
  <c r="M34" i="4"/>
  <c r="M19" i="4"/>
  <c r="M47" i="4"/>
  <c r="M69" i="4"/>
  <c r="M4" i="4"/>
  <c r="M71" i="4"/>
  <c r="M61" i="4"/>
  <c r="M53" i="4"/>
  <c r="M40" i="4"/>
  <c r="M77" i="4"/>
  <c r="M54" i="4"/>
  <c r="M20" i="4"/>
  <c r="M45" i="4"/>
  <c r="M15" i="4"/>
  <c r="M62" i="4"/>
  <c r="M39" i="4"/>
  <c r="M63" i="4"/>
  <c r="M31" i="4"/>
  <c r="M18" i="4"/>
  <c r="M22" i="4"/>
  <c r="M3" i="4"/>
  <c r="M80" i="4"/>
  <c r="M73" i="4"/>
  <c r="M60" i="4"/>
  <c r="M64" i="4"/>
  <c r="M67" i="4"/>
  <c r="M36" i="4"/>
  <c r="M68" i="4"/>
  <c r="M28" i="4"/>
  <c r="M11" i="4"/>
  <c r="M46" i="4"/>
  <c r="M30" i="4"/>
  <c r="M25" i="4"/>
  <c r="M76" i="4"/>
  <c r="M59" i="4"/>
  <c r="M17" i="4"/>
  <c r="M13" i="4"/>
  <c r="M74" i="4"/>
  <c r="M57" i="4"/>
  <c r="M58" i="4"/>
  <c r="M52" i="4"/>
  <c r="M9" i="4"/>
  <c r="M7" i="4"/>
  <c r="M12" i="4"/>
  <c r="M33" i="4"/>
  <c r="M32" i="4"/>
  <c r="M79" i="4"/>
  <c r="M37" i="4"/>
  <c r="M70" i="4"/>
  <c r="M43" i="4"/>
  <c r="M38" i="4"/>
  <c r="M14" i="4"/>
  <c r="M49" i="4"/>
  <c r="M35" i="4"/>
  <c r="M75" i="4"/>
  <c r="M6" i="4"/>
  <c r="M41" i="4"/>
  <c r="M8" i="4"/>
  <c r="M44" i="4"/>
  <c r="M81" i="4"/>
  <c r="M23" i="4"/>
  <c r="M16" i="4"/>
  <c r="M5" i="4"/>
  <c r="M78" i="4"/>
  <c r="M21" i="4"/>
  <c r="M51" i="4"/>
  <c r="M29" i="4"/>
  <c r="O10" i="4" l="1"/>
  <c r="L66" i="4" l="1"/>
  <c r="M10" i="4" l="1"/>
  <c r="Y108" i="2"/>
  <c r="O69" i="4"/>
  <c r="O38" i="4"/>
  <c r="O77" i="4"/>
  <c r="O29" i="4"/>
  <c r="O52" i="4"/>
  <c r="O47" i="4"/>
  <c r="O33" i="4"/>
  <c r="O43" i="4"/>
  <c r="O54" i="4"/>
  <c r="O11" i="4"/>
  <c r="O12" i="4"/>
  <c r="O70" i="4"/>
  <c r="O40" i="4"/>
  <c r="O31" i="4"/>
  <c r="O24" i="4"/>
  <c r="O28" i="4"/>
  <c r="O7" i="4"/>
  <c r="O37" i="4"/>
  <c r="O58" i="4"/>
  <c r="O68" i="4"/>
  <c r="O9" i="4"/>
  <c r="O79" i="4"/>
  <c r="O63" i="4"/>
  <c r="O30" i="4"/>
  <c r="O36" i="4"/>
  <c r="O39" i="4"/>
  <c r="O19" i="4"/>
  <c r="O67" i="4"/>
  <c r="O41" i="4"/>
  <c r="O17" i="4"/>
  <c r="O42" i="4"/>
  <c r="O62" i="4"/>
  <c r="O61" i="4"/>
  <c r="O64" i="4"/>
  <c r="O15" i="4"/>
  <c r="O59" i="4"/>
  <c r="O51" i="4"/>
  <c r="O60" i="4"/>
  <c r="O48" i="4"/>
  <c r="O27" i="4"/>
  <c r="O73" i="4"/>
  <c r="O76" i="4"/>
  <c r="O21" i="4"/>
  <c r="O80" i="4"/>
  <c r="O3" i="4"/>
  <c r="O25" i="4"/>
  <c r="O78" i="4"/>
  <c r="O5" i="4"/>
  <c r="O45" i="4"/>
  <c r="O50" i="4"/>
  <c r="O6" i="4"/>
  <c r="O46" i="4"/>
  <c r="O55" i="4"/>
  <c r="O16" i="4"/>
  <c r="O20" i="4"/>
  <c r="O22" i="4"/>
  <c r="O23" i="4"/>
  <c r="O81" i="4"/>
  <c r="O71" i="4"/>
  <c r="O18" i="4"/>
  <c r="O72" i="4"/>
  <c r="O75" i="4"/>
  <c r="O57" i="4"/>
  <c r="O34" i="4"/>
  <c r="O4" i="4"/>
  <c r="O56" i="4"/>
  <c r="O35" i="4"/>
  <c r="O49" i="4"/>
  <c r="O74" i="4"/>
  <c r="O13" i="4"/>
  <c r="O14" i="4"/>
  <c r="O26" i="4"/>
  <c r="O44" i="4"/>
  <c r="O8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2" i="4"/>
  <c r="L25" i="4"/>
  <c r="L27" i="4"/>
  <c r="L42" i="4"/>
  <c r="L24" i="4"/>
  <c r="L13" i="4"/>
  <c r="L65" i="4"/>
  <c r="L4" i="4"/>
  <c r="L72" i="4"/>
  <c r="L55" i="4"/>
  <c r="L56" i="4"/>
  <c r="L22" i="4"/>
  <c r="L59" i="4"/>
  <c r="L81" i="4"/>
  <c r="L50" i="4"/>
  <c r="L60" i="4"/>
  <c r="L48" i="4"/>
  <c r="F48" i="4" s="1"/>
  <c r="E48" i="4" s="1"/>
  <c r="L75" i="4"/>
  <c r="L17" i="4"/>
  <c r="L79" i="4"/>
  <c r="L31" i="4"/>
  <c r="L47" i="4"/>
  <c r="L8" i="4"/>
  <c r="L16" i="4"/>
  <c r="L76" i="4"/>
  <c r="L64" i="4"/>
  <c r="L37" i="4"/>
  <c r="L11" i="4"/>
  <c r="L38" i="4"/>
  <c r="F38" i="4" s="1"/>
  <c r="E38" i="4" s="1"/>
  <c r="L74" i="4"/>
  <c r="L51" i="4"/>
  <c r="L7" i="4"/>
  <c r="L52" i="4"/>
  <c r="L69" i="4"/>
  <c r="L39" i="4"/>
  <c r="L44" i="4"/>
  <c r="L23" i="4"/>
  <c r="L45" i="4"/>
  <c r="L3" i="4"/>
  <c r="L73" i="4"/>
  <c r="L61" i="4"/>
  <c r="L41" i="4"/>
  <c r="L36" i="4"/>
  <c r="L9" i="4"/>
  <c r="L40" i="4"/>
  <c r="L54" i="4"/>
  <c r="L26" i="4"/>
  <c r="L49" i="4"/>
  <c r="L34" i="4"/>
  <c r="L18" i="4"/>
  <c r="L46" i="4"/>
  <c r="L5" i="4"/>
  <c r="F5" i="4" s="1"/>
  <c r="L80" i="4"/>
  <c r="L62" i="4"/>
  <c r="L67" i="4"/>
  <c r="L30" i="4"/>
  <c r="L68" i="4"/>
  <c r="L28" i="4"/>
  <c r="L70" i="4"/>
  <c r="L43" i="4"/>
  <c r="L29" i="4"/>
  <c r="L32" i="4"/>
  <c r="L53" i="4"/>
  <c r="L14" i="4"/>
  <c r="L35" i="4"/>
  <c r="F35" i="4" s="1"/>
  <c r="L57" i="4"/>
  <c r="L71" i="4"/>
  <c r="L20" i="4"/>
  <c r="L6" i="4"/>
  <c r="L78" i="4"/>
  <c r="L21" i="4"/>
  <c r="L15" i="4"/>
  <c r="L19" i="4"/>
  <c r="L63" i="4"/>
  <c r="L58" i="4"/>
  <c r="L12" i="4"/>
  <c r="L33" i="4"/>
  <c r="L77" i="4"/>
  <c r="R3" i="2"/>
  <c r="R2" i="2"/>
  <c r="R1" i="2"/>
  <c r="K1" i="2"/>
  <c r="K2" i="2"/>
  <c r="K3" i="2"/>
  <c r="F21" i="4" l="1"/>
  <c r="E21" i="4" s="1"/>
  <c r="F33" i="4"/>
  <c r="E33" i="4" s="1"/>
  <c r="F19" i="4"/>
  <c r="E19" i="4" s="1"/>
  <c r="F6" i="4"/>
  <c r="E6" i="4" s="1"/>
  <c r="F29" i="4"/>
  <c r="E29" i="4" s="1"/>
  <c r="F68" i="4"/>
  <c r="E68" i="4" s="1"/>
  <c r="F80" i="4"/>
  <c r="E80" i="4" s="1"/>
  <c r="F34" i="4"/>
  <c r="E34" i="4" s="1"/>
  <c r="F9" i="4"/>
  <c r="E9" i="4" s="1"/>
  <c r="F73" i="4"/>
  <c r="E73" i="4" s="1"/>
  <c r="F44" i="4"/>
  <c r="E44" i="4" s="1"/>
  <c r="F7" i="4"/>
  <c r="E7" i="4" s="1"/>
  <c r="F11" i="4"/>
  <c r="E11" i="4" s="1"/>
  <c r="F16" i="4"/>
  <c r="E16" i="4" s="1"/>
  <c r="F31" i="4"/>
  <c r="E31" i="4" s="1"/>
  <c r="F59" i="4"/>
  <c r="E59" i="4" s="1"/>
  <c r="F72" i="4"/>
  <c r="E72" i="4" s="1"/>
  <c r="F12" i="4"/>
  <c r="E12" i="4" s="1"/>
  <c r="F15" i="4"/>
  <c r="E15" i="4" s="1"/>
  <c r="F20" i="4"/>
  <c r="E20" i="4" s="1"/>
  <c r="F14" i="4"/>
  <c r="E14" i="4" s="1"/>
  <c r="F43" i="4"/>
  <c r="E43" i="4" s="1"/>
  <c r="F30" i="4"/>
  <c r="E30" i="4" s="1"/>
  <c r="F49" i="4"/>
  <c r="E49" i="4" s="1"/>
  <c r="F36" i="4"/>
  <c r="E36" i="4" s="1"/>
  <c r="F3" i="4"/>
  <c r="E3" i="4" s="1"/>
  <c r="F39" i="4"/>
  <c r="E39" i="4" s="1"/>
  <c r="F51" i="4"/>
  <c r="E51" i="4" s="1"/>
  <c r="F37" i="4"/>
  <c r="E37" i="4" s="1"/>
  <c r="F8" i="4"/>
  <c r="E8" i="4" s="1"/>
  <c r="F79" i="4"/>
  <c r="E79" i="4" s="1"/>
  <c r="F60" i="4"/>
  <c r="E60" i="4" s="1"/>
  <c r="F22" i="4"/>
  <c r="E22" i="4" s="1"/>
  <c r="F4" i="4"/>
  <c r="E4" i="4" s="1"/>
  <c r="F24" i="4"/>
  <c r="E24" i="4" s="1"/>
  <c r="F25" i="4"/>
  <c r="E25" i="4" s="1"/>
  <c r="F58" i="4"/>
  <c r="E58" i="4" s="1"/>
  <c r="F71" i="4"/>
  <c r="E71" i="4" s="1"/>
  <c r="F53" i="4"/>
  <c r="E53" i="4" s="1"/>
  <c r="F70" i="4"/>
  <c r="E70" i="4" s="1"/>
  <c r="F67" i="4"/>
  <c r="E67" i="4" s="1"/>
  <c r="F46" i="4"/>
  <c r="E46" i="4" s="1"/>
  <c r="F26" i="4"/>
  <c r="E26" i="4" s="1"/>
  <c r="F54" i="4"/>
  <c r="E54" i="4" s="1"/>
  <c r="F41" i="4"/>
  <c r="E41" i="4" s="1"/>
  <c r="F45" i="4"/>
  <c r="E45" i="4" s="1"/>
  <c r="F69" i="4"/>
  <c r="E69" i="4" s="1"/>
  <c r="F74" i="4"/>
  <c r="E74" i="4" s="1"/>
  <c r="F64" i="4"/>
  <c r="E64" i="4" s="1"/>
  <c r="F17" i="4"/>
  <c r="E17" i="4" s="1"/>
  <c r="F50" i="4"/>
  <c r="E50" i="4" s="1"/>
  <c r="F56" i="4"/>
  <c r="E56" i="4" s="1"/>
  <c r="F65" i="4"/>
  <c r="E65" i="4" s="1"/>
  <c r="F42" i="4"/>
  <c r="E42" i="4" s="1"/>
  <c r="F77" i="4"/>
  <c r="E77" i="4" s="1"/>
  <c r="F63" i="4"/>
  <c r="E63" i="4" s="1"/>
  <c r="F78" i="4"/>
  <c r="E78" i="4" s="1"/>
  <c r="F57" i="4"/>
  <c r="E57" i="4" s="1"/>
  <c r="F32" i="4"/>
  <c r="E32" i="4" s="1"/>
  <c r="F28" i="4"/>
  <c r="E28" i="4" s="1"/>
  <c r="F62" i="4"/>
  <c r="E62" i="4" s="1"/>
  <c r="F18" i="4"/>
  <c r="E18" i="4" s="1"/>
  <c r="F40" i="4"/>
  <c r="E40" i="4" s="1"/>
  <c r="F61" i="4"/>
  <c r="E61" i="4" s="1"/>
  <c r="F23" i="4"/>
  <c r="E23" i="4" s="1"/>
  <c r="F52" i="4"/>
  <c r="E52" i="4" s="1"/>
  <c r="F76" i="4"/>
  <c r="E76" i="4" s="1"/>
  <c r="F47" i="4"/>
  <c r="E47" i="4" s="1"/>
  <c r="F75" i="4"/>
  <c r="E75" i="4" s="1"/>
  <c r="F81" i="4"/>
  <c r="E81" i="4" s="1"/>
  <c r="F55" i="4"/>
  <c r="E55" i="4" s="1"/>
  <c r="F13" i="4"/>
  <c r="E13" i="4" s="1"/>
  <c r="F27" i="4"/>
  <c r="E27" i="4" s="1"/>
  <c r="K10" i="4"/>
  <c r="E5" i="4"/>
  <c r="E35" i="4"/>
  <c r="L10" i="4"/>
  <c r="F10" i="4" l="1"/>
  <c r="E10" i="4" s="1"/>
</calcChain>
</file>

<file path=xl/sharedStrings.xml><?xml version="1.0" encoding="utf-8"?>
<sst xmlns="http://schemas.openxmlformats.org/spreadsheetml/2006/main" count="11414" uniqueCount="381">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</sst>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8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Brighton (V)</c:v>
                </c:pt>
                <c:pt idx="30">
                  <c:v>Chelsea (D)</c:v>
                </c:pt>
                <c:pt idx="32">
                  <c:v>Wolves (V)</c:v>
                </c:pt>
                <c:pt idx="33">
                  <c:v>Everton (D)</c:v>
                </c:pt>
                <c:pt idx="35">
                  <c:v>Newcastle (V)</c:v>
                </c:pt>
                <c:pt idx="36">
                  <c:v>CrPalace (V)</c:v>
                </c:pt>
                <c:pt idx="38">
                  <c:v>ManUtd (D)</c:v>
                </c:pt>
                <c:pt idx="40">
                  <c:v>B`mouth (V)</c:v>
                </c:pt>
                <c:pt idx="41">
                  <c:v>Fulham (D)</c:v>
                </c:pt>
                <c:pt idx="43">
                  <c:v>ManCity (V)</c:v>
                </c:pt>
                <c:pt idx="44">
                  <c:v>Arsenal (D)</c:v>
                </c:pt>
                <c:pt idx="46">
                  <c:v>Leeds (V)</c:v>
                </c:pt>
                <c:pt idx="48">
                  <c:v>Nott`ham (D)</c:v>
                </c:pt>
                <c:pt idx="50">
                  <c:v>West Ham (V)</c:v>
                </c:pt>
                <c:pt idx="51">
                  <c:v>Spurs (D)</c:v>
                </c:pt>
                <c:pt idx="52">
                  <c:v>Brentford (D)</c:v>
                </c:pt>
                <c:pt idx="54">
                  <c:v>Leicester (V)</c:v>
                </c:pt>
                <c:pt idx="56">
                  <c:v>AVilla (D)</c:v>
                </c:pt>
                <c:pt idx="57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119072"/>
        <c:axId val="419121032"/>
      </c:lineChart>
      <c:catAx>
        <c:axId val="4191190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9121032"/>
        <c:crosses val="autoZero"/>
        <c:auto val="1"/>
        <c:lblAlgn val="ctr"/>
        <c:lblOffset val="100"/>
        <c:noMultiLvlLbl val="0"/>
      </c:catAx>
      <c:valAx>
        <c:axId val="419121032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191190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FJ6" activePane="bottomRight" state="frozen"/>
      <selection pane="topRight" activeCell="D1" sqref="D1"/>
      <selection pane="bottomLeft" activeCell="A6" sqref="A6"/>
      <selection pane="bottomRight" activeCell="FM33" sqref="FM33:FN33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hidden="1" customWidth="1"/>
    <col min="179" max="179" width="1.7109375" style="20" hidden="1" customWidth="1"/>
    <col min="180" max="180" width="2.7109375" style="20" hidden="1" customWidth="1"/>
    <col min="181" max="182" width="9.140625" style="20" hidden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0"/>
      <c r="B1" s="270"/>
      <c r="C1" s="270"/>
      <c r="D1" s="262" t="s">
        <v>214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209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209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209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209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209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209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210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211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212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213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214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215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210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216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217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218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211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212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214</v>
      </c>
      <c r="NM1" s="246"/>
      <c r="NN1" s="246"/>
      <c r="NO1" s="246"/>
      <c r="NP1" s="247"/>
      <c r="NQ1" s="50"/>
      <c r="NR1" s="227" t="s">
        <v>214</v>
      </c>
      <c r="NS1" s="228"/>
      <c r="NT1" s="228"/>
      <c r="NU1" s="228"/>
      <c r="NV1" s="229"/>
      <c r="NW1" s="52"/>
    </row>
    <row r="2" spans="1:387" ht="18" customHeight="1" x14ac:dyDescent="0.2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44853.854166666664</v>
      </c>
      <c r="CW2" s="258"/>
      <c r="CX2" s="258"/>
      <c r="CY2" s="258"/>
      <c r="CZ2" s="255"/>
      <c r="DA2" s="32"/>
      <c r="DB2" s="257">
        <v>44856.5625</v>
      </c>
      <c r="DC2" s="258"/>
      <c r="DD2" s="258"/>
      <c r="DE2" s="258"/>
      <c r="DF2" s="255"/>
      <c r="DG2" s="32"/>
      <c r="DH2" s="231">
        <v>44860.875</v>
      </c>
      <c r="DI2" s="232"/>
      <c r="DJ2" s="232"/>
      <c r="DK2" s="232"/>
      <c r="DL2" s="229"/>
      <c r="DM2" s="51"/>
      <c r="DN2" s="257">
        <v>44863.864583333336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44870.729166666664</v>
      </c>
      <c r="EA2" s="258"/>
      <c r="EB2" s="258"/>
      <c r="EC2" s="258"/>
      <c r="ED2" s="255"/>
      <c r="EE2" s="32"/>
      <c r="EF2" s="241">
        <v>44874.875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44915.666666666664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44933.875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 x14ac:dyDescent="0.25">
      <c r="A3" s="270"/>
      <c r="B3" s="270"/>
      <c r="C3" s="270"/>
      <c r="D3" s="268" t="s">
        <v>307</v>
      </c>
      <c r="E3" s="269"/>
      <c r="F3" s="269"/>
      <c r="G3" s="269"/>
      <c r="H3" s="265"/>
      <c r="I3" s="29"/>
      <c r="J3" s="235" t="s">
        <v>225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227</v>
      </c>
      <c r="AC3" s="236"/>
      <c r="AD3" s="236"/>
      <c r="AE3" s="236"/>
      <c r="AF3" s="256"/>
      <c r="AG3" s="50"/>
      <c r="AH3" s="235" t="s">
        <v>205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337</v>
      </c>
      <c r="AU3" s="234"/>
      <c r="AV3" s="234"/>
      <c r="AW3" s="234"/>
      <c r="AX3" s="230"/>
      <c r="AY3" s="32"/>
      <c r="AZ3" s="235" t="s">
        <v>204</v>
      </c>
      <c r="BA3" s="236"/>
      <c r="BB3" s="236"/>
      <c r="BC3" s="236"/>
      <c r="BD3" s="256"/>
      <c r="BE3" s="50"/>
      <c r="BF3" s="233" t="s">
        <v>340</v>
      </c>
      <c r="BG3" s="234"/>
      <c r="BH3" s="234"/>
      <c r="BI3" s="234"/>
      <c r="BJ3" s="230"/>
      <c r="BK3" s="32"/>
      <c r="BL3" s="235" t="s">
        <v>193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344</v>
      </c>
      <c r="BY3" s="234"/>
      <c r="BZ3" s="234"/>
      <c r="CA3" s="234"/>
      <c r="CB3" s="230"/>
      <c r="CC3" s="32"/>
      <c r="CD3" s="235" t="s">
        <v>197</v>
      </c>
      <c r="CE3" s="236"/>
      <c r="CF3" s="236"/>
      <c r="CG3" s="236"/>
      <c r="CH3" s="256"/>
      <c r="CI3" s="50"/>
      <c r="CJ3" s="233" t="s">
        <v>350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206</v>
      </c>
      <c r="CW3" s="236"/>
      <c r="CX3" s="236"/>
      <c r="CY3" s="236"/>
      <c r="CZ3" s="256"/>
      <c r="DA3" s="32"/>
      <c r="DB3" s="235" t="s">
        <v>354</v>
      </c>
      <c r="DC3" s="236"/>
      <c r="DD3" s="236"/>
      <c r="DE3" s="236"/>
      <c r="DF3" s="256"/>
      <c r="DG3" s="32"/>
      <c r="DH3" s="233" t="s">
        <v>355</v>
      </c>
      <c r="DI3" s="234"/>
      <c r="DJ3" s="234"/>
      <c r="DK3" s="234"/>
      <c r="DL3" s="230"/>
      <c r="DM3" s="50"/>
      <c r="DN3" s="235" t="s">
        <v>191</v>
      </c>
      <c r="DO3" s="236"/>
      <c r="DP3" s="236"/>
      <c r="DQ3" s="236"/>
      <c r="DR3" s="256"/>
      <c r="DS3" s="32"/>
      <c r="DT3" s="233" t="s">
        <v>356</v>
      </c>
      <c r="DU3" s="234"/>
      <c r="DV3" s="234"/>
      <c r="DW3" s="234"/>
      <c r="DX3" s="230"/>
      <c r="DY3" s="32"/>
      <c r="DZ3" s="235" t="s">
        <v>367</v>
      </c>
      <c r="EA3" s="236"/>
      <c r="EB3" s="236"/>
      <c r="EC3" s="236"/>
      <c r="ED3" s="256"/>
      <c r="EE3" s="32"/>
      <c r="EF3" s="243" t="s">
        <v>363</v>
      </c>
      <c r="EG3" s="244"/>
      <c r="EH3" s="244"/>
      <c r="EI3" s="244"/>
      <c r="EJ3" s="240"/>
      <c r="EK3" s="50"/>
      <c r="EL3" s="235" t="s">
        <v>374</v>
      </c>
      <c r="EM3" s="236"/>
      <c r="EN3" s="236"/>
      <c r="EO3" s="236"/>
      <c r="EP3" s="256"/>
      <c r="EQ3" s="32"/>
      <c r="ER3" s="243" t="s">
        <v>373</v>
      </c>
      <c r="ES3" s="244"/>
      <c r="ET3" s="244"/>
      <c r="EU3" s="244"/>
      <c r="EV3" s="240"/>
      <c r="EW3" s="32"/>
      <c r="EX3" s="235" t="s">
        <v>376</v>
      </c>
      <c r="EY3" s="236"/>
      <c r="EZ3" s="236"/>
      <c r="FA3" s="236"/>
      <c r="FB3" s="256"/>
      <c r="FC3" s="32"/>
      <c r="FD3" s="235" t="s">
        <v>196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 t="s">
        <v>204</v>
      </c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198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201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202</v>
      </c>
      <c r="HY3" s="236"/>
      <c r="HZ3" s="236"/>
      <c r="IA3" s="236"/>
      <c r="IB3" s="256"/>
      <c r="IC3" s="50"/>
      <c r="ID3" s="235" t="s">
        <v>195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199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228</v>
      </c>
      <c r="JI3" s="236"/>
      <c r="JJ3" s="236"/>
      <c r="JK3" s="236"/>
      <c r="JL3" s="256"/>
      <c r="JM3" s="50"/>
      <c r="JN3" s="235" t="s">
        <v>226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200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229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207</v>
      </c>
      <c r="LQ3" s="236"/>
      <c r="LR3" s="236"/>
      <c r="LS3" s="236"/>
      <c r="LT3" s="256"/>
      <c r="LU3" s="32"/>
      <c r="LV3" s="235" t="s">
        <v>203</v>
      </c>
      <c r="LW3" s="236"/>
      <c r="LX3" s="236"/>
      <c r="LY3" s="236"/>
      <c r="LZ3" s="256"/>
      <c r="MA3" s="50"/>
      <c r="MB3" s="235" t="s">
        <v>194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192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249</v>
      </c>
      <c r="NA3" s="236"/>
      <c r="NB3" s="236"/>
      <c r="NC3" s="236"/>
      <c r="ND3" s="256"/>
      <c r="NE3" s="32"/>
      <c r="NF3" s="235" t="s">
        <v>208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 x14ac:dyDescent="0.25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273</v>
      </c>
      <c r="H6" s="181" t="s">
        <v>260</v>
      </c>
      <c r="I6" s="25"/>
      <c r="J6" s="186">
        <v>0</v>
      </c>
      <c r="K6" s="186" t="s">
        <v>0</v>
      </c>
      <c r="L6" s="186">
        <v>2</v>
      </c>
      <c r="M6" s="186" t="s">
        <v>271</v>
      </c>
      <c r="N6" s="187" t="s">
        <v>257</v>
      </c>
      <c r="O6" s="149"/>
      <c r="P6" s="168">
        <v>2</v>
      </c>
      <c r="Q6" s="169" t="s">
        <v>0</v>
      </c>
      <c r="R6" s="168">
        <v>0</v>
      </c>
      <c r="S6" s="186" t="s">
        <v>275</v>
      </c>
      <c r="T6" s="187" t="s">
        <v>271</v>
      </c>
      <c r="U6" s="156"/>
      <c r="V6" s="168">
        <v>1</v>
      </c>
      <c r="W6" s="169" t="s">
        <v>0</v>
      </c>
      <c r="X6" s="168">
        <v>3</v>
      </c>
      <c r="Y6" s="186" t="s">
        <v>270</v>
      </c>
      <c r="Z6" s="187" t="s">
        <v>271</v>
      </c>
      <c r="AA6" s="156"/>
      <c r="AB6" s="168">
        <v>3</v>
      </c>
      <c r="AC6" s="169" t="s">
        <v>0</v>
      </c>
      <c r="AD6" s="168">
        <v>0</v>
      </c>
      <c r="AE6" s="196" t="s">
        <v>275</v>
      </c>
      <c r="AF6" s="194" t="s">
        <v>271</v>
      </c>
      <c r="AG6" s="156"/>
      <c r="AH6" s="168">
        <v>3</v>
      </c>
      <c r="AI6" s="169" t="s">
        <v>0</v>
      </c>
      <c r="AJ6" s="168">
        <v>1</v>
      </c>
      <c r="AK6" s="186" t="s">
        <v>271</v>
      </c>
      <c r="AL6" s="187" t="s">
        <v>275</v>
      </c>
      <c r="AM6" s="156"/>
      <c r="AN6" s="168">
        <v>0</v>
      </c>
      <c r="AO6" s="169" t="s">
        <v>0</v>
      </c>
      <c r="AP6" s="168">
        <v>3</v>
      </c>
      <c r="AQ6" s="186" t="s">
        <v>273</v>
      </c>
      <c r="AR6" s="187" t="s">
        <v>271</v>
      </c>
      <c r="AS6" s="156"/>
      <c r="AT6" s="168">
        <v>2</v>
      </c>
      <c r="AU6" s="169" t="s">
        <v>0</v>
      </c>
      <c r="AV6" s="168">
        <v>2</v>
      </c>
      <c r="AW6" s="186" t="s">
        <v>271</v>
      </c>
      <c r="AX6" s="187" t="s">
        <v>270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271</v>
      </c>
      <c r="BJ6" s="187" t="s">
        <v>275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271</v>
      </c>
      <c r="BV6" s="187" t="s">
        <v>272</v>
      </c>
      <c r="BW6" s="156"/>
      <c r="BX6" s="168">
        <v>3</v>
      </c>
      <c r="BY6" s="169" t="s">
        <v>0</v>
      </c>
      <c r="BZ6" s="168">
        <v>0</v>
      </c>
      <c r="CA6" s="169" t="s">
        <v>272</v>
      </c>
      <c r="CB6" s="170" t="s">
        <v>271</v>
      </c>
      <c r="CC6" s="156"/>
      <c r="CD6" s="168">
        <v>2</v>
      </c>
      <c r="CE6" s="169" t="s">
        <v>0</v>
      </c>
      <c r="CF6" s="168">
        <v>4</v>
      </c>
      <c r="CG6" s="186" t="s">
        <v>273</v>
      </c>
      <c r="CH6" s="187" t="s">
        <v>271</v>
      </c>
      <c r="CI6" s="156"/>
      <c r="CJ6" s="168">
        <v>0</v>
      </c>
      <c r="CK6" s="169" t="s">
        <v>0</v>
      </c>
      <c r="CL6" s="168">
        <v>3</v>
      </c>
      <c r="CM6" s="186" t="s">
        <v>273</v>
      </c>
      <c r="CN6" s="187" t="s">
        <v>272</v>
      </c>
      <c r="CO6" s="156"/>
      <c r="CP6" s="168">
        <v>4</v>
      </c>
      <c r="CQ6" s="169" t="s">
        <v>0</v>
      </c>
      <c r="CR6" s="168">
        <v>3</v>
      </c>
      <c r="CS6" s="186" t="s">
        <v>272</v>
      </c>
      <c r="CT6" s="187" t="s">
        <v>271</v>
      </c>
      <c r="CU6" s="156"/>
      <c r="CV6" s="168">
        <v>3</v>
      </c>
      <c r="CW6" s="169" t="s">
        <v>0</v>
      </c>
      <c r="CX6" s="168">
        <v>0</v>
      </c>
      <c r="CY6" s="186" t="s">
        <v>271</v>
      </c>
      <c r="CZ6" s="187" t="s">
        <v>270</v>
      </c>
      <c r="DA6" s="156"/>
      <c r="DB6" s="168">
        <v>1</v>
      </c>
      <c r="DC6" s="169" t="s">
        <v>0</v>
      </c>
      <c r="DD6" s="168">
        <v>4</v>
      </c>
      <c r="DE6" s="186" t="s">
        <v>273</v>
      </c>
      <c r="DF6" s="187" t="s">
        <v>271</v>
      </c>
      <c r="DG6" s="156"/>
      <c r="DH6" s="168">
        <v>2</v>
      </c>
      <c r="DI6" s="169" t="s">
        <v>0</v>
      </c>
      <c r="DJ6" s="168">
        <v>2</v>
      </c>
      <c r="DK6" s="186" t="s">
        <v>271</v>
      </c>
      <c r="DL6" s="187" t="s">
        <v>260</v>
      </c>
      <c r="DM6" s="156"/>
      <c r="DN6" s="168">
        <v>2</v>
      </c>
      <c r="DO6" s="169" t="s">
        <v>0</v>
      </c>
      <c r="DP6" s="168">
        <v>0</v>
      </c>
      <c r="DQ6" s="186" t="s">
        <v>270</v>
      </c>
      <c r="DR6" s="187" t="s">
        <v>260</v>
      </c>
      <c r="DS6" s="156"/>
      <c r="DT6" s="168">
        <v>2</v>
      </c>
      <c r="DU6" s="169" t="s">
        <v>0</v>
      </c>
      <c r="DV6" s="168">
        <v>1</v>
      </c>
      <c r="DW6" s="186" t="s">
        <v>273</v>
      </c>
      <c r="DX6" s="187" t="s">
        <v>270</v>
      </c>
      <c r="DY6" s="156"/>
      <c r="DZ6" s="168">
        <v>0</v>
      </c>
      <c r="EA6" s="169" t="s">
        <v>0</v>
      </c>
      <c r="EB6" s="168">
        <v>2</v>
      </c>
      <c r="EC6" s="186" t="s">
        <v>273</v>
      </c>
      <c r="ED6" s="187" t="s">
        <v>271</v>
      </c>
      <c r="EE6" s="156"/>
      <c r="EF6" s="168">
        <v>3</v>
      </c>
      <c r="EG6" s="169" t="s">
        <v>0</v>
      </c>
      <c r="EH6" s="168">
        <v>0</v>
      </c>
      <c r="EI6" s="169" t="s">
        <v>273</v>
      </c>
      <c r="EJ6" s="170" t="s">
        <v>270</v>
      </c>
      <c r="EK6" s="156"/>
      <c r="EL6" s="168">
        <v>3</v>
      </c>
      <c r="EM6" s="169" t="s">
        <v>0</v>
      </c>
      <c r="EN6" s="168">
        <v>1</v>
      </c>
      <c r="EO6" s="186" t="s">
        <v>270</v>
      </c>
      <c r="EP6" s="187" t="s">
        <v>257</v>
      </c>
      <c r="EQ6" s="156"/>
      <c r="ER6" s="168">
        <v>1</v>
      </c>
      <c r="ES6" s="169" t="s">
        <v>0</v>
      </c>
      <c r="ET6" s="168">
        <v>2</v>
      </c>
      <c r="EU6" s="186" t="s">
        <v>273</v>
      </c>
      <c r="EV6" s="187" t="s">
        <v>270</v>
      </c>
      <c r="EW6" s="156"/>
      <c r="EX6" s="168">
        <v>1</v>
      </c>
      <c r="EY6" s="169" t="s">
        <v>0</v>
      </c>
      <c r="EZ6" s="168">
        <v>3</v>
      </c>
      <c r="FA6" s="186" t="s">
        <v>273</v>
      </c>
      <c r="FB6" s="187" t="s">
        <v>271</v>
      </c>
      <c r="FC6" s="156"/>
      <c r="FD6" s="168">
        <v>4</v>
      </c>
      <c r="FE6" s="169" t="s">
        <v>0</v>
      </c>
      <c r="FF6" s="168">
        <v>1</v>
      </c>
      <c r="FG6" s="186" t="s">
        <v>273</v>
      </c>
      <c r="FH6" s="187" t="s">
        <v>257</v>
      </c>
      <c r="FI6" s="156"/>
      <c r="FJ6" s="168">
        <v>1</v>
      </c>
      <c r="FK6" s="169" t="s">
        <v>0</v>
      </c>
      <c r="FL6" s="168">
        <v>2</v>
      </c>
      <c r="FM6" s="186" t="s">
        <v>273</v>
      </c>
      <c r="FN6" s="187" t="s">
        <v>271</v>
      </c>
      <c r="FO6" s="156"/>
      <c r="FP6" s="168">
        <v>2</v>
      </c>
      <c r="FQ6" s="169" t="s">
        <v>0</v>
      </c>
      <c r="FR6" s="168">
        <v>0</v>
      </c>
      <c r="FS6" s="186" t="s">
        <v>273</v>
      </c>
      <c r="FT6" s="187" t="s">
        <v>255</v>
      </c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326</v>
      </c>
      <c r="NV6" s="187" t="s">
        <v>326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271</v>
      </c>
      <c r="H7" s="175" t="s">
        <v>260</v>
      </c>
      <c r="I7" s="25"/>
      <c r="J7" s="188">
        <v>0</v>
      </c>
      <c r="K7" s="188" t="s">
        <v>0</v>
      </c>
      <c r="L7" s="188">
        <v>2</v>
      </c>
      <c r="M7" s="186" t="s">
        <v>271</v>
      </c>
      <c r="N7" s="187" t="s">
        <v>260</v>
      </c>
      <c r="O7" s="149"/>
      <c r="P7" s="126">
        <v>4</v>
      </c>
      <c r="Q7" s="131" t="s">
        <v>0</v>
      </c>
      <c r="R7" s="126">
        <v>0</v>
      </c>
      <c r="S7" s="186" t="s">
        <v>271</v>
      </c>
      <c r="T7" s="187" t="s">
        <v>260</v>
      </c>
      <c r="U7" s="156"/>
      <c r="V7" s="126">
        <v>1</v>
      </c>
      <c r="W7" s="131" t="s">
        <v>0</v>
      </c>
      <c r="X7" s="126">
        <v>2</v>
      </c>
      <c r="Y7" s="186" t="s">
        <v>271</v>
      </c>
      <c r="Z7" s="187" t="s">
        <v>260</v>
      </c>
      <c r="AA7" s="156"/>
      <c r="AB7" s="126">
        <v>4</v>
      </c>
      <c r="AC7" s="131" t="s">
        <v>0</v>
      </c>
      <c r="AD7" s="126">
        <v>0</v>
      </c>
      <c r="AE7" s="193" t="s">
        <v>271</v>
      </c>
      <c r="AF7" s="194" t="s">
        <v>275</v>
      </c>
      <c r="AG7" s="156"/>
      <c r="AH7" s="126">
        <v>2</v>
      </c>
      <c r="AI7" s="131" t="s">
        <v>0</v>
      </c>
      <c r="AJ7" s="126">
        <v>1</v>
      </c>
      <c r="AK7" s="186" t="s">
        <v>335</v>
      </c>
      <c r="AL7" s="187" t="s">
        <v>275</v>
      </c>
      <c r="AM7" s="156"/>
      <c r="AN7" s="126">
        <v>1</v>
      </c>
      <c r="AO7" s="131" t="s">
        <v>0</v>
      </c>
      <c r="AP7" s="126">
        <v>3</v>
      </c>
      <c r="AQ7" s="186" t="s">
        <v>271</v>
      </c>
      <c r="AR7" s="187" t="s">
        <v>260</v>
      </c>
      <c r="AS7" s="156"/>
      <c r="AT7" s="126">
        <v>1</v>
      </c>
      <c r="AU7" s="131" t="s">
        <v>0</v>
      </c>
      <c r="AV7" s="126">
        <v>1</v>
      </c>
      <c r="AW7" s="186" t="s">
        <v>273</v>
      </c>
      <c r="AX7" s="187" t="s">
        <v>271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271</v>
      </c>
      <c r="BJ7" s="187" t="s">
        <v>273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275</v>
      </c>
      <c r="BV7" s="187" t="s">
        <v>271</v>
      </c>
      <c r="BW7" s="156"/>
      <c r="BX7" s="126"/>
      <c r="BY7" s="131" t="s">
        <v>0</v>
      </c>
      <c r="BZ7" s="126"/>
      <c r="CA7" s="186" t="s">
        <v>326</v>
      </c>
      <c r="CB7" s="187" t="s">
        <v>326</v>
      </c>
      <c r="CC7" s="156"/>
      <c r="CD7" s="126">
        <v>2</v>
      </c>
      <c r="CE7" s="131" t="s">
        <v>0</v>
      </c>
      <c r="CF7" s="126">
        <v>2</v>
      </c>
      <c r="CG7" s="186" t="s">
        <v>271</v>
      </c>
      <c r="CH7" s="187" t="s">
        <v>275</v>
      </c>
      <c r="CI7" s="156"/>
      <c r="CJ7" s="126">
        <v>1</v>
      </c>
      <c r="CK7" s="131" t="s">
        <v>0</v>
      </c>
      <c r="CL7" s="126">
        <v>2</v>
      </c>
      <c r="CM7" s="186" t="s">
        <v>273</v>
      </c>
      <c r="CN7" s="187" t="s">
        <v>272</v>
      </c>
      <c r="CO7" s="156"/>
      <c r="CP7" s="126">
        <v>1</v>
      </c>
      <c r="CQ7" s="131" t="s">
        <v>0</v>
      </c>
      <c r="CR7" s="126">
        <v>5</v>
      </c>
      <c r="CS7" s="186" t="s">
        <v>315</v>
      </c>
      <c r="CT7" s="187" t="s">
        <v>314</v>
      </c>
      <c r="CU7" s="156"/>
      <c r="CV7" s="126">
        <v>1</v>
      </c>
      <c r="CW7" s="131" t="s">
        <v>0</v>
      </c>
      <c r="CX7" s="126">
        <v>1</v>
      </c>
      <c r="CY7" s="186" t="s">
        <v>270</v>
      </c>
      <c r="CZ7" s="187" t="s">
        <v>271</v>
      </c>
      <c r="DA7" s="156"/>
      <c r="DB7" s="126">
        <v>0</v>
      </c>
      <c r="DC7" s="131" t="s">
        <v>0</v>
      </c>
      <c r="DD7" s="126">
        <v>1</v>
      </c>
      <c r="DE7" s="186" t="s">
        <v>271</v>
      </c>
      <c r="DF7" s="187" t="s">
        <v>260</v>
      </c>
      <c r="DG7" s="156"/>
      <c r="DH7" s="126">
        <v>1</v>
      </c>
      <c r="DI7" s="131" t="s">
        <v>0</v>
      </c>
      <c r="DJ7" s="126">
        <v>1</v>
      </c>
      <c r="DK7" s="186" t="s">
        <v>273</v>
      </c>
      <c r="DL7" s="187" t="s">
        <v>271</v>
      </c>
      <c r="DM7" s="156"/>
      <c r="DN7" s="126">
        <v>2</v>
      </c>
      <c r="DO7" s="131" t="s">
        <v>0</v>
      </c>
      <c r="DP7" s="126">
        <v>1</v>
      </c>
      <c r="DQ7" s="186" t="s">
        <v>273</v>
      </c>
      <c r="DR7" s="187" t="s">
        <v>257</v>
      </c>
      <c r="DS7" s="156"/>
      <c r="DT7" s="126">
        <v>0</v>
      </c>
      <c r="DU7" s="131" t="s">
        <v>0</v>
      </c>
      <c r="DV7" s="126">
        <v>0</v>
      </c>
      <c r="DW7" s="186" t="s">
        <v>326</v>
      </c>
      <c r="DX7" s="187" t="s">
        <v>326</v>
      </c>
      <c r="DY7" s="156"/>
      <c r="DZ7" s="126">
        <v>1</v>
      </c>
      <c r="EA7" s="131" t="s">
        <v>0</v>
      </c>
      <c r="EB7" s="126">
        <v>1</v>
      </c>
      <c r="EC7" s="186" t="s">
        <v>271</v>
      </c>
      <c r="ED7" s="187" t="s">
        <v>368</v>
      </c>
      <c r="EE7" s="156"/>
      <c r="EF7" s="126">
        <v>2</v>
      </c>
      <c r="EG7" s="131" t="s">
        <v>0</v>
      </c>
      <c r="EH7" s="126">
        <v>0</v>
      </c>
      <c r="EI7" s="131" t="s">
        <v>270</v>
      </c>
      <c r="EJ7" s="170" t="s">
        <v>255</v>
      </c>
      <c r="EK7" s="156"/>
      <c r="EL7" s="126">
        <v>1</v>
      </c>
      <c r="EM7" s="131" t="s">
        <v>0</v>
      </c>
      <c r="EN7" s="126">
        <v>0</v>
      </c>
      <c r="EO7" s="186" t="s">
        <v>273</v>
      </c>
      <c r="EP7" s="187" t="s">
        <v>260</v>
      </c>
      <c r="EQ7" s="156"/>
      <c r="ER7" s="126">
        <v>1</v>
      </c>
      <c r="ES7" s="131" t="s">
        <v>0</v>
      </c>
      <c r="ET7" s="126">
        <v>1</v>
      </c>
      <c r="EU7" s="186" t="s">
        <v>271</v>
      </c>
      <c r="EV7" s="187" t="s">
        <v>314</v>
      </c>
      <c r="EW7" s="156"/>
      <c r="EX7" s="126">
        <v>0</v>
      </c>
      <c r="EY7" s="131" t="s">
        <v>0</v>
      </c>
      <c r="EZ7" s="126">
        <v>2</v>
      </c>
      <c r="FA7" s="186" t="s">
        <v>273</v>
      </c>
      <c r="FB7" s="187" t="s">
        <v>260</v>
      </c>
      <c r="FC7" s="156"/>
      <c r="FD7" s="126"/>
      <c r="FE7" s="131" t="s">
        <v>0</v>
      </c>
      <c r="FF7" s="126"/>
      <c r="FG7" s="186" t="s">
        <v>326</v>
      </c>
      <c r="FH7" s="187" t="s">
        <v>326</v>
      </c>
      <c r="FI7" s="156"/>
      <c r="FJ7" s="126">
        <v>0</v>
      </c>
      <c r="FK7" s="131" t="s">
        <v>0</v>
      </c>
      <c r="FL7" s="126">
        <v>1</v>
      </c>
      <c r="FM7" s="186" t="s">
        <v>270</v>
      </c>
      <c r="FN7" s="187" t="s">
        <v>271</v>
      </c>
      <c r="FO7" s="156"/>
      <c r="FP7" s="126">
        <v>1</v>
      </c>
      <c r="FQ7" s="131" t="s">
        <v>0</v>
      </c>
      <c r="FR7" s="126">
        <v>0</v>
      </c>
      <c r="FS7" s="186" t="s">
        <v>271</v>
      </c>
      <c r="FT7" s="187" t="s">
        <v>255</v>
      </c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326</v>
      </c>
      <c r="NV7" s="187" t="s">
        <v>326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253</v>
      </c>
      <c r="H8" s="175" t="s">
        <v>260</v>
      </c>
      <c r="I8" s="25"/>
      <c r="J8" s="186">
        <v>1</v>
      </c>
      <c r="K8" s="188" t="s">
        <v>0</v>
      </c>
      <c r="L8" s="188">
        <v>2</v>
      </c>
      <c r="M8" s="186" t="s">
        <v>275</v>
      </c>
      <c r="N8" s="187" t="s">
        <v>275</v>
      </c>
      <c r="O8" s="149"/>
      <c r="P8" s="168">
        <v>2</v>
      </c>
      <c r="Q8" s="131" t="s">
        <v>0</v>
      </c>
      <c r="R8" s="126">
        <v>1</v>
      </c>
      <c r="S8" s="186" t="s">
        <v>275</v>
      </c>
      <c r="T8" s="187" t="s">
        <v>275</v>
      </c>
      <c r="U8" s="156"/>
      <c r="V8" s="168">
        <v>2</v>
      </c>
      <c r="W8" s="131" t="s">
        <v>0</v>
      </c>
      <c r="X8" s="126">
        <v>2</v>
      </c>
      <c r="Y8" s="186" t="s">
        <v>275</v>
      </c>
      <c r="Z8" s="187" t="s">
        <v>275</v>
      </c>
      <c r="AA8" s="156"/>
      <c r="AB8" s="168"/>
      <c r="AC8" s="131" t="s">
        <v>0</v>
      </c>
      <c r="AD8" s="126"/>
      <c r="AE8" s="186" t="s">
        <v>326</v>
      </c>
      <c r="AF8" s="187" t="s">
        <v>326</v>
      </c>
      <c r="AG8" s="156"/>
      <c r="AH8" s="168">
        <v>2</v>
      </c>
      <c r="AI8" s="131" t="s">
        <v>0</v>
      </c>
      <c r="AJ8" s="126">
        <v>2</v>
      </c>
      <c r="AK8" s="186" t="s">
        <v>275</v>
      </c>
      <c r="AL8" s="187" t="s">
        <v>275</v>
      </c>
      <c r="AM8" s="156"/>
      <c r="AN8" s="168"/>
      <c r="AO8" s="131" t="s">
        <v>0</v>
      </c>
      <c r="AP8" s="126"/>
      <c r="AQ8" s="186" t="s">
        <v>326</v>
      </c>
      <c r="AR8" s="187" t="s">
        <v>326</v>
      </c>
      <c r="AS8" s="156"/>
      <c r="AT8" s="168"/>
      <c r="AU8" s="131" t="s">
        <v>0</v>
      </c>
      <c r="AV8" s="126"/>
      <c r="AW8" s="186" t="s">
        <v>326</v>
      </c>
      <c r="AX8" s="187" t="s">
        <v>326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326</v>
      </c>
      <c r="BJ8" s="187" t="s">
        <v>326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326</v>
      </c>
      <c r="BV8" s="187" t="s">
        <v>326</v>
      </c>
      <c r="BW8" s="156"/>
      <c r="BX8" s="168"/>
      <c r="BY8" s="131" t="s">
        <v>0</v>
      </c>
      <c r="BZ8" s="126"/>
      <c r="CA8" s="186" t="s">
        <v>326</v>
      </c>
      <c r="CB8" s="187" t="s">
        <v>326</v>
      </c>
      <c r="CC8" s="156"/>
      <c r="CD8" s="168"/>
      <c r="CE8" s="131" t="s">
        <v>0</v>
      </c>
      <c r="CF8" s="126"/>
      <c r="CG8" s="186" t="s">
        <v>326</v>
      </c>
      <c r="CH8" s="187" t="s">
        <v>326</v>
      </c>
      <c r="CI8" s="156"/>
      <c r="CJ8" s="168"/>
      <c r="CK8" s="131" t="s">
        <v>0</v>
      </c>
      <c r="CL8" s="126"/>
      <c r="CM8" s="186" t="s">
        <v>326</v>
      </c>
      <c r="CN8" s="187" t="s">
        <v>326</v>
      </c>
      <c r="CO8" s="156"/>
      <c r="CP8" s="168"/>
      <c r="CQ8" s="131" t="s">
        <v>0</v>
      </c>
      <c r="CR8" s="126"/>
      <c r="CS8" s="186" t="s">
        <v>326</v>
      </c>
      <c r="CT8" s="187" t="s">
        <v>326</v>
      </c>
      <c r="CU8" s="156"/>
      <c r="CV8" s="168"/>
      <c r="CW8" s="131" t="s">
        <v>0</v>
      </c>
      <c r="CX8" s="126"/>
      <c r="CY8" s="186" t="s">
        <v>326</v>
      </c>
      <c r="CZ8" s="187" t="s">
        <v>326</v>
      </c>
      <c r="DA8" s="156"/>
      <c r="DB8" s="168"/>
      <c r="DC8" s="131" t="s">
        <v>0</v>
      </c>
      <c r="DD8" s="126"/>
      <c r="DE8" s="186" t="s">
        <v>326</v>
      </c>
      <c r="DF8" s="187" t="s">
        <v>326</v>
      </c>
      <c r="DG8" s="156"/>
      <c r="DH8" s="168"/>
      <c r="DI8" s="131" t="s">
        <v>0</v>
      </c>
      <c r="DJ8" s="126"/>
      <c r="DK8" s="186" t="s">
        <v>326</v>
      </c>
      <c r="DL8" s="187" t="s">
        <v>326</v>
      </c>
      <c r="DM8" s="156"/>
      <c r="DN8" s="168"/>
      <c r="DO8" s="131" t="s">
        <v>0</v>
      </c>
      <c r="DP8" s="126"/>
      <c r="DQ8" s="186" t="s">
        <v>326</v>
      </c>
      <c r="DR8" s="187" t="s">
        <v>326</v>
      </c>
      <c r="DS8" s="156"/>
      <c r="DT8" s="168"/>
      <c r="DU8" s="131" t="s">
        <v>0</v>
      </c>
      <c r="DV8" s="126"/>
      <c r="DW8" s="186" t="s">
        <v>326</v>
      </c>
      <c r="DX8" s="187" t="s">
        <v>326</v>
      </c>
      <c r="DY8" s="156"/>
      <c r="DZ8" s="168"/>
      <c r="EA8" s="131" t="s">
        <v>0</v>
      </c>
      <c r="EB8" s="126"/>
      <c r="EC8" s="186" t="s">
        <v>326</v>
      </c>
      <c r="ED8" s="187" t="s">
        <v>326</v>
      </c>
      <c r="EE8" s="156"/>
      <c r="EF8" s="168"/>
      <c r="EG8" s="131" t="s">
        <v>0</v>
      </c>
      <c r="EH8" s="126"/>
      <c r="EI8" s="186" t="s">
        <v>326</v>
      </c>
      <c r="EJ8" s="187" t="s">
        <v>326</v>
      </c>
      <c r="EK8" s="156"/>
      <c r="EL8" s="168"/>
      <c r="EM8" s="131" t="s">
        <v>0</v>
      </c>
      <c r="EN8" s="126"/>
      <c r="EO8" s="186" t="s">
        <v>326</v>
      </c>
      <c r="EP8" s="187" t="s">
        <v>326</v>
      </c>
      <c r="EQ8" s="156"/>
      <c r="ER8" s="168"/>
      <c r="ES8" s="131" t="s">
        <v>0</v>
      </c>
      <c r="ET8" s="126"/>
      <c r="EU8" s="186" t="s">
        <v>326</v>
      </c>
      <c r="EV8" s="187" t="s">
        <v>326</v>
      </c>
      <c r="EW8" s="156"/>
      <c r="EX8" s="168"/>
      <c r="EY8" s="131" t="s">
        <v>0</v>
      </c>
      <c r="EZ8" s="126"/>
      <c r="FA8" s="186" t="s">
        <v>326</v>
      </c>
      <c r="FB8" s="187" t="s">
        <v>326</v>
      </c>
      <c r="FC8" s="156"/>
      <c r="FD8" s="168"/>
      <c r="FE8" s="131" t="s">
        <v>0</v>
      </c>
      <c r="FF8" s="126"/>
      <c r="FG8" s="186" t="s">
        <v>326</v>
      </c>
      <c r="FH8" s="187" t="s">
        <v>326</v>
      </c>
      <c r="FI8" s="156"/>
      <c r="FJ8" s="168"/>
      <c r="FK8" s="131" t="s">
        <v>0</v>
      </c>
      <c r="FL8" s="126"/>
      <c r="FM8" s="186" t="s">
        <v>326</v>
      </c>
      <c r="FN8" s="187" t="s">
        <v>326</v>
      </c>
      <c r="FO8" s="156"/>
      <c r="FP8" s="168"/>
      <c r="FQ8" s="131" t="s">
        <v>0</v>
      </c>
      <c r="FR8" s="126"/>
      <c r="FS8" s="186" t="s">
        <v>326</v>
      </c>
      <c r="FT8" s="187" t="s">
        <v>326</v>
      </c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326</v>
      </c>
      <c r="NV8" s="187" t="s">
        <v>326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271</v>
      </c>
      <c r="H9" s="175" t="s">
        <v>316</v>
      </c>
      <c r="I9" s="25"/>
      <c r="J9" s="188">
        <v>0</v>
      </c>
      <c r="K9" s="188" t="s">
        <v>0</v>
      </c>
      <c r="L9" s="188">
        <v>4</v>
      </c>
      <c r="M9" s="186" t="s">
        <v>271</v>
      </c>
      <c r="N9" s="187" t="s">
        <v>260</v>
      </c>
      <c r="O9" s="149"/>
      <c r="P9" s="126">
        <v>3</v>
      </c>
      <c r="Q9" s="131" t="s">
        <v>0</v>
      </c>
      <c r="R9" s="126">
        <v>1</v>
      </c>
      <c r="S9" s="186" t="s">
        <v>271</v>
      </c>
      <c r="T9" s="187" t="s">
        <v>260</v>
      </c>
      <c r="U9" s="156"/>
      <c r="V9" s="126">
        <v>1</v>
      </c>
      <c r="W9" s="131" t="s">
        <v>0</v>
      </c>
      <c r="X9" s="126">
        <v>2</v>
      </c>
      <c r="Y9" s="186" t="s">
        <v>271</v>
      </c>
      <c r="Z9" s="187" t="s">
        <v>275</v>
      </c>
      <c r="AA9" s="156"/>
      <c r="AB9" s="126">
        <v>3</v>
      </c>
      <c r="AC9" s="131" t="s">
        <v>0</v>
      </c>
      <c r="AD9" s="126">
        <v>1</v>
      </c>
      <c r="AE9" s="193" t="s">
        <v>275</v>
      </c>
      <c r="AF9" s="194" t="s">
        <v>274</v>
      </c>
      <c r="AG9" s="156"/>
      <c r="AH9" s="126">
        <v>3</v>
      </c>
      <c r="AI9" s="131" t="s">
        <v>0</v>
      </c>
      <c r="AJ9" s="126">
        <v>1</v>
      </c>
      <c r="AK9" s="186" t="s">
        <v>271</v>
      </c>
      <c r="AL9" s="187" t="s">
        <v>275</v>
      </c>
      <c r="AM9" s="156"/>
      <c r="AN9" s="126">
        <v>0</v>
      </c>
      <c r="AO9" s="131" t="s">
        <v>0</v>
      </c>
      <c r="AP9" s="126">
        <v>3</v>
      </c>
      <c r="AQ9" s="186" t="s">
        <v>260</v>
      </c>
      <c r="AR9" s="187" t="s">
        <v>275</v>
      </c>
      <c r="AS9" s="156"/>
      <c r="AT9" s="126">
        <v>2</v>
      </c>
      <c r="AU9" s="131" t="s">
        <v>0</v>
      </c>
      <c r="AV9" s="126">
        <v>3</v>
      </c>
      <c r="AW9" s="186" t="s">
        <v>271</v>
      </c>
      <c r="AX9" s="187" t="s">
        <v>270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275</v>
      </c>
      <c r="BJ9" s="187" t="s">
        <v>271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271</v>
      </c>
      <c r="BV9" s="187" t="s">
        <v>271</v>
      </c>
      <c r="BW9" s="156"/>
      <c r="BX9" s="126">
        <v>4</v>
      </c>
      <c r="BY9" s="131" t="s">
        <v>0</v>
      </c>
      <c r="BZ9" s="126">
        <v>1</v>
      </c>
      <c r="CA9" s="131" t="s">
        <v>272</v>
      </c>
      <c r="CB9" s="170" t="s">
        <v>275</v>
      </c>
      <c r="CC9" s="156"/>
      <c r="CD9" s="126"/>
      <c r="CE9" s="131" t="s">
        <v>0</v>
      </c>
      <c r="CF9" s="126"/>
      <c r="CG9" s="186" t="s">
        <v>326</v>
      </c>
      <c r="CH9" s="187" t="s">
        <v>326</v>
      </c>
      <c r="CI9" s="156"/>
      <c r="CJ9" s="126">
        <v>0</v>
      </c>
      <c r="CK9" s="131" t="s">
        <v>0</v>
      </c>
      <c r="CL9" s="126">
        <v>2</v>
      </c>
      <c r="CM9" s="186" t="s">
        <v>276</v>
      </c>
      <c r="CN9" s="187" t="s">
        <v>255</v>
      </c>
      <c r="CO9" s="156"/>
      <c r="CP9" s="126">
        <v>2</v>
      </c>
      <c r="CQ9" s="131" t="s">
        <v>0</v>
      </c>
      <c r="CR9" s="126">
        <v>3</v>
      </c>
      <c r="CS9" s="186" t="s">
        <v>315</v>
      </c>
      <c r="CT9" s="187" t="s">
        <v>314</v>
      </c>
      <c r="CU9" s="156"/>
      <c r="CV9" s="126">
        <v>4</v>
      </c>
      <c r="CW9" s="131" t="s">
        <v>0</v>
      </c>
      <c r="CX9" s="126">
        <v>1</v>
      </c>
      <c r="CY9" s="186" t="s">
        <v>273</v>
      </c>
      <c r="CZ9" s="187" t="s">
        <v>270</v>
      </c>
      <c r="DA9" s="156"/>
      <c r="DB9" s="126">
        <v>0</v>
      </c>
      <c r="DC9" s="131" t="s">
        <v>0</v>
      </c>
      <c r="DD9" s="126">
        <v>5</v>
      </c>
      <c r="DE9" s="186" t="s">
        <v>273</v>
      </c>
      <c r="DF9" s="187" t="s">
        <v>257</v>
      </c>
      <c r="DG9" s="156"/>
      <c r="DH9" s="126">
        <v>2</v>
      </c>
      <c r="DI9" s="131" t="s">
        <v>0</v>
      </c>
      <c r="DJ9" s="126">
        <v>4</v>
      </c>
      <c r="DK9" s="186" t="s">
        <v>271</v>
      </c>
      <c r="DL9" s="187" t="s">
        <v>260</v>
      </c>
      <c r="DM9" s="156"/>
      <c r="DN9" s="126">
        <v>3</v>
      </c>
      <c r="DO9" s="131" t="s">
        <v>0</v>
      </c>
      <c r="DP9" s="126">
        <v>0</v>
      </c>
      <c r="DQ9" s="186" t="s">
        <v>273</v>
      </c>
      <c r="DR9" s="187" t="s">
        <v>270</v>
      </c>
      <c r="DS9" s="156"/>
      <c r="DT9" s="126">
        <v>2</v>
      </c>
      <c r="DU9" s="131" t="s">
        <v>0</v>
      </c>
      <c r="DV9" s="126">
        <v>3</v>
      </c>
      <c r="DW9" s="186" t="s">
        <v>364</v>
      </c>
      <c r="DX9" s="187" t="s">
        <v>271</v>
      </c>
      <c r="DY9" s="156"/>
      <c r="DZ9" s="126">
        <v>1</v>
      </c>
      <c r="EA9" s="131" t="s">
        <v>0</v>
      </c>
      <c r="EB9" s="126">
        <v>3</v>
      </c>
      <c r="EC9" s="186" t="s">
        <v>271</v>
      </c>
      <c r="ED9" s="187" t="s">
        <v>257</v>
      </c>
      <c r="EE9" s="156"/>
      <c r="EF9" s="126">
        <v>3</v>
      </c>
      <c r="EG9" s="131" t="s">
        <v>0</v>
      </c>
      <c r="EH9" s="126">
        <v>1</v>
      </c>
      <c r="EI9" s="131" t="s">
        <v>270</v>
      </c>
      <c r="EJ9" s="170" t="s">
        <v>255</v>
      </c>
      <c r="EK9" s="156"/>
      <c r="EL9" s="126">
        <v>4</v>
      </c>
      <c r="EM9" s="131" t="s">
        <v>0</v>
      </c>
      <c r="EN9" s="126">
        <v>1</v>
      </c>
      <c r="EO9" s="186" t="s">
        <v>271</v>
      </c>
      <c r="EP9" s="187" t="s">
        <v>270</v>
      </c>
      <c r="EQ9" s="156"/>
      <c r="ER9" s="126"/>
      <c r="ES9" s="131" t="s">
        <v>0</v>
      </c>
      <c r="ET9" s="126"/>
      <c r="EU9" s="186" t="s">
        <v>326</v>
      </c>
      <c r="EV9" s="187" t="s">
        <v>326</v>
      </c>
      <c r="EW9" s="156"/>
      <c r="EX9" s="126">
        <v>1</v>
      </c>
      <c r="EY9" s="131" t="s">
        <v>0</v>
      </c>
      <c r="EZ9" s="126">
        <v>4</v>
      </c>
      <c r="FA9" s="186" t="s">
        <v>271</v>
      </c>
      <c r="FB9" s="187" t="s">
        <v>257</v>
      </c>
      <c r="FC9" s="156"/>
      <c r="FD9" s="126">
        <v>3</v>
      </c>
      <c r="FE9" s="131" t="s">
        <v>0</v>
      </c>
      <c r="FF9" s="126">
        <v>1</v>
      </c>
      <c r="FG9" s="186" t="s">
        <v>273</v>
      </c>
      <c r="FH9" s="187" t="s">
        <v>271</v>
      </c>
      <c r="FI9" s="156"/>
      <c r="FJ9" s="126"/>
      <c r="FK9" s="131" t="s">
        <v>0</v>
      </c>
      <c r="FL9" s="126"/>
      <c r="FM9" s="186" t="s">
        <v>326</v>
      </c>
      <c r="FN9" s="187" t="s">
        <v>326</v>
      </c>
      <c r="FO9" s="156"/>
      <c r="FP9" s="126">
        <v>4</v>
      </c>
      <c r="FQ9" s="131" t="s">
        <v>0</v>
      </c>
      <c r="FR9" s="126">
        <v>1</v>
      </c>
      <c r="FS9" s="186" t="s">
        <v>273</v>
      </c>
      <c r="FT9" s="187" t="s">
        <v>271</v>
      </c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326</v>
      </c>
      <c r="NV9" s="187" t="s">
        <v>326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332</v>
      </c>
      <c r="C10" s="125"/>
      <c r="D10" s="171"/>
      <c r="E10" s="176" t="s">
        <v>0</v>
      </c>
      <c r="F10" s="168"/>
      <c r="G10" s="182" t="s">
        <v>326</v>
      </c>
      <c r="H10" s="183" t="s">
        <v>326</v>
      </c>
      <c r="I10" s="25"/>
      <c r="J10" s="188"/>
      <c r="K10" s="188" t="s">
        <v>0</v>
      </c>
      <c r="L10" s="188"/>
      <c r="M10" s="186" t="s">
        <v>326</v>
      </c>
      <c r="N10" s="187" t="s">
        <v>326</v>
      </c>
      <c r="O10" s="149"/>
      <c r="P10" s="126">
        <v>2</v>
      </c>
      <c r="Q10" s="131" t="s">
        <v>0</v>
      </c>
      <c r="R10" s="126">
        <v>0</v>
      </c>
      <c r="S10" s="186" t="s">
        <v>271</v>
      </c>
      <c r="T10" s="187" t="s">
        <v>266</v>
      </c>
      <c r="U10" s="156"/>
      <c r="V10" s="126">
        <v>0</v>
      </c>
      <c r="W10" s="131" t="s">
        <v>0</v>
      </c>
      <c r="X10" s="126">
        <v>2</v>
      </c>
      <c r="Y10" s="186" t="s">
        <v>271</v>
      </c>
      <c r="Z10" s="187" t="s">
        <v>260</v>
      </c>
      <c r="AA10" s="156"/>
      <c r="AB10" s="126"/>
      <c r="AC10" s="131" t="s">
        <v>0</v>
      </c>
      <c r="AD10" s="126"/>
      <c r="AE10" s="186" t="s">
        <v>326</v>
      </c>
      <c r="AF10" s="187" t="s">
        <v>326</v>
      </c>
      <c r="AG10" s="156"/>
      <c r="AH10" s="126"/>
      <c r="AI10" s="131" t="s">
        <v>0</v>
      </c>
      <c r="AJ10" s="126"/>
      <c r="AK10" s="186" t="s">
        <v>326</v>
      </c>
      <c r="AL10" s="187" t="s">
        <v>326</v>
      </c>
      <c r="AM10" s="156"/>
      <c r="AN10" s="126"/>
      <c r="AO10" s="131" t="s">
        <v>0</v>
      </c>
      <c r="AP10" s="126"/>
      <c r="AQ10" s="186" t="s">
        <v>326</v>
      </c>
      <c r="AR10" s="187" t="s">
        <v>326</v>
      </c>
      <c r="AS10" s="156"/>
      <c r="AT10" s="126"/>
      <c r="AU10" s="131" t="s">
        <v>0</v>
      </c>
      <c r="AV10" s="126"/>
      <c r="AW10" s="186" t="s">
        <v>326</v>
      </c>
      <c r="AX10" s="187" t="s">
        <v>326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326</v>
      </c>
      <c r="BJ10" s="187" t="s">
        <v>326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326</v>
      </c>
      <c r="BV10" s="187" t="s">
        <v>326</v>
      </c>
      <c r="BW10" s="156"/>
      <c r="BX10" s="126"/>
      <c r="BY10" s="131" t="s">
        <v>0</v>
      </c>
      <c r="BZ10" s="126"/>
      <c r="CA10" s="186" t="s">
        <v>326</v>
      </c>
      <c r="CB10" s="187" t="s">
        <v>326</v>
      </c>
      <c r="CC10" s="156"/>
      <c r="CD10" s="126"/>
      <c r="CE10" s="131" t="s">
        <v>0</v>
      </c>
      <c r="CF10" s="126"/>
      <c r="CG10" s="186" t="s">
        <v>326</v>
      </c>
      <c r="CH10" s="187" t="s">
        <v>326</v>
      </c>
      <c r="CI10" s="156"/>
      <c r="CJ10" s="126"/>
      <c r="CK10" s="131" t="s">
        <v>0</v>
      </c>
      <c r="CL10" s="126"/>
      <c r="CM10" s="186" t="s">
        <v>326</v>
      </c>
      <c r="CN10" s="187" t="s">
        <v>326</v>
      </c>
      <c r="CO10" s="156"/>
      <c r="CP10" s="126"/>
      <c r="CQ10" s="131" t="s">
        <v>0</v>
      </c>
      <c r="CR10" s="126"/>
      <c r="CS10" s="186" t="s">
        <v>326</v>
      </c>
      <c r="CT10" s="187" t="s">
        <v>326</v>
      </c>
      <c r="CU10" s="156"/>
      <c r="CV10" s="126"/>
      <c r="CW10" s="131" t="s">
        <v>0</v>
      </c>
      <c r="CX10" s="126"/>
      <c r="CY10" s="186" t="s">
        <v>326</v>
      </c>
      <c r="CZ10" s="187" t="s">
        <v>326</v>
      </c>
      <c r="DA10" s="156"/>
      <c r="DB10" s="126"/>
      <c r="DC10" s="131" t="s">
        <v>0</v>
      </c>
      <c r="DD10" s="126"/>
      <c r="DE10" s="186" t="s">
        <v>326</v>
      </c>
      <c r="DF10" s="187" t="s">
        <v>326</v>
      </c>
      <c r="DG10" s="156"/>
      <c r="DH10" s="126"/>
      <c r="DI10" s="131" t="s">
        <v>0</v>
      </c>
      <c r="DJ10" s="126"/>
      <c r="DK10" s="186" t="s">
        <v>326</v>
      </c>
      <c r="DL10" s="187" t="s">
        <v>326</v>
      </c>
      <c r="DM10" s="156"/>
      <c r="DN10" s="126"/>
      <c r="DO10" s="131" t="s">
        <v>0</v>
      </c>
      <c r="DP10" s="126"/>
      <c r="DQ10" s="186" t="s">
        <v>326</v>
      </c>
      <c r="DR10" s="187" t="s">
        <v>326</v>
      </c>
      <c r="DS10" s="156"/>
      <c r="DT10" s="126"/>
      <c r="DU10" s="131" t="s">
        <v>0</v>
      </c>
      <c r="DV10" s="126"/>
      <c r="DW10" s="186" t="s">
        <v>326</v>
      </c>
      <c r="DX10" s="187" t="s">
        <v>326</v>
      </c>
      <c r="DY10" s="156"/>
      <c r="DZ10" s="126"/>
      <c r="EA10" s="131" t="s">
        <v>0</v>
      </c>
      <c r="EB10" s="126"/>
      <c r="EC10" s="186" t="s">
        <v>326</v>
      </c>
      <c r="ED10" s="187" t="s">
        <v>326</v>
      </c>
      <c r="EE10" s="156"/>
      <c r="EF10" s="126"/>
      <c r="EG10" s="131" t="s">
        <v>0</v>
      </c>
      <c r="EH10" s="126"/>
      <c r="EI10" s="186" t="s">
        <v>326</v>
      </c>
      <c r="EJ10" s="187" t="s">
        <v>326</v>
      </c>
      <c r="EK10" s="156"/>
      <c r="EL10" s="126"/>
      <c r="EM10" s="131" t="s">
        <v>0</v>
      </c>
      <c r="EN10" s="126"/>
      <c r="EO10" s="186" t="s">
        <v>326</v>
      </c>
      <c r="EP10" s="187" t="s">
        <v>326</v>
      </c>
      <c r="EQ10" s="156"/>
      <c r="ER10" s="126"/>
      <c r="ES10" s="131" t="s">
        <v>0</v>
      </c>
      <c r="ET10" s="126"/>
      <c r="EU10" s="186" t="s">
        <v>326</v>
      </c>
      <c r="EV10" s="187" t="s">
        <v>326</v>
      </c>
      <c r="EW10" s="156"/>
      <c r="EX10" s="126"/>
      <c r="EY10" s="131" t="s">
        <v>0</v>
      </c>
      <c r="EZ10" s="126"/>
      <c r="FA10" s="186" t="s">
        <v>326</v>
      </c>
      <c r="FB10" s="187" t="s">
        <v>326</v>
      </c>
      <c r="FC10" s="156"/>
      <c r="FD10" s="126"/>
      <c r="FE10" s="131" t="s">
        <v>0</v>
      </c>
      <c r="FF10" s="126"/>
      <c r="FG10" s="186" t="s">
        <v>326</v>
      </c>
      <c r="FH10" s="187" t="s">
        <v>326</v>
      </c>
      <c r="FI10" s="156"/>
      <c r="FJ10" s="126"/>
      <c r="FK10" s="131" t="s">
        <v>0</v>
      </c>
      <c r="FL10" s="126"/>
      <c r="FM10" s="186" t="s">
        <v>326</v>
      </c>
      <c r="FN10" s="187" t="s">
        <v>326</v>
      </c>
      <c r="FO10" s="156"/>
      <c r="FP10" s="126"/>
      <c r="FQ10" s="131" t="s">
        <v>0</v>
      </c>
      <c r="FR10" s="126"/>
      <c r="FS10" s="186" t="s">
        <v>326</v>
      </c>
      <c r="FT10" s="187" t="s">
        <v>326</v>
      </c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326</v>
      </c>
      <c r="NV10" s="187" t="s">
        <v>326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326</v>
      </c>
      <c r="H11" s="183" t="s">
        <v>326</v>
      </c>
      <c r="I11" s="25"/>
      <c r="J11" s="188">
        <v>1</v>
      </c>
      <c r="K11" s="188" t="s">
        <v>0</v>
      </c>
      <c r="L11" s="188">
        <v>3</v>
      </c>
      <c r="M11" s="186" t="s">
        <v>271</v>
      </c>
      <c r="N11" s="187" t="s">
        <v>260</v>
      </c>
      <c r="O11" s="149"/>
      <c r="P11" s="126">
        <v>3</v>
      </c>
      <c r="Q11" s="131" t="s">
        <v>0</v>
      </c>
      <c r="R11" s="126">
        <v>0</v>
      </c>
      <c r="S11" s="186" t="s">
        <v>273</v>
      </c>
      <c r="T11" s="187" t="s">
        <v>257</v>
      </c>
      <c r="U11" s="156"/>
      <c r="V11" s="126">
        <v>0</v>
      </c>
      <c r="W11" s="131" t="s">
        <v>0</v>
      </c>
      <c r="X11" s="126">
        <v>2</v>
      </c>
      <c r="Y11" s="186" t="s">
        <v>271</v>
      </c>
      <c r="Z11" s="187" t="s">
        <v>260</v>
      </c>
      <c r="AA11" s="156"/>
      <c r="AB11" s="126">
        <v>2</v>
      </c>
      <c r="AC11" s="131" t="s">
        <v>0</v>
      </c>
      <c r="AD11" s="126">
        <v>0</v>
      </c>
      <c r="AE11" s="193" t="s">
        <v>271</v>
      </c>
      <c r="AF11" s="194" t="s">
        <v>275</v>
      </c>
      <c r="AG11" s="156"/>
      <c r="AH11" s="126">
        <v>3</v>
      </c>
      <c r="AI11" s="131" t="s">
        <v>0</v>
      </c>
      <c r="AJ11" s="126">
        <v>1</v>
      </c>
      <c r="AK11" s="186" t="s">
        <v>271</v>
      </c>
      <c r="AL11" s="187" t="s">
        <v>260</v>
      </c>
      <c r="AM11" s="156"/>
      <c r="AN11" s="126">
        <v>0</v>
      </c>
      <c r="AO11" s="131" t="s">
        <v>0</v>
      </c>
      <c r="AP11" s="126">
        <v>2</v>
      </c>
      <c r="AQ11" s="186" t="s">
        <v>271</v>
      </c>
      <c r="AR11" s="187" t="s">
        <v>270</v>
      </c>
      <c r="AS11" s="156"/>
      <c r="AT11" s="126">
        <v>1</v>
      </c>
      <c r="AU11" s="131" t="s">
        <v>0</v>
      </c>
      <c r="AV11" s="126">
        <v>2</v>
      </c>
      <c r="AW11" s="186" t="s">
        <v>271</v>
      </c>
      <c r="AX11" s="187" t="s">
        <v>271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273</v>
      </c>
      <c r="BJ11" s="187" t="s">
        <v>271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275</v>
      </c>
      <c r="BV11" s="187" t="s">
        <v>255</v>
      </c>
      <c r="BW11" s="156"/>
      <c r="BX11" s="126">
        <v>3</v>
      </c>
      <c r="BY11" s="131" t="s">
        <v>0</v>
      </c>
      <c r="BZ11" s="126">
        <v>1</v>
      </c>
      <c r="CA11" s="131" t="s">
        <v>271</v>
      </c>
      <c r="CB11" s="170" t="s">
        <v>275</v>
      </c>
      <c r="CC11" s="156"/>
      <c r="CD11" s="126">
        <v>1</v>
      </c>
      <c r="CE11" s="131" t="s">
        <v>0</v>
      </c>
      <c r="CF11" s="126">
        <v>2</v>
      </c>
      <c r="CG11" s="186" t="s">
        <v>271</v>
      </c>
      <c r="CH11" s="187" t="s">
        <v>260</v>
      </c>
      <c r="CI11" s="156"/>
      <c r="CJ11" s="126">
        <v>0</v>
      </c>
      <c r="CK11" s="131" t="s">
        <v>0</v>
      </c>
      <c r="CL11" s="126">
        <v>3</v>
      </c>
      <c r="CM11" s="186" t="s">
        <v>270</v>
      </c>
      <c r="CN11" s="187" t="s">
        <v>271</v>
      </c>
      <c r="CO11" s="156"/>
      <c r="CP11" s="126">
        <v>3</v>
      </c>
      <c r="CQ11" s="131" t="s">
        <v>0</v>
      </c>
      <c r="CR11" s="126">
        <v>1</v>
      </c>
      <c r="CS11" s="186" t="s">
        <v>271</v>
      </c>
      <c r="CT11" s="187" t="s">
        <v>270</v>
      </c>
      <c r="CU11" s="156"/>
      <c r="CV11" s="126">
        <v>2</v>
      </c>
      <c r="CW11" s="131" t="s">
        <v>0</v>
      </c>
      <c r="CX11" s="126">
        <v>0</v>
      </c>
      <c r="CY11" s="186" t="s">
        <v>271</v>
      </c>
      <c r="CZ11" s="187" t="s">
        <v>257</v>
      </c>
      <c r="DA11" s="156"/>
      <c r="DB11" s="126">
        <v>0</v>
      </c>
      <c r="DC11" s="131" t="s">
        <v>0</v>
      </c>
      <c r="DD11" s="126">
        <v>3</v>
      </c>
      <c r="DE11" s="186" t="s">
        <v>271</v>
      </c>
      <c r="DF11" s="187" t="s">
        <v>257</v>
      </c>
      <c r="DG11" s="156"/>
      <c r="DH11" s="126">
        <v>1</v>
      </c>
      <c r="DI11" s="131" t="s">
        <v>0</v>
      </c>
      <c r="DJ11" s="126">
        <v>3</v>
      </c>
      <c r="DK11" s="186" t="s">
        <v>271</v>
      </c>
      <c r="DL11" s="187" t="s">
        <v>270</v>
      </c>
      <c r="DM11" s="156"/>
      <c r="DN11" s="126">
        <v>3</v>
      </c>
      <c r="DO11" s="131" t="s">
        <v>0</v>
      </c>
      <c r="DP11" s="126">
        <v>0</v>
      </c>
      <c r="DQ11" s="186" t="s">
        <v>271</v>
      </c>
      <c r="DR11" s="187" t="s">
        <v>271</v>
      </c>
      <c r="DS11" s="156"/>
      <c r="DT11" s="126">
        <v>3</v>
      </c>
      <c r="DU11" s="131" t="s">
        <v>0</v>
      </c>
      <c r="DV11" s="126">
        <v>0</v>
      </c>
      <c r="DW11" s="186" t="s">
        <v>271</v>
      </c>
      <c r="DX11" s="187" t="s">
        <v>270</v>
      </c>
      <c r="DY11" s="156"/>
      <c r="DZ11" s="126">
        <v>0</v>
      </c>
      <c r="EA11" s="131" t="s">
        <v>0</v>
      </c>
      <c r="EB11" s="126">
        <v>2</v>
      </c>
      <c r="EC11" s="186" t="s">
        <v>271</v>
      </c>
      <c r="ED11" s="187" t="s">
        <v>270</v>
      </c>
      <c r="EE11" s="156"/>
      <c r="EF11" s="126">
        <v>3</v>
      </c>
      <c r="EG11" s="131" t="s">
        <v>0</v>
      </c>
      <c r="EH11" s="126">
        <v>1</v>
      </c>
      <c r="EI11" s="186" t="s">
        <v>270</v>
      </c>
      <c r="EJ11" s="187" t="s">
        <v>255</v>
      </c>
      <c r="EK11" s="156"/>
      <c r="EL11" s="126">
        <v>2</v>
      </c>
      <c r="EM11" s="131" t="s">
        <v>0</v>
      </c>
      <c r="EN11" s="126">
        <v>0</v>
      </c>
      <c r="EO11" s="186" t="s">
        <v>271</v>
      </c>
      <c r="EP11" s="187" t="s">
        <v>263</v>
      </c>
      <c r="EQ11" s="156"/>
      <c r="ER11" s="126">
        <v>1</v>
      </c>
      <c r="ES11" s="131" t="s">
        <v>0</v>
      </c>
      <c r="ET11" s="126">
        <v>1</v>
      </c>
      <c r="EU11" s="186" t="s">
        <v>271</v>
      </c>
      <c r="EV11" s="187" t="s">
        <v>257</v>
      </c>
      <c r="EW11" s="156"/>
      <c r="EX11" s="126">
        <v>0</v>
      </c>
      <c r="EY11" s="131" t="s">
        <v>0</v>
      </c>
      <c r="EZ11" s="126">
        <v>2</v>
      </c>
      <c r="FA11" s="186" t="s">
        <v>271</v>
      </c>
      <c r="FB11" s="187" t="s">
        <v>257</v>
      </c>
      <c r="FC11" s="156"/>
      <c r="FD11" s="126">
        <v>3</v>
      </c>
      <c r="FE11" s="131" t="s">
        <v>0</v>
      </c>
      <c r="FF11" s="126">
        <v>0</v>
      </c>
      <c r="FG11" s="186" t="s">
        <v>271</v>
      </c>
      <c r="FH11" s="187" t="s">
        <v>257</v>
      </c>
      <c r="FI11" s="156"/>
      <c r="FJ11" s="126">
        <v>0</v>
      </c>
      <c r="FK11" s="131" t="s">
        <v>0</v>
      </c>
      <c r="FL11" s="126">
        <v>2</v>
      </c>
      <c r="FM11" s="186" t="s">
        <v>273</v>
      </c>
      <c r="FN11" s="187" t="s">
        <v>271</v>
      </c>
      <c r="FO11" s="156"/>
      <c r="FP11" s="126">
        <v>3</v>
      </c>
      <c r="FQ11" s="131" t="s">
        <v>0</v>
      </c>
      <c r="FR11" s="126">
        <v>1</v>
      </c>
      <c r="FS11" s="186" t="s">
        <v>274</v>
      </c>
      <c r="FT11" s="187" t="s">
        <v>255</v>
      </c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326</v>
      </c>
      <c r="NV11" s="187" t="s">
        <v>326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326</v>
      </c>
      <c r="H12" s="183" t="s">
        <v>326</v>
      </c>
      <c r="I12" s="25"/>
      <c r="J12" s="188">
        <v>0</v>
      </c>
      <c r="K12" s="188" t="s">
        <v>0</v>
      </c>
      <c r="L12" s="188">
        <v>1</v>
      </c>
      <c r="M12" s="186" t="s">
        <v>271</v>
      </c>
      <c r="N12" s="187" t="s">
        <v>260</v>
      </c>
      <c r="O12" s="149"/>
      <c r="P12" s="126"/>
      <c r="Q12" s="131" t="s">
        <v>0</v>
      </c>
      <c r="R12" s="126"/>
      <c r="S12" s="186" t="s">
        <v>326</v>
      </c>
      <c r="T12" s="187" t="s">
        <v>326</v>
      </c>
      <c r="U12" s="156"/>
      <c r="V12" s="126">
        <v>1</v>
      </c>
      <c r="W12" s="131" t="s">
        <v>0</v>
      </c>
      <c r="X12" s="126">
        <v>2</v>
      </c>
      <c r="Y12" s="186" t="s">
        <v>253</v>
      </c>
      <c r="Z12" s="187" t="s">
        <v>260</v>
      </c>
      <c r="AA12" s="156"/>
      <c r="AB12" s="126">
        <v>1</v>
      </c>
      <c r="AC12" s="131" t="s">
        <v>0</v>
      </c>
      <c r="AD12" s="126">
        <v>0</v>
      </c>
      <c r="AE12" s="193" t="s">
        <v>253</v>
      </c>
      <c r="AF12" s="194" t="s">
        <v>260</v>
      </c>
      <c r="AG12" s="156"/>
      <c r="AH12" s="126">
        <v>2</v>
      </c>
      <c r="AI12" s="131" t="s">
        <v>0</v>
      </c>
      <c r="AJ12" s="126">
        <v>1</v>
      </c>
      <c r="AK12" s="186" t="s">
        <v>271</v>
      </c>
      <c r="AL12" s="187" t="s">
        <v>275</v>
      </c>
      <c r="AM12" s="156"/>
      <c r="AN12" s="126">
        <v>2</v>
      </c>
      <c r="AO12" s="131" t="s">
        <v>0</v>
      </c>
      <c r="AP12" s="126">
        <v>3</v>
      </c>
      <c r="AQ12" s="186" t="s">
        <v>271</v>
      </c>
      <c r="AR12" s="187" t="s">
        <v>275</v>
      </c>
      <c r="AS12" s="156"/>
      <c r="AT12" s="126">
        <v>1</v>
      </c>
      <c r="AU12" s="131" t="s">
        <v>0</v>
      </c>
      <c r="AV12" s="126">
        <v>2</v>
      </c>
      <c r="AW12" s="186" t="s">
        <v>271</v>
      </c>
      <c r="AX12" s="187" t="s">
        <v>275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262</v>
      </c>
      <c r="BJ12" s="187" t="s">
        <v>253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271</v>
      </c>
      <c r="BV12" s="187" t="s">
        <v>255</v>
      </c>
      <c r="BW12" s="156"/>
      <c r="BX12" s="126">
        <v>1</v>
      </c>
      <c r="BY12" s="131" t="s">
        <v>0</v>
      </c>
      <c r="BZ12" s="126">
        <v>2</v>
      </c>
      <c r="CA12" s="131" t="s">
        <v>270</v>
      </c>
      <c r="CB12" s="170" t="s">
        <v>260</v>
      </c>
      <c r="CC12" s="156"/>
      <c r="CD12" s="126">
        <v>1</v>
      </c>
      <c r="CE12" s="131" t="s">
        <v>0</v>
      </c>
      <c r="CF12" s="126">
        <v>0</v>
      </c>
      <c r="CG12" s="186" t="s">
        <v>345</v>
      </c>
      <c r="CH12" s="187" t="s">
        <v>347</v>
      </c>
      <c r="CI12" s="156"/>
      <c r="CJ12" s="126">
        <v>1</v>
      </c>
      <c r="CK12" s="131" t="s">
        <v>0</v>
      </c>
      <c r="CL12" s="126">
        <v>3</v>
      </c>
      <c r="CM12" s="186" t="s">
        <v>253</v>
      </c>
      <c r="CN12" s="187" t="s">
        <v>255</v>
      </c>
      <c r="CO12" s="156"/>
      <c r="CP12" s="126">
        <v>2</v>
      </c>
      <c r="CQ12" s="131" t="s">
        <v>0</v>
      </c>
      <c r="CR12" s="126">
        <v>4</v>
      </c>
      <c r="CS12" s="186" t="s">
        <v>271</v>
      </c>
      <c r="CT12" s="187" t="s">
        <v>257</v>
      </c>
      <c r="CU12" s="156"/>
      <c r="CV12" s="126">
        <v>3</v>
      </c>
      <c r="CW12" s="131" t="s">
        <v>0</v>
      </c>
      <c r="CX12" s="126">
        <v>1</v>
      </c>
      <c r="CY12" s="186" t="s">
        <v>270</v>
      </c>
      <c r="CZ12" s="187" t="s">
        <v>271</v>
      </c>
      <c r="DA12" s="156"/>
      <c r="DB12" s="126"/>
      <c r="DC12" s="131" t="s">
        <v>0</v>
      </c>
      <c r="DD12" s="126"/>
      <c r="DE12" s="186" t="s">
        <v>326</v>
      </c>
      <c r="DF12" s="187" t="s">
        <v>326</v>
      </c>
      <c r="DG12" s="156"/>
      <c r="DH12" s="126">
        <v>2</v>
      </c>
      <c r="DI12" s="131" t="s">
        <v>0</v>
      </c>
      <c r="DJ12" s="126">
        <v>1</v>
      </c>
      <c r="DK12" s="186" t="s">
        <v>253</v>
      </c>
      <c r="DL12" s="187" t="s">
        <v>260</v>
      </c>
      <c r="DM12" s="156"/>
      <c r="DN12" s="126"/>
      <c r="DO12" s="131" t="s">
        <v>0</v>
      </c>
      <c r="DP12" s="126"/>
      <c r="DQ12" s="186" t="s">
        <v>326</v>
      </c>
      <c r="DR12" s="187" t="s">
        <v>326</v>
      </c>
      <c r="DS12" s="156"/>
      <c r="DT12" s="126">
        <v>1</v>
      </c>
      <c r="DU12" s="131" t="s">
        <v>0</v>
      </c>
      <c r="DV12" s="126">
        <v>1</v>
      </c>
      <c r="DW12" s="186" t="s">
        <v>270</v>
      </c>
      <c r="DX12" s="187" t="s">
        <v>260</v>
      </c>
      <c r="DY12" s="156"/>
      <c r="DZ12" s="126">
        <v>0</v>
      </c>
      <c r="EA12" s="131" t="s">
        <v>0</v>
      </c>
      <c r="EB12" s="126">
        <v>1</v>
      </c>
      <c r="EC12" s="186" t="s">
        <v>273</v>
      </c>
      <c r="ED12" s="187" t="s">
        <v>260</v>
      </c>
      <c r="EE12" s="156"/>
      <c r="EF12" s="126">
        <v>4</v>
      </c>
      <c r="EG12" s="131" t="s">
        <v>0</v>
      </c>
      <c r="EH12" s="126">
        <v>1</v>
      </c>
      <c r="EI12" s="186" t="s">
        <v>270</v>
      </c>
      <c r="EJ12" s="187" t="s">
        <v>255</v>
      </c>
      <c r="EK12" s="156"/>
      <c r="EL12" s="126"/>
      <c r="EM12" s="131" t="s">
        <v>0</v>
      </c>
      <c r="EN12" s="126"/>
      <c r="EO12" s="186" t="s">
        <v>326</v>
      </c>
      <c r="EP12" s="187" t="s">
        <v>326</v>
      </c>
      <c r="EQ12" s="156"/>
      <c r="ER12" s="126">
        <v>1</v>
      </c>
      <c r="ES12" s="131" t="s">
        <v>0</v>
      </c>
      <c r="ET12" s="126">
        <v>1</v>
      </c>
      <c r="EU12" s="186" t="s">
        <v>271</v>
      </c>
      <c r="EV12" s="187" t="s">
        <v>270</v>
      </c>
      <c r="EW12" s="156"/>
      <c r="EX12" s="126">
        <v>1</v>
      </c>
      <c r="EY12" s="131" t="s">
        <v>0</v>
      </c>
      <c r="EZ12" s="126">
        <v>2</v>
      </c>
      <c r="FA12" s="186" t="s">
        <v>273</v>
      </c>
      <c r="FB12" s="187" t="s">
        <v>271</v>
      </c>
      <c r="FC12" s="156"/>
      <c r="FD12" s="126">
        <v>3</v>
      </c>
      <c r="FE12" s="131" t="s">
        <v>0</v>
      </c>
      <c r="FF12" s="126">
        <v>0</v>
      </c>
      <c r="FG12" s="186" t="s">
        <v>273</v>
      </c>
      <c r="FH12" s="187" t="s">
        <v>260</v>
      </c>
      <c r="FI12" s="156"/>
      <c r="FJ12" s="126">
        <v>1</v>
      </c>
      <c r="FK12" s="131" t="s">
        <v>0</v>
      </c>
      <c r="FL12" s="126">
        <v>1</v>
      </c>
      <c r="FM12" s="186" t="s">
        <v>273</v>
      </c>
      <c r="FN12" s="187" t="s">
        <v>253</v>
      </c>
      <c r="FO12" s="156"/>
      <c r="FP12" s="126">
        <v>1</v>
      </c>
      <c r="FQ12" s="131" t="s">
        <v>0</v>
      </c>
      <c r="FR12" s="126">
        <v>3</v>
      </c>
      <c r="FS12" s="186" t="s">
        <v>379</v>
      </c>
      <c r="FT12" s="187" t="s">
        <v>380</v>
      </c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326</v>
      </c>
      <c r="NV12" s="187" t="s">
        <v>326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326</v>
      </c>
      <c r="H13" s="183" t="s">
        <v>326</v>
      </c>
      <c r="I13" s="25"/>
      <c r="J13" s="188"/>
      <c r="K13" s="188" t="s">
        <v>0</v>
      </c>
      <c r="L13" s="188"/>
      <c r="M13" s="186" t="s">
        <v>326</v>
      </c>
      <c r="N13" s="187" t="s">
        <v>326</v>
      </c>
      <c r="O13" s="149"/>
      <c r="P13" s="126">
        <v>4</v>
      </c>
      <c r="Q13" s="131" t="s">
        <v>0</v>
      </c>
      <c r="R13" s="126">
        <v>0</v>
      </c>
      <c r="S13" s="186" t="s">
        <v>275</v>
      </c>
      <c r="T13" s="187" t="s">
        <v>271</v>
      </c>
      <c r="U13" s="156"/>
      <c r="V13" s="126">
        <v>0</v>
      </c>
      <c r="W13" s="131" t="s">
        <v>0</v>
      </c>
      <c r="X13" s="126">
        <v>1</v>
      </c>
      <c r="Y13" s="186" t="s">
        <v>271</v>
      </c>
      <c r="Z13" s="187" t="s">
        <v>260</v>
      </c>
      <c r="AA13" s="156"/>
      <c r="AB13" s="126">
        <v>3</v>
      </c>
      <c r="AC13" s="131" t="s">
        <v>0</v>
      </c>
      <c r="AD13" s="126">
        <v>0</v>
      </c>
      <c r="AE13" s="193" t="s">
        <v>271</v>
      </c>
      <c r="AF13" s="194" t="s">
        <v>275</v>
      </c>
      <c r="AG13" s="156"/>
      <c r="AH13" s="126">
        <v>2</v>
      </c>
      <c r="AI13" s="131" t="s">
        <v>0</v>
      </c>
      <c r="AJ13" s="126">
        <v>1</v>
      </c>
      <c r="AK13" s="186" t="s">
        <v>271</v>
      </c>
      <c r="AL13" s="187" t="s">
        <v>271</v>
      </c>
      <c r="AM13" s="156"/>
      <c r="AN13" s="126"/>
      <c r="AO13" s="131" t="s">
        <v>0</v>
      </c>
      <c r="AP13" s="126"/>
      <c r="AQ13" s="186" t="s">
        <v>326</v>
      </c>
      <c r="AR13" s="187" t="s">
        <v>326</v>
      </c>
      <c r="AS13" s="156"/>
      <c r="AT13" s="126"/>
      <c r="AU13" s="131" t="s">
        <v>0</v>
      </c>
      <c r="AV13" s="126"/>
      <c r="AW13" s="186" t="s">
        <v>326</v>
      </c>
      <c r="AX13" s="187" t="s">
        <v>326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271</v>
      </c>
      <c r="BJ13" s="187" t="s">
        <v>275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271</v>
      </c>
      <c r="BV13" s="187" t="s">
        <v>263</v>
      </c>
      <c r="BW13" s="156"/>
      <c r="BX13" s="126">
        <v>2</v>
      </c>
      <c r="BY13" s="131" t="s">
        <v>0</v>
      </c>
      <c r="BZ13" s="126">
        <v>0</v>
      </c>
      <c r="CA13" s="131" t="s">
        <v>272</v>
      </c>
      <c r="CB13" s="170" t="s">
        <v>273</v>
      </c>
      <c r="CC13" s="156"/>
      <c r="CD13" s="126">
        <v>2</v>
      </c>
      <c r="CE13" s="131" t="s">
        <v>0</v>
      </c>
      <c r="CF13" s="126">
        <v>1</v>
      </c>
      <c r="CG13" s="186" t="s">
        <v>271</v>
      </c>
      <c r="CH13" s="187" t="s">
        <v>263</v>
      </c>
      <c r="CI13" s="156"/>
      <c r="CJ13" s="126">
        <v>2</v>
      </c>
      <c r="CK13" s="131" t="s">
        <v>0</v>
      </c>
      <c r="CL13" s="126">
        <v>3</v>
      </c>
      <c r="CM13" s="186" t="s">
        <v>272</v>
      </c>
      <c r="CN13" s="187" t="s">
        <v>270</v>
      </c>
      <c r="CO13" s="156"/>
      <c r="CP13" s="126">
        <v>1</v>
      </c>
      <c r="CQ13" s="131" t="s">
        <v>0</v>
      </c>
      <c r="CR13" s="126">
        <v>3</v>
      </c>
      <c r="CS13" s="186" t="s">
        <v>253</v>
      </c>
      <c r="CT13" s="187" t="s">
        <v>255</v>
      </c>
      <c r="CU13" s="156"/>
      <c r="CV13" s="126">
        <v>1</v>
      </c>
      <c r="CW13" s="131" t="s">
        <v>0</v>
      </c>
      <c r="CX13" s="126">
        <v>0</v>
      </c>
      <c r="CY13" s="186" t="s">
        <v>263</v>
      </c>
      <c r="CZ13" s="187" t="s">
        <v>262</v>
      </c>
      <c r="DA13" s="156"/>
      <c r="DB13" s="126">
        <v>1</v>
      </c>
      <c r="DC13" s="131" t="s">
        <v>0</v>
      </c>
      <c r="DD13" s="126">
        <v>4</v>
      </c>
      <c r="DE13" s="186" t="s">
        <v>273</v>
      </c>
      <c r="DF13" s="187" t="s">
        <v>271</v>
      </c>
      <c r="DG13" s="156"/>
      <c r="DH13" s="126">
        <v>3</v>
      </c>
      <c r="DI13" s="131" t="s">
        <v>0</v>
      </c>
      <c r="DJ13" s="126">
        <v>1</v>
      </c>
      <c r="DK13" s="186" t="s">
        <v>270</v>
      </c>
      <c r="DL13" s="187" t="s">
        <v>266</v>
      </c>
      <c r="DM13" s="156"/>
      <c r="DN13" s="126"/>
      <c r="DO13" s="131" t="s">
        <v>0</v>
      </c>
      <c r="DP13" s="126"/>
      <c r="DQ13" s="186" t="s">
        <v>326</v>
      </c>
      <c r="DR13" s="187" t="s">
        <v>326</v>
      </c>
      <c r="DS13" s="156"/>
      <c r="DT13" s="126"/>
      <c r="DU13" s="131" t="s">
        <v>0</v>
      </c>
      <c r="DV13" s="126"/>
      <c r="DW13" s="186" t="s">
        <v>326</v>
      </c>
      <c r="DX13" s="187" t="s">
        <v>326</v>
      </c>
      <c r="DY13" s="156"/>
      <c r="DZ13" s="126"/>
      <c r="EA13" s="131" t="s">
        <v>0</v>
      </c>
      <c r="EB13" s="126"/>
      <c r="EC13" s="186" t="s">
        <v>326</v>
      </c>
      <c r="ED13" s="187" t="s">
        <v>326</v>
      </c>
      <c r="EE13" s="156"/>
      <c r="EF13" s="126">
        <v>6</v>
      </c>
      <c r="EG13" s="131" t="s">
        <v>0</v>
      </c>
      <c r="EH13" s="126">
        <v>1</v>
      </c>
      <c r="EI13" s="186" t="s">
        <v>274</v>
      </c>
      <c r="EJ13" s="187" t="s">
        <v>274</v>
      </c>
      <c r="EK13" s="156"/>
      <c r="EL13" s="126">
        <v>5</v>
      </c>
      <c r="EM13" s="131" t="s">
        <v>0</v>
      </c>
      <c r="EN13" s="126">
        <v>0</v>
      </c>
      <c r="EO13" s="186" t="s">
        <v>271</v>
      </c>
      <c r="EP13" s="187" t="s">
        <v>271</v>
      </c>
      <c r="EQ13" s="156"/>
      <c r="ER13" s="126">
        <v>2</v>
      </c>
      <c r="ES13" s="131" t="s">
        <v>0</v>
      </c>
      <c r="ET13" s="126">
        <v>2</v>
      </c>
      <c r="EU13" s="186" t="s">
        <v>271</v>
      </c>
      <c r="EV13" s="187" t="s">
        <v>263</v>
      </c>
      <c r="EW13" s="156"/>
      <c r="EX13" s="126"/>
      <c r="EY13" s="131" t="s">
        <v>0</v>
      </c>
      <c r="EZ13" s="126"/>
      <c r="FA13" s="186" t="s">
        <v>326</v>
      </c>
      <c r="FB13" s="187" t="s">
        <v>326</v>
      </c>
      <c r="FC13" s="156"/>
      <c r="FD13" s="126"/>
      <c r="FE13" s="131" t="s">
        <v>0</v>
      </c>
      <c r="FF13" s="126"/>
      <c r="FG13" s="186" t="s">
        <v>326</v>
      </c>
      <c r="FH13" s="187" t="s">
        <v>326</v>
      </c>
      <c r="FI13" s="156"/>
      <c r="FJ13" s="126">
        <v>0</v>
      </c>
      <c r="FK13" s="131" t="s">
        <v>0</v>
      </c>
      <c r="FL13" s="126">
        <v>2</v>
      </c>
      <c r="FM13" s="186" t="s">
        <v>273</v>
      </c>
      <c r="FN13" s="187" t="s">
        <v>263</v>
      </c>
      <c r="FO13" s="156"/>
      <c r="FP13" s="126">
        <v>3</v>
      </c>
      <c r="FQ13" s="131" t="s">
        <v>0</v>
      </c>
      <c r="FR13" s="126">
        <v>1</v>
      </c>
      <c r="FS13" s="186" t="s">
        <v>274</v>
      </c>
      <c r="FT13" s="187" t="s">
        <v>269</v>
      </c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326</v>
      </c>
      <c r="NV13" s="187" t="s">
        <v>326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326</v>
      </c>
      <c r="H14" s="183" t="s">
        <v>326</v>
      </c>
      <c r="I14" s="25"/>
      <c r="J14" s="188">
        <v>0</v>
      </c>
      <c r="K14" s="188" t="s">
        <v>0</v>
      </c>
      <c r="L14" s="188">
        <v>1</v>
      </c>
      <c r="M14" s="186" t="s">
        <v>275</v>
      </c>
      <c r="N14" s="187" t="s">
        <v>263</v>
      </c>
      <c r="O14" s="149"/>
      <c r="P14" s="126"/>
      <c r="Q14" s="131" t="s">
        <v>0</v>
      </c>
      <c r="R14" s="126"/>
      <c r="S14" s="186" t="s">
        <v>326</v>
      </c>
      <c r="T14" s="187" t="s">
        <v>326</v>
      </c>
      <c r="U14" s="156"/>
      <c r="V14" s="126">
        <v>0</v>
      </c>
      <c r="W14" s="131" t="s">
        <v>0</v>
      </c>
      <c r="X14" s="126">
        <v>2</v>
      </c>
      <c r="Y14" s="186" t="s">
        <v>275</v>
      </c>
      <c r="Z14" s="187" t="s">
        <v>271</v>
      </c>
      <c r="AA14" s="156"/>
      <c r="AB14" s="126">
        <v>2</v>
      </c>
      <c r="AC14" s="131" t="s">
        <v>0</v>
      </c>
      <c r="AD14" s="126">
        <v>0</v>
      </c>
      <c r="AE14" s="193" t="s">
        <v>274</v>
      </c>
      <c r="AF14" s="194" t="s">
        <v>262</v>
      </c>
      <c r="AG14" s="156"/>
      <c r="AH14" s="126">
        <v>2</v>
      </c>
      <c r="AI14" s="131" t="s">
        <v>0</v>
      </c>
      <c r="AJ14" s="126">
        <v>0</v>
      </c>
      <c r="AK14" s="186" t="s">
        <v>253</v>
      </c>
      <c r="AL14" s="187" t="s">
        <v>260</v>
      </c>
      <c r="AM14" s="156"/>
      <c r="AN14" s="126">
        <v>0</v>
      </c>
      <c r="AO14" s="131" t="s">
        <v>0</v>
      </c>
      <c r="AP14" s="126">
        <v>2</v>
      </c>
      <c r="AQ14" s="186" t="s">
        <v>271</v>
      </c>
      <c r="AR14" s="187" t="s">
        <v>269</v>
      </c>
      <c r="AS14" s="156"/>
      <c r="AT14" s="126">
        <v>1</v>
      </c>
      <c r="AU14" s="131" t="s">
        <v>0</v>
      </c>
      <c r="AV14" s="126">
        <v>2</v>
      </c>
      <c r="AW14" s="186" t="s">
        <v>272</v>
      </c>
      <c r="AX14" s="187" t="s">
        <v>270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258</v>
      </c>
      <c r="BJ14" s="187" t="s">
        <v>255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272</v>
      </c>
      <c r="BV14" s="187" t="s">
        <v>275</v>
      </c>
      <c r="BW14" s="156"/>
      <c r="BX14" s="126">
        <v>2</v>
      </c>
      <c r="BY14" s="131" t="s">
        <v>0</v>
      </c>
      <c r="BZ14" s="126">
        <v>1</v>
      </c>
      <c r="CA14" s="131" t="s">
        <v>272</v>
      </c>
      <c r="CB14" s="170" t="s">
        <v>271</v>
      </c>
      <c r="CC14" s="156"/>
      <c r="CD14" s="126">
        <v>2</v>
      </c>
      <c r="CE14" s="131" t="s">
        <v>0</v>
      </c>
      <c r="CF14" s="126">
        <v>3</v>
      </c>
      <c r="CG14" s="186" t="s">
        <v>273</v>
      </c>
      <c r="CH14" s="187" t="s">
        <v>266</v>
      </c>
      <c r="CI14" s="156"/>
      <c r="CJ14" s="126">
        <v>0</v>
      </c>
      <c r="CK14" s="131" t="s">
        <v>0</v>
      </c>
      <c r="CL14" s="126">
        <v>2</v>
      </c>
      <c r="CM14" s="186" t="s">
        <v>271</v>
      </c>
      <c r="CN14" s="187" t="s">
        <v>263</v>
      </c>
      <c r="CO14" s="156"/>
      <c r="CP14" s="126">
        <v>2</v>
      </c>
      <c r="CQ14" s="131" t="s">
        <v>0</v>
      </c>
      <c r="CR14" s="126">
        <v>2</v>
      </c>
      <c r="CS14" s="186" t="s">
        <v>273</v>
      </c>
      <c r="CT14" s="187" t="s">
        <v>272</v>
      </c>
      <c r="CU14" s="156"/>
      <c r="CV14" s="126">
        <v>2</v>
      </c>
      <c r="CW14" s="131" t="s">
        <v>0</v>
      </c>
      <c r="CX14" s="126">
        <v>0</v>
      </c>
      <c r="CY14" s="186" t="s">
        <v>270</v>
      </c>
      <c r="CZ14" s="187" t="s">
        <v>260</v>
      </c>
      <c r="DA14" s="156"/>
      <c r="DB14" s="126">
        <v>0</v>
      </c>
      <c r="DC14" s="131" t="s">
        <v>0</v>
      </c>
      <c r="DD14" s="126">
        <v>2</v>
      </c>
      <c r="DE14" s="186" t="s">
        <v>253</v>
      </c>
      <c r="DF14" s="187" t="s">
        <v>257</v>
      </c>
      <c r="DG14" s="156"/>
      <c r="DH14" s="126">
        <v>1</v>
      </c>
      <c r="DI14" s="131" t="s">
        <v>0</v>
      </c>
      <c r="DJ14" s="126">
        <v>2</v>
      </c>
      <c r="DK14" s="186" t="s">
        <v>273</v>
      </c>
      <c r="DL14" s="187" t="s">
        <v>270</v>
      </c>
      <c r="DM14" s="156"/>
      <c r="DN14" s="126">
        <v>2</v>
      </c>
      <c r="DO14" s="131" t="s">
        <v>0</v>
      </c>
      <c r="DP14" s="126">
        <v>0</v>
      </c>
      <c r="DQ14" s="186" t="s">
        <v>270</v>
      </c>
      <c r="DR14" s="187" t="s">
        <v>257</v>
      </c>
      <c r="DS14" s="156"/>
      <c r="DT14" s="126">
        <v>2</v>
      </c>
      <c r="DU14" s="131" t="s">
        <v>0</v>
      </c>
      <c r="DV14" s="126">
        <v>2</v>
      </c>
      <c r="DW14" s="186" t="s">
        <v>276</v>
      </c>
      <c r="DX14" s="187" t="s">
        <v>260</v>
      </c>
      <c r="DY14" s="156"/>
      <c r="DZ14" s="126">
        <v>0</v>
      </c>
      <c r="EA14" s="131" t="s">
        <v>0</v>
      </c>
      <c r="EB14" s="126">
        <v>2</v>
      </c>
      <c r="EC14" s="186" t="s">
        <v>276</v>
      </c>
      <c r="ED14" s="187" t="s">
        <v>257</v>
      </c>
      <c r="EE14" s="156"/>
      <c r="EF14" s="126">
        <v>2</v>
      </c>
      <c r="EG14" s="131" t="s">
        <v>0</v>
      </c>
      <c r="EH14" s="126">
        <v>1</v>
      </c>
      <c r="EI14" s="186" t="s">
        <v>267</v>
      </c>
      <c r="EJ14" s="187" t="s">
        <v>256</v>
      </c>
      <c r="EK14" s="156"/>
      <c r="EL14" s="126">
        <v>3</v>
      </c>
      <c r="EM14" s="131" t="s">
        <v>0</v>
      </c>
      <c r="EN14" s="126">
        <v>1</v>
      </c>
      <c r="EO14" s="186" t="s">
        <v>271</v>
      </c>
      <c r="EP14" s="187" t="s">
        <v>270</v>
      </c>
      <c r="EQ14" s="156"/>
      <c r="ER14" s="126">
        <v>1</v>
      </c>
      <c r="ES14" s="131" t="s">
        <v>0</v>
      </c>
      <c r="ET14" s="126">
        <v>1</v>
      </c>
      <c r="EU14" s="186" t="s">
        <v>271</v>
      </c>
      <c r="EV14" s="187" t="s">
        <v>267</v>
      </c>
      <c r="EW14" s="156"/>
      <c r="EX14" s="126"/>
      <c r="EY14" s="131" t="s">
        <v>0</v>
      </c>
      <c r="EZ14" s="126"/>
      <c r="FA14" s="186" t="s">
        <v>326</v>
      </c>
      <c r="FB14" s="187" t="s">
        <v>326</v>
      </c>
      <c r="FC14" s="156"/>
      <c r="FD14" s="126">
        <v>3</v>
      </c>
      <c r="FE14" s="131" t="s">
        <v>0</v>
      </c>
      <c r="FF14" s="126">
        <v>0</v>
      </c>
      <c r="FG14" s="186" t="s">
        <v>273</v>
      </c>
      <c r="FH14" s="187" t="s">
        <v>266</v>
      </c>
      <c r="FI14" s="156"/>
      <c r="FJ14" s="126">
        <v>0</v>
      </c>
      <c r="FK14" s="131" t="s">
        <v>0</v>
      </c>
      <c r="FL14" s="126">
        <v>3</v>
      </c>
      <c r="FM14" s="186" t="s">
        <v>271</v>
      </c>
      <c r="FN14" s="187" t="s">
        <v>263</v>
      </c>
      <c r="FO14" s="156"/>
      <c r="FP14" s="126">
        <v>1</v>
      </c>
      <c r="FQ14" s="131" t="s">
        <v>0</v>
      </c>
      <c r="FR14" s="126">
        <v>1</v>
      </c>
      <c r="FS14" s="186" t="s">
        <v>273</v>
      </c>
      <c r="FT14" s="187" t="s">
        <v>255</v>
      </c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326</v>
      </c>
      <c r="NV14" s="187" t="s">
        <v>326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275</v>
      </c>
      <c r="H15" s="175" t="s">
        <v>271</v>
      </c>
      <c r="I15" s="25"/>
      <c r="J15" s="188">
        <v>0</v>
      </c>
      <c r="K15" s="188" t="s">
        <v>0</v>
      </c>
      <c r="L15" s="188">
        <v>4</v>
      </c>
      <c r="M15" s="186" t="s">
        <v>271</v>
      </c>
      <c r="N15" s="187" t="s">
        <v>260</v>
      </c>
      <c r="O15" s="149"/>
      <c r="P15" s="126">
        <v>2</v>
      </c>
      <c r="Q15" s="131" t="s">
        <v>0</v>
      </c>
      <c r="R15" s="126">
        <v>2</v>
      </c>
      <c r="S15" s="186" t="s">
        <v>273</v>
      </c>
      <c r="T15" s="187" t="s">
        <v>275</v>
      </c>
      <c r="U15" s="156"/>
      <c r="V15" s="126">
        <v>0</v>
      </c>
      <c r="W15" s="131" t="s">
        <v>0</v>
      </c>
      <c r="X15" s="126">
        <v>3</v>
      </c>
      <c r="Y15" s="186" t="s">
        <v>275</v>
      </c>
      <c r="Z15" s="187" t="s">
        <v>260</v>
      </c>
      <c r="AA15" s="156"/>
      <c r="AB15" s="126">
        <v>2</v>
      </c>
      <c r="AC15" s="131" t="s">
        <v>0</v>
      </c>
      <c r="AD15" s="126">
        <v>0</v>
      </c>
      <c r="AE15" s="193" t="s">
        <v>275</v>
      </c>
      <c r="AF15" s="194" t="s">
        <v>257</v>
      </c>
      <c r="AG15" s="156"/>
      <c r="AH15" s="126">
        <v>2</v>
      </c>
      <c r="AI15" s="131" t="s">
        <v>0</v>
      </c>
      <c r="AJ15" s="126">
        <v>1</v>
      </c>
      <c r="AK15" s="186" t="s">
        <v>271</v>
      </c>
      <c r="AL15" s="187" t="s">
        <v>260</v>
      </c>
      <c r="AM15" s="156"/>
      <c r="AN15" s="126"/>
      <c r="AO15" s="131" t="s">
        <v>0</v>
      </c>
      <c r="AP15" s="126"/>
      <c r="AQ15" s="186" t="s">
        <v>326</v>
      </c>
      <c r="AR15" s="187" t="s">
        <v>326</v>
      </c>
      <c r="AS15" s="156"/>
      <c r="AT15" s="126">
        <v>1</v>
      </c>
      <c r="AU15" s="131" t="s">
        <v>0</v>
      </c>
      <c r="AV15" s="126">
        <v>2</v>
      </c>
      <c r="AW15" s="186" t="s">
        <v>270</v>
      </c>
      <c r="AX15" s="187" t="s">
        <v>272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275</v>
      </c>
      <c r="BJ15" s="187" t="s">
        <v>273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326</v>
      </c>
      <c r="BV15" s="187" t="s">
        <v>326</v>
      </c>
      <c r="BW15" s="156"/>
      <c r="BX15" s="126">
        <v>4</v>
      </c>
      <c r="BY15" s="131" t="s">
        <v>0</v>
      </c>
      <c r="BZ15" s="126">
        <v>1</v>
      </c>
      <c r="CA15" s="131" t="s">
        <v>272</v>
      </c>
      <c r="CB15" s="170" t="s">
        <v>275</v>
      </c>
      <c r="CC15" s="156"/>
      <c r="CD15" s="126"/>
      <c r="CE15" s="131" t="s">
        <v>0</v>
      </c>
      <c r="CF15" s="126"/>
      <c r="CG15" s="186" t="s">
        <v>326</v>
      </c>
      <c r="CH15" s="187" t="s">
        <v>326</v>
      </c>
      <c r="CI15" s="156"/>
      <c r="CJ15" s="126">
        <v>0</v>
      </c>
      <c r="CK15" s="131" t="s">
        <v>0</v>
      </c>
      <c r="CL15" s="126">
        <v>1</v>
      </c>
      <c r="CM15" s="186" t="s">
        <v>270</v>
      </c>
      <c r="CN15" s="187" t="s">
        <v>272</v>
      </c>
      <c r="CO15" s="156"/>
      <c r="CP15" s="126"/>
      <c r="CQ15" s="131" t="s">
        <v>0</v>
      </c>
      <c r="CR15" s="126"/>
      <c r="CS15" s="186" t="s">
        <v>326</v>
      </c>
      <c r="CT15" s="187" t="s">
        <v>326</v>
      </c>
      <c r="CU15" s="156"/>
      <c r="CV15" s="126">
        <v>1</v>
      </c>
      <c r="CW15" s="131" t="s">
        <v>0</v>
      </c>
      <c r="CX15" s="126">
        <v>1</v>
      </c>
      <c r="CY15" s="186" t="s">
        <v>270</v>
      </c>
      <c r="CZ15" s="187" t="s">
        <v>273</v>
      </c>
      <c r="DA15" s="156"/>
      <c r="DB15" s="126">
        <v>0</v>
      </c>
      <c r="DC15" s="131" t="s">
        <v>0</v>
      </c>
      <c r="DD15" s="126">
        <v>2</v>
      </c>
      <c r="DE15" s="186" t="s">
        <v>270</v>
      </c>
      <c r="DF15" s="187" t="s">
        <v>257</v>
      </c>
      <c r="DG15" s="156"/>
      <c r="DH15" s="126">
        <v>1</v>
      </c>
      <c r="DI15" s="131" t="s">
        <v>0</v>
      </c>
      <c r="DJ15" s="126">
        <v>2</v>
      </c>
      <c r="DK15" s="186" t="s">
        <v>271</v>
      </c>
      <c r="DL15" s="187" t="s">
        <v>270</v>
      </c>
      <c r="DM15" s="156"/>
      <c r="DN15" s="126">
        <v>2</v>
      </c>
      <c r="DO15" s="131" t="s">
        <v>0</v>
      </c>
      <c r="DP15" s="126">
        <v>0</v>
      </c>
      <c r="DQ15" s="186" t="s">
        <v>273</v>
      </c>
      <c r="DR15" s="187" t="s">
        <v>269</v>
      </c>
      <c r="DS15" s="156"/>
      <c r="DT15" s="126"/>
      <c r="DU15" s="131" t="s">
        <v>0</v>
      </c>
      <c r="DV15" s="126"/>
      <c r="DW15" s="186" t="s">
        <v>326</v>
      </c>
      <c r="DX15" s="187" t="s">
        <v>326</v>
      </c>
      <c r="DY15" s="156"/>
      <c r="DZ15" s="126"/>
      <c r="EA15" s="131" t="s">
        <v>0</v>
      </c>
      <c r="EB15" s="126"/>
      <c r="EC15" s="186" t="s">
        <v>326</v>
      </c>
      <c r="ED15" s="187" t="s">
        <v>326</v>
      </c>
      <c r="EE15" s="156"/>
      <c r="EF15" s="126"/>
      <c r="EG15" s="131" t="s">
        <v>0</v>
      </c>
      <c r="EH15" s="126"/>
      <c r="EI15" s="186" t="s">
        <v>326</v>
      </c>
      <c r="EJ15" s="187" t="s">
        <v>326</v>
      </c>
      <c r="EK15" s="156"/>
      <c r="EL15" s="126"/>
      <c r="EM15" s="131" t="s">
        <v>0</v>
      </c>
      <c r="EN15" s="126"/>
      <c r="EO15" s="186" t="s">
        <v>326</v>
      </c>
      <c r="EP15" s="187" t="s">
        <v>326</v>
      </c>
      <c r="EQ15" s="156"/>
      <c r="ER15" s="126">
        <v>1</v>
      </c>
      <c r="ES15" s="131" t="s">
        <v>0</v>
      </c>
      <c r="ET15" s="126">
        <v>0</v>
      </c>
      <c r="EU15" s="186" t="s">
        <v>315</v>
      </c>
      <c r="EV15" s="187" t="s">
        <v>270</v>
      </c>
      <c r="EW15" s="156"/>
      <c r="EX15" s="126">
        <v>1</v>
      </c>
      <c r="EY15" s="131" t="s">
        <v>0</v>
      </c>
      <c r="EZ15" s="126">
        <v>2</v>
      </c>
      <c r="FA15" s="186" t="s">
        <v>271</v>
      </c>
      <c r="FB15" s="187" t="s">
        <v>273</v>
      </c>
      <c r="FC15" s="156"/>
      <c r="FD15" s="126">
        <v>4</v>
      </c>
      <c r="FE15" s="131" t="s">
        <v>0</v>
      </c>
      <c r="FF15" s="126">
        <v>1</v>
      </c>
      <c r="FG15" s="186" t="s">
        <v>273</v>
      </c>
      <c r="FH15" s="187" t="s">
        <v>271</v>
      </c>
      <c r="FI15" s="156"/>
      <c r="FJ15" s="126">
        <v>1</v>
      </c>
      <c r="FK15" s="131" t="s">
        <v>0</v>
      </c>
      <c r="FL15" s="126">
        <v>2</v>
      </c>
      <c r="FM15" s="186" t="s">
        <v>271</v>
      </c>
      <c r="FN15" s="187" t="s">
        <v>273</v>
      </c>
      <c r="FO15" s="156"/>
      <c r="FP15" s="126">
        <v>2</v>
      </c>
      <c r="FQ15" s="131" t="s">
        <v>0</v>
      </c>
      <c r="FR15" s="126">
        <v>0</v>
      </c>
      <c r="FS15" s="186" t="s">
        <v>378</v>
      </c>
      <c r="FT15" s="187" t="s">
        <v>269</v>
      </c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326</v>
      </c>
      <c r="NV15" s="187" t="s">
        <v>326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271</v>
      </c>
      <c r="H16" s="175" t="s">
        <v>275</v>
      </c>
      <c r="I16" s="25"/>
      <c r="J16" s="188"/>
      <c r="K16" s="188" t="s">
        <v>0</v>
      </c>
      <c r="L16" s="188"/>
      <c r="M16" s="186" t="s">
        <v>326</v>
      </c>
      <c r="N16" s="187" t="s">
        <v>326</v>
      </c>
      <c r="O16" s="149"/>
      <c r="P16" s="126">
        <v>2</v>
      </c>
      <c r="Q16" s="131" t="s">
        <v>0</v>
      </c>
      <c r="R16" s="126">
        <v>1</v>
      </c>
      <c r="S16" s="186" t="s">
        <v>273</v>
      </c>
      <c r="T16" s="187" t="s">
        <v>260</v>
      </c>
      <c r="U16" s="156"/>
      <c r="V16" s="126">
        <v>1</v>
      </c>
      <c r="W16" s="131" t="s">
        <v>0</v>
      </c>
      <c r="X16" s="126">
        <v>3</v>
      </c>
      <c r="Y16" s="186" t="s">
        <v>275</v>
      </c>
      <c r="Z16" s="187" t="s">
        <v>271</v>
      </c>
      <c r="AA16" s="156"/>
      <c r="AB16" s="126">
        <v>2</v>
      </c>
      <c r="AC16" s="131" t="s">
        <v>0</v>
      </c>
      <c r="AD16" s="126">
        <v>1</v>
      </c>
      <c r="AE16" s="193" t="s">
        <v>275</v>
      </c>
      <c r="AF16" s="194" t="s">
        <v>271</v>
      </c>
      <c r="AG16" s="156"/>
      <c r="AH16" s="126">
        <v>1</v>
      </c>
      <c r="AI16" s="131" t="s">
        <v>0</v>
      </c>
      <c r="AJ16" s="126">
        <v>1</v>
      </c>
      <c r="AK16" s="186" t="s">
        <v>275</v>
      </c>
      <c r="AL16" s="187" t="s">
        <v>271</v>
      </c>
      <c r="AM16" s="156"/>
      <c r="AN16" s="126">
        <v>1</v>
      </c>
      <c r="AO16" s="131" t="s">
        <v>0</v>
      </c>
      <c r="AP16" s="126">
        <v>1</v>
      </c>
      <c r="AQ16" s="186" t="s">
        <v>271</v>
      </c>
      <c r="AR16" s="187" t="s">
        <v>275</v>
      </c>
      <c r="AS16" s="156"/>
      <c r="AT16" s="126">
        <v>0</v>
      </c>
      <c r="AU16" s="131" t="s">
        <v>0</v>
      </c>
      <c r="AV16" s="126">
        <v>1</v>
      </c>
      <c r="AW16" s="186" t="s">
        <v>273</v>
      </c>
      <c r="AX16" s="187" t="s">
        <v>271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275</v>
      </c>
      <c r="BJ16" s="187" t="s">
        <v>271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272</v>
      </c>
      <c r="BV16" s="187" t="s">
        <v>271</v>
      </c>
      <c r="BW16" s="156"/>
      <c r="BX16" s="126">
        <v>3</v>
      </c>
      <c r="BY16" s="131" t="s">
        <v>0</v>
      </c>
      <c r="BZ16" s="126">
        <v>1</v>
      </c>
      <c r="CA16" s="131" t="s">
        <v>272</v>
      </c>
      <c r="CB16" s="170" t="s">
        <v>271</v>
      </c>
      <c r="CC16" s="156"/>
      <c r="CD16" s="126">
        <v>1</v>
      </c>
      <c r="CE16" s="131" t="s">
        <v>0</v>
      </c>
      <c r="CF16" s="126">
        <v>1</v>
      </c>
      <c r="CG16" s="186" t="s">
        <v>275</v>
      </c>
      <c r="CH16" s="187" t="s">
        <v>271</v>
      </c>
      <c r="CI16" s="156"/>
      <c r="CJ16" s="126">
        <v>1</v>
      </c>
      <c r="CK16" s="131" t="s">
        <v>0</v>
      </c>
      <c r="CL16" s="126">
        <v>3</v>
      </c>
      <c r="CM16" s="186" t="s">
        <v>273</v>
      </c>
      <c r="CN16" s="187" t="s">
        <v>271</v>
      </c>
      <c r="CO16" s="156"/>
      <c r="CP16" s="126"/>
      <c r="CQ16" s="131" t="s">
        <v>0</v>
      </c>
      <c r="CR16" s="126"/>
      <c r="CS16" s="186" t="s">
        <v>326</v>
      </c>
      <c r="CT16" s="187" t="s">
        <v>326</v>
      </c>
      <c r="CU16" s="156"/>
      <c r="CV16" s="126"/>
      <c r="CW16" s="131" t="s">
        <v>0</v>
      </c>
      <c r="CX16" s="126"/>
      <c r="CY16" s="186" t="s">
        <v>326</v>
      </c>
      <c r="CZ16" s="187" t="s">
        <v>326</v>
      </c>
      <c r="DA16" s="156"/>
      <c r="DB16" s="126">
        <v>1</v>
      </c>
      <c r="DC16" s="131" t="s">
        <v>0</v>
      </c>
      <c r="DD16" s="126">
        <v>2</v>
      </c>
      <c r="DE16" s="186" t="s">
        <v>271</v>
      </c>
      <c r="DF16" s="187" t="s">
        <v>260</v>
      </c>
      <c r="DG16" s="156"/>
      <c r="DH16" s="126">
        <v>1</v>
      </c>
      <c r="DI16" s="131" t="s">
        <v>0</v>
      </c>
      <c r="DJ16" s="126">
        <v>1</v>
      </c>
      <c r="DK16" s="186" t="s">
        <v>271</v>
      </c>
      <c r="DL16" s="187" t="s">
        <v>260</v>
      </c>
      <c r="DM16" s="156"/>
      <c r="DN16" s="126"/>
      <c r="DO16" s="131" t="s">
        <v>0</v>
      </c>
      <c r="DP16" s="126"/>
      <c r="DQ16" s="186" t="s">
        <v>326</v>
      </c>
      <c r="DR16" s="187" t="s">
        <v>326</v>
      </c>
      <c r="DS16" s="156"/>
      <c r="DT16" s="126"/>
      <c r="DU16" s="131" t="s">
        <v>0</v>
      </c>
      <c r="DV16" s="126"/>
      <c r="DW16" s="186" t="s">
        <v>326</v>
      </c>
      <c r="DX16" s="187" t="s">
        <v>326</v>
      </c>
      <c r="DY16" s="156"/>
      <c r="DZ16" s="126">
        <v>2</v>
      </c>
      <c r="EA16" s="131" t="s">
        <v>0</v>
      </c>
      <c r="EB16" s="126">
        <v>2</v>
      </c>
      <c r="EC16" s="186" t="s">
        <v>273</v>
      </c>
      <c r="ED16" s="187" t="s">
        <v>271</v>
      </c>
      <c r="EE16" s="156"/>
      <c r="EF16" s="126">
        <v>3</v>
      </c>
      <c r="EG16" s="131" t="s">
        <v>0</v>
      </c>
      <c r="EH16" s="126">
        <v>1</v>
      </c>
      <c r="EI16" s="186" t="s">
        <v>256</v>
      </c>
      <c r="EJ16" s="187" t="s">
        <v>255</v>
      </c>
      <c r="EK16" s="156"/>
      <c r="EL16" s="126">
        <v>2</v>
      </c>
      <c r="EM16" s="131" t="s">
        <v>0</v>
      </c>
      <c r="EN16" s="126">
        <v>1</v>
      </c>
      <c r="EO16" s="186" t="s">
        <v>273</v>
      </c>
      <c r="EP16" s="187" t="s">
        <v>271</v>
      </c>
      <c r="EQ16" s="156"/>
      <c r="ER16" s="126"/>
      <c r="ES16" s="131" t="s">
        <v>0</v>
      </c>
      <c r="ET16" s="126"/>
      <c r="EU16" s="186" t="s">
        <v>326</v>
      </c>
      <c r="EV16" s="187" t="s">
        <v>326</v>
      </c>
      <c r="EW16" s="156"/>
      <c r="EX16" s="126"/>
      <c r="EY16" s="131" t="s">
        <v>0</v>
      </c>
      <c r="EZ16" s="126"/>
      <c r="FA16" s="186" t="s">
        <v>326</v>
      </c>
      <c r="FB16" s="187" t="s">
        <v>326</v>
      </c>
      <c r="FC16" s="156"/>
      <c r="FD16" s="126"/>
      <c r="FE16" s="131" t="s">
        <v>0</v>
      </c>
      <c r="FF16" s="126"/>
      <c r="FG16" s="186" t="s">
        <v>326</v>
      </c>
      <c r="FH16" s="187" t="s">
        <v>326</v>
      </c>
      <c r="FI16" s="156"/>
      <c r="FJ16" s="126"/>
      <c r="FK16" s="131" t="s">
        <v>0</v>
      </c>
      <c r="FL16" s="126"/>
      <c r="FM16" s="186" t="s">
        <v>326</v>
      </c>
      <c r="FN16" s="187" t="s">
        <v>326</v>
      </c>
      <c r="FO16" s="156"/>
      <c r="FP16" s="126"/>
      <c r="FQ16" s="131" t="s">
        <v>0</v>
      </c>
      <c r="FR16" s="126"/>
      <c r="FS16" s="186" t="s">
        <v>326</v>
      </c>
      <c r="FT16" s="187" t="s">
        <v>326</v>
      </c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326</v>
      </c>
      <c r="NV16" s="187" t="s">
        <v>326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319</v>
      </c>
      <c r="C17" s="125"/>
      <c r="D17" s="171">
        <v>1</v>
      </c>
      <c r="E17" s="176" t="s">
        <v>0</v>
      </c>
      <c r="F17" s="168">
        <v>1</v>
      </c>
      <c r="G17" s="176" t="s">
        <v>271</v>
      </c>
      <c r="H17" s="175" t="s">
        <v>275</v>
      </c>
      <c r="I17" s="25"/>
      <c r="J17" s="188">
        <v>0</v>
      </c>
      <c r="K17" s="188" t="s">
        <v>0</v>
      </c>
      <c r="L17" s="188">
        <v>3</v>
      </c>
      <c r="M17" s="186" t="s">
        <v>275</v>
      </c>
      <c r="N17" s="187" t="s">
        <v>257</v>
      </c>
      <c r="O17" s="149"/>
      <c r="P17" s="126">
        <v>3</v>
      </c>
      <c r="Q17" s="131" t="s">
        <v>0</v>
      </c>
      <c r="R17" s="126">
        <v>0</v>
      </c>
      <c r="S17" s="186" t="s">
        <v>275</v>
      </c>
      <c r="T17" s="187" t="s">
        <v>260</v>
      </c>
      <c r="U17" s="156"/>
      <c r="V17" s="126">
        <v>2</v>
      </c>
      <c r="W17" s="131" t="s">
        <v>0</v>
      </c>
      <c r="X17" s="126">
        <v>2</v>
      </c>
      <c r="Y17" s="186" t="s">
        <v>271</v>
      </c>
      <c r="Z17" s="187" t="s">
        <v>260</v>
      </c>
      <c r="AA17" s="156"/>
      <c r="AB17" s="126"/>
      <c r="AC17" s="131" t="s">
        <v>0</v>
      </c>
      <c r="AD17" s="126"/>
      <c r="AE17" s="186" t="s">
        <v>326</v>
      </c>
      <c r="AF17" s="187" t="s">
        <v>326</v>
      </c>
      <c r="AG17" s="156"/>
      <c r="AH17" s="126">
        <v>3</v>
      </c>
      <c r="AI17" s="131" t="s">
        <v>0</v>
      </c>
      <c r="AJ17" s="126">
        <v>1</v>
      </c>
      <c r="AK17" s="186" t="s">
        <v>271</v>
      </c>
      <c r="AL17" s="187" t="s">
        <v>260</v>
      </c>
      <c r="AM17" s="156"/>
      <c r="AN17" s="126"/>
      <c r="AO17" s="131" t="s">
        <v>0</v>
      </c>
      <c r="AP17" s="126"/>
      <c r="AQ17" s="186" t="s">
        <v>326</v>
      </c>
      <c r="AR17" s="187" t="s">
        <v>326</v>
      </c>
      <c r="AS17" s="156"/>
      <c r="AT17" s="126">
        <v>1</v>
      </c>
      <c r="AU17" s="131" t="s">
        <v>0</v>
      </c>
      <c r="AV17" s="126">
        <v>2</v>
      </c>
      <c r="AW17" s="186" t="s">
        <v>271</v>
      </c>
      <c r="AX17" s="187" t="s">
        <v>260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326</v>
      </c>
      <c r="BJ17" s="187" t="s">
        <v>326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326</v>
      </c>
      <c r="BV17" s="187" t="s">
        <v>326</v>
      </c>
      <c r="BW17" s="156"/>
      <c r="BX17" s="126">
        <v>4</v>
      </c>
      <c r="BY17" s="131" t="s">
        <v>0</v>
      </c>
      <c r="BZ17" s="126">
        <v>0</v>
      </c>
      <c r="CA17" s="131" t="s">
        <v>271</v>
      </c>
      <c r="CB17" s="170" t="s">
        <v>275</v>
      </c>
      <c r="CC17" s="156"/>
      <c r="CD17" s="126">
        <v>2</v>
      </c>
      <c r="CE17" s="131" t="s">
        <v>0</v>
      </c>
      <c r="CF17" s="126">
        <v>1</v>
      </c>
      <c r="CG17" s="186" t="s">
        <v>345</v>
      </c>
      <c r="CH17" s="187" t="s">
        <v>275</v>
      </c>
      <c r="CI17" s="156"/>
      <c r="CJ17" s="126">
        <v>1</v>
      </c>
      <c r="CK17" s="131" t="s">
        <v>0</v>
      </c>
      <c r="CL17" s="126">
        <v>2</v>
      </c>
      <c r="CM17" s="186" t="s">
        <v>271</v>
      </c>
      <c r="CN17" s="187" t="s">
        <v>270</v>
      </c>
      <c r="CO17" s="156"/>
      <c r="CP17" s="126">
        <v>2</v>
      </c>
      <c r="CQ17" s="131" t="s">
        <v>0</v>
      </c>
      <c r="CR17" s="126">
        <v>2</v>
      </c>
      <c r="CS17" s="186" t="s">
        <v>315</v>
      </c>
      <c r="CT17" s="187" t="s">
        <v>271</v>
      </c>
      <c r="CU17" s="156"/>
      <c r="CV17" s="126"/>
      <c r="CW17" s="131" t="s">
        <v>0</v>
      </c>
      <c r="CX17" s="126"/>
      <c r="CY17" s="186" t="s">
        <v>326</v>
      </c>
      <c r="CZ17" s="187" t="s">
        <v>326</v>
      </c>
      <c r="DA17" s="156"/>
      <c r="DB17" s="126">
        <v>0</v>
      </c>
      <c r="DC17" s="131" t="s">
        <v>0</v>
      </c>
      <c r="DD17" s="126">
        <v>2</v>
      </c>
      <c r="DE17" s="186" t="s">
        <v>271</v>
      </c>
      <c r="DF17" s="187" t="s">
        <v>273</v>
      </c>
      <c r="DG17" s="156"/>
      <c r="DH17" s="126">
        <v>1</v>
      </c>
      <c r="DI17" s="131" t="s">
        <v>0</v>
      </c>
      <c r="DJ17" s="126">
        <v>2</v>
      </c>
      <c r="DK17" s="186" t="s">
        <v>271</v>
      </c>
      <c r="DL17" s="187" t="s">
        <v>260</v>
      </c>
      <c r="DM17" s="156"/>
      <c r="DN17" s="126">
        <v>3</v>
      </c>
      <c r="DO17" s="131" t="s">
        <v>0</v>
      </c>
      <c r="DP17" s="126">
        <v>0</v>
      </c>
      <c r="DQ17" s="186" t="s">
        <v>273</v>
      </c>
      <c r="DR17" s="187" t="s">
        <v>257</v>
      </c>
      <c r="DS17" s="156"/>
      <c r="DT17" s="126">
        <v>2</v>
      </c>
      <c r="DU17" s="131" t="s">
        <v>0</v>
      </c>
      <c r="DV17" s="126">
        <v>0</v>
      </c>
      <c r="DW17" s="186" t="s">
        <v>271</v>
      </c>
      <c r="DX17" s="187" t="s">
        <v>260</v>
      </c>
      <c r="DY17" s="156"/>
      <c r="DZ17" s="126">
        <v>2</v>
      </c>
      <c r="EA17" s="131" t="s">
        <v>0</v>
      </c>
      <c r="EB17" s="126">
        <v>2</v>
      </c>
      <c r="EC17" s="186" t="s">
        <v>271</v>
      </c>
      <c r="ED17" s="187" t="s">
        <v>257</v>
      </c>
      <c r="EE17" s="156"/>
      <c r="EF17" s="126">
        <v>4</v>
      </c>
      <c r="EG17" s="131" t="s">
        <v>0</v>
      </c>
      <c r="EH17" s="126">
        <v>0</v>
      </c>
      <c r="EI17" s="186" t="s">
        <v>270</v>
      </c>
      <c r="EJ17" s="187" t="s">
        <v>255</v>
      </c>
      <c r="EK17" s="156"/>
      <c r="EL17" s="126">
        <v>3</v>
      </c>
      <c r="EM17" s="131" t="s">
        <v>0</v>
      </c>
      <c r="EN17" s="126">
        <v>0</v>
      </c>
      <c r="EO17" s="186" t="s">
        <v>271</v>
      </c>
      <c r="EP17" s="187" t="s">
        <v>257</v>
      </c>
      <c r="EQ17" s="156"/>
      <c r="ER17" s="126">
        <v>2</v>
      </c>
      <c r="ES17" s="131" t="s">
        <v>0</v>
      </c>
      <c r="ET17" s="126">
        <v>1</v>
      </c>
      <c r="EU17" s="186" t="s">
        <v>315</v>
      </c>
      <c r="EV17" s="187" t="s">
        <v>257</v>
      </c>
      <c r="EW17" s="156"/>
      <c r="EX17" s="126">
        <v>1</v>
      </c>
      <c r="EY17" s="131" t="s">
        <v>0</v>
      </c>
      <c r="EZ17" s="126">
        <v>3</v>
      </c>
      <c r="FA17" s="186" t="s">
        <v>271</v>
      </c>
      <c r="FB17" s="187" t="s">
        <v>257</v>
      </c>
      <c r="FC17" s="156"/>
      <c r="FD17" s="126">
        <v>3</v>
      </c>
      <c r="FE17" s="131" t="s">
        <v>0</v>
      </c>
      <c r="FF17" s="126">
        <v>0</v>
      </c>
      <c r="FG17" s="186" t="s">
        <v>271</v>
      </c>
      <c r="FH17" s="187" t="s">
        <v>257</v>
      </c>
      <c r="FI17" s="156"/>
      <c r="FJ17" s="126">
        <v>1</v>
      </c>
      <c r="FK17" s="131" t="s">
        <v>0</v>
      </c>
      <c r="FL17" s="126">
        <v>2</v>
      </c>
      <c r="FM17" s="186" t="s">
        <v>271</v>
      </c>
      <c r="FN17" s="187" t="s">
        <v>271</v>
      </c>
      <c r="FO17" s="156"/>
      <c r="FP17" s="126">
        <v>3</v>
      </c>
      <c r="FQ17" s="131" t="s">
        <v>0</v>
      </c>
      <c r="FR17" s="126">
        <v>1</v>
      </c>
      <c r="FS17" s="186" t="s">
        <v>273</v>
      </c>
      <c r="FT17" s="187" t="s">
        <v>257</v>
      </c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326</v>
      </c>
      <c r="NV17" s="187" t="s">
        <v>326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273</v>
      </c>
      <c r="H18" s="175" t="s">
        <v>260</v>
      </c>
      <c r="I18" s="25"/>
      <c r="J18" s="188">
        <v>0</v>
      </c>
      <c r="K18" s="188" t="s">
        <v>0</v>
      </c>
      <c r="L18" s="188">
        <v>3</v>
      </c>
      <c r="M18" s="186" t="s">
        <v>273</v>
      </c>
      <c r="N18" s="187" t="s">
        <v>260</v>
      </c>
      <c r="O18" s="149"/>
      <c r="P18" s="126">
        <v>3</v>
      </c>
      <c r="Q18" s="131" t="s">
        <v>0</v>
      </c>
      <c r="R18" s="126">
        <v>0</v>
      </c>
      <c r="S18" s="186" t="s">
        <v>273</v>
      </c>
      <c r="T18" s="187" t="s">
        <v>260</v>
      </c>
      <c r="U18" s="156"/>
      <c r="V18" s="126">
        <v>0</v>
      </c>
      <c r="W18" s="131" t="s">
        <v>0</v>
      </c>
      <c r="X18" s="126">
        <v>3</v>
      </c>
      <c r="Y18" s="186" t="s">
        <v>271</v>
      </c>
      <c r="Z18" s="187" t="s">
        <v>260</v>
      </c>
      <c r="AA18" s="156"/>
      <c r="AB18" s="126">
        <v>3</v>
      </c>
      <c r="AC18" s="131" t="s">
        <v>0</v>
      </c>
      <c r="AD18" s="126">
        <v>0</v>
      </c>
      <c r="AE18" s="193" t="s">
        <v>271</v>
      </c>
      <c r="AF18" s="194" t="s">
        <v>257</v>
      </c>
      <c r="AG18" s="156"/>
      <c r="AH18" s="126">
        <v>3</v>
      </c>
      <c r="AI18" s="131" t="s">
        <v>0</v>
      </c>
      <c r="AJ18" s="126">
        <v>2</v>
      </c>
      <c r="AK18" s="186" t="s">
        <v>271</v>
      </c>
      <c r="AL18" s="187" t="s">
        <v>275</v>
      </c>
      <c r="AM18" s="156"/>
      <c r="AN18" s="126">
        <v>0</v>
      </c>
      <c r="AO18" s="131" t="s">
        <v>0</v>
      </c>
      <c r="AP18" s="126">
        <v>2</v>
      </c>
      <c r="AQ18" s="186" t="s">
        <v>271</v>
      </c>
      <c r="AR18" s="187" t="s">
        <v>270</v>
      </c>
      <c r="AS18" s="156"/>
      <c r="AT18" s="126">
        <v>1</v>
      </c>
      <c r="AU18" s="131" t="s">
        <v>0</v>
      </c>
      <c r="AV18" s="126">
        <v>1</v>
      </c>
      <c r="AW18" s="186" t="s">
        <v>275</v>
      </c>
      <c r="AX18" s="187" t="s">
        <v>271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273</v>
      </c>
      <c r="BJ18" s="187" t="s">
        <v>271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271</v>
      </c>
      <c r="BV18" s="187" t="s">
        <v>260</v>
      </c>
      <c r="BW18" s="156"/>
      <c r="BX18" s="126">
        <v>3</v>
      </c>
      <c r="BY18" s="131" t="s">
        <v>0</v>
      </c>
      <c r="BZ18" s="126">
        <v>1</v>
      </c>
      <c r="CA18" s="131" t="s">
        <v>275</v>
      </c>
      <c r="CB18" s="170" t="s">
        <v>271</v>
      </c>
      <c r="CC18" s="156"/>
      <c r="CD18" s="126">
        <v>2</v>
      </c>
      <c r="CE18" s="131" t="s">
        <v>0</v>
      </c>
      <c r="CF18" s="126">
        <v>2</v>
      </c>
      <c r="CG18" s="186" t="s">
        <v>275</v>
      </c>
      <c r="CH18" s="187" t="s">
        <v>266</v>
      </c>
      <c r="CI18" s="156"/>
      <c r="CJ18" s="126">
        <v>0</v>
      </c>
      <c r="CK18" s="131" t="s">
        <v>0</v>
      </c>
      <c r="CL18" s="126">
        <v>2</v>
      </c>
      <c r="CM18" s="186" t="s">
        <v>272</v>
      </c>
      <c r="CN18" s="187" t="s">
        <v>269</v>
      </c>
      <c r="CO18" s="156"/>
      <c r="CP18" s="126">
        <v>3</v>
      </c>
      <c r="CQ18" s="131" t="s">
        <v>0</v>
      </c>
      <c r="CR18" s="126">
        <v>1</v>
      </c>
      <c r="CS18" s="186" t="s">
        <v>270</v>
      </c>
      <c r="CT18" s="187" t="s">
        <v>271</v>
      </c>
      <c r="CU18" s="156"/>
      <c r="CV18" s="126">
        <v>3</v>
      </c>
      <c r="CW18" s="131" t="s">
        <v>0</v>
      </c>
      <c r="CX18" s="126">
        <v>1</v>
      </c>
      <c r="CY18" s="186" t="s">
        <v>270</v>
      </c>
      <c r="CZ18" s="187" t="s">
        <v>271</v>
      </c>
      <c r="DA18" s="156"/>
      <c r="DB18" s="126">
        <v>1</v>
      </c>
      <c r="DC18" s="131" t="s">
        <v>0</v>
      </c>
      <c r="DD18" s="126">
        <v>2</v>
      </c>
      <c r="DE18" s="186" t="s">
        <v>269</v>
      </c>
      <c r="DF18" s="187" t="s">
        <v>260</v>
      </c>
      <c r="DG18" s="156"/>
      <c r="DH18" s="126">
        <v>1</v>
      </c>
      <c r="DI18" s="131" t="s">
        <v>0</v>
      </c>
      <c r="DJ18" s="126">
        <v>1</v>
      </c>
      <c r="DK18" s="186" t="s">
        <v>341</v>
      </c>
      <c r="DL18" s="187" t="s">
        <v>358</v>
      </c>
      <c r="DM18" s="156"/>
      <c r="DN18" s="126">
        <v>3</v>
      </c>
      <c r="DO18" s="131" t="s">
        <v>0</v>
      </c>
      <c r="DP18" s="126">
        <v>0</v>
      </c>
      <c r="DQ18" s="186" t="s">
        <v>273</v>
      </c>
      <c r="DR18" s="187" t="s">
        <v>271</v>
      </c>
      <c r="DS18" s="156"/>
      <c r="DT18" s="126">
        <v>1</v>
      </c>
      <c r="DU18" s="131" t="s">
        <v>0</v>
      </c>
      <c r="DV18" s="126">
        <v>1</v>
      </c>
      <c r="DW18" s="186" t="s">
        <v>364</v>
      </c>
      <c r="DX18" s="187" t="s">
        <v>260</v>
      </c>
      <c r="DY18" s="156"/>
      <c r="DZ18" s="126">
        <v>1</v>
      </c>
      <c r="EA18" s="131" t="s">
        <v>0</v>
      </c>
      <c r="EB18" s="126">
        <v>2</v>
      </c>
      <c r="EC18" s="186" t="s">
        <v>273</v>
      </c>
      <c r="ED18" s="187" t="s">
        <v>271</v>
      </c>
      <c r="EE18" s="156"/>
      <c r="EF18" s="126">
        <v>4</v>
      </c>
      <c r="EG18" s="131" t="s">
        <v>0</v>
      </c>
      <c r="EH18" s="126">
        <v>1</v>
      </c>
      <c r="EI18" s="186" t="s">
        <v>274</v>
      </c>
      <c r="EJ18" s="187" t="s">
        <v>255</v>
      </c>
      <c r="EK18" s="156"/>
      <c r="EL18" s="126">
        <v>3</v>
      </c>
      <c r="EM18" s="131" t="s">
        <v>0</v>
      </c>
      <c r="EN18" s="126">
        <v>1</v>
      </c>
      <c r="EO18" s="186" t="s">
        <v>271</v>
      </c>
      <c r="EP18" s="187" t="s">
        <v>257</v>
      </c>
      <c r="EQ18" s="156"/>
      <c r="ER18" s="126">
        <v>2</v>
      </c>
      <c r="ES18" s="131" t="s">
        <v>0</v>
      </c>
      <c r="ET18" s="126">
        <v>2</v>
      </c>
      <c r="EU18" s="186" t="s">
        <v>271</v>
      </c>
      <c r="EV18" s="187" t="s">
        <v>375</v>
      </c>
      <c r="EW18" s="156"/>
      <c r="EX18" s="126">
        <v>1</v>
      </c>
      <c r="EY18" s="131" t="s">
        <v>0</v>
      </c>
      <c r="EZ18" s="126">
        <v>2</v>
      </c>
      <c r="FA18" s="186" t="s">
        <v>271</v>
      </c>
      <c r="FB18" s="187" t="s">
        <v>266</v>
      </c>
      <c r="FC18" s="156"/>
      <c r="FD18" s="126">
        <v>3</v>
      </c>
      <c r="FE18" s="131" t="s">
        <v>0</v>
      </c>
      <c r="FF18" s="126">
        <v>1</v>
      </c>
      <c r="FG18" s="186" t="s">
        <v>269</v>
      </c>
      <c r="FH18" s="187" t="s">
        <v>271</v>
      </c>
      <c r="FI18" s="156"/>
      <c r="FJ18" s="126">
        <v>1</v>
      </c>
      <c r="FK18" s="131" t="s">
        <v>0</v>
      </c>
      <c r="FL18" s="126">
        <v>2</v>
      </c>
      <c r="FM18" s="186" t="s">
        <v>271</v>
      </c>
      <c r="FN18" s="187" t="s">
        <v>260</v>
      </c>
      <c r="FO18" s="156"/>
      <c r="FP18" s="126">
        <v>2</v>
      </c>
      <c r="FQ18" s="131" t="s">
        <v>0</v>
      </c>
      <c r="FR18" s="126">
        <v>1</v>
      </c>
      <c r="FS18" s="186" t="s">
        <v>269</v>
      </c>
      <c r="FT18" s="187" t="s">
        <v>370</v>
      </c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326</v>
      </c>
      <c r="NV18" s="187" t="s">
        <v>326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331</v>
      </c>
      <c r="C19" s="125"/>
      <c r="D19" s="171"/>
      <c r="E19" s="176" t="s">
        <v>0</v>
      </c>
      <c r="F19" s="168"/>
      <c r="G19" s="182" t="s">
        <v>326</v>
      </c>
      <c r="H19" s="183" t="s">
        <v>326</v>
      </c>
      <c r="I19" s="25"/>
      <c r="J19" s="188"/>
      <c r="K19" s="188" t="s">
        <v>0</v>
      </c>
      <c r="L19" s="188"/>
      <c r="M19" s="186" t="s">
        <v>326</v>
      </c>
      <c r="N19" s="187" t="s">
        <v>326</v>
      </c>
      <c r="O19" s="149"/>
      <c r="P19" s="126">
        <v>3</v>
      </c>
      <c r="Q19" s="131" t="s">
        <v>0</v>
      </c>
      <c r="R19" s="126">
        <v>1</v>
      </c>
      <c r="S19" s="186" t="s">
        <v>273</v>
      </c>
      <c r="T19" s="187" t="s">
        <v>271</v>
      </c>
      <c r="U19" s="156"/>
      <c r="V19" s="126"/>
      <c r="W19" s="131" t="s">
        <v>0</v>
      </c>
      <c r="X19" s="126"/>
      <c r="Y19" s="186" t="s">
        <v>326</v>
      </c>
      <c r="Z19" s="187" t="s">
        <v>326</v>
      </c>
      <c r="AA19" s="156"/>
      <c r="AB19" s="126">
        <v>4</v>
      </c>
      <c r="AC19" s="131" t="s">
        <v>0</v>
      </c>
      <c r="AD19" s="126">
        <v>1</v>
      </c>
      <c r="AE19" s="193" t="s">
        <v>274</v>
      </c>
      <c r="AF19" s="194" t="s">
        <v>271</v>
      </c>
      <c r="AG19" s="156"/>
      <c r="AH19" s="126"/>
      <c r="AI19" s="131" t="s">
        <v>0</v>
      </c>
      <c r="AJ19" s="126"/>
      <c r="AK19" s="186" t="s">
        <v>326</v>
      </c>
      <c r="AL19" s="187" t="s">
        <v>326</v>
      </c>
      <c r="AM19" s="156"/>
      <c r="AN19" s="126"/>
      <c r="AO19" s="131" t="s">
        <v>0</v>
      </c>
      <c r="AP19" s="126"/>
      <c r="AQ19" s="186" t="s">
        <v>326</v>
      </c>
      <c r="AR19" s="187" t="s">
        <v>326</v>
      </c>
      <c r="AS19" s="156"/>
      <c r="AT19" s="126">
        <v>1</v>
      </c>
      <c r="AU19" s="131" t="s">
        <v>0</v>
      </c>
      <c r="AV19" s="126">
        <v>2</v>
      </c>
      <c r="AW19" s="186" t="s">
        <v>275</v>
      </c>
      <c r="AX19" s="187" t="s">
        <v>271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326</v>
      </c>
      <c r="BJ19" s="187" t="s">
        <v>326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326</v>
      </c>
      <c r="BV19" s="187" t="s">
        <v>326</v>
      </c>
      <c r="BW19" s="156"/>
      <c r="BX19" s="126"/>
      <c r="BY19" s="131" t="s">
        <v>0</v>
      </c>
      <c r="BZ19" s="126"/>
      <c r="CA19" s="186" t="s">
        <v>326</v>
      </c>
      <c r="CB19" s="187" t="s">
        <v>326</v>
      </c>
      <c r="CC19" s="156"/>
      <c r="CD19" s="126"/>
      <c r="CE19" s="131" t="s">
        <v>0</v>
      </c>
      <c r="CF19" s="126"/>
      <c r="CG19" s="186" t="s">
        <v>326</v>
      </c>
      <c r="CH19" s="187" t="s">
        <v>326</v>
      </c>
      <c r="CI19" s="156"/>
      <c r="CJ19" s="126"/>
      <c r="CK19" s="131" t="s">
        <v>0</v>
      </c>
      <c r="CL19" s="126"/>
      <c r="CM19" s="186" t="s">
        <v>326</v>
      </c>
      <c r="CN19" s="187" t="s">
        <v>326</v>
      </c>
      <c r="CO19" s="156"/>
      <c r="CP19" s="126"/>
      <c r="CQ19" s="131" t="s">
        <v>0</v>
      </c>
      <c r="CR19" s="126"/>
      <c r="CS19" s="186" t="s">
        <v>326</v>
      </c>
      <c r="CT19" s="187" t="s">
        <v>326</v>
      </c>
      <c r="CU19" s="156"/>
      <c r="CV19" s="126"/>
      <c r="CW19" s="131" t="s">
        <v>0</v>
      </c>
      <c r="CX19" s="126"/>
      <c r="CY19" s="186" t="s">
        <v>326</v>
      </c>
      <c r="CZ19" s="187" t="s">
        <v>326</v>
      </c>
      <c r="DA19" s="156"/>
      <c r="DB19" s="126"/>
      <c r="DC19" s="131" t="s">
        <v>0</v>
      </c>
      <c r="DD19" s="126"/>
      <c r="DE19" s="186" t="s">
        <v>326</v>
      </c>
      <c r="DF19" s="187" t="s">
        <v>326</v>
      </c>
      <c r="DG19" s="156"/>
      <c r="DH19" s="126"/>
      <c r="DI19" s="131" t="s">
        <v>0</v>
      </c>
      <c r="DJ19" s="126"/>
      <c r="DK19" s="186" t="s">
        <v>326</v>
      </c>
      <c r="DL19" s="187" t="s">
        <v>326</v>
      </c>
      <c r="DM19" s="156"/>
      <c r="DN19" s="126"/>
      <c r="DO19" s="131" t="s">
        <v>0</v>
      </c>
      <c r="DP19" s="126"/>
      <c r="DQ19" s="186" t="s">
        <v>326</v>
      </c>
      <c r="DR19" s="187" t="s">
        <v>326</v>
      </c>
      <c r="DS19" s="156"/>
      <c r="DT19" s="126"/>
      <c r="DU19" s="131" t="s">
        <v>0</v>
      </c>
      <c r="DV19" s="126"/>
      <c r="DW19" s="186" t="s">
        <v>326</v>
      </c>
      <c r="DX19" s="187" t="s">
        <v>326</v>
      </c>
      <c r="DY19" s="156"/>
      <c r="DZ19" s="126"/>
      <c r="EA19" s="131" t="s">
        <v>0</v>
      </c>
      <c r="EB19" s="126"/>
      <c r="EC19" s="186" t="s">
        <v>326</v>
      </c>
      <c r="ED19" s="187" t="s">
        <v>326</v>
      </c>
      <c r="EE19" s="156"/>
      <c r="EF19" s="126">
        <v>3</v>
      </c>
      <c r="EG19" s="131" t="s">
        <v>0</v>
      </c>
      <c r="EH19" s="126">
        <v>2</v>
      </c>
      <c r="EI19" s="186" t="s">
        <v>270</v>
      </c>
      <c r="EJ19" s="187" t="s">
        <v>255</v>
      </c>
      <c r="EK19" s="156"/>
      <c r="EL19" s="126"/>
      <c r="EM19" s="131" t="s">
        <v>0</v>
      </c>
      <c r="EN19" s="126"/>
      <c r="EO19" s="186" t="s">
        <v>326</v>
      </c>
      <c r="EP19" s="187" t="s">
        <v>326</v>
      </c>
      <c r="EQ19" s="156"/>
      <c r="ER19" s="126"/>
      <c r="ES19" s="131" t="s">
        <v>0</v>
      </c>
      <c r="ET19" s="126"/>
      <c r="EU19" s="186" t="s">
        <v>326</v>
      </c>
      <c r="EV19" s="187" t="s">
        <v>326</v>
      </c>
      <c r="EW19" s="156"/>
      <c r="EX19" s="126"/>
      <c r="EY19" s="131" t="s">
        <v>0</v>
      </c>
      <c r="EZ19" s="126"/>
      <c r="FA19" s="186" t="s">
        <v>326</v>
      </c>
      <c r="FB19" s="187" t="s">
        <v>326</v>
      </c>
      <c r="FC19" s="156"/>
      <c r="FD19" s="126"/>
      <c r="FE19" s="131" t="s">
        <v>0</v>
      </c>
      <c r="FF19" s="126"/>
      <c r="FG19" s="186" t="s">
        <v>326</v>
      </c>
      <c r="FH19" s="187" t="s">
        <v>326</v>
      </c>
      <c r="FI19" s="156"/>
      <c r="FJ19" s="126"/>
      <c r="FK19" s="131" t="s">
        <v>0</v>
      </c>
      <c r="FL19" s="126"/>
      <c r="FM19" s="186" t="s">
        <v>326</v>
      </c>
      <c r="FN19" s="187" t="s">
        <v>326</v>
      </c>
      <c r="FO19" s="156"/>
      <c r="FP19" s="126"/>
      <c r="FQ19" s="131" t="s">
        <v>0</v>
      </c>
      <c r="FR19" s="126"/>
      <c r="FS19" s="186" t="s">
        <v>326</v>
      </c>
      <c r="FT19" s="187" t="s">
        <v>326</v>
      </c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326</v>
      </c>
      <c r="NV19" s="187" t="s">
        <v>326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273</v>
      </c>
      <c r="H20" s="175" t="s">
        <v>275</v>
      </c>
      <c r="I20" s="25"/>
      <c r="J20" s="188">
        <v>1</v>
      </c>
      <c r="K20" s="188" t="s">
        <v>0</v>
      </c>
      <c r="L20" s="188">
        <v>2</v>
      </c>
      <c r="M20" s="186" t="s">
        <v>271</v>
      </c>
      <c r="N20" s="187" t="s">
        <v>260</v>
      </c>
      <c r="O20" s="149"/>
      <c r="P20" s="126">
        <v>2</v>
      </c>
      <c r="Q20" s="131" t="s">
        <v>0</v>
      </c>
      <c r="R20" s="126">
        <v>0</v>
      </c>
      <c r="S20" s="186" t="s">
        <v>253</v>
      </c>
      <c r="T20" s="187" t="s">
        <v>257</v>
      </c>
      <c r="U20" s="156"/>
      <c r="V20" s="126">
        <v>0</v>
      </c>
      <c r="W20" s="131" t="s">
        <v>0</v>
      </c>
      <c r="X20" s="126">
        <v>3</v>
      </c>
      <c r="Y20" s="186" t="s">
        <v>271</v>
      </c>
      <c r="Z20" s="187" t="s">
        <v>260</v>
      </c>
      <c r="AA20" s="156"/>
      <c r="AB20" s="126">
        <v>2</v>
      </c>
      <c r="AC20" s="131" t="s">
        <v>0</v>
      </c>
      <c r="AD20" s="126">
        <v>1</v>
      </c>
      <c r="AE20" s="193" t="s">
        <v>271</v>
      </c>
      <c r="AF20" s="194" t="s">
        <v>271</v>
      </c>
      <c r="AG20" s="156"/>
      <c r="AH20" s="126">
        <v>1</v>
      </c>
      <c r="AI20" s="131" t="s">
        <v>0</v>
      </c>
      <c r="AJ20" s="126">
        <v>1</v>
      </c>
      <c r="AK20" s="186" t="s">
        <v>275</v>
      </c>
      <c r="AL20" s="187" t="s">
        <v>270</v>
      </c>
      <c r="AM20" s="156"/>
      <c r="AN20" s="126">
        <v>0</v>
      </c>
      <c r="AO20" s="131" t="s">
        <v>0</v>
      </c>
      <c r="AP20" s="126">
        <v>2</v>
      </c>
      <c r="AQ20" s="186" t="s">
        <v>273</v>
      </c>
      <c r="AR20" s="187" t="s">
        <v>269</v>
      </c>
      <c r="AS20" s="156"/>
      <c r="AT20" s="126">
        <v>1</v>
      </c>
      <c r="AU20" s="131" t="s">
        <v>0</v>
      </c>
      <c r="AV20" s="126">
        <v>3</v>
      </c>
      <c r="AW20" s="186" t="s">
        <v>273</v>
      </c>
      <c r="AX20" s="187" t="s">
        <v>260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271</v>
      </c>
      <c r="BJ20" s="187" t="s">
        <v>275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272</v>
      </c>
      <c r="BV20" s="187" t="s">
        <v>255</v>
      </c>
      <c r="BW20" s="156"/>
      <c r="BX20" s="126">
        <v>2</v>
      </c>
      <c r="BY20" s="131" t="s">
        <v>0</v>
      </c>
      <c r="BZ20" s="126">
        <v>1</v>
      </c>
      <c r="CA20" s="131" t="s">
        <v>271</v>
      </c>
      <c r="CB20" s="170" t="s">
        <v>255</v>
      </c>
      <c r="CC20" s="156"/>
      <c r="CD20" s="126">
        <v>1</v>
      </c>
      <c r="CE20" s="131" t="s">
        <v>0</v>
      </c>
      <c r="CF20" s="126">
        <v>3</v>
      </c>
      <c r="CG20" s="186" t="s">
        <v>273</v>
      </c>
      <c r="CH20" s="187" t="s">
        <v>271</v>
      </c>
      <c r="CI20" s="156"/>
      <c r="CJ20" s="126">
        <v>0</v>
      </c>
      <c r="CK20" s="131" t="s">
        <v>0</v>
      </c>
      <c r="CL20" s="126">
        <v>1</v>
      </c>
      <c r="CM20" s="186" t="s">
        <v>270</v>
      </c>
      <c r="CN20" s="187" t="s">
        <v>271</v>
      </c>
      <c r="CO20" s="156"/>
      <c r="CP20" s="126">
        <v>2</v>
      </c>
      <c r="CQ20" s="131" t="s">
        <v>0</v>
      </c>
      <c r="CR20" s="126">
        <v>2</v>
      </c>
      <c r="CS20" s="186" t="s">
        <v>315</v>
      </c>
      <c r="CT20" s="187" t="s">
        <v>271</v>
      </c>
      <c r="CU20" s="156"/>
      <c r="CV20" s="126">
        <v>2</v>
      </c>
      <c r="CW20" s="131" t="s">
        <v>0</v>
      </c>
      <c r="CX20" s="126">
        <v>1</v>
      </c>
      <c r="CY20" s="186" t="s">
        <v>271</v>
      </c>
      <c r="CZ20" s="187" t="s">
        <v>271</v>
      </c>
      <c r="DA20" s="156"/>
      <c r="DB20" s="126">
        <v>0</v>
      </c>
      <c r="DC20" s="131" t="s">
        <v>0</v>
      </c>
      <c r="DD20" s="126">
        <v>2</v>
      </c>
      <c r="DE20" s="186" t="s">
        <v>270</v>
      </c>
      <c r="DF20" s="187" t="s">
        <v>260</v>
      </c>
      <c r="DG20" s="156"/>
      <c r="DH20" s="126">
        <v>2</v>
      </c>
      <c r="DI20" s="131" t="s">
        <v>0</v>
      </c>
      <c r="DJ20" s="126">
        <v>1</v>
      </c>
      <c r="DK20" s="186" t="s">
        <v>343</v>
      </c>
      <c r="DL20" s="187" t="s">
        <v>260</v>
      </c>
      <c r="DM20" s="156"/>
      <c r="DN20" s="126">
        <v>3</v>
      </c>
      <c r="DO20" s="131" t="s">
        <v>0</v>
      </c>
      <c r="DP20" s="126">
        <v>0</v>
      </c>
      <c r="DQ20" s="186" t="s">
        <v>273</v>
      </c>
      <c r="DR20" s="187" t="s">
        <v>271</v>
      </c>
      <c r="DS20" s="156"/>
      <c r="DT20" s="126">
        <v>2</v>
      </c>
      <c r="DU20" s="131" t="s">
        <v>0</v>
      </c>
      <c r="DV20" s="126">
        <v>2</v>
      </c>
      <c r="DW20" s="186" t="s">
        <v>364</v>
      </c>
      <c r="DX20" s="187" t="s">
        <v>260</v>
      </c>
      <c r="DY20" s="156"/>
      <c r="DZ20" s="126">
        <v>2</v>
      </c>
      <c r="EA20" s="131" t="s">
        <v>0</v>
      </c>
      <c r="EB20" s="126">
        <v>3</v>
      </c>
      <c r="EC20" s="186" t="s">
        <v>273</v>
      </c>
      <c r="ED20" s="187" t="s">
        <v>257</v>
      </c>
      <c r="EE20" s="156"/>
      <c r="EF20" s="126">
        <v>2</v>
      </c>
      <c r="EG20" s="131" t="s">
        <v>0</v>
      </c>
      <c r="EH20" s="126">
        <v>0</v>
      </c>
      <c r="EI20" s="186" t="s">
        <v>268</v>
      </c>
      <c r="EJ20" s="187" t="s">
        <v>270</v>
      </c>
      <c r="EK20" s="156"/>
      <c r="EL20" s="126">
        <v>2</v>
      </c>
      <c r="EM20" s="131" t="s">
        <v>0</v>
      </c>
      <c r="EN20" s="126">
        <v>1</v>
      </c>
      <c r="EO20" s="186" t="s">
        <v>271</v>
      </c>
      <c r="EP20" s="187" t="s">
        <v>273</v>
      </c>
      <c r="EQ20" s="156"/>
      <c r="ER20" s="126">
        <v>2</v>
      </c>
      <c r="ES20" s="131" t="s">
        <v>0</v>
      </c>
      <c r="ET20" s="126">
        <v>2</v>
      </c>
      <c r="EU20" s="186" t="s">
        <v>271</v>
      </c>
      <c r="EV20" s="187" t="s">
        <v>273</v>
      </c>
      <c r="EW20" s="156"/>
      <c r="EX20" s="126"/>
      <c r="EY20" s="131" t="s">
        <v>0</v>
      </c>
      <c r="EZ20" s="126"/>
      <c r="FA20" s="186" t="s">
        <v>326</v>
      </c>
      <c r="FB20" s="187" t="s">
        <v>326</v>
      </c>
      <c r="FC20" s="156"/>
      <c r="FD20" s="126">
        <v>3</v>
      </c>
      <c r="FE20" s="131" t="s">
        <v>0</v>
      </c>
      <c r="FF20" s="126">
        <v>1</v>
      </c>
      <c r="FG20" s="186" t="s">
        <v>273</v>
      </c>
      <c r="FH20" s="187" t="s">
        <v>271</v>
      </c>
      <c r="FI20" s="156"/>
      <c r="FJ20" s="126">
        <v>0</v>
      </c>
      <c r="FK20" s="131" t="s">
        <v>0</v>
      </c>
      <c r="FL20" s="126">
        <v>1</v>
      </c>
      <c r="FM20" s="186" t="s">
        <v>273</v>
      </c>
      <c r="FN20" s="187" t="s">
        <v>271</v>
      </c>
      <c r="FO20" s="156"/>
      <c r="FP20" s="126">
        <v>2</v>
      </c>
      <c r="FQ20" s="131" t="s">
        <v>0</v>
      </c>
      <c r="FR20" s="126">
        <v>1</v>
      </c>
      <c r="FS20" s="186" t="s">
        <v>274</v>
      </c>
      <c r="FT20" s="187" t="s">
        <v>255</v>
      </c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326</v>
      </c>
      <c r="NV20" s="187" t="s">
        <v>326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271</v>
      </c>
      <c r="H21" s="175" t="s">
        <v>257</v>
      </c>
      <c r="I21" s="25"/>
      <c r="J21" s="188">
        <v>0</v>
      </c>
      <c r="K21" s="188" t="s">
        <v>0</v>
      </c>
      <c r="L21" s="188">
        <v>3</v>
      </c>
      <c r="M21" s="186" t="s">
        <v>271</v>
      </c>
      <c r="N21" s="187" t="s">
        <v>260</v>
      </c>
      <c r="O21" s="149"/>
      <c r="P21" s="126">
        <v>3</v>
      </c>
      <c r="Q21" s="131" t="s">
        <v>0</v>
      </c>
      <c r="R21" s="126">
        <v>1</v>
      </c>
      <c r="S21" s="186" t="s">
        <v>273</v>
      </c>
      <c r="T21" s="187" t="s">
        <v>260</v>
      </c>
      <c r="U21" s="156"/>
      <c r="V21" s="126"/>
      <c r="W21" s="131" t="s">
        <v>0</v>
      </c>
      <c r="X21" s="126"/>
      <c r="Y21" s="186" t="s">
        <v>326</v>
      </c>
      <c r="Z21" s="187" t="s">
        <v>326</v>
      </c>
      <c r="AA21" s="156"/>
      <c r="AB21" s="126">
        <v>2</v>
      </c>
      <c r="AC21" s="131" t="s">
        <v>0</v>
      </c>
      <c r="AD21" s="126">
        <v>0</v>
      </c>
      <c r="AE21" s="193" t="s">
        <v>271</v>
      </c>
      <c r="AF21" s="194" t="s">
        <v>260</v>
      </c>
      <c r="AG21" s="156"/>
      <c r="AH21" s="126">
        <v>3</v>
      </c>
      <c r="AI21" s="131" t="s">
        <v>0</v>
      </c>
      <c r="AJ21" s="126">
        <v>1</v>
      </c>
      <c r="AK21" s="186" t="s">
        <v>271</v>
      </c>
      <c r="AL21" s="187" t="s">
        <v>260</v>
      </c>
      <c r="AM21" s="156"/>
      <c r="AN21" s="126">
        <v>0</v>
      </c>
      <c r="AO21" s="131" t="s">
        <v>0</v>
      </c>
      <c r="AP21" s="126">
        <v>3</v>
      </c>
      <c r="AQ21" s="186" t="s">
        <v>271</v>
      </c>
      <c r="AR21" s="187" t="s">
        <v>260</v>
      </c>
      <c r="AS21" s="156"/>
      <c r="AT21" s="126">
        <v>1</v>
      </c>
      <c r="AU21" s="131" t="s">
        <v>0</v>
      </c>
      <c r="AV21" s="126">
        <v>2</v>
      </c>
      <c r="AW21" s="186" t="s">
        <v>273</v>
      </c>
      <c r="AX21" s="187" t="s">
        <v>271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273</v>
      </c>
      <c r="BJ21" s="187" t="s">
        <v>271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271</v>
      </c>
      <c r="BV21" s="187" t="s">
        <v>260</v>
      </c>
      <c r="BW21" s="156"/>
      <c r="BX21" s="126">
        <v>3</v>
      </c>
      <c r="BY21" s="131" t="s">
        <v>0</v>
      </c>
      <c r="BZ21" s="126">
        <v>0</v>
      </c>
      <c r="CA21" s="131" t="s">
        <v>271</v>
      </c>
      <c r="CB21" s="170" t="s">
        <v>271</v>
      </c>
      <c r="CC21" s="156"/>
      <c r="CD21" s="126">
        <v>1</v>
      </c>
      <c r="CE21" s="131" t="s">
        <v>0</v>
      </c>
      <c r="CF21" s="126">
        <v>3</v>
      </c>
      <c r="CG21" s="186" t="s">
        <v>273</v>
      </c>
      <c r="CH21" s="187" t="s">
        <v>271</v>
      </c>
      <c r="CI21" s="156"/>
      <c r="CJ21" s="126">
        <v>0</v>
      </c>
      <c r="CK21" s="131" t="s">
        <v>0</v>
      </c>
      <c r="CL21" s="126">
        <v>2</v>
      </c>
      <c r="CM21" s="186" t="s">
        <v>273</v>
      </c>
      <c r="CN21" s="187" t="s">
        <v>271</v>
      </c>
      <c r="CO21" s="156"/>
      <c r="CP21" s="126">
        <v>1</v>
      </c>
      <c r="CQ21" s="131" t="s">
        <v>0</v>
      </c>
      <c r="CR21" s="126">
        <v>1</v>
      </c>
      <c r="CS21" s="186" t="s">
        <v>273</v>
      </c>
      <c r="CT21" s="187" t="s">
        <v>314</v>
      </c>
      <c r="CU21" s="156"/>
      <c r="CV21" s="126">
        <v>2</v>
      </c>
      <c r="CW21" s="131" t="s">
        <v>0</v>
      </c>
      <c r="CX21" s="126">
        <v>1</v>
      </c>
      <c r="CY21" s="186" t="s">
        <v>271</v>
      </c>
      <c r="CZ21" s="187" t="s">
        <v>271</v>
      </c>
      <c r="DA21" s="156"/>
      <c r="DB21" s="126">
        <v>0</v>
      </c>
      <c r="DC21" s="131" t="s">
        <v>0</v>
      </c>
      <c r="DD21" s="126">
        <v>2</v>
      </c>
      <c r="DE21" s="186" t="s">
        <v>271</v>
      </c>
      <c r="DF21" s="187" t="s">
        <v>271</v>
      </c>
      <c r="DG21" s="156"/>
      <c r="DH21" s="126">
        <v>0</v>
      </c>
      <c r="DI21" s="131" t="s">
        <v>0</v>
      </c>
      <c r="DJ21" s="126">
        <v>2</v>
      </c>
      <c r="DK21" s="186" t="s">
        <v>271</v>
      </c>
      <c r="DL21" s="187" t="s">
        <v>271</v>
      </c>
      <c r="DM21" s="156"/>
      <c r="DN21" s="126">
        <v>4</v>
      </c>
      <c r="DO21" s="131" t="s">
        <v>0</v>
      </c>
      <c r="DP21" s="126">
        <v>1</v>
      </c>
      <c r="DQ21" s="186" t="s">
        <v>273</v>
      </c>
      <c r="DR21" s="187" t="s">
        <v>271</v>
      </c>
      <c r="DS21" s="156"/>
      <c r="DT21" s="126">
        <v>2</v>
      </c>
      <c r="DU21" s="131" t="s">
        <v>0</v>
      </c>
      <c r="DV21" s="126">
        <v>1</v>
      </c>
      <c r="DW21" s="186" t="s">
        <v>271</v>
      </c>
      <c r="DX21" s="187" t="s">
        <v>271</v>
      </c>
      <c r="DY21" s="156"/>
      <c r="DZ21" s="126">
        <v>1</v>
      </c>
      <c r="EA21" s="131" t="s">
        <v>0</v>
      </c>
      <c r="EB21" s="126">
        <v>2</v>
      </c>
      <c r="EC21" s="186" t="s">
        <v>273</v>
      </c>
      <c r="ED21" s="187" t="s">
        <v>271</v>
      </c>
      <c r="EE21" s="156"/>
      <c r="EF21" s="126">
        <v>2</v>
      </c>
      <c r="EG21" s="131" t="s">
        <v>0</v>
      </c>
      <c r="EH21" s="126">
        <v>0</v>
      </c>
      <c r="EI21" s="186" t="s">
        <v>274</v>
      </c>
      <c r="EJ21" s="187" t="s">
        <v>255</v>
      </c>
      <c r="EK21" s="156"/>
      <c r="EL21" s="126">
        <v>4</v>
      </c>
      <c r="EM21" s="131" t="s">
        <v>0</v>
      </c>
      <c r="EN21" s="126">
        <v>0</v>
      </c>
      <c r="EO21" s="186" t="s">
        <v>273</v>
      </c>
      <c r="EP21" s="187" t="s">
        <v>271</v>
      </c>
      <c r="EQ21" s="156"/>
      <c r="ER21" s="126">
        <v>1</v>
      </c>
      <c r="ES21" s="131" t="s">
        <v>0</v>
      </c>
      <c r="ET21" s="126">
        <v>2</v>
      </c>
      <c r="EU21" s="186" t="s">
        <v>273</v>
      </c>
      <c r="EV21" s="187" t="s">
        <v>271</v>
      </c>
      <c r="EW21" s="156"/>
      <c r="EX21" s="126">
        <v>0</v>
      </c>
      <c r="EY21" s="131" t="s">
        <v>0</v>
      </c>
      <c r="EZ21" s="126">
        <v>2</v>
      </c>
      <c r="FA21" s="186" t="s">
        <v>273</v>
      </c>
      <c r="FB21" s="187" t="s">
        <v>271</v>
      </c>
      <c r="FC21" s="156"/>
      <c r="FD21" s="126"/>
      <c r="FE21" s="131" t="s">
        <v>0</v>
      </c>
      <c r="FF21" s="126"/>
      <c r="FG21" s="186" t="s">
        <v>326</v>
      </c>
      <c r="FH21" s="187" t="s">
        <v>326</v>
      </c>
      <c r="FI21" s="156"/>
      <c r="FJ21" s="126">
        <v>2</v>
      </c>
      <c r="FK21" s="131" t="s">
        <v>0</v>
      </c>
      <c r="FL21" s="126">
        <v>3</v>
      </c>
      <c r="FM21" s="186" t="s">
        <v>273</v>
      </c>
      <c r="FN21" s="187" t="s">
        <v>271</v>
      </c>
      <c r="FO21" s="156"/>
      <c r="FP21" s="126"/>
      <c r="FQ21" s="131" t="s">
        <v>0</v>
      </c>
      <c r="FR21" s="126"/>
      <c r="FS21" s="186" t="s">
        <v>326</v>
      </c>
      <c r="FT21" s="187" t="s">
        <v>326</v>
      </c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326</v>
      </c>
      <c r="NV21" s="187" t="s">
        <v>326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271</v>
      </c>
      <c r="H22" s="175" t="s">
        <v>270</v>
      </c>
      <c r="I22" s="25"/>
      <c r="J22" s="188">
        <v>0</v>
      </c>
      <c r="K22" s="188" t="s">
        <v>0</v>
      </c>
      <c r="L22" s="188">
        <v>3</v>
      </c>
      <c r="M22" s="186" t="s">
        <v>271</v>
      </c>
      <c r="N22" s="187" t="s">
        <v>275</v>
      </c>
      <c r="O22" s="149"/>
      <c r="P22" s="126">
        <v>2</v>
      </c>
      <c r="Q22" s="131" t="s">
        <v>0</v>
      </c>
      <c r="R22" s="126">
        <v>0</v>
      </c>
      <c r="S22" s="186" t="s">
        <v>273</v>
      </c>
      <c r="T22" s="187" t="s">
        <v>271</v>
      </c>
      <c r="U22" s="156"/>
      <c r="V22" s="126">
        <v>1</v>
      </c>
      <c r="W22" s="131" t="s">
        <v>0</v>
      </c>
      <c r="X22" s="126">
        <v>1</v>
      </c>
      <c r="Y22" s="186" t="s">
        <v>271</v>
      </c>
      <c r="Z22" s="187" t="s">
        <v>257</v>
      </c>
      <c r="AA22" s="156"/>
      <c r="AB22" s="126">
        <v>3</v>
      </c>
      <c r="AC22" s="131" t="s">
        <v>0</v>
      </c>
      <c r="AD22" s="126">
        <v>0</v>
      </c>
      <c r="AE22" s="193" t="s">
        <v>271</v>
      </c>
      <c r="AF22" s="194" t="s">
        <v>275</v>
      </c>
      <c r="AG22" s="156"/>
      <c r="AH22" s="126">
        <v>4</v>
      </c>
      <c r="AI22" s="131" t="s">
        <v>0</v>
      </c>
      <c r="AJ22" s="126">
        <v>0</v>
      </c>
      <c r="AK22" s="186" t="s">
        <v>271</v>
      </c>
      <c r="AL22" s="187" t="s">
        <v>271</v>
      </c>
      <c r="AM22" s="156"/>
      <c r="AN22" s="126">
        <v>0</v>
      </c>
      <c r="AO22" s="131" t="s">
        <v>0</v>
      </c>
      <c r="AP22" s="126">
        <v>1</v>
      </c>
      <c r="AQ22" s="186" t="s">
        <v>273</v>
      </c>
      <c r="AR22" s="187" t="s">
        <v>260</v>
      </c>
      <c r="AS22" s="156"/>
      <c r="AT22" s="126">
        <v>2</v>
      </c>
      <c r="AU22" s="131" t="s">
        <v>0</v>
      </c>
      <c r="AV22" s="126">
        <v>2</v>
      </c>
      <c r="AW22" s="186" t="s">
        <v>272</v>
      </c>
      <c r="AX22" s="187" t="s">
        <v>271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271</v>
      </c>
      <c r="BJ22" s="187" t="s">
        <v>263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272</v>
      </c>
      <c r="BV22" s="187" t="s">
        <v>260</v>
      </c>
      <c r="BW22" s="156"/>
      <c r="BX22" s="126">
        <v>2</v>
      </c>
      <c r="BY22" s="131" t="s">
        <v>0</v>
      </c>
      <c r="BZ22" s="126">
        <v>0</v>
      </c>
      <c r="CA22" s="131" t="s">
        <v>273</v>
      </c>
      <c r="CB22" s="170" t="s">
        <v>255</v>
      </c>
      <c r="CC22" s="156"/>
      <c r="CD22" s="126"/>
      <c r="CE22" s="131" t="s">
        <v>0</v>
      </c>
      <c r="CF22" s="126"/>
      <c r="CG22" s="186" t="s">
        <v>326</v>
      </c>
      <c r="CH22" s="187" t="s">
        <v>326</v>
      </c>
      <c r="CI22" s="156"/>
      <c r="CJ22" s="126">
        <v>1</v>
      </c>
      <c r="CK22" s="131" t="s">
        <v>0</v>
      </c>
      <c r="CL22" s="126">
        <v>2</v>
      </c>
      <c r="CM22" s="186" t="s">
        <v>272</v>
      </c>
      <c r="CN22" s="187" t="s">
        <v>263</v>
      </c>
      <c r="CO22" s="156"/>
      <c r="CP22" s="126">
        <v>1</v>
      </c>
      <c r="CQ22" s="131" t="s">
        <v>0</v>
      </c>
      <c r="CR22" s="126">
        <v>2</v>
      </c>
      <c r="CS22" s="186" t="s">
        <v>315</v>
      </c>
      <c r="CT22" s="187" t="s">
        <v>314</v>
      </c>
      <c r="CU22" s="156"/>
      <c r="CV22" s="126">
        <v>2</v>
      </c>
      <c r="CW22" s="131" t="s">
        <v>0</v>
      </c>
      <c r="CX22" s="126">
        <v>0</v>
      </c>
      <c r="CY22" s="186" t="s">
        <v>271</v>
      </c>
      <c r="CZ22" s="187" t="s">
        <v>273</v>
      </c>
      <c r="DA22" s="156"/>
      <c r="DB22" s="126">
        <v>1</v>
      </c>
      <c r="DC22" s="131" t="s">
        <v>0</v>
      </c>
      <c r="DD22" s="126">
        <v>2</v>
      </c>
      <c r="DE22" s="186" t="s">
        <v>270</v>
      </c>
      <c r="DF22" s="187" t="s">
        <v>260</v>
      </c>
      <c r="DG22" s="156"/>
      <c r="DH22" s="126">
        <v>0</v>
      </c>
      <c r="DI22" s="131" t="s">
        <v>0</v>
      </c>
      <c r="DJ22" s="126">
        <v>2</v>
      </c>
      <c r="DK22" s="186" t="s">
        <v>271</v>
      </c>
      <c r="DL22" s="187" t="s">
        <v>271</v>
      </c>
      <c r="DM22" s="156"/>
      <c r="DN22" s="126">
        <v>4</v>
      </c>
      <c r="DO22" s="131" t="s">
        <v>0</v>
      </c>
      <c r="DP22" s="126">
        <v>0</v>
      </c>
      <c r="DQ22" s="186" t="s">
        <v>273</v>
      </c>
      <c r="DR22" s="187" t="s">
        <v>271</v>
      </c>
      <c r="DS22" s="156"/>
      <c r="DT22" s="126">
        <v>1</v>
      </c>
      <c r="DU22" s="131" t="s">
        <v>0</v>
      </c>
      <c r="DV22" s="126">
        <v>1</v>
      </c>
      <c r="DW22" s="186" t="s">
        <v>271</v>
      </c>
      <c r="DX22" s="187" t="s">
        <v>365</v>
      </c>
      <c r="DY22" s="156"/>
      <c r="DZ22" s="126">
        <v>1</v>
      </c>
      <c r="EA22" s="131" t="s">
        <v>0</v>
      </c>
      <c r="EB22" s="126">
        <v>2</v>
      </c>
      <c r="EC22" s="186" t="s">
        <v>271</v>
      </c>
      <c r="ED22" s="187" t="s">
        <v>257</v>
      </c>
      <c r="EE22" s="156"/>
      <c r="EF22" s="126">
        <v>2</v>
      </c>
      <c r="EG22" s="131" t="s">
        <v>0</v>
      </c>
      <c r="EH22" s="126">
        <v>0</v>
      </c>
      <c r="EI22" s="186" t="s">
        <v>274</v>
      </c>
      <c r="EJ22" s="187" t="s">
        <v>255</v>
      </c>
      <c r="EK22" s="156"/>
      <c r="EL22" s="126">
        <v>2</v>
      </c>
      <c r="EM22" s="131" t="s">
        <v>0</v>
      </c>
      <c r="EN22" s="126">
        <v>0</v>
      </c>
      <c r="EO22" s="186" t="s">
        <v>271</v>
      </c>
      <c r="EP22" s="187" t="s">
        <v>271</v>
      </c>
      <c r="EQ22" s="156"/>
      <c r="ER22" s="126">
        <v>0</v>
      </c>
      <c r="ES22" s="131" t="s">
        <v>0</v>
      </c>
      <c r="ET22" s="126">
        <v>5</v>
      </c>
      <c r="EU22" s="186" t="s">
        <v>271</v>
      </c>
      <c r="EV22" s="187" t="s">
        <v>257</v>
      </c>
      <c r="EW22" s="156"/>
      <c r="EX22" s="126">
        <v>0</v>
      </c>
      <c r="EY22" s="131" t="s">
        <v>0</v>
      </c>
      <c r="EZ22" s="126">
        <v>1</v>
      </c>
      <c r="FA22" s="186" t="s">
        <v>271</v>
      </c>
      <c r="FB22" s="187" t="s">
        <v>266</v>
      </c>
      <c r="FC22" s="156"/>
      <c r="FD22" s="126">
        <v>2</v>
      </c>
      <c r="FE22" s="131" t="s">
        <v>0</v>
      </c>
      <c r="FF22" s="126">
        <v>0</v>
      </c>
      <c r="FG22" s="186" t="s">
        <v>271</v>
      </c>
      <c r="FH22" s="187" t="s">
        <v>271</v>
      </c>
      <c r="FI22" s="156"/>
      <c r="FJ22" s="126">
        <v>0</v>
      </c>
      <c r="FK22" s="131" t="s">
        <v>0</v>
      </c>
      <c r="FL22" s="126">
        <v>1</v>
      </c>
      <c r="FM22" s="186" t="s">
        <v>273</v>
      </c>
      <c r="FN22" s="187" t="s">
        <v>271</v>
      </c>
      <c r="FO22" s="156"/>
      <c r="FP22" s="126">
        <v>1</v>
      </c>
      <c r="FQ22" s="131" t="s">
        <v>0</v>
      </c>
      <c r="FR22" s="126">
        <v>1</v>
      </c>
      <c r="FS22" s="186" t="s">
        <v>274</v>
      </c>
      <c r="FT22" s="187" t="s">
        <v>378</v>
      </c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326</v>
      </c>
      <c r="NV22" s="187" t="s">
        <v>326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266</v>
      </c>
      <c r="H23" s="184" t="s">
        <v>260</v>
      </c>
      <c r="I23" s="25"/>
      <c r="J23" s="188">
        <v>1</v>
      </c>
      <c r="K23" s="188" t="s">
        <v>0</v>
      </c>
      <c r="L23" s="188">
        <v>3</v>
      </c>
      <c r="M23" s="186" t="s">
        <v>271</v>
      </c>
      <c r="N23" s="187" t="s">
        <v>271</v>
      </c>
      <c r="O23" s="149"/>
      <c r="P23" s="126">
        <v>3</v>
      </c>
      <c r="Q23" s="131" t="s">
        <v>0</v>
      </c>
      <c r="R23" s="126">
        <v>1</v>
      </c>
      <c r="S23" s="186" t="s">
        <v>271</v>
      </c>
      <c r="T23" s="187" t="s">
        <v>271</v>
      </c>
      <c r="U23" s="156"/>
      <c r="V23" s="126">
        <v>0</v>
      </c>
      <c r="W23" s="131" t="s">
        <v>0</v>
      </c>
      <c r="X23" s="126">
        <v>3</v>
      </c>
      <c r="Y23" s="186" t="s">
        <v>271</v>
      </c>
      <c r="Z23" s="187" t="s">
        <v>271</v>
      </c>
      <c r="AA23" s="156"/>
      <c r="AB23" s="126">
        <v>2</v>
      </c>
      <c r="AC23" s="131" t="s">
        <v>0</v>
      </c>
      <c r="AD23" s="126">
        <v>0</v>
      </c>
      <c r="AE23" s="193" t="s">
        <v>271</v>
      </c>
      <c r="AF23" s="194" t="s">
        <v>271</v>
      </c>
      <c r="AG23" s="156"/>
      <c r="AH23" s="126">
        <v>3</v>
      </c>
      <c r="AI23" s="131" t="s">
        <v>0</v>
      </c>
      <c r="AJ23" s="126">
        <v>0</v>
      </c>
      <c r="AK23" s="186" t="s">
        <v>271</v>
      </c>
      <c r="AL23" s="187" t="s">
        <v>271</v>
      </c>
      <c r="AM23" s="156"/>
      <c r="AN23" s="126">
        <v>0</v>
      </c>
      <c r="AO23" s="131" t="s">
        <v>0</v>
      </c>
      <c r="AP23" s="126">
        <v>3</v>
      </c>
      <c r="AQ23" s="186" t="s">
        <v>271</v>
      </c>
      <c r="AR23" s="187" t="s">
        <v>271</v>
      </c>
      <c r="AS23" s="156"/>
      <c r="AT23" s="126">
        <v>1</v>
      </c>
      <c r="AU23" s="131" t="s">
        <v>0</v>
      </c>
      <c r="AV23" s="126">
        <v>4</v>
      </c>
      <c r="AW23" s="186" t="s">
        <v>273</v>
      </c>
      <c r="AX23" s="187" t="s">
        <v>271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273</v>
      </c>
      <c r="BJ23" s="187" t="s">
        <v>271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272</v>
      </c>
      <c r="BV23" s="187" t="s">
        <v>271</v>
      </c>
      <c r="BW23" s="156"/>
      <c r="BX23" s="126">
        <v>3</v>
      </c>
      <c r="BY23" s="131" t="s">
        <v>0</v>
      </c>
      <c r="BZ23" s="126">
        <v>0</v>
      </c>
      <c r="CA23" s="131" t="s">
        <v>273</v>
      </c>
      <c r="CB23" s="170" t="s">
        <v>272</v>
      </c>
      <c r="CC23" s="156"/>
      <c r="CD23" s="126">
        <v>1</v>
      </c>
      <c r="CE23" s="131" t="s">
        <v>0</v>
      </c>
      <c r="CF23" s="126">
        <v>2</v>
      </c>
      <c r="CG23" s="186" t="s">
        <v>273</v>
      </c>
      <c r="CH23" s="187" t="s">
        <v>270</v>
      </c>
      <c r="CI23" s="156"/>
      <c r="CJ23" s="126">
        <v>0</v>
      </c>
      <c r="CK23" s="131" t="s">
        <v>0</v>
      </c>
      <c r="CL23" s="126">
        <v>2</v>
      </c>
      <c r="CM23" s="186" t="s">
        <v>270</v>
      </c>
      <c r="CN23" s="187" t="s">
        <v>272</v>
      </c>
      <c r="CO23" s="156"/>
      <c r="CP23" s="126">
        <v>3</v>
      </c>
      <c r="CQ23" s="131" t="s">
        <v>0</v>
      </c>
      <c r="CR23" s="126">
        <v>2</v>
      </c>
      <c r="CS23" s="186" t="s">
        <v>270</v>
      </c>
      <c r="CT23" s="187" t="s">
        <v>271</v>
      </c>
      <c r="CU23" s="156"/>
      <c r="CV23" s="126">
        <v>2</v>
      </c>
      <c r="CW23" s="131" t="s">
        <v>0</v>
      </c>
      <c r="CX23" s="126">
        <v>0</v>
      </c>
      <c r="CY23" s="186" t="s">
        <v>273</v>
      </c>
      <c r="CZ23" s="187" t="s">
        <v>270</v>
      </c>
      <c r="DA23" s="156"/>
      <c r="DB23" s="126">
        <v>0</v>
      </c>
      <c r="DC23" s="131" t="s">
        <v>0</v>
      </c>
      <c r="DD23" s="126">
        <v>3</v>
      </c>
      <c r="DE23" s="186" t="s">
        <v>271</v>
      </c>
      <c r="DF23" s="187" t="s">
        <v>271</v>
      </c>
      <c r="DG23" s="156"/>
      <c r="DH23" s="126">
        <v>1</v>
      </c>
      <c r="DI23" s="131" t="s">
        <v>0</v>
      </c>
      <c r="DJ23" s="126">
        <v>2</v>
      </c>
      <c r="DK23" s="186" t="s">
        <v>270</v>
      </c>
      <c r="DL23" s="187" t="s">
        <v>270</v>
      </c>
      <c r="DM23" s="156"/>
      <c r="DN23" s="126">
        <v>3</v>
      </c>
      <c r="DO23" s="131" t="s">
        <v>0</v>
      </c>
      <c r="DP23" s="126">
        <v>0</v>
      </c>
      <c r="DQ23" s="186" t="s">
        <v>271</v>
      </c>
      <c r="DR23" s="187" t="s">
        <v>271</v>
      </c>
      <c r="DS23" s="156"/>
      <c r="DT23" s="126">
        <v>3</v>
      </c>
      <c r="DU23" s="131" t="s">
        <v>0</v>
      </c>
      <c r="DV23" s="126">
        <v>0</v>
      </c>
      <c r="DW23" s="186" t="s">
        <v>273</v>
      </c>
      <c r="DX23" s="187" t="s">
        <v>257</v>
      </c>
      <c r="DY23" s="156"/>
      <c r="DZ23" s="126">
        <v>0</v>
      </c>
      <c r="EA23" s="131" t="s">
        <v>0</v>
      </c>
      <c r="EB23" s="126">
        <v>2</v>
      </c>
      <c r="EC23" s="186" t="s">
        <v>273</v>
      </c>
      <c r="ED23" s="187" t="s">
        <v>271</v>
      </c>
      <c r="EE23" s="156"/>
      <c r="EF23" s="126">
        <v>2</v>
      </c>
      <c r="EG23" s="131" t="s">
        <v>0</v>
      </c>
      <c r="EH23" s="126">
        <v>0</v>
      </c>
      <c r="EI23" s="186" t="s">
        <v>267</v>
      </c>
      <c r="EJ23" s="187" t="s">
        <v>267</v>
      </c>
      <c r="EK23" s="156"/>
      <c r="EL23" s="126">
        <v>4</v>
      </c>
      <c r="EM23" s="131" t="s">
        <v>0</v>
      </c>
      <c r="EN23" s="126">
        <v>0</v>
      </c>
      <c r="EO23" s="186" t="s">
        <v>271</v>
      </c>
      <c r="EP23" s="187" t="s">
        <v>271</v>
      </c>
      <c r="EQ23" s="156"/>
      <c r="ER23" s="126">
        <v>0</v>
      </c>
      <c r="ES23" s="131" t="s">
        <v>0</v>
      </c>
      <c r="ET23" s="126">
        <v>2</v>
      </c>
      <c r="EU23" s="186" t="s">
        <v>273</v>
      </c>
      <c r="EV23" s="187" t="s">
        <v>273</v>
      </c>
      <c r="EW23" s="156"/>
      <c r="EX23" s="126">
        <v>0</v>
      </c>
      <c r="EY23" s="131" t="s">
        <v>0</v>
      </c>
      <c r="EZ23" s="126">
        <v>3</v>
      </c>
      <c r="FA23" s="186" t="s">
        <v>273</v>
      </c>
      <c r="FB23" s="187" t="s">
        <v>273</v>
      </c>
      <c r="FC23" s="156"/>
      <c r="FD23" s="126">
        <v>4</v>
      </c>
      <c r="FE23" s="131" t="s">
        <v>0</v>
      </c>
      <c r="FF23" s="126">
        <v>0</v>
      </c>
      <c r="FG23" s="186" t="s">
        <v>273</v>
      </c>
      <c r="FH23" s="187" t="s">
        <v>273</v>
      </c>
      <c r="FI23" s="156"/>
      <c r="FJ23" s="126">
        <v>0</v>
      </c>
      <c r="FK23" s="131" t="s">
        <v>0</v>
      </c>
      <c r="FL23" s="126">
        <v>3</v>
      </c>
      <c r="FM23" s="186" t="s">
        <v>273</v>
      </c>
      <c r="FN23" s="187" t="s">
        <v>273</v>
      </c>
      <c r="FO23" s="156"/>
      <c r="FP23" s="126">
        <v>3</v>
      </c>
      <c r="FQ23" s="131" t="s">
        <v>0</v>
      </c>
      <c r="FR23" s="126">
        <v>0</v>
      </c>
      <c r="FS23" s="186" t="s">
        <v>273</v>
      </c>
      <c r="FT23" s="187" t="s">
        <v>273</v>
      </c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326</v>
      </c>
      <c r="NV23" s="187" t="s">
        <v>326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271</v>
      </c>
      <c r="H24" s="175" t="s">
        <v>262</v>
      </c>
      <c r="I24" s="25"/>
      <c r="J24" s="188"/>
      <c r="K24" s="188" t="s">
        <v>0</v>
      </c>
      <c r="L24" s="188"/>
      <c r="M24" s="186" t="s">
        <v>326</v>
      </c>
      <c r="N24" s="187" t="s">
        <v>326</v>
      </c>
      <c r="O24" s="149"/>
      <c r="P24" s="126">
        <v>3</v>
      </c>
      <c r="Q24" s="131" t="s">
        <v>0</v>
      </c>
      <c r="R24" s="126">
        <v>0</v>
      </c>
      <c r="S24" s="186" t="s">
        <v>271</v>
      </c>
      <c r="T24" s="187" t="s">
        <v>275</v>
      </c>
      <c r="U24" s="156"/>
      <c r="V24" s="126">
        <v>0</v>
      </c>
      <c r="W24" s="131" t="s">
        <v>0</v>
      </c>
      <c r="X24" s="126">
        <v>3</v>
      </c>
      <c r="Y24" s="186" t="s">
        <v>271</v>
      </c>
      <c r="Z24" s="187" t="s">
        <v>275</v>
      </c>
      <c r="AA24" s="156"/>
      <c r="AB24" s="126">
        <v>3</v>
      </c>
      <c r="AC24" s="131" t="s">
        <v>0</v>
      </c>
      <c r="AD24" s="126">
        <v>0</v>
      </c>
      <c r="AE24" s="193" t="s">
        <v>271</v>
      </c>
      <c r="AF24" s="194" t="s">
        <v>275</v>
      </c>
      <c r="AG24" s="156"/>
      <c r="AH24" s="126">
        <v>3</v>
      </c>
      <c r="AI24" s="131" t="s">
        <v>0</v>
      </c>
      <c r="AJ24" s="126">
        <v>0</v>
      </c>
      <c r="AK24" s="186" t="s">
        <v>271</v>
      </c>
      <c r="AL24" s="187" t="s">
        <v>275</v>
      </c>
      <c r="AM24" s="156"/>
      <c r="AN24" s="126">
        <v>0</v>
      </c>
      <c r="AO24" s="131" t="s">
        <v>0</v>
      </c>
      <c r="AP24" s="126">
        <v>3</v>
      </c>
      <c r="AQ24" s="186" t="s">
        <v>271</v>
      </c>
      <c r="AR24" s="187" t="s">
        <v>275</v>
      </c>
      <c r="AS24" s="156"/>
      <c r="AT24" s="126">
        <v>0</v>
      </c>
      <c r="AU24" s="131" t="s">
        <v>0</v>
      </c>
      <c r="AV24" s="126">
        <v>3</v>
      </c>
      <c r="AW24" s="186" t="s">
        <v>271</v>
      </c>
      <c r="AX24" s="187" t="s">
        <v>275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271</v>
      </c>
      <c r="BJ24" s="187" t="s">
        <v>275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271</v>
      </c>
      <c r="BV24" s="187" t="s">
        <v>275</v>
      </c>
      <c r="BW24" s="156"/>
      <c r="BX24" s="126">
        <v>3</v>
      </c>
      <c r="BY24" s="131" t="s">
        <v>0</v>
      </c>
      <c r="BZ24" s="126">
        <v>0</v>
      </c>
      <c r="CA24" s="131" t="s">
        <v>271</v>
      </c>
      <c r="CB24" s="170" t="s">
        <v>275</v>
      </c>
      <c r="CC24" s="156"/>
      <c r="CD24" s="126">
        <v>1</v>
      </c>
      <c r="CE24" s="131" t="s">
        <v>0</v>
      </c>
      <c r="CF24" s="126">
        <v>3</v>
      </c>
      <c r="CG24" s="186" t="s">
        <v>271</v>
      </c>
      <c r="CH24" s="187" t="s">
        <v>275</v>
      </c>
      <c r="CI24" s="156"/>
      <c r="CJ24" s="126">
        <v>1</v>
      </c>
      <c r="CK24" s="131" t="s">
        <v>0</v>
      </c>
      <c r="CL24" s="126">
        <v>3</v>
      </c>
      <c r="CM24" s="186" t="s">
        <v>272</v>
      </c>
      <c r="CN24" s="187" t="s">
        <v>270</v>
      </c>
      <c r="CO24" s="156"/>
      <c r="CP24" s="126">
        <v>3</v>
      </c>
      <c r="CQ24" s="131" t="s">
        <v>0</v>
      </c>
      <c r="CR24" s="126">
        <v>1</v>
      </c>
      <c r="CS24" s="186" t="s">
        <v>271</v>
      </c>
      <c r="CT24" s="187" t="s">
        <v>270</v>
      </c>
      <c r="CU24" s="156"/>
      <c r="CV24" s="126">
        <v>3</v>
      </c>
      <c r="CW24" s="131" t="s">
        <v>0</v>
      </c>
      <c r="CX24" s="126">
        <v>0</v>
      </c>
      <c r="CY24" s="186" t="s">
        <v>271</v>
      </c>
      <c r="CZ24" s="187" t="s">
        <v>272</v>
      </c>
      <c r="DA24" s="156"/>
      <c r="DB24" s="126">
        <v>0</v>
      </c>
      <c r="DC24" s="131" t="s">
        <v>0</v>
      </c>
      <c r="DD24" s="126">
        <v>3</v>
      </c>
      <c r="DE24" s="186" t="s">
        <v>270</v>
      </c>
      <c r="DF24" s="187" t="s">
        <v>262</v>
      </c>
      <c r="DG24" s="156"/>
      <c r="DH24" s="126">
        <v>1</v>
      </c>
      <c r="DI24" s="131" t="s">
        <v>0</v>
      </c>
      <c r="DJ24" s="126">
        <v>3</v>
      </c>
      <c r="DK24" s="186" t="s">
        <v>271</v>
      </c>
      <c r="DL24" s="187" t="s">
        <v>270</v>
      </c>
      <c r="DM24" s="156"/>
      <c r="DN24" s="126"/>
      <c r="DO24" s="131" t="s">
        <v>0</v>
      </c>
      <c r="DP24" s="186"/>
      <c r="DQ24" s="186" t="s">
        <v>326</v>
      </c>
      <c r="DR24" s="187" t="s">
        <v>326</v>
      </c>
      <c r="DS24" s="156"/>
      <c r="DT24" s="126">
        <v>3</v>
      </c>
      <c r="DU24" s="131" t="s">
        <v>0</v>
      </c>
      <c r="DV24" s="126">
        <v>1</v>
      </c>
      <c r="DW24" s="186" t="s">
        <v>270</v>
      </c>
      <c r="DX24" s="187" t="s">
        <v>255</v>
      </c>
      <c r="DY24" s="156"/>
      <c r="DZ24" s="126">
        <v>1</v>
      </c>
      <c r="EA24" s="131" t="s">
        <v>0</v>
      </c>
      <c r="EB24" s="126">
        <v>3</v>
      </c>
      <c r="EC24" s="186" t="s">
        <v>271</v>
      </c>
      <c r="ED24" s="187" t="s">
        <v>270</v>
      </c>
      <c r="EE24" s="156"/>
      <c r="EF24" s="126">
        <v>3</v>
      </c>
      <c r="EG24" s="131" t="s">
        <v>0</v>
      </c>
      <c r="EH24" s="126">
        <v>0</v>
      </c>
      <c r="EI24" s="186" t="s">
        <v>273</v>
      </c>
      <c r="EJ24" s="187" t="s">
        <v>255</v>
      </c>
      <c r="EK24" s="156"/>
      <c r="EL24" s="126">
        <v>3</v>
      </c>
      <c r="EM24" s="131" t="s">
        <v>0</v>
      </c>
      <c r="EN24" s="126">
        <v>1</v>
      </c>
      <c r="EO24" s="186" t="s">
        <v>271</v>
      </c>
      <c r="EP24" s="187" t="s">
        <v>273</v>
      </c>
      <c r="EQ24" s="156"/>
      <c r="ER24" s="126">
        <v>1</v>
      </c>
      <c r="ES24" s="131" t="s">
        <v>0</v>
      </c>
      <c r="ET24" s="126">
        <v>3</v>
      </c>
      <c r="EU24" s="186" t="s">
        <v>271</v>
      </c>
      <c r="EV24" s="187" t="s">
        <v>270</v>
      </c>
      <c r="EW24" s="156"/>
      <c r="EX24" s="126">
        <v>1</v>
      </c>
      <c r="EY24" s="131" t="s">
        <v>0</v>
      </c>
      <c r="EZ24" s="126">
        <v>3</v>
      </c>
      <c r="FA24" s="186" t="s">
        <v>271</v>
      </c>
      <c r="FB24" s="187" t="s">
        <v>266</v>
      </c>
      <c r="FC24" s="156"/>
      <c r="FD24" s="126">
        <v>3</v>
      </c>
      <c r="FE24" s="131" t="s">
        <v>0</v>
      </c>
      <c r="FF24" s="126">
        <v>1</v>
      </c>
      <c r="FG24" s="186" t="s">
        <v>271</v>
      </c>
      <c r="FH24" s="187" t="s">
        <v>260</v>
      </c>
      <c r="FI24" s="156"/>
      <c r="FJ24" s="126">
        <v>0</v>
      </c>
      <c r="FK24" s="131" t="s">
        <v>0</v>
      </c>
      <c r="FL24" s="126">
        <v>3</v>
      </c>
      <c r="FM24" s="186" t="s">
        <v>271</v>
      </c>
      <c r="FN24" s="187" t="s">
        <v>260</v>
      </c>
      <c r="FO24" s="156"/>
      <c r="FP24" s="126">
        <v>3</v>
      </c>
      <c r="FQ24" s="131" t="s">
        <v>0</v>
      </c>
      <c r="FR24" s="126">
        <v>1</v>
      </c>
      <c r="FS24" s="186" t="s">
        <v>274</v>
      </c>
      <c r="FT24" s="187" t="s">
        <v>255</v>
      </c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326</v>
      </c>
      <c r="NV24" s="187" t="s">
        <v>326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326</v>
      </c>
      <c r="H25" s="183" t="s">
        <v>326</v>
      </c>
      <c r="I25" s="25"/>
      <c r="J25" s="188">
        <v>0</v>
      </c>
      <c r="K25" s="188" t="s">
        <v>0</v>
      </c>
      <c r="L25" s="188">
        <v>3</v>
      </c>
      <c r="M25" s="186" t="s">
        <v>271</v>
      </c>
      <c r="N25" s="187" t="s">
        <v>260</v>
      </c>
      <c r="O25" s="149"/>
      <c r="P25" s="126">
        <v>3</v>
      </c>
      <c r="Q25" s="131" t="s">
        <v>0</v>
      </c>
      <c r="R25" s="126">
        <v>0</v>
      </c>
      <c r="S25" s="186" t="s">
        <v>275</v>
      </c>
      <c r="T25" s="187" t="s">
        <v>271</v>
      </c>
      <c r="U25" s="156"/>
      <c r="V25" s="126">
        <v>1</v>
      </c>
      <c r="W25" s="131" t="s">
        <v>0</v>
      </c>
      <c r="X25" s="126">
        <v>3</v>
      </c>
      <c r="Y25" s="186" t="s">
        <v>270</v>
      </c>
      <c r="Z25" s="187" t="s">
        <v>257</v>
      </c>
      <c r="AA25" s="156"/>
      <c r="AB25" s="126">
        <v>4</v>
      </c>
      <c r="AC25" s="131" t="s">
        <v>0</v>
      </c>
      <c r="AD25" s="126">
        <v>1</v>
      </c>
      <c r="AE25" s="193" t="s">
        <v>271</v>
      </c>
      <c r="AF25" s="194" t="s">
        <v>275</v>
      </c>
      <c r="AG25" s="156"/>
      <c r="AH25" s="126">
        <v>3</v>
      </c>
      <c r="AI25" s="131" t="s">
        <v>0</v>
      </c>
      <c r="AJ25" s="126">
        <v>1</v>
      </c>
      <c r="AK25" s="186" t="s">
        <v>271</v>
      </c>
      <c r="AL25" s="187" t="s">
        <v>275</v>
      </c>
      <c r="AM25" s="156"/>
      <c r="AN25" s="126">
        <v>0</v>
      </c>
      <c r="AO25" s="131" t="s">
        <v>0</v>
      </c>
      <c r="AP25" s="126">
        <v>2</v>
      </c>
      <c r="AQ25" s="186" t="s">
        <v>271</v>
      </c>
      <c r="AR25" s="187" t="s">
        <v>257</v>
      </c>
      <c r="AS25" s="156"/>
      <c r="AT25" s="126">
        <v>0</v>
      </c>
      <c r="AU25" s="131" t="s">
        <v>0</v>
      </c>
      <c r="AV25" s="126">
        <v>1</v>
      </c>
      <c r="AW25" s="186" t="s">
        <v>271</v>
      </c>
      <c r="AX25" s="187" t="s">
        <v>273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273</v>
      </c>
      <c r="BJ25" s="187" t="s">
        <v>271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275</v>
      </c>
      <c r="BV25" s="187" t="s">
        <v>271</v>
      </c>
      <c r="BW25" s="156"/>
      <c r="BX25" s="126">
        <v>4</v>
      </c>
      <c r="BY25" s="131" t="s">
        <v>0</v>
      </c>
      <c r="BZ25" s="126">
        <v>1</v>
      </c>
      <c r="CA25" s="131" t="s">
        <v>272</v>
      </c>
      <c r="CB25" s="170" t="s">
        <v>275</v>
      </c>
      <c r="CC25" s="156"/>
      <c r="CD25" s="126">
        <v>2</v>
      </c>
      <c r="CE25" s="131" t="s">
        <v>0</v>
      </c>
      <c r="CF25" s="126">
        <v>2</v>
      </c>
      <c r="CG25" s="186" t="s">
        <v>272</v>
      </c>
      <c r="CH25" s="187" t="s">
        <v>275</v>
      </c>
      <c r="CI25" s="156"/>
      <c r="CJ25" s="126">
        <v>1</v>
      </c>
      <c r="CK25" s="131" t="s">
        <v>0</v>
      </c>
      <c r="CL25" s="126">
        <v>3</v>
      </c>
      <c r="CM25" s="186" t="s">
        <v>271</v>
      </c>
      <c r="CN25" s="187" t="s">
        <v>271</v>
      </c>
      <c r="CO25" s="156"/>
      <c r="CP25" s="126">
        <v>1</v>
      </c>
      <c r="CQ25" s="131" t="s">
        <v>0</v>
      </c>
      <c r="CR25" s="126">
        <v>4</v>
      </c>
      <c r="CS25" s="186" t="s">
        <v>315</v>
      </c>
      <c r="CT25" s="187" t="s">
        <v>314</v>
      </c>
      <c r="CU25" s="156"/>
      <c r="CV25" s="126">
        <v>2</v>
      </c>
      <c r="CW25" s="131" t="s">
        <v>0</v>
      </c>
      <c r="CX25" s="126">
        <v>1</v>
      </c>
      <c r="CY25" s="186" t="s">
        <v>273</v>
      </c>
      <c r="CZ25" s="187" t="s">
        <v>270</v>
      </c>
      <c r="DA25" s="156"/>
      <c r="DB25" s="126">
        <v>1</v>
      </c>
      <c r="DC25" s="131" t="s">
        <v>0</v>
      </c>
      <c r="DD25" s="126">
        <v>3</v>
      </c>
      <c r="DE25" s="186" t="s">
        <v>270</v>
      </c>
      <c r="DF25" s="187" t="s">
        <v>271</v>
      </c>
      <c r="DG25" s="156"/>
      <c r="DH25" s="126">
        <v>1</v>
      </c>
      <c r="DI25" s="131" t="s">
        <v>0</v>
      </c>
      <c r="DJ25" s="126">
        <v>2</v>
      </c>
      <c r="DK25" s="186" t="s">
        <v>271</v>
      </c>
      <c r="DL25" s="187" t="s">
        <v>255</v>
      </c>
      <c r="DM25" s="156"/>
      <c r="DN25" s="126">
        <v>3</v>
      </c>
      <c r="DO25" s="131" t="s">
        <v>0</v>
      </c>
      <c r="DP25" s="126">
        <v>0</v>
      </c>
      <c r="DQ25" s="186" t="s">
        <v>270</v>
      </c>
      <c r="DR25" s="187" t="s">
        <v>260</v>
      </c>
      <c r="DS25" s="156"/>
      <c r="DT25" s="126">
        <v>4</v>
      </c>
      <c r="DU25" s="131" t="s">
        <v>0</v>
      </c>
      <c r="DV25" s="126">
        <v>3</v>
      </c>
      <c r="DW25" s="186" t="s">
        <v>273</v>
      </c>
      <c r="DX25" s="187" t="s">
        <v>271</v>
      </c>
      <c r="DY25" s="156"/>
      <c r="DZ25" s="126">
        <v>1</v>
      </c>
      <c r="EA25" s="131" t="s">
        <v>0</v>
      </c>
      <c r="EB25" s="126">
        <v>2</v>
      </c>
      <c r="EC25" s="186" t="s">
        <v>273</v>
      </c>
      <c r="ED25" s="187" t="s">
        <v>368</v>
      </c>
      <c r="EE25" s="156"/>
      <c r="EF25" s="126">
        <v>3</v>
      </c>
      <c r="EG25" s="131" t="s">
        <v>0</v>
      </c>
      <c r="EH25" s="126">
        <v>1</v>
      </c>
      <c r="EI25" s="186" t="s">
        <v>274</v>
      </c>
      <c r="EJ25" s="187" t="s">
        <v>268</v>
      </c>
      <c r="EK25" s="156"/>
      <c r="EL25" s="126">
        <v>2</v>
      </c>
      <c r="EM25" s="131" t="s">
        <v>0</v>
      </c>
      <c r="EN25" s="126">
        <v>1</v>
      </c>
      <c r="EO25" s="186" t="s">
        <v>271</v>
      </c>
      <c r="EP25" s="187" t="s">
        <v>260</v>
      </c>
      <c r="EQ25" s="156"/>
      <c r="ER25" s="126"/>
      <c r="ES25" s="131" t="s">
        <v>0</v>
      </c>
      <c r="ET25" s="126"/>
      <c r="EU25" s="186" t="s">
        <v>326</v>
      </c>
      <c r="EV25" s="187" t="s">
        <v>326</v>
      </c>
      <c r="EW25" s="156"/>
      <c r="EX25" s="126">
        <v>0</v>
      </c>
      <c r="EY25" s="131" t="s">
        <v>0</v>
      </c>
      <c r="EZ25" s="126">
        <v>2</v>
      </c>
      <c r="FA25" s="186" t="s">
        <v>273</v>
      </c>
      <c r="FB25" s="187" t="s">
        <v>257</v>
      </c>
      <c r="FC25" s="156"/>
      <c r="FD25" s="126">
        <v>4</v>
      </c>
      <c r="FE25" s="131" t="s">
        <v>0</v>
      </c>
      <c r="FF25" s="126">
        <v>1</v>
      </c>
      <c r="FG25" s="186" t="s">
        <v>271</v>
      </c>
      <c r="FH25" s="187" t="s">
        <v>260</v>
      </c>
      <c r="FI25" s="156"/>
      <c r="FJ25" s="126">
        <v>0</v>
      </c>
      <c r="FK25" s="131" t="s">
        <v>0</v>
      </c>
      <c r="FL25" s="126">
        <v>3</v>
      </c>
      <c r="FM25" s="186" t="s">
        <v>271</v>
      </c>
      <c r="FN25" s="187" t="s">
        <v>273</v>
      </c>
      <c r="FO25" s="156"/>
      <c r="FP25" s="126">
        <v>2</v>
      </c>
      <c r="FQ25" s="131" t="s">
        <v>0</v>
      </c>
      <c r="FR25" s="126">
        <v>1</v>
      </c>
      <c r="FS25" s="186" t="s">
        <v>274</v>
      </c>
      <c r="FT25" s="187" t="s">
        <v>258</v>
      </c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326</v>
      </c>
      <c r="NV25" s="187" t="s">
        <v>326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271</v>
      </c>
      <c r="H26" s="175" t="s">
        <v>260</v>
      </c>
      <c r="I26" s="25"/>
      <c r="J26" s="188">
        <v>0</v>
      </c>
      <c r="K26" s="188" t="s">
        <v>0</v>
      </c>
      <c r="L26" s="188">
        <v>3</v>
      </c>
      <c r="M26" s="186" t="s">
        <v>273</v>
      </c>
      <c r="N26" s="187" t="s">
        <v>271</v>
      </c>
      <c r="O26" s="149"/>
      <c r="P26" s="126"/>
      <c r="Q26" s="131" t="s">
        <v>0</v>
      </c>
      <c r="R26" s="126"/>
      <c r="S26" s="186" t="s">
        <v>326</v>
      </c>
      <c r="T26" s="187" t="s">
        <v>326</v>
      </c>
      <c r="U26" s="156"/>
      <c r="V26" s="126">
        <v>1</v>
      </c>
      <c r="W26" s="131" t="s">
        <v>0</v>
      </c>
      <c r="X26" s="126">
        <v>2</v>
      </c>
      <c r="Y26" s="186" t="s">
        <v>271</v>
      </c>
      <c r="Z26" s="187" t="s">
        <v>269</v>
      </c>
      <c r="AA26" s="156"/>
      <c r="AB26" s="126">
        <v>3</v>
      </c>
      <c r="AC26" s="131" t="s">
        <v>0</v>
      </c>
      <c r="AD26" s="126">
        <v>1</v>
      </c>
      <c r="AE26" s="193" t="s">
        <v>271</v>
      </c>
      <c r="AF26" s="194" t="s">
        <v>275</v>
      </c>
      <c r="AG26" s="156"/>
      <c r="AH26" s="126">
        <v>3</v>
      </c>
      <c r="AI26" s="131" t="s">
        <v>0</v>
      </c>
      <c r="AJ26" s="126">
        <v>1</v>
      </c>
      <c r="AK26" s="186" t="s">
        <v>271</v>
      </c>
      <c r="AL26" s="187" t="s">
        <v>270</v>
      </c>
      <c r="AM26" s="156"/>
      <c r="AN26" s="126">
        <v>0</v>
      </c>
      <c r="AO26" s="131" t="s">
        <v>0</v>
      </c>
      <c r="AP26" s="126">
        <v>2</v>
      </c>
      <c r="AQ26" s="186" t="s">
        <v>271</v>
      </c>
      <c r="AR26" s="187" t="s">
        <v>269</v>
      </c>
      <c r="AS26" s="156"/>
      <c r="AT26" s="126">
        <v>1</v>
      </c>
      <c r="AU26" s="131" t="s">
        <v>0</v>
      </c>
      <c r="AV26" s="126">
        <v>1</v>
      </c>
      <c r="AW26" s="186" t="s">
        <v>273</v>
      </c>
      <c r="AX26" s="187" t="s">
        <v>271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326</v>
      </c>
      <c r="BJ26" s="187" t="s">
        <v>326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271</v>
      </c>
      <c r="BV26" s="187" t="s">
        <v>260</v>
      </c>
      <c r="BW26" s="156"/>
      <c r="BX26" s="126">
        <v>3</v>
      </c>
      <c r="BY26" s="131" t="s">
        <v>0</v>
      </c>
      <c r="BZ26" s="126">
        <v>1</v>
      </c>
      <c r="CA26" s="131" t="s">
        <v>275</v>
      </c>
      <c r="CB26" s="170" t="s">
        <v>272</v>
      </c>
      <c r="CC26" s="156"/>
      <c r="CD26" s="126"/>
      <c r="CE26" s="131" t="s">
        <v>0</v>
      </c>
      <c r="CF26" s="126"/>
      <c r="CG26" s="186" t="s">
        <v>326</v>
      </c>
      <c r="CH26" s="187" t="s">
        <v>326</v>
      </c>
      <c r="CI26" s="156"/>
      <c r="CJ26" s="126"/>
      <c r="CK26" s="131" t="s">
        <v>0</v>
      </c>
      <c r="CL26" s="126"/>
      <c r="CM26" s="186" t="s">
        <v>326</v>
      </c>
      <c r="CN26" s="187" t="s">
        <v>326</v>
      </c>
      <c r="CO26" s="156"/>
      <c r="CP26" s="126">
        <v>2</v>
      </c>
      <c r="CQ26" s="131" t="s">
        <v>0</v>
      </c>
      <c r="CR26" s="126">
        <v>1</v>
      </c>
      <c r="CS26" s="186" t="s">
        <v>271</v>
      </c>
      <c r="CT26" s="187" t="s">
        <v>269</v>
      </c>
      <c r="CU26" s="156"/>
      <c r="CV26" s="126">
        <v>2</v>
      </c>
      <c r="CW26" s="131" t="s">
        <v>0</v>
      </c>
      <c r="CX26" s="126">
        <v>1</v>
      </c>
      <c r="CY26" s="186" t="s">
        <v>271</v>
      </c>
      <c r="CZ26" s="187" t="s">
        <v>260</v>
      </c>
      <c r="DA26" s="156"/>
      <c r="DB26" s="126"/>
      <c r="DC26" s="131" t="s">
        <v>0</v>
      </c>
      <c r="DD26" s="126"/>
      <c r="DE26" s="186" t="s">
        <v>326</v>
      </c>
      <c r="DF26" s="187" t="s">
        <v>326</v>
      </c>
      <c r="DG26" s="156"/>
      <c r="DH26" s="126"/>
      <c r="DI26" s="131" t="s">
        <v>0</v>
      </c>
      <c r="DJ26" s="126"/>
      <c r="DK26" s="186" t="s">
        <v>326</v>
      </c>
      <c r="DL26" s="187" t="s">
        <v>326</v>
      </c>
      <c r="DM26" s="156"/>
      <c r="DN26" s="126"/>
      <c r="DO26" s="131" t="s">
        <v>0</v>
      </c>
      <c r="DP26" s="126"/>
      <c r="DQ26" s="186" t="s">
        <v>326</v>
      </c>
      <c r="DR26" s="187" t="s">
        <v>326</v>
      </c>
      <c r="DS26" s="156"/>
      <c r="DT26" s="126"/>
      <c r="DU26" s="131" t="s">
        <v>0</v>
      </c>
      <c r="DV26" s="126"/>
      <c r="DW26" s="186" t="s">
        <v>326</v>
      </c>
      <c r="DX26" s="187" t="s">
        <v>326</v>
      </c>
      <c r="DY26" s="156"/>
      <c r="DZ26" s="126"/>
      <c r="EA26" s="131" t="s">
        <v>0</v>
      </c>
      <c r="EB26" s="126"/>
      <c r="EC26" s="186" t="s">
        <v>326</v>
      </c>
      <c r="ED26" s="187" t="s">
        <v>326</v>
      </c>
      <c r="EE26" s="156"/>
      <c r="EF26" s="126"/>
      <c r="EG26" s="131" t="s">
        <v>0</v>
      </c>
      <c r="EH26" s="126"/>
      <c r="EI26" s="186" t="s">
        <v>326</v>
      </c>
      <c r="EJ26" s="187" t="s">
        <v>326</v>
      </c>
      <c r="EK26" s="156"/>
      <c r="EL26" s="126"/>
      <c r="EM26" s="131" t="s">
        <v>0</v>
      </c>
      <c r="EN26" s="126"/>
      <c r="EO26" s="186" t="s">
        <v>326</v>
      </c>
      <c r="EP26" s="187" t="s">
        <v>326</v>
      </c>
      <c r="EQ26" s="156"/>
      <c r="ER26" s="126"/>
      <c r="ES26" s="131" t="s">
        <v>0</v>
      </c>
      <c r="ET26" s="126"/>
      <c r="EU26" s="186" t="s">
        <v>326</v>
      </c>
      <c r="EV26" s="187" t="s">
        <v>326</v>
      </c>
      <c r="EW26" s="156"/>
      <c r="EX26" s="126"/>
      <c r="EY26" s="131" t="s">
        <v>0</v>
      </c>
      <c r="EZ26" s="126"/>
      <c r="FA26" s="186" t="s">
        <v>326</v>
      </c>
      <c r="FB26" s="187" t="s">
        <v>326</v>
      </c>
      <c r="FC26" s="156"/>
      <c r="FD26" s="126"/>
      <c r="FE26" s="131" t="s">
        <v>0</v>
      </c>
      <c r="FF26" s="126"/>
      <c r="FG26" s="186" t="s">
        <v>326</v>
      </c>
      <c r="FH26" s="187" t="s">
        <v>326</v>
      </c>
      <c r="FI26" s="156"/>
      <c r="FJ26" s="126"/>
      <c r="FK26" s="131" t="s">
        <v>0</v>
      </c>
      <c r="FL26" s="126"/>
      <c r="FM26" s="186" t="s">
        <v>326</v>
      </c>
      <c r="FN26" s="187" t="s">
        <v>326</v>
      </c>
      <c r="FO26" s="156"/>
      <c r="FP26" s="126"/>
      <c r="FQ26" s="131" t="s">
        <v>0</v>
      </c>
      <c r="FR26" s="126"/>
      <c r="FS26" s="186" t="s">
        <v>326</v>
      </c>
      <c r="FT26" s="187" t="s">
        <v>326</v>
      </c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326</v>
      </c>
      <c r="NV26" s="187" t="s">
        <v>326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275</v>
      </c>
      <c r="H27" s="184" t="s">
        <v>266</v>
      </c>
      <c r="I27" s="25"/>
      <c r="J27" s="188">
        <v>0</v>
      </c>
      <c r="K27" s="188" t="s">
        <v>0</v>
      </c>
      <c r="L27" s="188">
        <v>3</v>
      </c>
      <c r="M27" s="186" t="s">
        <v>273</v>
      </c>
      <c r="N27" s="187" t="s">
        <v>263</v>
      </c>
      <c r="O27" s="149"/>
      <c r="P27" s="126">
        <v>4</v>
      </c>
      <c r="Q27" s="131" t="s">
        <v>0</v>
      </c>
      <c r="R27" s="126">
        <v>0</v>
      </c>
      <c r="S27" s="186" t="s">
        <v>273</v>
      </c>
      <c r="T27" s="187" t="s">
        <v>265</v>
      </c>
      <c r="U27" s="156"/>
      <c r="V27" s="126">
        <v>0</v>
      </c>
      <c r="W27" s="131" t="s">
        <v>0</v>
      </c>
      <c r="X27" s="126">
        <v>3</v>
      </c>
      <c r="Y27" s="186" t="s">
        <v>271</v>
      </c>
      <c r="Z27" s="187" t="s">
        <v>326</v>
      </c>
      <c r="AA27" s="156"/>
      <c r="AB27" s="126"/>
      <c r="AC27" s="131" t="s">
        <v>0</v>
      </c>
      <c r="AD27" s="126"/>
      <c r="AE27" s="186" t="s">
        <v>326</v>
      </c>
      <c r="AF27" s="187" t="s">
        <v>326</v>
      </c>
      <c r="AG27" s="156"/>
      <c r="AH27" s="126">
        <v>3</v>
      </c>
      <c r="AI27" s="131" t="s">
        <v>0</v>
      </c>
      <c r="AJ27" s="126">
        <v>0</v>
      </c>
      <c r="AK27" s="186" t="s">
        <v>271</v>
      </c>
      <c r="AL27" s="187" t="s">
        <v>275</v>
      </c>
      <c r="AM27" s="156"/>
      <c r="AN27" s="126">
        <v>0</v>
      </c>
      <c r="AO27" s="131" t="s">
        <v>0</v>
      </c>
      <c r="AP27" s="126">
        <v>4</v>
      </c>
      <c r="AQ27" s="186" t="s">
        <v>273</v>
      </c>
      <c r="AR27" s="187" t="s">
        <v>260</v>
      </c>
      <c r="AS27" s="156"/>
      <c r="AT27" s="126"/>
      <c r="AU27" s="131" t="s">
        <v>0</v>
      </c>
      <c r="AV27" s="126"/>
      <c r="AW27" s="186" t="s">
        <v>326</v>
      </c>
      <c r="AX27" s="187" t="s">
        <v>326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326</v>
      </c>
      <c r="BJ27" s="187" t="s">
        <v>326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326</v>
      </c>
      <c r="BV27" s="187" t="s">
        <v>326</v>
      </c>
      <c r="BW27" s="156"/>
      <c r="BX27" s="126"/>
      <c r="BY27" s="131" t="s">
        <v>0</v>
      </c>
      <c r="BZ27" s="126"/>
      <c r="CA27" s="186" t="s">
        <v>326</v>
      </c>
      <c r="CB27" s="187" t="s">
        <v>326</v>
      </c>
      <c r="CC27" s="156"/>
      <c r="CD27" s="126"/>
      <c r="CE27" s="131" t="s">
        <v>0</v>
      </c>
      <c r="CF27" s="126"/>
      <c r="CG27" s="186" t="s">
        <v>326</v>
      </c>
      <c r="CH27" s="187" t="s">
        <v>326</v>
      </c>
      <c r="CI27" s="156"/>
      <c r="CJ27" s="126"/>
      <c r="CK27" s="131" t="s">
        <v>0</v>
      </c>
      <c r="CL27" s="126"/>
      <c r="CM27" s="186" t="s">
        <v>326</v>
      </c>
      <c r="CN27" s="187" t="s">
        <v>326</v>
      </c>
      <c r="CO27" s="156"/>
      <c r="CP27" s="126"/>
      <c r="CQ27" s="131" t="s">
        <v>0</v>
      </c>
      <c r="CR27" s="126"/>
      <c r="CS27" s="186" t="s">
        <v>326</v>
      </c>
      <c r="CT27" s="187" t="s">
        <v>326</v>
      </c>
      <c r="CU27" s="156"/>
      <c r="CV27" s="126"/>
      <c r="CW27" s="131" t="s">
        <v>0</v>
      </c>
      <c r="CX27" s="126"/>
      <c r="CY27" s="186" t="s">
        <v>326</v>
      </c>
      <c r="CZ27" s="187" t="s">
        <v>326</v>
      </c>
      <c r="DA27" s="156"/>
      <c r="DB27" s="126"/>
      <c r="DC27" s="131" t="s">
        <v>0</v>
      </c>
      <c r="DD27" s="126"/>
      <c r="DE27" s="186" t="s">
        <v>326</v>
      </c>
      <c r="DF27" s="187" t="s">
        <v>326</v>
      </c>
      <c r="DG27" s="156"/>
      <c r="DH27" s="126"/>
      <c r="DI27" s="131" t="s">
        <v>0</v>
      </c>
      <c r="DJ27" s="126"/>
      <c r="DK27" s="186" t="s">
        <v>326</v>
      </c>
      <c r="DL27" s="187" t="s">
        <v>326</v>
      </c>
      <c r="DM27" s="156"/>
      <c r="DN27" s="126"/>
      <c r="DO27" s="131" t="s">
        <v>0</v>
      </c>
      <c r="DP27" s="126"/>
      <c r="DQ27" s="186" t="s">
        <v>326</v>
      </c>
      <c r="DR27" s="187" t="s">
        <v>326</v>
      </c>
      <c r="DS27" s="156"/>
      <c r="DT27" s="126"/>
      <c r="DU27" s="131" t="s">
        <v>0</v>
      </c>
      <c r="DV27" s="126"/>
      <c r="DW27" s="186" t="s">
        <v>326</v>
      </c>
      <c r="DX27" s="187" t="s">
        <v>326</v>
      </c>
      <c r="DY27" s="156"/>
      <c r="DZ27" s="126"/>
      <c r="EA27" s="131" t="s">
        <v>0</v>
      </c>
      <c r="EB27" s="126"/>
      <c r="EC27" s="186" t="s">
        <v>326</v>
      </c>
      <c r="ED27" s="187" t="s">
        <v>326</v>
      </c>
      <c r="EE27" s="156"/>
      <c r="EF27" s="126"/>
      <c r="EG27" s="131" t="s">
        <v>0</v>
      </c>
      <c r="EH27" s="126"/>
      <c r="EI27" s="186" t="s">
        <v>326</v>
      </c>
      <c r="EJ27" s="187" t="s">
        <v>326</v>
      </c>
      <c r="EK27" s="156"/>
      <c r="EL27" s="126"/>
      <c r="EM27" s="131" t="s">
        <v>0</v>
      </c>
      <c r="EN27" s="126"/>
      <c r="EO27" s="186" t="s">
        <v>326</v>
      </c>
      <c r="EP27" s="187" t="s">
        <v>326</v>
      </c>
      <c r="EQ27" s="156"/>
      <c r="ER27" s="126"/>
      <c r="ES27" s="131" t="s">
        <v>0</v>
      </c>
      <c r="ET27" s="126"/>
      <c r="EU27" s="186" t="s">
        <v>326</v>
      </c>
      <c r="EV27" s="187" t="s">
        <v>326</v>
      </c>
      <c r="EW27" s="156"/>
      <c r="EX27" s="126"/>
      <c r="EY27" s="131" t="s">
        <v>0</v>
      </c>
      <c r="EZ27" s="126"/>
      <c r="FA27" s="186" t="s">
        <v>326</v>
      </c>
      <c r="FB27" s="187" t="s">
        <v>326</v>
      </c>
      <c r="FC27" s="156"/>
      <c r="FD27" s="126"/>
      <c r="FE27" s="131" t="s">
        <v>0</v>
      </c>
      <c r="FF27" s="126"/>
      <c r="FG27" s="186" t="s">
        <v>326</v>
      </c>
      <c r="FH27" s="187" t="s">
        <v>326</v>
      </c>
      <c r="FI27" s="156"/>
      <c r="FJ27" s="126"/>
      <c r="FK27" s="131" t="s">
        <v>0</v>
      </c>
      <c r="FL27" s="126"/>
      <c r="FM27" s="186" t="s">
        <v>326</v>
      </c>
      <c r="FN27" s="187" t="s">
        <v>326</v>
      </c>
      <c r="FO27" s="156"/>
      <c r="FP27" s="126"/>
      <c r="FQ27" s="131" t="s">
        <v>0</v>
      </c>
      <c r="FR27" s="126"/>
      <c r="FS27" s="186" t="s">
        <v>326</v>
      </c>
      <c r="FT27" s="187" t="s">
        <v>326</v>
      </c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326</v>
      </c>
      <c r="NV27" s="187" t="s">
        <v>326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271</v>
      </c>
      <c r="H28" s="175" t="s">
        <v>260</v>
      </c>
      <c r="I28" s="25"/>
      <c r="J28" s="188">
        <v>0</v>
      </c>
      <c r="K28" s="188" t="s">
        <v>0</v>
      </c>
      <c r="L28" s="188">
        <v>3</v>
      </c>
      <c r="M28" s="186" t="s">
        <v>271</v>
      </c>
      <c r="N28" s="187" t="s">
        <v>260</v>
      </c>
      <c r="O28" s="149"/>
      <c r="P28" s="126">
        <v>3</v>
      </c>
      <c r="Q28" s="131" t="s">
        <v>0</v>
      </c>
      <c r="R28" s="126">
        <v>0</v>
      </c>
      <c r="S28" s="186" t="s">
        <v>271</v>
      </c>
      <c r="T28" s="187" t="s">
        <v>260</v>
      </c>
      <c r="U28" s="156"/>
      <c r="V28" s="126">
        <v>0</v>
      </c>
      <c r="W28" s="131" t="s">
        <v>0</v>
      </c>
      <c r="X28" s="126">
        <v>2</v>
      </c>
      <c r="Y28" s="186" t="s">
        <v>271</v>
      </c>
      <c r="Z28" s="187" t="s">
        <v>260</v>
      </c>
      <c r="AA28" s="156"/>
      <c r="AB28" s="126">
        <v>3</v>
      </c>
      <c r="AC28" s="131" t="s">
        <v>0</v>
      </c>
      <c r="AD28" s="126">
        <v>0</v>
      </c>
      <c r="AE28" s="193" t="s">
        <v>271</v>
      </c>
      <c r="AF28" s="194" t="s">
        <v>260</v>
      </c>
      <c r="AG28" s="156"/>
      <c r="AH28" s="126">
        <v>3</v>
      </c>
      <c r="AI28" s="131" t="s">
        <v>0</v>
      </c>
      <c r="AJ28" s="126">
        <v>0</v>
      </c>
      <c r="AK28" s="186" t="s">
        <v>271</v>
      </c>
      <c r="AL28" s="187" t="s">
        <v>275</v>
      </c>
      <c r="AM28" s="156"/>
      <c r="AN28" s="126">
        <v>0</v>
      </c>
      <c r="AO28" s="131" t="s">
        <v>0</v>
      </c>
      <c r="AP28" s="126">
        <v>2</v>
      </c>
      <c r="AQ28" s="186" t="s">
        <v>271</v>
      </c>
      <c r="AR28" s="187" t="s">
        <v>275</v>
      </c>
      <c r="AS28" s="156"/>
      <c r="AT28" s="126">
        <v>1</v>
      </c>
      <c r="AU28" s="131" t="s">
        <v>0</v>
      </c>
      <c r="AV28" s="126">
        <v>2</v>
      </c>
      <c r="AW28" s="186" t="s">
        <v>275</v>
      </c>
      <c r="AX28" s="187" t="s">
        <v>271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271</v>
      </c>
      <c r="BJ28" s="187" t="s">
        <v>273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271</v>
      </c>
      <c r="BV28" s="187" t="s">
        <v>260</v>
      </c>
      <c r="BW28" s="156"/>
      <c r="BX28" s="126">
        <v>4</v>
      </c>
      <c r="BY28" s="131" t="s">
        <v>0</v>
      </c>
      <c r="BZ28" s="126">
        <v>0</v>
      </c>
      <c r="CA28" s="131" t="s">
        <v>272</v>
      </c>
      <c r="CB28" s="170" t="s">
        <v>271</v>
      </c>
      <c r="CC28" s="156"/>
      <c r="CD28" s="126"/>
      <c r="CE28" s="131" t="s">
        <v>0</v>
      </c>
      <c r="CF28" s="126"/>
      <c r="CG28" s="186" t="s">
        <v>326</v>
      </c>
      <c r="CH28" s="187" t="s">
        <v>326</v>
      </c>
      <c r="CI28" s="156"/>
      <c r="CJ28" s="126"/>
      <c r="CK28" s="131" t="s">
        <v>0</v>
      </c>
      <c r="CL28" s="126"/>
      <c r="CM28" s="186" t="s">
        <v>326</v>
      </c>
      <c r="CN28" s="187" t="s">
        <v>326</v>
      </c>
      <c r="CO28" s="156"/>
      <c r="CP28" s="126">
        <v>2</v>
      </c>
      <c r="CQ28" s="131" t="s">
        <v>0</v>
      </c>
      <c r="CR28" s="126">
        <v>1</v>
      </c>
      <c r="CS28" s="186" t="s">
        <v>271</v>
      </c>
      <c r="CT28" s="187" t="s">
        <v>270</v>
      </c>
      <c r="CU28" s="156"/>
      <c r="CV28" s="126">
        <v>3</v>
      </c>
      <c r="CW28" s="131" t="s">
        <v>0</v>
      </c>
      <c r="CX28" s="126">
        <v>0</v>
      </c>
      <c r="CY28" s="186" t="s">
        <v>271</v>
      </c>
      <c r="CZ28" s="187" t="s">
        <v>270</v>
      </c>
      <c r="DA28" s="156"/>
      <c r="DB28" s="126">
        <v>0</v>
      </c>
      <c r="DC28" s="131" t="s">
        <v>0</v>
      </c>
      <c r="DD28" s="126">
        <v>3</v>
      </c>
      <c r="DE28" s="186" t="s">
        <v>270</v>
      </c>
      <c r="DF28" s="187" t="s">
        <v>271</v>
      </c>
      <c r="DG28" s="156"/>
      <c r="DH28" s="126">
        <v>0</v>
      </c>
      <c r="DI28" s="131" t="s">
        <v>0</v>
      </c>
      <c r="DJ28" s="126">
        <v>2</v>
      </c>
      <c r="DK28" s="186" t="s">
        <v>271</v>
      </c>
      <c r="DL28" s="187" t="s">
        <v>260</v>
      </c>
      <c r="DM28" s="156"/>
      <c r="DN28" s="126">
        <v>3</v>
      </c>
      <c r="DO28" s="131" t="s">
        <v>0</v>
      </c>
      <c r="DP28" s="126">
        <v>0</v>
      </c>
      <c r="DQ28" s="186" t="s">
        <v>271</v>
      </c>
      <c r="DR28" s="187" t="s">
        <v>270</v>
      </c>
      <c r="DS28" s="156"/>
      <c r="DT28" s="126">
        <v>2</v>
      </c>
      <c r="DU28" s="131" t="s">
        <v>0</v>
      </c>
      <c r="DV28" s="126">
        <v>1</v>
      </c>
      <c r="DW28" s="186" t="s">
        <v>271</v>
      </c>
      <c r="DX28" s="187" t="s">
        <v>273</v>
      </c>
      <c r="DY28" s="156"/>
      <c r="DZ28" s="126">
        <v>1</v>
      </c>
      <c r="EA28" s="131" t="s">
        <v>0</v>
      </c>
      <c r="EB28" s="126">
        <v>2</v>
      </c>
      <c r="EC28" s="186" t="s">
        <v>271</v>
      </c>
      <c r="ED28" s="187" t="s">
        <v>273</v>
      </c>
      <c r="EE28" s="156"/>
      <c r="EF28" s="126">
        <v>4</v>
      </c>
      <c r="EG28" s="131" t="s">
        <v>0</v>
      </c>
      <c r="EH28" s="126">
        <v>0</v>
      </c>
      <c r="EI28" s="186" t="s">
        <v>270</v>
      </c>
      <c r="EJ28" s="187" t="s">
        <v>269</v>
      </c>
      <c r="EK28" s="156"/>
      <c r="EL28" s="126"/>
      <c r="EM28" s="131" t="s">
        <v>0</v>
      </c>
      <c r="EN28" s="126"/>
      <c r="EO28" s="186" t="s">
        <v>326</v>
      </c>
      <c r="EP28" s="187" t="s">
        <v>326</v>
      </c>
      <c r="EQ28" s="156"/>
      <c r="ER28" s="126">
        <v>1</v>
      </c>
      <c r="ES28" s="131" t="s">
        <v>0</v>
      </c>
      <c r="ET28" s="126">
        <v>2</v>
      </c>
      <c r="EU28" s="186" t="s">
        <v>271</v>
      </c>
      <c r="EV28" s="187" t="s">
        <v>273</v>
      </c>
      <c r="EW28" s="156"/>
      <c r="EX28" s="126">
        <v>0</v>
      </c>
      <c r="EY28" s="131" t="s">
        <v>0</v>
      </c>
      <c r="EZ28" s="126">
        <v>2</v>
      </c>
      <c r="FA28" s="186" t="s">
        <v>271</v>
      </c>
      <c r="FB28" s="187" t="s">
        <v>257</v>
      </c>
      <c r="FC28" s="156"/>
      <c r="FD28" s="126">
        <v>3</v>
      </c>
      <c r="FE28" s="131" t="s">
        <v>0</v>
      </c>
      <c r="FF28" s="126">
        <v>0</v>
      </c>
      <c r="FG28" s="186" t="s">
        <v>271</v>
      </c>
      <c r="FH28" s="187" t="s">
        <v>273</v>
      </c>
      <c r="FI28" s="156"/>
      <c r="FJ28" s="126">
        <v>1</v>
      </c>
      <c r="FK28" s="131" t="s">
        <v>0</v>
      </c>
      <c r="FL28" s="126">
        <v>2</v>
      </c>
      <c r="FM28" s="186" t="s">
        <v>271</v>
      </c>
      <c r="FN28" s="187" t="s">
        <v>260</v>
      </c>
      <c r="FO28" s="156"/>
      <c r="FP28" s="126"/>
      <c r="FQ28" s="131" t="s">
        <v>0</v>
      </c>
      <c r="FR28" s="126"/>
      <c r="FS28" s="186" t="s">
        <v>326</v>
      </c>
      <c r="FT28" s="187" t="s">
        <v>326</v>
      </c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326</v>
      </c>
      <c r="NV28" s="187" t="s">
        <v>326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326</v>
      </c>
      <c r="H29" s="183" t="s">
        <v>326</v>
      </c>
      <c r="I29" s="25"/>
      <c r="J29" s="188"/>
      <c r="K29" s="188" t="s">
        <v>0</v>
      </c>
      <c r="L29" s="188"/>
      <c r="M29" s="186" t="s">
        <v>326</v>
      </c>
      <c r="N29" s="187" t="s">
        <v>326</v>
      </c>
      <c r="O29" s="149"/>
      <c r="P29" s="126"/>
      <c r="Q29" s="131" t="s">
        <v>0</v>
      </c>
      <c r="R29" s="126"/>
      <c r="S29" s="186" t="s">
        <v>326</v>
      </c>
      <c r="T29" s="187" t="s">
        <v>326</v>
      </c>
      <c r="U29" s="156"/>
      <c r="V29" s="126"/>
      <c r="W29" s="131" t="s">
        <v>0</v>
      </c>
      <c r="X29" s="126"/>
      <c r="Y29" s="186" t="s">
        <v>326</v>
      </c>
      <c r="Z29" s="187" t="s">
        <v>326</v>
      </c>
      <c r="AA29" s="156"/>
      <c r="AB29" s="126"/>
      <c r="AC29" s="131" t="s">
        <v>0</v>
      </c>
      <c r="AD29" s="126"/>
      <c r="AE29" s="186" t="s">
        <v>326</v>
      </c>
      <c r="AF29" s="187" t="s">
        <v>326</v>
      </c>
      <c r="AG29" s="156"/>
      <c r="AH29" s="126"/>
      <c r="AI29" s="131" t="s">
        <v>0</v>
      </c>
      <c r="AJ29" s="126"/>
      <c r="AK29" s="186" t="s">
        <v>326</v>
      </c>
      <c r="AL29" s="187" t="s">
        <v>326</v>
      </c>
      <c r="AM29" s="156"/>
      <c r="AN29" s="126"/>
      <c r="AO29" s="131" t="s">
        <v>0</v>
      </c>
      <c r="AP29" s="126"/>
      <c r="AQ29" s="186" t="s">
        <v>326</v>
      </c>
      <c r="AR29" s="187" t="s">
        <v>326</v>
      </c>
      <c r="AS29" s="156"/>
      <c r="AT29" s="126"/>
      <c r="AU29" s="131" t="s">
        <v>0</v>
      </c>
      <c r="AV29" s="126"/>
      <c r="AW29" s="186" t="s">
        <v>326</v>
      </c>
      <c r="AX29" s="187" t="s">
        <v>326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326</v>
      </c>
      <c r="BJ29" s="187" t="s">
        <v>326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326</v>
      </c>
      <c r="BV29" s="187" t="s">
        <v>326</v>
      </c>
      <c r="BW29" s="156"/>
      <c r="BX29" s="126"/>
      <c r="BY29" s="131" t="s">
        <v>0</v>
      </c>
      <c r="BZ29" s="126"/>
      <c r="CA29" s="186" t="s">
        <v>326</v>
      </c>
      <c r="CB29" s="187" t="s">
        <v>326</v>
      </c>
      <c r="CC29" s="156"/>
      <c r="CD29" s="126"/>
      <c r="CE29" s="131" t="s">
        <v>0</v>
      </c>
      <c r="CF29" s="126"/>
      <c r="CG29" s="186" t="s">
        <v>326</v>
      </c>
      <c r="CH29" s="187" t="s">
        <v>326</v>
      </c>
      <c r="CI29" s="156"/>
      <c r="CJ29" s="126"/>
      <c r="CK29" s="131" t="s">
        <v>0</v>
      </c>
      <c r="CL29" s="126"/>
      <c r="CM29" s="186" t="s">
        <v>326</v>
      </c>
      <c r="CN29" s="187" t="s">
        <v>326</v>
      </c>
      <c r="CO29" s="156"/>
      <c r="CP29" s="126"/>
      <c r="CQ29" s="131" t="s">
        <v>0</v>
      </c>
      <c r="CR29" s="126"/>
      <c r="CS29" s="186" t="s">
        <v>326</v>
      </c>
      <c r="CT29" s="187" t="s">
        <v>326</v>
      </c>
      <c r="CU29" s="156"/>
      <c r="CV29" s="126"/>
      <c r="CW29" s="131" t="s">
        <v>0</v>
      </c>
      <c r="CX29" s="126"/>
      <c r="CY29" s="186" t="s">
        <v>326</v>
      </c>
      <c r="CZ29" s="187" t="s">
        <v>326</v>
      </c>
      <c r="DA29" s="156"/>
      <c r="DB29" s="126"/>
      <c r="DC29" s="131" t="s">
        <v>0</v>
      </c>
      <c r="DD29" s="126"/>
      <c r="DE29" s="186" t="s">
        <v>326</v>
      </c>
      <c r="DF29" s="187" t="s">
        <v>326</v>
      </c>
      <c r="DG29" s="156"/>
      <c r="DH29" s="126"/>
      <c r="DI29" s="131" t="s">
        <v>0</v>
      </c>
      <c r="DJ29" s="126"/>
      <c r="DK29" s="186" t="s">
        <v>326</v>
      </c>
      <c r="DL29" s="187" t="s">
        <v>326</v>
      </c>
      <c r="DM29" s="156"/>
      <c r="DN29" s="126"/>
      <c r="DO29" s="131" t="s">
        <v>0</v>
      </c>
      <c r="DP29" s="126"/>
      <c r="DQ29" s="186" t="s">
        <v>326</v>
      </c>
      <c r="DR29" s="187" t="s">
        <v>326</v>
      </c>
      <c r="DS29" s="156"/>
      <c r="DT29" s="126"/>
      <c r="DU29" s="131" t="s">
        <v>0</v>
      </c>
      <c r="DV29" s="126"/>
      <c r="DW29" s="186" t="s">
        <v>326</v>
      </c>
      <c r="DX29" s="187" t="s">
        <v>326</v>
      </c>
      <c r="DY29" s="156"/>
      <c r="DZ29" s="126"/>
      <c r="EA29" s="131" t="s">
        <v>0</v>
      </c>
      <c r="EB29" s="126"/>
      <c r="EC29" s="186" t="s">
        <v>326</v>
      </c>
      <c r="ED29" s="187" t="s">
        <v>326</v>
      </c>
      <c r="EE29" s="156"/>
      <c r="EF29" s="126"/>
      <c r="EG29" s="131" t="s">
        <v>0</v>
      </c>
      <c r="EH29" s="126"/>
      <c r="EI29" s="186" t="s">
        <v>326</v>
      </c>
      <c r="EJ29" s="187" t="s">
        <v>326</v>
      </c>
      <c r="EK29" s="156"/>
      <c r="EL29" s="126"/>
      <c r="EM29" s="131" t="s">
        <v>0</v>
      </c>
      <c r="EN29" s="126"/>
      <c r="EO29" s="186" t="s">
        <v>326</v>
      </c>
      <c r="EP29" s="187" t="s">
        <v>326</v>
      </c>
      <c r="EQ29" s="156"/>
      <c r="ER29" s="126"/>
      <c r="ES29" s="131" t="s">
        <v>0</v>
      </c>
      <c r="ET29" s="126"/>
      <c r="EU29" s="186" t="s">
        <v>326</v>
      </c>
      <c r="EV29" s="187" t="s">
        <v>326</v>
      </c>
      <c r="EW29" s="156"/>
      <c r="EX29" s="126"/>
      <c r="EY29" s="131" t="s">
        <v>0</v>
      </c>
      <c r="EZ29" s="126"/>
      <c r="FA29" s="186" t="s">
        <v>326</v>
      </c>
      <c r="FB29" s="187" t="s">
        <v>326</v>
      </c>
      <c r="FC29" s="156"/>
      <c r="FD29" s="126"/>
      <c r="FE29" s="131" t="s">
        <v>0</v>
      </c>
      <c r="FF29" s="126"/>
      <c r="FG29" s="186" t="s">
        <v>326</v>
      </c>
      <c r="FH29" s="187" t="s">
        <v>326</v>
      </c>
      <c r="FI29" s="156"/>
      <c r="FJ29" s="126"/>
      <c r="FK29" s="131" t="s">
        <v>0</v>
      </c>
      <c r="FL29" s="126"/>
      <c r="FM29" s="186" t="s">
        <v>326</v>
      </c>
      <c r="FN29" s="187" t="s">
        <v>326</v>
      </c>
      <c r="FO29" s="156"/>
      <c r="FP29" s="126"/>
      <c r="FQ29" s="131" t="s">
        <v>0</v>
      </c>
      <c r="FR29" s="126"/>
      <c r="FS29" s="186" t="s">
        <v>326</v>
      </c>
      <c r="FT29" s="187" t="s">
        <v>326</v>
      </c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326</v>
      </c>
      <c r="NV29" s="187" t="s">
        <v>326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271</v>
      </c>
      <c r="H30" s="175" t="s">
        <v>314</v>
      </c>
      <c r="I30" s="25"/>
      <c r="J30" s="188">
        <v>0</v>
      </c>
      <c r="K30" s="188" t="s">
        <v>0</v>
      </c>
      <c r="L30" s="188">
        <v>4</v>
      </c>
      <c r="M30" s="186" t="s">
        <v>271</v>
      </c>
      <c r="N30" s="187" t="s">
        <v>260</v>
      </c>
      <c r="O30" s="149"/>
      <c r="P30" s="126">
        <v>3</v>
      </c>
      <c r="Q30" s="131" t="s">
        <v>0</v>
      </c>
      <c r="R30" s="126">
        <v>0</v>
      </c>
      <c r="S30" s="186" t="s">
        <v>275</v>
      </c>
      <c r="T30" s="187" t="s">
        <v>273</v>
      </c>
      <c r="U30" s="156"/>
      <c r="V30" s="126">
        <v>1</v>
      </c>
      <c r="W30" s="131" t="s">
        <v>0</v>
      </c>
      <c r="X30" s="126">
        <v>3</v>
      </c>
      <c r="Y30" s="186" t="s">
        <v>271</v>
      </c>
      <c r="Z30" s="187" t="s">
        <v>271</v>
      </c>
      <c r="AA30" s="156"/>
      <c r="AB30" s="126">
        <v>3</v>
      </c>
      <c r="AC30" s="131" t="s">
        <v>0</v>
      </c>
      <c r="AD30" s="126">
        <v>0</v>
      </c>
      <c r="AE30" s="193" t="s">
        <v>271</v>
      </c>
      <c r="AF30" s="194" t="s">
        <v>271</v>
      </c>
      <c r="AG30" s="156"/>
      <c r="AH30" s="126">
        <v>2</v>
      </c>
      <c r="AI30" s="131" t="s">
        <v>0</v>
      </c>
      <c r="AJ30" s="126">
        <v>0</v>
      </c>
      <c r="AK30" s="186" t="s">
        <v>271</v>
      </c>
      <c r="AL30" s="187" t="s">
        <v>271</v>
      </c>
      <c r="AM30" s="156"/>
      <c r="AN30" s="126">
        <v>0</v>
      </c>
      <c r="AO30" s="131" t="s">
        <v>0</v>
      </c>
      <c r="AP30" s="126">
        <v>2</v>
      </c>
      <c r="AQ30" s="186" t="s">
        <v>271</v>
      </c>
      <c r="AR30" s="187" t="s">
        <v>270</v>
      </c>
      <c r="AS30" s="156"/>
      <c r="AT30" s="126">
        <v>1</v>
      </c>
      <c r="AU30" s="131" t="s">
        <v>0</v>
      </c>
      <c r="AV30" s="126">
        <v>1</v>
      </c>
      <c r="AW30" s="186" t="s">
        <v>271</v>
      </c>
      <c r="AX30" s="187" t="s">
        <v>275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326</v>
      </c>
      <c r="BJ30" s="187" t="s">
        <v>326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271</v>
      </c>
      <c r="BV30" s="187" t="s">
        <v>271</v>
      </c>
      <c r="BW30" s="156"/>
      <c r="BX30" s="126"/>
      <c r="BY30" s="131" t="s">
        <v>0</v>
      </c>
      <c r="BZ30" s="126"/>
      <c r="CA30" s="186" t="s">
        <v>326</v>
      </c>
      <c r="CB30" s="187" t="s">
        <v>326</v>
      </c>
      <c r="CC30" s="156"/>
      <c r="CD30" s="126"/>
      <c r="CE30" s="131" t="s">
        <v>0</v>
      </c>
      <c r="CF30" s="126"/>
      <c r="CG30" s="186" t="s">
        <v>326</v>
      </c>
      <c r="CH30" s="187" t="s">
        <v>326</v>
      </c>
      <c r="CI30" s="156"/>
      <c r="CJ30" s="126"/>
      <c r="CK30" s="131" t="s">
        <v>0</v>
      </c>
      <c r="CL30" s="126"/>
      <c r="CM30" s="186" t="s">
        <v>326</v>
      </c>
      <c r="CN30" s="187" t="s">
        <v>326</v>
      </c>
      <c r="CO30" s="156"/>
      <c r="CP30" s="126"/>
      <c r="CQ30" s="131" t="s">
        <v>0</v>
      </c>
      <c r="CR30" s="126"/>
      <c r="CS30" s="186" t="s">
        <v>326</v>
      </c>
      <c r="CT30" s="187" t="s">
        <v>326</v>
      </c>
      <c r="CU30" s="156"/>
      <c r="CV30" s="126"/>
      <c r="CW30" s="131" t="s">
        <v>0</v>
      </c>
      <c r="CX30" s="126"/>
      <c r="CY30" s="186" t="s">
        <v>326</v>
      </c>
      <c r="CZ30" s="187" t="s">
        <v>326</v>
      </c>
      <c r="DA30" s="156"/>
      <c r="DB30" s="126"/>
      <c r="DC30" s="131" t="s">
        <v>0</v>
      </c>
      <c r="DD30" s="126"/>
      <c r="DE30" s="186" t="s">
        <v>326</v>
      </c>
      <c r="DF30" s="187" t="s">
        <v>326</v>
      </c>
      <c r="DG30" s="156"/>
      <c r="DH30" s="126"/>
      <c r="DI30" s="131" t="s">
        <v>0</v>
      </c>
      <c r="DJ30" s="126"/>
      <c r="DK30" s="186" t="s">
        <v>326</v>
      </c>
      <c r="DL30" s="187" t="s">
        <v>326</v>
      </c>
      <c r="DM30" s="156"/>
      <c r="DN30" s="126"/>
      <c r="DO30" s="131" t="s">
        <v>0</v>
      </c>
      <c r="DP30" s="126"/>
      <c r="DQ30" s="186" t="s">
        <v>326</v>
      </c>
      <c r="DR30" s="187" t="s">
        <v>326</v>
      </c>
      <c r="DS30" s="156"/>
      <c r="DT30" s="126"/>
      <c r="DU30" s="131" t="s">
        <v>0</v>
      </c>
      <c r="DV30" s="126"/>
      <c r="DW30" s="186" t="s">
        <v>326</v>
      </c>
      <c r="DX30" s="187" t="s">
        <v>326</v>
      </c>
      <c r="DY30" s="156"/>
      <c r="DZ30" s="126"/>
      <c r="EA30" s="131" t="s">
        <v>0</v>
      </c>
      <c r="EB30" s="126"/>
      <c r="EC30" s="186" t="s">
        <v>326</v>
      </c>
      <c r="ED30" s="187" t="s">
        <v>326</v>
      </c>
      <c r="EE30" s="156"/>
      <c r="EF30" s="126"/>
      <c r="EG30" s="131" t="s">
        <v>0</v>
      </c>
      <c r="EH30" s="126"/>
      <c r="EI30" s="186" t="s">
        <v>326</v>
      </c>
      <c r="EJ30" s="187" t="s">
        <v>326</v>
      </c>
      <c r="EK30" s="156"/>
      <c r="EL30" s="126"/>
      <c r="EM30" s="131" t="s">
        <v>0</v>
      </c>
      <c r="EN30" s="126"/>
      <c r="EO30" s="186" t="s">
        <v>326</v>
      </c>
      <c r="EP30" s="187" t="s">
        <v>326</v>
      </c>
      <c r="EQ30" s="156"/>
      <c r="ER30" s="126"/>
      <c r="ES30" s="131" t="s">
        <v>0</v>
      </c>
      <c r="ET30" s="126"/>
      <c r="EU30" s="186" t="s">
        <v>326</v>
      </c>
      <c r="EV30" s="187" t="s">
        <v>326</v>
      </c>
      <c r="EW30" s="156"/>
      <c r="EX30" s="126"/>
      <c r="EY30" s="131" t="s">
        <v>0</v>
      </c>
      <c r="EZ30" s="126"/>
      <c r="FA30" s="186" t="s">
        <v>326</v>
      </c>
      <c r="FB30" s="187" t="s">
        <v>326</v>
      </c>
      <c r="FC30" s="156"/>
      <c r="FD30" s="126"/>
      <c r="FE30" s="131" t="s">
        <v>0</v>
      </c>
      <c r="FF30" s="126"/>
      <c r="FG30" s="186" t="s">
        <v>326</v>
      </c>
      <c r="FH30" s="187" t="s">
        <v>326</v>
      </c>
      <c r="FI30" s="156"/>
      <c r="FJ30" s="126"/>
      <c r="FK30" s="131" t="s">
        <v>0</v>
      </c>
      <c r="FL30" s="126"/>
      <c r="FM30" s="186" t="s">
        <v>326</v>
      </c>
      <c r="FN30" s="187" t="s">
        <v>326</v>
      </c>
      <c r="FO30" s="156"/>
      <c r="FP30" s="126"/>
      <c r="FQ30" s="131" t="s">
        <v>0</v>
      </c>
      <c r="FR30" s="126"/>
      <c r="FS30" s="186" t="s">
        <v>326</v>
      </c>
      <c r="FT30" s="187" t="s">
        <v>326</v>
      </c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326</v>
      </c>
      <c r="NV30" s="187" t="s">
        <v>326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273</v>
      </c>
      <c r="H31" s="184" t="s">
        <v>271</v>
      </c>
      <c r="I31" s="25"/>
      <c r="J31" s="188">
        <v>0</v>
      </c>
      <c r="K31" s="188" t="s">
        <v>0</v>
      </c>
      <c r="L31" s="188">
        <v>3</v>
      </c>
      <c r="M31" s="186" t="s">
        <v>271</v>
      </c>
      <c r="N31" s="187" t="s">
        <v>263</v>
      </c>
      <c r="O31" s="149"/>
      <c r="P31" s="126">
        <v>3</v>
      </c>
      <c r="Q31" s="131" t="s">
        <v>0</v>
      </c>
      <c r="R31" s="126">
        <v>1</v>
      </c>
      <c r="S31" s="186" t="s">
        <v>273</v>
      </c>
      <c r="T31" s="187" t="s">
        <v>271</v>
      </c>
      <c r="U31" s="156"/>
      <c r="V31" s="126">
        <v>0</v>
      </c>
      <c r="W31" s="131" t="s">
        <v>0</v>
      </c>
      <c r="X31" s="126">
        <v>2</v>
      </c>
      <c r="Y31" s="186" t="s">
        <v>275</v>
      </c>
      <c r="Z31" s="187" t="s">
        <v>271</v>
      </c>
      <c r="AA31" s="156"/>
      <c r="AB31" s="126">
        <v>2</v>
      </c>
      <c r="AC31" s="131" t="s">
        <v>0</v>
      </c>
      <c r="AD31" s="126">
        <v>0</v>
      </c>
      <c r="AE31" s="193" t="s">
        <v>274</v>
      </c>
      <c r="AF31" s="194" t="s">
        <v>271</v>
      </c>
      <c r="AG31" s="156"/>
      <c r="AH31" s="126">
        <v>3</v>
      </c>
      <c r="AI31" s="131" t="s">
        <v>0</v>
      </c>
      <c r="AJ31" s="126">
        <v>2</v>
      </c>
      <c r="AK31" s="186" t="s">
        <v>275</v>
      </c>
      <c r="AL31" s="187" t="s">
        <v>271</v>
      </c>
      <c r="AM31" s="156"/>
      <c r="AN31" s="126">
        <v>0</v>
      </c>
      <c r="AO31" s="131" t="s">
        <v>0</v>
      </c>
      <c r="AP31" s="126">
        <v>4</v>
      </c>
      <c r="AQ31" s="186" t="s">
        <v>273</v>
      </c>
      <c r="AR31" s="187" t="s">
        <v>271</v>
      </c>
      <c r="AS31" s="156"/>
      <c r="AT31" s="126">
        <v>1</v>
      </c>
      <c r="AU31" s="131" t="s">
        <v>0</v>
      </c>
      <c r="AV31" s="126">
        <v>2</v>
      </c>
      <c r="AW31" s="186" t="s">
        <v>271</v>
      </c>
      <c r="AX31" s="187" t="s">
        <v>260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273</v>
      </c>
      <c r="BJ31" s="187" t="s">
        <v>260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326</v>
      </c>
      <c r="BV31" s="187" t="s">
        <v>326</v>
      </c>
      <c r="BW31" s="156"/>
      <c r="BX31" s="126">
        <v>4</v>
      </c>
      <c r="BY31" s="131" t="s">
        <v>0</v>
      </c>
      <c r="BZ31" s="126">
        <v>1</v>
      </c>
      <c r="CA31" s="131" t="s">
        <v>271</v>
      </c>
      <c r="CB31" s="170" t="s">
        <v>275</v>
      </c>
      <c r="CC31" s="156"/>
      <c r="CD31" s="126">
        <v>1</v>
      </c>
      <c r="CE31" s="131" t="s">
        <v>0</v>
      </c>
      <c r="CF31" s="126">
        <v>2</v>
      </c>
      <c r="CG31" s="186" t="s">
        <v>271</v>
      </c>
      <c r="CH31" s="187" t="s">
        <v>272</v>
      </c>
      <c r="CI31" s="156"/>
      <c r="CJ31" s="126">
        <v>0</v>
      </c>
      <c r="CK31" s="131" t="s">
        <v>0</v>
      </c>
      <c r="CL31" s="126">
        <v>3</v>
      </c>
      <c r="CM31" s="186" t="s">
        <v>271</v>
      </c>
      <c r="CN31" s="187" t="s">
        <v>272</v>
      </c>
      <c r="CO31" s="156"/>
      <c r="CP31" s="126">
        <v>2</v>
      </c>
      <c r="CQ31" s="131" t="s">
        <v>0</v>
      </c>
      <c r="CR31" s="126">
        <v>2</v>
      </c>
      <c r="CS31" s="186" t="s">
        <v>315</v>
      </c>
      <c r="CT31" s="187" t="s">
        <v>314</v>
      </c>
      <c r="CU31" s="156"/>
      <c r="CV31" s="126">
        <v>2</v>
      </c>
      <c r="CW31" s="131" t="s">
        <v>0</v>
      </c>
      <c r="CX31" s="126">
        <v>1</v>
      </c>
      <c r="CY31" s="186" t="s">
        <v>271</v>
      </c>
      <c r="CZ31" s="187" t="s">
        <v>257</v>
      </c>
      <c r="DA31" s="156"/>
      <c r="DB31" s="126">
        <v>0</v>
      </c>
      <c r="DC31" s="131" t="s">
        <v>0</v>
      </c>
      <c r="DD31" s="126">
        <v>4</v>
      </c>
      <c r="DE31" s="186" t="s">
        <v>271</v>
      </c>
      <c r="DF31" s="187" t="s">
        <v>260</v>
      </c>
      <c r="DG31" s="156"/>
      <c r="DH31" s="126">
        <v>1</v>
      </c>
      <c r="DI31" s="131" t="s">
        <v>0</v>
      </c>
      <c r="DJ31" s="126">
        <v>1</v>
      </c>
      <c r="DK31" s="186" t="s">
        <v>271</v>
      </c>
      <c r="DL31" s="187" t="s">
        <v>270</v>
      </c>
      <c r="DM31" s="156"/>
      <c r="DN31" s="126">
        <v>3</v>
      </c>
      <c r="DO31" s="131" t="s">
        <v>0</v>
      </c>
      <c r="DP31" s="126">
        <v>1</v>
      </c>
      <c r="DQ31" s="186" t="s">
        <v>273</v>
      </c>
      <c r="DR31" s="187" t="s">
        <v>271</v>
      </c>
      <c r="DS31" s="156"/>
      <c r="DT31" s="126">
        <v>1</v>
      </c>
      <c r="DU31" s="131" t="s">
        <v>0</v>
      </c>
      <c r="DV31" s="126">
        <v>2</v>
      </c>
      <c r="DW31" s="186" t="s">
        <v>365</v>
      </c>
      <c r="DX31" s="187" t="s">
        <v>338</v>
      </c>
      <c r="DY31" s="156"/>
      <c r="DZ31" s="126">
        <v>1</v>
      </c>
      <c r="EA31" s="131" t="s">
        <v>0</v>
      </c>
      <c r="EB31" s="126">
        <v>3</v>
      </c>
      <c r="EC31" s="186" t="s">
        <v>271</v>
      </c>
      <c r="ED31" s="187" t="s">
        <v>260</v>
      </c>
      <c r="EE31" s="156"/>
      <c r="EF31" s="126">
        <v>1</v>
      </c>
      <c r="EG31" s="131" t="s">
        <v>0</v>
      </c>
      <c r="EH31" s="126">
        <v>1</v>
      </c>
      <c r="EI31" s="186" t="s">
        <v>270</v>
      </c>
      <c r="EJ31" s="187" t="s">
        <v>255</v>
      </c>
      <c r="EK31" s="156"/>
      <c r="EL31" s="126">
        <v>2</v>
      </c>
      <c r="EM31" s="131" t="s">
        <v>0</v>
      </c>
      <c r="EN31" s="126">
        <v>0</v>
      </c>
      <c r="EO31" s="186" t="s">
        <v>271</v>
      </c>
      <c r="EP31" s="187" t="s">
        <v>260</v>
      </c>
      <c r="EQ31" s="156"/>
      <c r="ER31" s="126"/>
      <c r="ES31" s="131" t="s">
        <v>0</v>
      </c>
      <c r="ET31" s="126"/>
      <c r="EU31" s="186" t="s">
        <v>326</v>
      </c>
      <c r="EV31" s="187" t="s">
        <v>326</v>
      </c>
      <c r="EW31" s="156"/>
      <c r="EX31" s="126">
        <v>1</v>
      </c>
      <c r="EY31" s="131" t="s">
        <v>0</v>
      </c>
      <c r="EZ31" s="126">
        <v>2</v>
      </c>
      <c r="FA31" s="186" t="s">
        <v>273</v>
      </c>
      <c r="FB31" s="187" t="s">
        <v>271</v>
      </c>
      <c r="FC31" s="156"/>
      <c r="FD31" s="126">
        <v>4</v>
      </c>
      <c r="FE31" s="131" t="s">
        <v>0</v>
      </c>
      <c r="FF31" s="126">
        <v>1</v>
      </c>
      <c r="FG31" s="186" t="s">
        <v>273</v>
      </c>
      <c r="FH31" s="187" t="s">
        <v>271</v>
      </c>
      <c r="FI31" s="156"/>
      <c r="FJ31" s="126">
        <v>0</v>
      </c>
      <c r="FK31" s="131" t="s">
        <v>0</v>
      </c>
      <c r="FL31" s="126">
        <v>3</v>
      </c>
      <c r="FM31" s="186" t="s">
        <v>273</v>
      </c>
      <c r="FN31" s="187" t="s">
        <v>271</v>
      </c>
      <c r="FO31" s="156"/>
      <c r="FP31" s="126"/>
      <c r="FQ31" s="131" t="s">
        <v>0</v>
      </c>
      <c r="FR31" s="126"/>
      <c r="FS31" s="186" t="s">
        <v>326</v>
      </c>
      <c r="FT31" s="187" t="s">
        <v>326</v>
      </c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326</v>
      </c>
      <c r="NV31" s="187" t="s">
        <v>326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271</v>
      </c>
      <c r="H32" s="178" t="s">
        <v>266</v>
      </c>
      <c r="I32" s="25"/>
      <c r="J32" s="188">
        <v>0</v>
      </c>
      <c r="K32" s="188" t="s">
        <v>0</v>
      </c>
      <c r="L32" s="188">
        <v>2</v>
      </c>
      <c r="M32" s="186" t="s">
        <v>271</v>
      </c>
      <c r="N32" s="187" t="s">
        <v>263</v>
      </c>
      <c r="O32" s="149"/>
      <c r="P32" s="126"/>
      <c r="Q32" s="131" t="s">
        <v>0</v>
      </c>
      <c r="R32" s="126"/>
      <c r="S32" s="186" t="s">
        <v>326</v>
      </c>
      <c r="T32" s="187" t="s">
        <v>326</v>
      </c>
      <c r="U32" s="156"/>
      <c r="V32" s="126">
        <v>2</v>
      </c>
      <c r="W32" s="131" t="s">
        <v>0</v>
      </c>
      <c r="X32" s="126">
        <v>3</v>
      </c>
      <c r="Y32" s="186" t="s">
        <v>253</v>
      </c>
      <c r="Z32" s="187" t="s">
        <v>271</v>
      </c>
      <c r="AA32" s="156"/>
      <c r="AB32" s="126">
        <v>3</v>
      </c>
      <c r="AC32" s="131" t="s">
        <v>0</v>
      </c>
      <c r="AD32" s="126">
        <v>0</v>
      </c>
      <c r="AE32" s="193" t="s">
        <v>275</v>
      </c>
      <c r="AF32" s="194" t="s">
        <v>271</v>
      </c>
      <c r="AG32" s="156"/>
      <c r="AH32" s="126"/>
      <c r="AI32" s="131" t="s">
        <v>0</v>
      </c>
      <c r="AJ32" s="126"/>
      <c r="AK32" s="186" t="s">
        <v>326</v>
      </c>
      <c r="AL32" s="187" t="s">
        <v>326</v>
      </c>
      <c r="AM32" s="156"/>
      <c r="AN32" s="126">
        <v>0</v>
      </c>
      <c r="AO32" s="131" t="s">
        <v>0</v>
      </c>
      <c r="AP32" s="126">
        <v>2</v>
      </c>
      <c r="AQ32" s="186" t="s">
        <v>271</v>
      </c>
      <c r="AR32" s="187" t="s">
        <v>260</v>
      </c>
      <c r="AS32" s="156"/>
      <c r="AT32" s="126">
        <v>1</v>
      </c>
      <c r="AU32" s="131" t="s">
        <v>0</v>
      </c>
      <c r="AV32" s="126">
        <v>1</v>
      </c>
      <c r="AW32" s="186" t="s">
        <v>275</v>
      </c>
      <c r="AX32" s="187" t="s">
        <v>255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275</v>
      </c>
      <c r="BJ32" s="187" t="s">
        <v>263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271</v>
      </c>
      <c r="BV32" s="187" t="s">
        <v>255</v>
      </c>
      <c r="BW32" s="156"/>
      <c r="BX32" s="126">
        <v>3</v>
      </c>
      <c r="BY32" s="131" t="s">
        <v>0</v>
      </c>
      <c r="BZ32" s="126">
        <v>1</v>
      </c>
      <c r="CA32" s="131" t="s">
        <v>271</v>
      </c>
      <c r="CB32" s="170" t="s">
        <v>269</v>
      </c>
      <c r="CC32" s="156"/>
      <c r="CD32" s="126">
        <v>2</v>
      </c>
      <c r="CE32" s="131" t="s">
        <v>0</v>
      </c>
      <c r="CF32" s="126">
        <v>3</v>
      </c>
      <c r="CG32" s="186" t="s">
        <v>273</v>
      </c>
      <c r="CH32" s="187" t="s">
        <v>271</v>
      </c>
      <c r="CI32" s="156"/>
      <c r="CJ32" s="126">
        <v>0</v>
      </c>
      <c r="CK32" s="131" t="s">
        <v>0</v>
      </c>
      <c r="CL32" s="126">
        <v>1</v>
      </c>
      <c r="CM32" s="186" t="s">
        <v>272</v>
      </c>
      <c r="CN32" s="187" t="s">
        <v>271</v>
      </c>
      <c r="CO32" s="156"/>
      <c r="CP32" s="126">
        <v>3</v>
      </c>
      <c r="CQ32" s="131" t="s">
        <v>0</v>
      </c>
      <c r="CR32" s="126">
        <v>2</v>
      </c>
      <c r="CS32" s="186" t="s">
        <v>271</v>
      </c>
      <c r="CT32" s="187" t="s">
        <v>270</v>
      </c>
      <c r="CU32" s="156"/>
      <c r="CV32" s="126">
        <v>5</v>
      </c>
      <c r="CW32" s="131" t="s">
        <v>0</v>
      </c>
      <c r="CX32" s="126">
        <v>0</v>
      </c>
      <c r="CY32" s="186" t="s">
        <v>271</v>
      </c>
      <c r="CZ32" s="187" t="s">
        <v>270</v>
      </c>
      <c r="DA32" s="156"/>
      <c r="DB32" s="126">
        <v>0</v>
      </c>
      <c r="DC32" s="131" t="s">
        <v>0</v>
      </c>
      <c r="DD32" s="126">
        <v>3</v>
      </c>
      <c r="DE32" s="186" t="s">
        <v>273</v>
      </c>
      <c r="DF32" s="187" t="s">
        <v>269</v>
      </c>
      <c r="DG32" s="156"/>
      <c r="DH32" s="126">
        <v>2</v>
      </c>
      <c r="DI32" s="131" t="s">
        <v>0</v>
      </c>
      <c r="DJ32" s="126">
        <v>4</v>
      </c>
      <c r="DK32" s="186" t="s">
        <v>270</v>
      </c>
      <c r="DL32" s="187" t="s">
        <v>255</v>
      </c>
      <c r="DM32" s="156"/>
      <c r="DN32" s="126">
        <v>4</v>
      </c>
      <c r="DO32" s="131" t="s">
        <v>0</v>
      </c>
      <c r="DP32" s="126">
        <v>0</v>
      </c>
      <c r="DQ32" s="186" t="s">
        <v>271</v>
      </c>
      <c r="DR32" s="187" t="s">
        <v>257</v>
      </c>
      <c r="DS32" s="156"/>
      <c r="DT32" s="126">
        <v>2</v>
      </c>
      <c r="DU32" s="131" t="s">
        <v>0</v>
      </c>
      <c r="DV32" s="126">
        <v>0</v>
      </c>
      <c r="DW32" s="186" t="s">
        <v>273</v>
      </c>
      <c r="DX32" s="187" t="s">
        <v>266</v>
      </c>
      <c r="DY32" s="156"/>
      <c r="DZ32" s="126">
        <v>1</v>
      </c>
      <c r="EA32" s="131" t="s">
        <v>0</v>
      </c>
      <c r="EB32" s="126">
        <v>3</v>
      </c>
      <c r="EC32" s="186" t="s">
        <v>273</v>
      </c>
      <c r="ED32" s="187" t="s">
        <v>271</v>
      </c>
      <c r="EE32" s="156"/>
      <c r="EF32" s="126">
        <v>5</v>
      </c>
      <c r="EG32" s="131" t="s">
        <v>0</v>
      </c>
      <c r="EH32" s="126">
        <v>0</v>
      </c>
      <c r="EI32" s="186" t="s">
        <v>269</v>
      </c>
      <c r="EJ32" s="187" t="s">
        <v>268</v>
      </c>
      <c r="EK32" s="156"/>
      <c r="EL32" s="126">
        <v>3</v>
      </c>
      <c r="EM32" s="131" t="s">
        <v>0</v>
      </c>
      <c r="EN32" s="126">
        <v>0</v>
      </c>
      <c r="EO32" s="186" t="s">
        <v>253</v>
      </c>
      <c r="EP32" s="187" t="s">
        <v>271</v>
      </c>
      <c r="EQ32" s="156"/>
      <c r="ER32" s="126"/>
      <c r="ES32" s="131" t="s">
        <v>0</v>
      </c>
      <c r="ET32" s="126"/>
      <c r="EU32" s="186" t="s">
        <v>326</v>
      </c>
      <c r="EV32" s="187" t="s">
        <v>326</v>
      </c>
      <c r="EW32" s="156"/>
      <c r="EX32" s="126"/>
      <c r="EY32" s="131" t="s">
        <v>0</v>
      </c>
      <c r="EZ32" s="126"/>
      <c r="FA32" s="186" t="s">
        <v>326</v>
      </c>
      <c r="FB32" s="187" t="s">
        <v>326</v>
      </c>
      <c r="FC32" s="156"/>
      <c r="FD32" s="126">
        <v>4</v>
      </c>
      <c r="FE32" s="131" t="s">
        <v>0</v>
      </c>
      <c r="FF32" s="126">
        <v>0</v>
      </c>
      <c r="FG32" s="186" t="s">
        <v>273</v>
      </c>
      <c r="FH32" s="187" t="s">
        <v>271</v>
      </c>
      <c r="FI32" s="156"/>
      <c r="FJ32" s="126">
        <v>1</v>
      </c>
      <c r="FK32" s="131" t="s">
        <v>0</v>
      </c>
      <c r="FL32" s="126">
        <v>3</v>
      </c>
      <c r="FM32" s="186" t="s">
        <v>253</v>
      </c>
      <c r="FN32" s="187" t="s">
        <v>271</v>
      </c>
      <c r="FO32" s="156"/>
      <c r="FP32" s="126">
        <v>4</v>
      </c>
      <c r="FQ32" s="131" t="s">
        <v>0</v>
      </c>
      <c r="FR32" s="126">
        <v>1</v>
      </c>
      <c r="FS32" s="186" t="s">
        <v>273</v>
      </c>
      <c r="FT32" s="187" t="s">
        <v>255</v>
      </c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326</v>
      </c>
      <c r="NV32" s="187" t="s">
        <v>326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330</v>
      </c>
      <c r="C33" s="125"/>
      <c r="D33" s="171"/>
      <c r="E33" s="176" t="s">
        <v>0</v>
      </c>
      <c r="F33" s="168"/>
      <c r="G33" s="182" t="s">
        <v>326</v>
      </c>
      <c r="H33" s="183" t="s">
        <v>326</v>
      </c>
      <c r="I33" s="25"/>
      <c r="J33" s="188">
        <v>0</v>
      </c>
      <c r="K33" s="188" t="s">
        <v>0</v>
      </c>
      <c r="L33" s="188">
        <v>4</v>
      </c>
      <c r="M33" s="186" t="s">
        <v>271</v>
      </c>
      <c r="N33" s="187" t="s">
        <v>270</v>
      </c>
      <c r="O33" s="149"/>
      <c r="P33" s="126">
        <v>3</v>
      </c>
      <c r="Q33" s="131" t="s">
        <v>0</v>
      </c>
      <c r="R33" s="126">
        <v>1</v>
      </c>
      <c r="S33" s="186" t="s">
        <v>271</v>
      </c>
      <c r="T33" s="187" t="s">
        <v>260</v>
      </c>
      <c r="U33" s="156"/>
      <c r="V33" s="126">
        <v>1</v>
      </c>
      <c r="W33" s="131" t="s">
        <v>0</v>
      </c>
      <c r="X33" s="126">
        <v>4</v>
      </c>
      <c r="Y33" s="186" t="s">
        <v>271</v>
      </c>
      <c r="Z33" s="187" t="s">
        <v>260</v>
      </c>
      <c r="AA33" s="156"/>
      <c r="AB33" s="126"/>
      <c r="AC33" s="131" t="s">
        <v>0</v>
      </c>
      <c r="AD33" s="126"/>
      <c r="AE33" s="186" t="s">
        <v>326</v>
      </c>
      <c r="AF33" s="187" t="s">
        <v>326</v>
      </c>
      <c r="AG33" s="156"/>
      <c r="AH33" s="126">
        <v>4</v>
      </c>
      <c r="AI33" s="131" t="s">
        <v>0</v>
      </c>
      <c r="AJ33" s="126">
        <v>1</v>
      </c>
      <c r="AK33" s="186" t="s">
        <v>271</v>
      </c>
      <c r="AL33" s="187" t="s">
        <v>270</v>
      </c>
      <c r="AM33" s="156"/>
      <c r="AN33" s="126">
        <v>1</v>
      </c>
      <c r="AO33" s="131" t="s">
        <v>0</v>
      </c>
      <c r="AP33" s="126">
        <v>3</v>
      </c>
      <c r="AQ33" s="186" t="s">
        <v>275</v>
      </c>
      <c r="AR33" s="187" t="s">
        <v>260</v>
      </c>
      <c r="AS33" s="156"/>
      <c r="AT33" s="126">
        <v>1</v>
      </c>
      <c r="AU33" s="131" t="s">
        <v>0</v>
      </c>
      <c r="AV33" s="126">
        <v>2</v>
      </c>
      <c r="AW33" s="186" t="s">
        <v>271</v>
      </c>
      <c r="AX33" s="187" t="s">
        <v>272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275</v>
      </c>
      <c r="BJ33" s="187" t="s">
        <v>263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272</v>
      </c>
      <c r="BV33" s="187" t="s">
        <v>263</v>
      </c>
      <c r="BW33" s="156"/>
      <c r="BX33" s="126">
        <v>3</v>
      </c>
      <c r="BY33" s="131" t="s">
        <v>0</v>
      </c>
      <c r="BZ33" s="126">
        <v>1</v>
      </c>
      <c r="CA33" s="131" t="s">
        <v>275</v>
      </c>
      <c r="CB33" s="170" t="s">
        <v>260</v>
      </c>
      <c r="CC33" s="156"/>
      <c r="CD33" s="126">
        <v>2</v>
      </c>
      <c r="CE33" s="131" t="s">
        <v>0</v>
      </c>
      <c r="CF33" s="126">
        <v>3</v>
      </c>
      <c r="CG33" s="186" t="s">
        <v>270</v>
      </c>
      <c r="CH33" s="187" t="s">
        <v>260</v>
      </c>
      <c r="CI33" s="156"/>
      <c r="CJ33" s="126"/>
      <c r="CK33" s="131" t="s">
        <v>0</v>
      </c>
      <c r="CL33" s="126"/>
      <c r="CM33" s="186" t="s">
        <v>326</v>
      </c>
      <c r="CN33" s="187" t="s">
        <v>326</v>
      </c>
      <c r="CO33" s="156"/>
      <c r="CP33" s="126">
        <v>4</v>
      </c>
      <c r="CQ33" s="131" t="s">
        <v>0</v>
      </c>
      <c r="CR33" s="126">
        <v>3</v>
      </c>
      <c r="CS33" s="186" t="s">
        <v>271</v>
      </c>
      <c r="CT33" s="187" t="s">
        <v>270</v>
      </c>
      <c r="CU33" s="156"/>
      <c r="CV33" s="126">
        <v>3</v>
      </c>
      <c r="CW33" s="131" t="s">
        <v>0</v>
      </c>
      <c r="CX33" s="126">
        <v>1</v>
      </c>
      <c r="CY33" s="186" t="s">
        <v>271</v>
      </c>
      <c r="CZ33" s="187" t="s">
        <v>270</v>
      </c>
      <c r="DA33" s="156"/>
      <c r="DB33" s="126">
        <v>0</v>
      </c>
      <c r="DC33" s="131" t="s">
        <v>0</v>
      </c>
      <c r="DD33" s="126">
        <v>3</v>
      </c>
      <c r="DE33" s="186" t="s">
        <v>271</v>
      </c>
      <c r="DF33" s="187" t="s">
        <v>270</v>
      </c>
      <c r="DG33" s="156"/>
      <c r="DH33" s="126">
        <v>2</v>
      </c>
      <c r="DI33" s="131" t="s">
        <v>0</v>
      </c>
      <c r="DJ33" s="126">
        <v>2</v>
      </c>
      <c r="DK33" s="186" t="s">
        <v>270</v>
      </c>
      <c r="DL33" s="187" t="s">
        <v>255</v>
      </c>
      <c r="DM33" s="156"/>
      <c r="DN33" s="126">
        <v>5</v>
      </c>
      <c r="DO33" s="131" t="s">
        <v>0</v>
      </c>
      <c r="DP33" s="126">
        <v>0</v>
      </c>
      <c r="DQ33" s="186" t="s">
        <v>271</v>
      </c>
      <c r="DR33" s="187" t="s">
        <v>260</v>
      </c>
      <c r="DS33" s="156"/>
      <c r="DT33" s="126">
        <v>2</v>
      </c>
      <c r="DU33" s="131" t="s">
        <v>0</v>
      </c>
      <c r="DV33" s="126">
        <v>2</v>
      </c>
      <c r="DW33" s="186" t="s">
        <v>271</v>
      </c>
      <c r="DX33" s="187" t="s">
        <v>257</v>
      </c>
      <c r="DY33" s="156"/>
      <c r="DZ33" s="126">
        <v>1</v>
      </c>
      <c r="EA33" s="131" t="s">
        <v>0</v>
      </c>
      <c r="EB33" s="126">
        <v>2</v>
      </c>
      <c r="EC33" s="186" t="s">
        <v>271</v>
      </c>
      <c r="ED33" s="187" t="s">
        <v>257</v>
      </c>
      <c r="EE33" s="156"/>
      <c r="EF33" s="126">
        <v>4</v>
      </c>
      <c r="EG33" s="131" t="s">
        <v>0</v>
      </c>
      <c r="EH33" s="126">
        <v>0</v>
      </c>
      <c r="EI33" s="186" t="s">
        <v>270</v>
      </c>
      <c r="EJ33" s="187" t="s">
        <v>255</v>
      </c>
      <c r="EK33" s="156"/>
      <c r="EL33" s="126">
        <v>3</v>
      </c>
      <c r="EM33" s="131" t="s">
        <v>0</v>
      </c>
      <c r="EN33" s="126">
        <v>1</v>
      </c>
      <c r="EO33" s="186" t="s">
        <v>273</v>
      </c>
      <c r="EP33" s="187" t="s">
        <v>270</v>
      </c>
      <c r="EQ33" s="156"/>
      <c r="ER33" s="126">
        <v>1</v>
      </c>
      <c r="ES33" s="131" t="s">
        <v>0</v>
      </c>
      <c r="ET33" s="126">
        <v>2</v>
      </c>
      <c r="EU33" s="186" t="s">
        <v>273</v>
      </c>
      <c r="EV33" s="187" t="s">
        <v>271</v>
      </c>
      <c r="EW33" s="156"/>
      <c r="EX33" s="126">
        <v>1</v>
      </c>
      <c r="EY33" s="131" t="s">
        <v>0</v>
      </c>
      <c r="EZ33" s="126">
        <v>3</v>
      </c>
      <c r="FA33" s="186" t="s">
        <v>271</v>
      </c>
      <c r="FB33" s="187" t="s">
        <v>271</v>
      </c>
      <c r="FC33" s="156"/>
      <c r="FD33" s="126">
        <v>4</v>
      </c>
      <c r="FE33" s="131" t="s">
        <v>0</v>
      </c>
      <c r="FF33" s="126">
        <v>1</v>
      </c>
      <c r="FG33" s="186" t="s">
        <v>271</v>
      </c>
      <c r="FH33" s="187" t="s">
        <v>273</v>
      </c>
      <c r="FI33" s="156"/>
      <c r="FJ33" s="126"/>
      <c r="FK33" s="131" t="s">
        <v>0</v>
      </c>
      <c r="FL33" s="126"/>
      <c r="FM33" s="186" t="s">
        <v>326</v>
      </c>
      <c r="FN33" s="187" t="s">
        <v>326</v>
      </c>
      <c r="FO33" s="156"/>
      <c r="FP33" s="126">
        <v>3</v>
      </c>
      <c r="FQ33" s="131" t="s">
        <v>0</v>
      </c>
      <c r="FR33" s="126">
        <v>1</v>
      </c>
      <c r="FS33" s="186" t="s">
        <v>378</v>
      </c>
      <c r="FT33" s="187" t="s">
        <v>273</v>
      </c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326</v>
      </c>
      <c r="NV33" s="187" t="s">
        <v>326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315</v>
      </c>
      <c r="H34" s="175" t="s">
        <v>316</v>
      </c>
      <c r="I34" s="25"/>
      <c r="J34" s="188"/>
      <c r="K34" s="188" t="s">
        <v>0</v>
      </c>
      <c r="L34" s="188"/>
      <c r="M34" s="186" t="s">
        <v>326</v>
      </c>
      <c r="N34" s="187" t="s">
        <v>326</v>
      </c>
      <c r="O34" s="149"/>
      <c r="P34" s="126">
        <v>2</v>
      </c>
      <c r="Q34" s="131" t="s">
        <v>0</v>
      </c>
      <c r="R34" s="126">
        <v>0</v>
      </c>
      <c r="S34" s="186" t="s">
        <v>271</v>
      </c>
      <c r="T34" s="187" t="s">
        <v>275</v>
      </c>
      <c r="U34" s="156"/>
      <c r="V34" s="126">
        <v>0</v>
      </c>
      <c r="W34" s="131" t="s">
        <v>0</v>
      </c>
      <c r="X34" s="126">
        <v>2</v>
      </c>
      <c r="Y34" s="186" t="s">
        <v>271</v>
      </c>
      <c r="Z34" s="187" t="s">
        <v>253</v>
      </c>
      <c r="AA34" s="156"/>
      <c r="AB34" s="126">
        <v>1</v>
      </c>
      <c r="AC34" s="131" t="s">
        <v>0</v>
      </c>
      <c r="AD34" s="126">
        <v>0</v>
      </c>
      <c r="AE34" s="193" t="s">
        <v>271</v>
      </c>
      <c r="AF34" s="194" t="s">
        <v>275</v>
      </c>
      <c r="AG34" s="156"/>
      <c r="AH34" s="126">
        <v>2</v>
      </c>
      <c r="AI34" s="131" t="s">
        <v>0</v>
      </c>
      <c r="AJ34" s="126">
        <v>1</v>
      </c>
      <c r="AK34" s="186" t="s">
        <v>275</v>
      </c>
      <c r="AL34" s="187" t="s">
        <v>260</v>
      </c>
      <c r="AM34" s="156"/>
      <c r="AN34" s="126"/>
      <c r="AO34" s="131" t="s">
        <v>0</v>
      </c>
      <c r="AP34" s="126"/>
      <c r="AQ34" s="186" t="s">
        <v>326</v>
      </c>
      <c r="AR34" s="187" t="s">
        <v>326</v>
      </c>
      <c r="AS34" s="156"/>
      <c r="AT34" s="126">
        <v>1</v>
      </c>
      <c r="AU34" s="131" t="s">
        <v>0</v>
      </c>
      <c r="AV34" s="126">
        <v>1</v>
      </c>
      <c r="AW34" s="186" t="s">
        <v>272</v>
      </c>
      <c r="AX34" s="187" t="s">
        <v>264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272</v>
      </c>
      <c r="BJ34" s="187" t="s">
        <v>263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271</v>
      </c>
      <c r="BV34" s="187" t="s">
        <v>255</v>
      </c>
      <c r="BW34" s="156"/>
      <c r="BX34" s="126">
        <v>2</v>
      </c>
      <c r="BY34" s="131" t="s">
        <v>0</v>
      </c>
      <c r="BZ34" s="126">
        <v>0</v>
      </c>
      <c r="CA34" s="131" t="s">
        <v>271</v>
      </c>
      <c r="CB34" s="170" t="s">
        <v>272</v>
      </c>
      <c r="CC34" s="156"/>
      <c r="CD34" s="126">
        <v>2</v>
      </c>
      <c r="CE34" s="131" t="s">
        <v>0</v>
      </c>
      <c r="CF34" s="126">
        <v>2</v>
      </c>
      <c r="CG34" s="186" t="s">
        <v>347</v>
      </c>
      <c r="CH34" s="187" t="s">
        <v>345</v>
      </c>
      <c r="CI34" s="156"/>
      <c r="CJ34" s="126">
        <v>1</v>
      </c>
      <c r="CK34" s="131" t="s">
        <v>0</v>
      </c>
      <c r="CL34" s="126">
        <v>2</v>
      </c>
      <c r="CM34" s="186" t="s">
        <v>273</v>
      </c>
      <c r="CN34" s="187" t="s">
        <v>272</v>
      </c>
      <c r="CO34" s="156"/>
      <c r="CP34" s="126">
        <v>2</v>
      </c>
      <c r="CQ34" s="131" t="s">
        <v>0</v>
      </c>
      <c r="CR34" s="126">
        <v>1</v>
      </c>
      <c r="CS34" s="186" t="s">
        <v>271</v>
      </c>
      <c r="CT34" s="187" t="s">
        <v>270</v>
      </c>
      <c r="CU34" s="156"/>
      <c r="CV34" s="126">
        <v>2</v>
      </c>
      <c r="CW34" s="131" t="s">
        <v>0</v>
      </c>
      <c r="CX34" s="126">
        <v>1</v>
      </c>
      <c r="CY34" s="186" t="s">
        <v>271</v>
      </c>
      <c r="CZ34" s="187" t="s">
        <v>270</v>
      </c>
      <c r="DA34" s="156"/>
      <c r="DB34" s="126"/>
      <c r="DC34" s="131" t="s">
        <v>0</v>
      </c>
      <c r="DD34" s="126"/>
      <c r="DE34" s="186" t="s">
        <v>326</v>
      </c>
      <c r="DF34" s="187" t="s">
        <v>326</v>
      </c>
      <c r="DG34" s="156"/>
      <c r="DH34" s="126">
        <v>2</v>
      </c>
      <c r="DI34" s="131" t="s">
        <v>0</v>
      </c>
      <c r="DJ34" s="126">
        <v>2</v>
      </c>
      <c r="DK34" s="186" t="s">
        <v>273</v>
      </c>
      <c r="DL34" s="187" t="s">
        <v>255</v>
      </c>
      <c r="DM34" s="156"/>
      <c r="DN34" s="126">
        <v>2</v>
      </c>
      <c r="DO34" s="131" t="s">
        <v>0</v>
      </c>
      <c r="DP34" s="126">
        <v>0</v>
      </c>
      <c r="DQ34" s="186" t="s">
        <v>271</v>
      </c>
      <c r="DR34" s="187" t="s">
        <v>270</v>
      </c>
      <c r="DS34" s="156"/>
      <c r="DT34" s="126">
        <v>2</v>
      </c>
      <c r="DU34" s="131" t="s">
        <v>0</v>
      </c>
      <c r="DV34" s="126">
        <v>2</v>
      </c>
      <c r="DW34" s="186" t="s">
        <v>271</v>
      </c>
      <c r="DX34" s="187" t="s">
        <v>268</v>
      </c>
      <c r="DY34" s="156"/>
      <c r="DZ34" s="126">
        <v>1</v>
      </c>
      <c r="EA34" s="131" t="s">
        <v>0</v>
      </c>
      <c r="EB34" s="126">
        <v>2</v>
      </c>
      <c r="EC34" s="186" t="s">
        <v>271</v>
      </c>
      <c r="ED34" s="187" t="s">
        <v>257</v>
      </c>
      <c r="EE34" s="156"/>
      <c r="EF34" s="126">
        <v>3</v>
      </c>
      <c r="EG34" s="131" t="s">
        <v>0</v>
      </c>
      <c r="EH34" s="126">
        <v>1</v>
      </c>
      <c r="EI34" s="186" t="s">
        <v>268</v>
      </c>
      <c r="EJ34" s="187" t="s">
        <v>255</v>
      </c>
      <c r="EK34" s="156"/>
      <c r="EL34" s="126"/>
      <c r="EM34" s="131" t="s">
        <v>0</v>
      </c>
      <c r="EN34" s="126"/>
      <c r="EO34" s="186" t="s">
        <v>326</v>
      </c>
      <c r="EP34" s="187" t="s">
        <v>326</v>
      </c>
      <c r="EQ34" s="156"/>
      <c r="ER34" s="126">
        <v>1</v>
      </c>
      <c r="ES34" s="131" t="s">
        <v>0</v>
      </c>
      <c r="ET34" s="126">
        <v>1</v>
      </c>
      <c r="EU34" s="186" t="s">
        <v>315</v>
      </c>
      <c r="EV34" s="187" t="s">
        <v>257</v>
      </c>
      <c r="EW34" s="156"/>
      <c r="EX34" s="126">
        <v>1</v>
      </c>
      <c r="EY34" s="131" t="s">
        <v>0</v>
      </c>
      <c r="EZ34" s="126">
        <v>2</v>
      </c>
      <c r="FA34" s="186" t="s">
        <v>271</v>
      </c>
      <c r="FB34" s="187" t="s">
        <v>263</v>
      </c>
      <c r="FC34" s="156"/>
      <c r="FD34" s="126">
        <v>2</v>
      </c>
      <c r="FE34" s="131" t="s">
        <v>0</v>
      </c>
      <c r="FF34" s="126">
        <v>0</v>
      </c>
      <c r="FG34" s="186" t="s">
        <v>271</v>
      </c>
      <c r="FH34" s="187" t="s">
        <v>271</v>
      </c>
      <c r="FI34" s="156"/>
      <c r="FJ34" s="126">
        <v>1</v>
      </c>
      <c r="FK34" s="131" t="s">
        <v>0</v>
      </c>
      <c r="FL34" s="126">
        <v>2</v>
      </c>
      <c r="FM34" s="186" t="s">
        <v>273</v>
      </c>
      <c r="FN34" s="187" t="s">
        <v>271</v>
      </c>
      <c r="FO34" s="156"/>
      <c r="FP34" s="126">
        <v>1</v>
      </c>
      <c r="FQ34" s="131" t="s">
        <v>0</v>
      </c>
      <c r="FR34" s="126">
        <v>0</v>
      </c>
      <c r="FS34" s="186" t="s">
        <v>378</v>
      </c>
      <c r="FT34" s="187" t="s">
        <v>255</v>
      </c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326</v>
      </c>
      <c r="NV34" s="187" t="s">
        <v>326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306</v>
      </c>
      <c r="C35" s="125"/>
      <c r="D35" s="171"/>
      <c r="E35" s="176" t="s">
        <v>0</v>
      </c>
      <c r="F35" s="168"/>
      <c r="G35" s="182" t="s">
        <v>326</v>
      </c>
      <c r="H35" s="183" t="s">
        <v>326</v>
      </c>
      <c r="I35" s="25"/>
      <c r="J35" s="188">
        <v>1</v>
      </c>
      <c r="K35" s="188" t="s">
        <v>0</v>
      </c>
      <c r="L35" s="188">
        <v>4</v>
      </c>
      <c r="M35" s="186" t="s">
        <v>271</v>
      </c>
      <c r="N35" s="187" t="s">
        <v>260</v>
      </c>
      <c r="O35" s="149"/>
      <c r="P35" s="126">
        <v>3</v>
      </c>
      <c r="Q35" s="131" t="s">
        <v>0</v>
      </c>
      <c r="R35" s="126">
        <v>0</v>
      </c>
      <c r="S35" s="186" t="s">
        <v>271</v>
      </c>
      <c r="T35" s="187" t="s">
        <v>260</v>
      </c>
      <c r="U35" s="156"/>
      <c r="V35" s="126">
        <v>1</v>
      </c>
      <c r="W35" s="131" t="s">
        <v>0</v>
      </c>
      <c r="X35" s="126">
        <v>2</v>
      </c>
      <c r="Y35" s="186" t="s">
        <v>275</v>
      </c>
      <c r="Z35" s="187" t="s">
        <v>257</v>
      </c>
      <c r="AA35" s="156"/>
      <c r="AB35" s="126">
        <v>3</v>
      </c>
      <c r="AC35" s="131" t="s">
        <v>0</v>
      </c>
      <c r="AD35" s="126">
        <v>0</v>
      </c>
      <c r="AE35" s="193" t="s">
        <v>271</v>
      </c>
      <c r="AF35" s="194" t="s">
        <v>274</v>
      </c>
      <c r="AG35" s="156"/>
      <c r="AH35" s="126">
        <v>3</v>
      </c>
      <c r="AI35" s="131" t="s">
        <v>0</v>
      </c>
      <c r="AJ35" s="126">
        <v>1</v>
      </c>
      <c r="AK35" s="186" t="s">
        <v>270</v>
      </c>
      <c r="AL35" s="187" t="s">
        <v>260</v>
      </c>
      <c r="AM35" s="156"/>
      <c r="AN35" s="126"/>
      <c r="AO35" s="131" t="s">
        <v>0</v>
      </c>
      <c r="AP35" s="126"/>
      <c r="AQ35" s="186" t="s">
        <v>326</v>
      </c>
      <c r="AR35" s="187" t="s">
        <v>326</v>
      </c>
      <c r="AS35" s="156"/>
      <c r="AT35" s="126"/>
      <c r="AU35" s="131" t="s">
        <v>0</v>
      </c>
      <c r="AV35" s="126"/>
      <c r="AW35" s="186" t="s">
        <v>326</v>
      </c>
      <c r="AX35" s="187" t="s">
        <v>326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326</v>
      </c>
      <c r="BJ35" s="187" t="s">
        <v>326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326</v>
      </c>
      <c r="BV35" s="187" t="s">
        <v>326</v>
      </c>
      <c r="BW35" s="156"/>
      <c r="BX35" s="126"/>
      <c r="BY35" s="131" t="s">
        <v>0</v>
      </c>
      <c r="BZ35" s="126"/>
      <c r="CA35" s="186" t="s">
        <v>326</v>
      </c>
      <c r="CB35" s="187" t="s">
        <v>326</v>
      </c>
      <c r="CC35" s="156"/>
      <c r="CD35" s="126"/>
      <c r="CE35" s="131" t="s">
        <v>0</v>
      </c>
      <c r="CF35" s="126"/>
      <c r="CG35" s="186" t="s">
        <v>326</v>
      </c>
      <c r="CH35" s="187" t="s">
        <v>326</v>
      </c>
      <c r="CI35" s="156"/>
      <c r="CJ35" s="126"/>
      <c r="CK35" s="131" t="s">
        <v>0</v>
      </c>
      <c r="CL35" s="126"/>
      <c r="CM35" s="186" t="s">
        <v>326</v>
      </c>
      <c r="CN35" s="187" t="s">
        <v>326</v>
      </c>
      <c r="CO35" s="156"/>
      <c r="CP35" s="126"/>
      <c r="CQ35" s="131" t="s">
        <v>0</v>
      </c>
      <c r="CR35" s="126"/>
      <c r="CS35" s="186" t="s">
        <v>326</v>
      </c>
      <c r="CT35" s="187" t="s">
        <v>326</v>
      </c>
      <c r="CU35" s="156"/>
      <c r="CV35" s="126"/>
      <c r="CW35" s="131" t="s">
        <v>0</v>
      </c>
      <c r="CX35" s="126"/>
      <c r="CY35" s="186" t="s">
        <v>326</v>
      </c>
      <c r="CZ35" s="187" t="s">
        <v>326</v>
      </c>
      <c r="DA35" s="156"/>
      <c r="DB35" s="126"/>
      <c r="DC35" s="131" t="s">
        <v>0</v>
      </c>
      <c r="DD35" s="126"/>
      <c r="DE35" s="186" t="s">
        <v>326</v>
      </c>
      <c r="DF35" s="187" t="s">
        <v>326</v>
      </c>
      <c r="DG35" s="156"/>
      <c r="DH35" s="126"/>
      <c r="DI35" s="131" t="s">
        <v>0</v>
      </c>
      <c r="DJ35" s="126"/>
      <c r="DK35" s="186" t="s">
        <v>326</v>
      </c>
      <c r="DL35" s="187" t="s">
        <v>326</v>
      </c>
      <c r="DM35" s="156"/>
      <c r="DN35" s="126"/>
      <c r="DO35" s="131" t="s">
        <v>0</v>
      </c>
      <c r="DP35" s="126"/>
      <c r="DQ35" s="186" t="s">
        <v>326</v>
      </c>
      <c r="DR35" s="187" t="s">
        <v>326</v>
      </c>
      <c r="DS35" s="156"/>
      <c r="DT35" s="126"/>
      <c r="DU35" s="131" t="s">
        <v>0</v>
      </c>
      <c r="DV35" s="126"/>
      <c r="DW35" s="186" t="s">
        <v>326</v>
      </c>
      <c r="DX35" s="187" t="s">
        <v>326</v>
      </c>
      <c r="DY35" s="156"/>
      <c r="DZ35" s="126"/>
      <c r="EA35" s="131" t="s">
        <v>0</v>
      </c>
      <c r="EB35" s="126"/>
      <c r="EC35" s="186" t="s">
        <v>326</v>
      </c>
      <c r="ED35" s="187" t="s">
        <v>326</v>
      </c>
      <c r="EE35" s="156"/>
      <c r="EF35" s="126"/>
      <c r="EG35" s="131" t="s">
        <v>0</v>
      </c>
      <c r="EH35" s="126"/>
      <c r="EI35" s="186" t="s">
        <v>326</v>
      </c>
      <c r="EJ35" s="187" t="s">
        <v>326</v>
      </c>
      <c r="EK35" s="156"/>
      <c r="EL35" s="126"/>
      <c r="EM35" s="131" t="s">
        <v>0</v>
      </c>
      <c r="EN35" s="126"/>
      <c r="EO35" s="186" t="s">
        <v>326</v>
      </c>
      <c r="EP35" s="187" t="s">
        <v>326</v>
      </c>
      <c r="EQ35" s="156"/>
      <c r="ER35" s="126"/>
      <c r="ES35" s="131" t="s">
        <v>0</v>
      </c>
      <c r="ET35" s="126"/>
      <c r="EU35" s="186" t="s">
        <v>326</v>
      </c>
      <c r="EV35" s="187" t="s">
        <v>326</v>
      </c>
      <c r="EW35" s="156"/>
      <c r="EX35" s="126"/>
      <c r="EY35" s="131" t="s">
        <v>0</v>
      </c>
      <c r="EZ35" s="126"/>
      <c r="FA35" s="186" t="s">
        <v>326</v>
      </c>
      <c r="FB35" s="187" t="s">
        <v>326</v>
      </c>
      <c r="FC35" s="156"/>
      <c r="FD35" s="126"/>
      <c r="FE35" s="131" t="s">
        <v>0</v>
      </c>
      <c r="FF35" s="126"/>
      <c r="FG35" s="186" t="s">
        <v>326</v>
      </c>
      <c r="FH35" s="187" t="s">
        <v>326</v>
      </c>
      <c r="FI35" s="156"/>
      <c r="FJ35" s="126"/>
      <c r="FK35" s="131" t="s">
        <v>0</v>
      </c>
      <c r="FL35" s="126"/>
      <c r="FM35" s="186" t="s">
        <v>326</v>
      </c>
      <c r="FN35" s="187" t="s">
        <v>326</v>
      </c>
      <c r="FO35" s="156"/>
      <c r="FP35" s="126"/>
      <c r="FQ35" s="131" t="s">
        <v>0</v>
      </c>
      <c r="FR35" s="126"/>
      <c r="FS35" s="186" t="s">
        <v>326</v>
      </c>
      <c r="FT35" s="187" t="s">
        <v>326</v>
      </c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326</v>
      </c>
      <c r="NV35" s="187" t="s">
        <v>326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275</v>
      </c>
      <c r="H36" s="175" t="s">
        <v>266</v>
      </c>
      <c r="I36" s="25"/>
      <c r="J36" s="188">
        <v>1</v>
      </c>
      <c r="K36" s="188" t="s">
        <v>0</v>
      </c>
      <c r="L36" s="188">
        <v>3</v>
      </c>
      <c r="M36" s="186" t="s">
        <v>275</v>
      </c>
      <c r="N36" s="187" t="s">
        <v>260</v>
      </c>
      <c r="O36" s="149"/>
      <c r="P36" s="126">
        <v>5</v>
      </c>
      <c r="Q36" s="131" t="s">
        <v>0</v>
      </c>
      <c r="R36" s="126">
        <v>1</v>
      </c>
      <c r="S36" s="186" t="s">
        <v>271</v>
      </c>
      <c r="T36" s="187" t="s">
        <v>260</v>
      </c>
      <c r="U36" s="156"/>
      <c r="V36" s="126">
        <v>1</v>
      </c>
      <c r="W36" s="131" t="s">
        <v>0</v>
      </c>
      <c r="X36" s="126">
        <v>1</v>
      </c>
      <c r="Y36" s="186" t="s">
        <v>269</v>
      </c>
      <c r="Z36" s="187" t="s">
        <v>257</v>
      </c>
      <c r="AA36" s="156"/>
      <c r="AB36" s="126">
        <v>2</v>
      </c>
      <c r="AC36" s="131" t="s">
        <v>0</v>
      </c>
      <c r="AD36" s="126">
        <v>0</v>
      </c>
      <c r="AE36" s="193" t="s">
        <v>275</v>
      </c>
      <c r="AF36" s="194" t="s">
        <v>260</v>
      </c>
      <c r="AG36" s="156"/>
      <c r="AH36" s="126">
        <v>2</v>
      </c>
      <c r="AI36" s="131" t="s">
        <v>0</v>
      </c>
      <c r="AJ36" s="126">
        <v>1</v>
      </c>
      <c r="AK36" s="186" t="s">
        <v>275</v>
      </c>
      <c r="AL36" s="187" t="s">
        <v>255</v>
      </c>
      <c r="AM36" s="156"/>
      <c r="AN36" s="126">
        <v>1</v>
      </c>
      <c r="AO36" s="131" t="s">
        <v>0</v>
      </c>
      <c r="AP36" s="126">
        <v>3</v>
      </c>
      <c r="AQ36" s="186" t="s">
        <v>273</v>
      </c>
      <c r="AR36" s="187" t="s">
        <v>269</v>
      </c>
      <c r="AS36" s="156"/>
      <c r="AT36" s="126">
        <v>1</v>
      </c>
      <c r="AU36" s="131" t="s">
        <v>0</v>
      </c>
      <c r="AV36" s="126">
        <v>1</v>
      </c>
      <c r="AW36" s="186" t="s">
        <v>270</v>
      </c>
      <c r="AX36" s="187" t="s">
        <v>257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270</v>
      </c>
      <c r="BJ36" s="187" t="s">
        <v>257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275</v>
      </c>
      <c r="BV36" s="187" t="s">
        <v>255</v>
      </c>
      <c r="BW36" s="156"/>
      <c r="BX36" s="126">
        <v>5</v>
      </c>
      <c r="BY36" s="131" t="s">
        <v>0</v>
      </c>
      <c r="BZ36" s="126">
        <v>1</v>
      </c>
      <c r="CA36" s="131" t="s">
        <v>272</v>
      </c>
      <c r="CB36" s="170" t="s">
        <v>275</v>
      </c>
      <c r="CC36" s="156"/>
      <c r="CD36" s="126">
        <v>1</v>
      </c>
      <c r="CE36" s="131" t="s">
        <v>0</v>
      </c>
      <c r="CF36" s="126">
        <v>1</v>
      </c>
      <c r="CG36" s="186" t="s">
        <v>271</v>
      </c>
      <c r="CH36" s="187" t="s">
        <v>275</v>
      </c>
      <c r="CI36" s="156"/>
      <c r="CJ36" s="126">
        <v>1</v>
      </c>
      <c r="CK36" s="131" t="s">
        <v>0</v>
      </c>
      <c r="CL36" s="126">
        <v>2</v>
      </c>
      <c r="CM36" s="186" t="s">
        <v>272</v>
      </c>
      <c r="CN36" s="187" t="s">
        <v>352</v>
      </c>
      <c r="CO36" s="156"/>
      <c r="CP36" s="126">
        <v>1</v>
      </c>
      <c r="CQ36" s="131" t="s">
        <v>0</v>
      </c>
      <c r="CR36" s="126">
        <v>4</v>
      </c>
      <c r="CS36" s="186" t="s">
        <v>315</v>
      </c>
      <c r="CT36" s="187" t="s">
        <v>314</v>
      </c>
      <c r="CU36" s="156"/>
      <c r="CV36" s="126"/>
      <c r="CW36" s="131" t="s">
        <v>0</v>
      </c>
      <c r="CX36" s="126"/>
      <c r="CY36" s="186" t="s">
        <v>326</v>
      </c>
      <c r="CZ36" s="187" t="s">
        <v>326</v>
      </c>
      <c r="DA36" s="156"/>
      <c r="DB36" s="126">
        <v>1</v>
      </c>
      <c r="DC36" s="131" t="s">
        <v>0</v>
      </c>
      <c r="DD36" s="126">
        <v>2</v>
      </c>
      <c r="DE36" s="186" t="s">
        <v>271</v>
      </c>
      <c r="DF36" s="187" t="s">
        <v>260</v>
      </c>
      <c r="DG36" s="156"/>
      <c r="DH36" s="126">
        <v>1</v>
      </c>
      <c r="DI36" s="131" t="s">
        <v>0</v>
      </c>
      <c r="DJ36" s="126">
        <v>1</v>
      </c>
      <c r="DK36" s="186" t="s">
        <v>359</v>
      </c>
      <c r="DL36" s="187" t="s">
        <v>260</v>
      </c>
      <c r="DM36" s="156"/>
      <c r="DN36" s="126">
        <v>4</v>
      </c>
      <c r="DO36" s="131" t="s">
        <v>0</v>
      </c>
      <c r="DP36" s="126">
        <v>1</v>
      </c>
      <c r="DQ36" s="186" t="s">
        <v>271</v>
      </c>
      <c r="DR36" s="187" t="s">
        <v>270</v>
      </c>
      <c r="DS36" s="156"/>
      <c r="DT36" s="126">
        <v>2</v>
      </c>
      <c r="DU36" s="131" t="s">
        <v>0</v>
      </c>
      <c r="DV36" s="126">
        <v>2</v>
      </c>
      <c r="DW36" s="186" t="s">
        <v>270</v>
      </c>
      <c r="DX36" s="187" t="s">
        <v>365</v>
      </c>
      <c r="DY36" s="156"/>
      <c r="DZ36" s="126">
        <v>2</v>
      </c>
      <c r="EA36" s="131" t="s">
        <v>0</v>
      </c>
      <c r="EB36" s="126">
        <v>1</v>
      </c>
      <c r="EC36" s="186" t="s">
        <v>368</v>
      </c>
      <c r="ED36" s="187" t="s">
        <v>257</v>
      </c>
      <c r="EE36" s="156"/>
      <c r="EF36" s="126">
        <v>2</v>
      </c>
      <c r="EG36" s="131" t="s">
        <v>0</v>
      </c>
      <c r="EH36" s="126">
        <v>0</v>
      </c>
      <c r="EI36" s="186" t="s">
        <v>268</v>
      </c>
      <c r="EJ36" s="187" t="s">
        <v>255</v>
      </c>
      <c r="EK36" s="156"/>
      <c r="EL36" s="126">
        <v>2</v>
      </c>
      <c r="EM36" s="131" t="s">
        <v>0</v>
      </c>
      <c r="EN36" s="126">
        <v>1</v>
      </c>
      <c r="EO36" s="186" t="s">
        <v>273</v>
      </c>
      <c r="EP36" s="187" t="s">
        <v>263</v>
      </c>
      <c r="EQ36" s="156"/>
      <c r="ER36" s="126">
        <v>1</v>
      </c>
      <c r="ES36" s="131" t="s">
        <v>0</v>
      </c>
      <c r="ET36" s="126">
        <v>2</v>
      </c>
      <c r="EU36" s="186" t="s">
        <v>271</v>
      </c>
      <c r="EV36" s="187" t="s">
        <v>257</v>
      </c>
      <c r="EW36" s="156"/>
      <c r="EX36" s="126">
        <v>1</v>
      </c>
      <c r="EY36" s="131" t="s">
        <v>0</v>
      </c>
      <c r="EZ36" s="126">
        <v>3</v>
      </c>
      <c r="FA36" s="186" t="s">
        <v>271</v>
      </c>
      <c r="FB36" s="187" t="s">
        <v>263</v>
      </c>
      <c r="FC36" s="156"/>
      <c r="FD36" s="126">
        <v>2</v>
      </c>
      <c r="FE36" s="131" t="s">
        <v>0</v>
      </c>
      <c r="FF36" s="126">
        <v>0</v>
      </c>
      <c r="FG36" s="186" t="s">
        <v>273</v>
      </c>
      <c r="FH36" s="187" t="s">
        <v>260</v>
      </c>
      <c r="FI36" s="156"/>
      <c r="FJ36" s="126">
        <v>1</v>
      </c>
      <c r="FK36" s="131" t="s">
        <v>0</v>
      </c>
      <c r="FL36" s="126">
        <v>2</v>
      </c>
      <c r="FM36" s="186" t="s">
        <v>273</v>
      </c>
      <c r="FN36" s="187" t="s">
        <v>255</v>
      </c>
      <c r="FO36" s="156"/>
      <c r="FP36" s="126">
        <v>3</v>
      </c>
      <c r="FQ36" s="131" t="s">
        <v>0</v>
      </c>
      <c r="FR36" s="126">
        <v>2</v>
      </c>
      <c r="FS36" s="186" t="s">
        <v>273</v>
      </c>
      <c r="FT36" s="187" t="s">
        <v>378</v>
      </c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326</v>
      </c>
      <c r="NV36" s="187" t="s">
        <v>326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275</v>
      </c>
      <c r="H37" s="175" t="s">
        <v>260</v>
      </c>
      <c r="I37" s="25"/>
      <c r="J37" s="188">
        <v>0</v>
      </c>
      <c r="K37" s="188" t="s">
        <v>0</v>
      </c>
      <c r="L37" s="188">
        <v>3</v>
      </c>
      <c r="M37" s="186" t="s">
        <v>271</v>
      </c>
      <c r="N37" s="187" t="s">
        <v>257</v>
      </c>
      <c r="O37" s="149"/>
      <c r="P37" s="126">
        <v>2</v>
      </c>
      <c r="Q37" s="131" t="s">
        <v>0</v>
      </c>
      <c r="R37" s="126">
        <v>0</v>
      </c>
      <c r="S37" s="186" t="s">
        <v>271</v>
      </c>
      <c r="T37" s="187" t="s">
        <v>273</v>
      </c>
      <c r="U37" s="156"/>
      <c r="V37" s="126">
        <v>1</v>
      </c>
      <c r="W37" s="131" t="s">
        <v>0</v>
      </c>
      <c r="X37" s="126">
        <v>3</v>
      </c>
      <c r="Y37" s="186" t="s">
        <v>271</v>
      </c>
      <c r="Z37" s="187" t="s">
        <v>257</v>
      </c>
      <c r="AA37" s="156"/>
      <c r="AB37" s="126">
        <v>2</v>
      </c>
      <c r="AC37" s="131" t="s">
        <v>0</v>
      </c>
      <c r="AD37" s="126">
        <v>0</v>
      </c>
      <c r="AE37" s="193" t="s">
        <v>275</v>
      </c>
      <c r="AF37" s="194" t="s">
        <v>271</v>
      </c>
      <c r="AG37" s="156"/>
      <c r="AH37" s="126">
        <v>3</v>
      </c>
      <c r="AI37" s="131" t="s">
        <v>0</v>
      </c>
      <c r="AJ37" s="126">
        <v>0</v>
      </c>
      <c r="AK37" s="186" t="s">
        <v>271</v>
      </c>
      <c r="AL37" s="187" t="s">
        <v>260</v>
      </c>
      <c r="AM37" s="156"/>
      <c r="AN37" s="126">
        <v>0</v>
      </c>
      <c r="AO37" s="131" t="s">
        <v>0</v>
      </c>
      <c r="AP37" s="126">
        <v>2</v>
      </c>
      <c r="AQ37" s="186" t="s">
        <v>271</v>
      </c>
      <c r="AR37" s="187" t="s">
        <v>257</v>
      </c>
      <c r="AS37" s="156"/>
      <c r="AT37" s="126">
        <v>0</v>
      </c>
      <c r="AU37" s="131" t="s">
        <v>0</v>
      </c>
      <c r="AV37" s="126">
        <v>1</v>
      </c>
      <c r="AW37" s="186" t="s">
        <v>273</v>
      </c>
      <c r="AX37" s="187" t="s">
        <v>275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271</v>
      </c>
      <c r="BJ37" s="187" t="s">
        <v>260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272</v>
      </c>
      <c r="BV37" s="187" t="s">
        <v>255</v>
      </c>
      <c r="BW37" s="156"/>
      <c r="BX37" s="126">
        <v>5</v>
      </c>
      <c r="BY37" s="131" t="s">
        <v>0</v>
      </c>
      <c r="BZ37" s="126">
        <v>0</v>
      </c>
      <c r="CA37" s="131" t="s">
        <v>272</v>
      </c>
      <c r="CB37" s="170" t="s">
        <v>271</v>
      </c>
      <c r="CC37" s="156"/>
      <c r="CD37" s="126">
        <v>0</v>
      </c>
      <c r="CE37" s="131" t="s">
        <v>0</v>
      </c>
      <c r="CF37" s="126">
        <v>2</v>
      </c>
      <c r="CG37" s="186" t="s">
        <v>271</v>
      </c>
      <c r="CH37" s="187" t="s">
        <v>263</v>
      </c>
      <c r="CI37" s="156"/>
      <c r="CJ37" s="126">
        <v>0</v>
      </c>
      <c r="CK37" s="131" t="s">
        <v>0</v>
      </c>
      <c r="CL37" s="126">
        <v>1</v>
      </c>
      <c r="CM37" s="186" t="s">
        <v>270</v>
      </c>
      <c r="CN37" s="187" t="s">
        <v>272</v>
      </c>
      <c r="CO37" s="156"/>
      <c r="CP37" s="126">
        <v>4</v>
      </c>
      <c r="CQ37" s="131" t="s">
        <v>0</v>
      </c>
      <c r="CR37" s="126">
        <v>0</v>
      </c>
      <c r="CS37" s="186" t="s">
        <v>272</v>
      </c>
      <c r="CT37" s="187" t="s">
        <v>271</v>
      </c>
      <c r="CU37" s="156"/>
      <c r="CV37" s="126">
        <v>2</v>
      </c>
      <c r="CW37" s="131" t="s">
        <v>0</v>
      </c>
      <c r="CX37" s="126">
        <v>0</v>
      </c>
      <c r="CY37" s="186" t="s">
        <v>273</v>
      </c>
      <c r="CZ37" s="187" t="s">
        <v>257</v>
      </c>
      <c r="DA37" s="156"/>
      <c r="DB37" s="126">
        <v>0</v>
      </c>
      <c r="DC37" s="131" t="s">
        <v>0</v>
      </c>
      <c r="DD37" s="126">
        <v>4</v>
      </c>
      <c r="DE37" s="186" t="s">
        <v>271</v>
      </c>
      <c r="DF37" s="187" t="s">
        <v>270</v>
      </c>
      <c r="DG37" s="156"/>
      <c r="DH37" s="126">
        <v>0</v>
      </c>
      <c r="DI37" s="131" t="s">
        <v>0</v>
      </c>
      <c r="DJ37" s="126">
        <v>1</v>
      </c>
      <c r="DK37" s="186" t="s">
        <v>271</v>
      </c>
      <c r="DL37" s="187" t="s">
        <v>270</v>
      </c>
      <c r="DM37" s="156"/>
      <c r="DN37" s="126">
        <v>4</v>
      </c>
      <c r="DO37" s="131" t="s">
        <v>0</v>
      </c>
      <c r="DP37" s="126">
        <v>0</v>
      </c>
      <c r="DQ37" s="186" t="s">
        <v>271</v>
      </c>
      <c r="DR37" s="187" t="s">
        <v>270</v>
      </c>
      <c r="DS37" s="156"/>
      <c r="DT37" s="126">
        <v>2</v>
      </c>
      <c r="DU37" s="131" t="s">
        <v>0</v>
      </c>
      <c r="DV37" s="126">
        <v>0</v>
      </c>
      <c r="DW37" s="186" t="s">
        <v>273</v>
      </c>
      <c r="DX37" s="187" t="s">
        <v>271</v>
      </c>
      <c r="DY37" s="156"/>
      <c r="DZ37" s="126">
        <v>0</v>
      </c>
      <c r="EA37" s="131" t="s">
        <v>0</v>
      </c>
      <c r="EB37" s="126">
        <v>2</v>
      </c>
      <c r="EC37" s="186" t="s">
        <v>270</v>
      </c>
      <c r="ED37" s="187" t="s">
        <v>260</v>
      </c>
      <c r="EE37" s="156"/>
      <c r="EF37" s="126">
        <v>3</v>
      </c>
      <c r="EG37" s="131" t="s">
        <v>0</v>
      </c>
      <c r="EH37" s="126">
        <v>0</v>
      </c>
      <c r="EI37" s="186" t="s">
        <v>274</v>
      </c>
      <c r="EJ37" s="187" t="s">
        <v>268</v>
      </c>
      <c r="EK37" s="156"/>
      <c r="EL37" s="126">
        <v>1</v>
      </c>
      <c r="EM37" s="131" t="s">
        <v>0</v>
      </c>
      <c r="EN37" s="126">
        <v>0</v>
      </c>
      <c r="EO37" s="186" t="s">
        <v>271</v>
      </c>
      <c r="EP37" s="187" t="s">
        <v>257</v>
      </c>
      <c r="EQ37" s="156"/>
      <c r="ER37" s="126">
        <v>1</v>
      </c>
      <c r="ES37" s="131" t="s">
        <v>0</v>
      </c>
      <c r="ET37" s="126">
        <v>1</v>
      </c>
      <c r="EU37" s="186" t="s">
        <v>270</v>
      </c>
      <c r="EV37" s="187" t="s">
        <v>260</v>
      </c>
      <c r="EW37" s="156"/>
      <c r="EX37" s="126">
        <v>0</v>
      </c>
      <c r="EY37" s="131" t="s">
        <v>0</v>
      </c>
      <c r="EZ37" s="126">
        <v>5</v>
      </c>
      <c r="FA37" s="186" t="s">
        <v>271</v>
      </c>
      <c r="FB37" s="187" t="s">
        <v>263</v>
      </c>
      <c r="FC37" s="156"/>
      <c r="FD37" s="126">
        <v>2</v>
      </c>
      <c r="FE37" s="131" t="s">
        <v>0</v>
      </c>
      <c r="FF37" s="126">
        <v>0</v>
      </c>
      <c r="FG37" s="186" t="s">
        <v>273</v>
      </c>
      <c r="FH37" s="187" t="s">
        <v>260</v>
      </c>
      <c r="FI37" s="156"/>
      <c r="FJ37" s="126">
        <v>0</v>
      </c>
      <c r="FK37" s="131" t="s">
        <v>0</v>
      </c>
      <c r="FL37" s="126">
        <v>2</v>
      </c>
      <c r="FM37" s="186" t="s">
        <v>273</v>
      </c>
      <c r="FN37" s="187" t="s">
        <v>260</v>
      </c>
      <c r="FO37" s="156"/>
      <c r="FP37" s="126">
        <v>0</v>
      </c>
      <c r="FQ37" s="131" t="s">
        <v>0</v>
      </c>
      <c r="FR37" s="126">
        <v>0</v>
      </c>
      <c r="FS37" s="186" t="s">
        <v>326</v>
      </c>
      <c r="FT37" s="187" t="s">
        <v>326</v>
      </c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326</v>
      </c>
      <c r="NV37" s="187" t="s">
        <v>326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275</v>
      </c>
      <c r="H38" s="175" t="s">
        <v>271</v>
      </c>
      <c r="I38" s="25"/>
      <c r="J38" s="188">
        <v>0</v>
      </c>
      <c r="K38" s="188" t="s">
        <v>0</v>
      </c>
      <c r="L38" s="188">
        <v>2</v>
      </c>
      <c r="M38" s="186" t="s">
        <v>271</v>
      </c>
      <c r="N38" s="187" t="s">
        <v>275</v>
      </c>
      <c r="O38" s="149"/>
      <c r="P38" s="126">
        <v>4</v>
      </c>
      <c r="Q38" s="131" t="s">
        <v>0</v>
      </c>
      <c r="R38" s="126">
        <v>0</v>
      </c>
      <c r="S38" s="186" t="s">
        <v>271</v>
      </c>
      <c r="T38" s="187" t="s">
        <v>275</v>
      </c>
      <c r="U38" s="156"/>
      <c r="V38" s="126">
        <v>0</v>
      </c>
      <c r="W38" s="131" t="s">
        <v>0</v>
      </c>
      <c r="X38" s="126">
        <v>3</v>
      </c>
      <c r="Y38" s="186" t="s">
        <v>271</v>
      </c>
      <c r="Z38" s="187" t="s">
        <v>260</v>
      </c>
      <c r="AA38" s="156"/>
      <c r="AB38" s="126">
        <v>3</v>
      </c>
      <c r="AC38" s="131" t="s">
        <v>0</v>
      </c>
      <c r="AD38" s="126">
        <v>1</v>
      </c>
      <c r="AE38" s="193" t="s">
        <v>271</v>
      </c>
      <c r="AF38" s="194" t="s">
        <v>275</v>
      </c>
      <c r="AG38" s="156"/>
      <c r="AH38" s="126">
        <v>2</v>
      </c>
      <c r="AI38" s="131" t="s">
        <v>0</v>
      </c>
      <c r="AJ38" s="126">
        <v>1</v>
      </c>
      <c r="AK38" s="186" t="s">
        <v>275</v>
      </c>
      <c r="AL38" s="187" t="s">
        <v>260</v>
      </c>
      <c r="AM38" s="156"/>
      <c r="AN38" s="126">
        <v>1</v>
      </c>
      <c r="AO38" s="131" t="s">
        <v>0</v>
      </c>
      <c r="AP38" s="126">
        <v>2</v>
      </c>
      <c r="AQ38" s="186" t="s">
        <v>270</v>
      </c>
      <c r="AR38" s="187" t="s">
        <v>271</v>
      </c>
      <c r="AS38" s="156"/>
      <c r="AT38" s="126">
        <v>1</v>
      </c>
      <c r="AU38" s="131" t="s">
        <v>0</v>
      </c>
      <c r="AV38" s="126">
        <v>1</v>
      </c>
      <c r="AW38" s="186" t="s">
        <v>271</v>
      </c>
      <c r="AX38" s="187" t="s">
        <v>273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326</v>
      </c>
      <c r="BJ38" s="187" t="s">
        <v>326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273</v>
      </c>
      <c r="BV38" s="187" t="s">
        <v>271</v>
      </c>
      <c r="BW38" s="156"/>
      <c r="BX38" s="126">
        <v>3</v>
      </c>
      <c r="BY38" s="131" t="s">
        <v>0</v>
      </c>
      <c r="BZ38" s="126">
        <v>0</v>
      </c>
      <c r="CA38" s="131" t="s">
        <v>273</v>
      </c>
      <c r="CB38" s="170" t="s">
        <v>275</v>
      </c>
      <c r="CC38" s="156"/>
      <c r="CD38" s="126"/>
      <c r="CE38" s="131" t="s">
        <v>0</v>
      </c>
      <c r="CF38" s="126"/>
      <c r="CG38" s="186" t="s">
        <v>326</v>
      </c>
      <c r="CH38" s="187" t="s">
        <v>326</v>
      </c>
      <c r="CI38" s="156"/>
      <c r="CJ38" s="126">
        <v>0</v>
      </c>
      <c r="CK38" s="131" t="s">
        <v>0</v>
      </c>
      <c r="CL38" s="126">
        <v>2</v>
      </c>
      <c r="CM38" s="186" t="s">
        <v>270</v>
      </c>
      <c r="CN38" s="187" t="s">
        <v>273</v>
      </c>
      <c r="CO38" s="156"/>
      <c r="CP38" s="126">
        <v>3</v>
      </c>
      <c r="CQ38" s="131" t="s">
        <v>0</v>
      </c>
      <c r="CR38" s="126">
        <v>2</v>
      </c>
      <c r="CS38" s="186" t="s">
        <v>271</v>
      </c>
      <c r="CT38" s="187" t="s">
        <v>272</v>
      </c>
      <c r="CU38" s="156"/>
      <c r="CV38" s="126"/>
      <c r="CW38" s="131" t="s">
        <v>0</v>
      </c>
      <c r="CX38" s="126"/>
      <c r="CY38" s="186" t="s">
        <v>326</v>
      </c>
      <c r="CZ38" s="187" t="s">
        <v>326</v>
      </c>
      <c r="DA38" s="156"/>
      <c r="DB38" s="126">
        <v>0</v>
      </c>
      <c r="DC38" s="131" t="s">
        <v>0</v>
      </c>
      <c r="DD38" s="126">
        <v>3</v>
      </c>
      <c r="DE38" s="186" t="s">
        <v>273</v>
      </c>
      <c r="DF38" s="187" t="s">
        <v>270</v>
      </c>
      <c r="DG38" s="156"/>
      <c r="DH38" s="126">
        <v>1</v>
      </c>
      <c r="DI38" s="131" t="s">
        <v>0</v>
      </c>
      <c r="DJ38" s="126">
        <v>1</v>
      </c>
      <c r="DK38" s="186" t="s">
        <v>270</v>
      </c>
      <c r="DL38" s="187" t="s">
        <v>271</v>
      </c>
      <c r="DM38" s="156"/>
      <c r="DN38" s="126">
        <v>2</v>
      </c>
      <c r="DO38" s="131" t="s">
        <v>0</v>
      </c>
      <c r="DP38" s="126">
        <v>0</v>
      </c>
      <c r="DQ38" s="186" t="s">
        <v>271</v>
      </c>
      <c r="DR38" s="187" t="s">
        <v>270</v>
      </c>
      <c r="DS38" s="156"/>
      <c r="DT38" s="126">
        <v>3</v>
      </c>
      <c r="DU38" s="131" t="s">
        <v>0</v>
      </c>
      <c r="DV38" s="126">
        <v>1</v>
      </c>
      <c r="DW38" s="186" t="s">
        <v>273</v>
      </c>
      <c r="DX38" s="187" t="s">
        <v>255</v>
      </c>
      <c r="DY38" s="156"/>
      <c r="DZ38" s="126">
        <v>1</v>
      </c>
      <c r="EA38" s="131" t="s">
        <v>0</v>
      </c>
      <c r="EB38" s="126">
        <v>2</v>
      </c>
      <c r="EC38" s="186" t="s">
        <v>273</v>
      </c>
      <c r="ED38" s="187" t="s">
        <v>270</v>
      </c>
      <c r="EE38" s="156"/>
      <c r="EF38" s="126">
        <v>2</v>
      </c>
      <c r="EG38" s="131" t="s">
        <v>0</v>
      </c>
      <c r="EH38" s="126">
        <v>0</v>
      </c>
      <c r="EI38" s="186" t="s">
        <v>270</v>
      </c>
      <c r="EJ38" s="187" t="s">
        <v>268</v>
      </c>
      <c r="EK38" s="156"/>
      <c r="EL38" s="126">
        <v>3</v>
      </c>
      <c r="EM38" s="131" t="s">
        <v>0</v>
      </c>
      <c r="EN38" s="126">
        <v>0</v>
      </c>
      <c r="EO38" s="186" t="s">
        <v>271</v>
      </c>
      <c r="EP38" s="187" t="s">
        <v>260</v>
      </c>
      <c r="EQ38" s="156"/>
      <c r="ER38" s="126">
        <v>0</v>
      </c>
      <c r="ES38" s="131" t="s">
        <v>0</v>
      </c>
      <c r="ET38" s="126">
        <v>2</v>
      </c>
      <c r="EU38" s="186" t="s">
        <v>270</v>
      </c>
      <c r="EV38" s="187" t="s">
        <v>271</v>
      </c>
      <c r="EW38" s="156"/>
      <c r="EX38" s="126"/>
      <c r="EY38" s="131" t="s">
        <v>0</v>
      </c>
      <c r="EZ38" s="126"/>
      <c r="FA38" s="186" t="s">
        <v>326</v>
      </c>
      <c r="FB38" s="187" t="s">
        <v>326</v>
      </c>
      <c r="FC38" s="156"/>
      <c r="FD38" s="126"/>
      <c r="FE38" s="131" t="s">
        <v>0</v>
      </c>
      <c r="FF38" s="126"/>
      <c r="FG38" s="186" t="s">
        <v>326</v>
      </c>
      <c r="FH38" s="187" t="s">
        <v>326</v>
      </c>
      <c r="FI38" s="156"/>
      <c r="FJ38" s="126">
        <v>1</v>
      </c>
      <c r="FK38" s="131" t="s">
        <v>0</v>
      </c>
      <c r="FL38" s="126">
        <v>2</v>
      </c>
      <c r="FM38" s="186" t="s">
        <v>273</v>
      </c>
      <c r="FN38" s="187" t="s">
        <v>271</v>
      </c>
      <c r="FO38" s="156"/>
      <c r="FP38" s="126">
        <v>1</v>
      </c>
      <c r="FQ38" s="131" t="s">
        <v>0</v>
      </c>
      <c r="FR38" s="126">
        <v>1</v>
      </c>
      <c r="FS38" s="186" t="s">
        <v>378</v>
      </c>
      <c r="FT38" s="187" t="s">
        <v>269</v>
      </c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326</v>
      </c>
      <c r="NV38" s="187" t="s">
        <v>326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271</v>
      </c>
      <c r="H39" s="178" t="s">
        <v>275</v>
      </c>
      <c r="I39" s="25"/>
      <c r="J39" s="188">
        <v>0</v>
      </c>
      <c r="K39" s="188" t="s">
        <v>0</v>
      </c>
      <c r="L39" s="188">
        <v>2</v>
      </c>
      <c r="M39" s="186" t="s">
        <v>271</v>
      </c>
      <c r="N39" s="187" t="s">
        <v>260</v>
      </c>
      <c r="O39" s="149"/>
      <c r="P39" s="126">
        <v>2</v>
      </c>
      <c r="Q39" s="131" t="s">
        <v>0</v>
      </c>
      <c r="R39" s="126">
        <v>0</v>
      </c>
      <c r="S39" s="186" t="s">
        <v>273</v>
      </c>
      <c r="T39" s="187" t="s">
        <v>275</v>
      </c>
      <c r="U39" s="156"/>
      <c r="V39" s="126">
        <v>0</v>
      </c>
      <c r="W39" s="131" t="s">
        <v>0</v>
      </c>
      <c r="X39" s="126">
        <v>2</v>
      </c>
      <c r="Y39" s="186" t="s">
        <v>271</v>
      </c>
      <c r="Z39" s="187" t="s">
        <v>275</v>
      </c>
      <c r="AA39" s="156"/>
      <c r="AB39" s="126"/>
      <c r="AC39" s="131" t="s">
        <v>0</v>
      </c>
      <c r="AD39" s="126"/>
      <c r="AE39" s="186" t="s">
        <v>326</v>
      </c>
      <c r="AF39" s="187" t="s">
        <v>326</v>
      </c>
      <c r="AG39" s="156"/>
      <c r="AH39" s="126">
        <v>3</v>
      </c>
      <c r="AI39" s="131" t="s">
        <v>0</v>
      </c>
      <c r="AJ39" s="126">
        <v>1</v>
      </c>
      <c r="AK39" s="186" t="s">
        <v>275</v>
      </c>
      <c r="AL39" s="187" t="s">
        <v>260</v>
      </c>
      <c r="AM39" s="156"/>
      <c r="AN39" s="126">
        <v>0</v>
      </c>
      <c r="AO39" s="131" t="s">
        <v>0</v>
      </c>
      <c r="AP39" s="126">
        <v>2</v>
      </c>
      <c r="AQ39" s="186" t="s">
        <v>271</v>
      </c>
      <c r="AR39" s="187" t="s">
        <v>275</v>
      </c>
      <c r="AS39" s="156"/>
      <c r="AT39" s="126">
        <v>1</v>
      </c>
      <c r="AU39" s="131" t="s">
        <v>0</v>
      </c>
      <c r="AV39" s="126">
        <v>1</v>
      </c>
      <c r="AW39" s="186" t="s">
        <v>271</v>
      </c>
      <c r="AX39" s="187" t="s">
        <v>275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271</v>
      </c>
      <c r="BJ39" s="187" t="s">
        <v>273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326</v>
      </c>
      <c r="BV39" s="187" t="s">
        <v>326</v>
      </c>
      <c r="BW39" s="156"/>
      <c r="BX39" s="126"/>
      <c r="BY39" s="131" t="s">
        <v>0</v>
      </c>
      <c r="BZ39" s="126"/>
      <c r="CA39" s="186" t="s">
        <v>326</v>
      </c>
      <c r="CB39" s="187" t="s">
        <v>326</v>
      </c>
      <c r="CC39" s="156"/>
      <c r="CD39" s="126"/>
      <c r="CE39" s="131" t="s">
        <v>0</v>
      </c>
      <c r="CF39" s="126"/>
      <c r="CG39" s="186" t="s">
        <v>326</v>
      </c>
      <c r="CH39" s="187" t="s">
        <v>326</v>
      </c>
      <c r="CI39" s="156"/>
      <c r="CJ39" s="126"/>
      <c r="CK39" s="131" t="s">
        <v>0</v>
      </c>
      <c r="CL39" s="126"/>
      <c r="CM39" s="186" t="s">
        <v>326</v>
      </c>
      <c r="CN39" s="187" t="s">
        <v>326</v>
      </c>
      <c r="CO39" s="156"/>
      <c r="CP39" s="126"/>
      <c r="CQ39" s="131" t="s">
        <v>0</v>
      </c>
      <c r="CR39" s="126"/>
      <c r="CS39" s="186" t="s">
        <v>326</v>
      </c>
      <c r="CT39" s="187" t="s">
        <v>326</v>
      </c>
      <c r="CU39" s="156"/>
      <c r="CV39" s="126"/>
      <c r="CW39" s="131" t="s">
        <v>0</v>
      </c>
      <c r="CX39" s="126"/>
      <c r="CY39" s="186" t="s">
        <v>326</v>
      </c>
      <c r="CZ39" s="187" t="s">
        <v>326</v>
      </c>
      <c r="DA39" s="156"/>
      <c r="DB39" s="126"/>
      <c r="DC39" s="131" t="s">
        <v>0</v>
      </c>
      <c r="DD39" s="126"/>
      <c r="DE39" s="186" t="s">
        <v>326</v>
      </c>
      <c r="DF39" s="187" t="s">
        <v>326</v>
      </c>
      <c r="DG39" s="156"/>
      <c r="DH39" s="126"/>
      <c r="DI39" s="131" t="s">
        <v>0</v>
      </c>
      <c r="DJ39" s="126"/>
      <c r="DK39" s="186" t="s">
        <v>326</v>
      </c>
      <c r="DL39" s="187" t="s">
        <v>326</v>
      </c>
      <c r="DM39" s="156"/>
      <c r="DN39" s="126"/>
      <c r="DO39" s="131" t="s">
        <v>0</v>
      </c>
      <c r="DP39" s="126"/>
      <c r="DQ39" s="186" t="s">
        <v>326</v>
      </c>
      <c r="DR39" s="187" t="s">
        <v>326</v>
      </c>
      <c r="DS39" s="156"/>
      <c r="DT39" s="126"/>
      <c r="DU39" s="131" t="s">
        <v>0</v>
      </c>
      <c r="DV39" s="126"/>
      <c r="DW39" s="186" t="s">
        <v>326</v>
      </c>
      <c r="DX39" s="187" t="s">
        <v>326</v>
      </c>
      <c r="DY39" s="156"/>
      <c r="DZ39" s="126"/>
      <c r="EA39" s="131" t="s">
        <v>0</v>
      </c>
      <c r="EB39" s="126"/>
      <c r="EC39" s="186" t="s">
        <v>326</v>
      </c>
      <c r="ED39" s="187" t="s">
        <v>326</v>
      </c>
      <c r="EE39" s="156"/>
      <c r="EF39" s="126"/>
      <c r="EG39" s="131" t="s">
        <v>0</v>
      </c>
      <c r="EH39" s="126"/>
      <c r="EI39" s="186" t="s">
        <v>326</v>
      </c>
      <c r="EJ39" s="187" t="s">
        <v>326</v>
      </c>
      <c r="EK39" s="156"/>
      <c r="EL39" s="126"/>
      <c r="EM39" s="131" t="s">
        <v>0</v>
      </c>
      <c r="EN39" s="126"/>
      <c r="EO39" s="186" t="s">
        <v>326</v>
      </c>
      <c r="EP39" s="187" t="s">
        <v>326</v>
      </c>
      <c r="EQ39" s="156"/>
      <c r="ER39" s="126"/>
      <c r="ES39" s="131" t="s">
        <v>0</v>
      </c>
      <c r="ET39" s="126"/>
      <c r="EU39" s="186" t="s">
        <v>326</v>
      </c>
      <c r="EV39" s="187" t="s">
        <v>326</v>
      </c>
      <c r="EW39" s="156"/>
      <c r="EX39" s="126"/>
      <c r="EY39" s="131" t="s">
        <v>0</v>
      </c>
      <c r="EZ39" s="126"/>
      <c r="FA39" s="186" t="s">
        <v>326</v>
      </c>
      <c r="FB39" s="187" t="s">
        <v>326</v>
      </c>
      <c r="FC39" s="156"/>
      <c r="FD39" s="126"/>
      <c r="FE39" s="131" t="s">
        <v>0</v>
      </c>
      <c r="FF39" s="126"/>
      <c r="FG39" s="186" t="s">
        <v>326</v>
      </c>
      <c r="FH39" s="187" t="s">
        <v>326</v>
      </c>
      <c r="FI39" s="156"/>
      <c r="FJ39" s="126"/>
      <c r="FK39" s="131" t="s">
        <v>0</v>
      </c>
      <c r="FL39" s="126"/>
      <c r="FM39" s="186" t="s">
        <v>326</v>
      </c>
      <c r="FN39" s="187" t="s">
        <v>326</v>
      </c>
      <c r="FO39" s="156"/>
      <c r="FP39" s="126"/>
      <c r="FQ39" s="131" t="s">
        <v>0</v>
      </c>
      <c r="FR39" s="126"/>
      <c r="FS39" s="186" t="s">
        <v>326</v>
      </c>
      <c r="FT39" s="187" t="s">
        <v>326</v>
      </c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326</v>
      </c>
      <c r="NV39" s="187" t="s">
        <v>326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273</v>
      </c>
      <c r="H40" s="184" t="s">
        <v>270</v>
      </c>
      <c r="I40" s="25"/>
      <c r="J40" s="188">
        <v>1</v>
      </c>
      <c r="K40" s="188" t="s">
        <v>0</v>
      </c>
      <c r="L40" s="188">
        <v>2</v>
      </c>
      <c r="M40" s="186" t="s">
        <v>275</v>
      </c>
      <c r="N40" s="187" t="s">
        <v>266</v>
      </c>
      <c r="O40" s="149"/>
      <c r="P40" s="126"/>
      <c r="Q40" s="131" t="s">
        <v>0</v>
      </c>
      <c r="R40" s="126"/>
      <c r="S40" s="186" t="s">
        <v>326</v>
      </c>
      <c r="T40" s="187" t="s">
        <v>326</v>
      </c>
      <c r="U40" s="156"/>
      <c r="V40" s="126"/>
      <c r="W40" s="131" t="s">
        <v>0</v>
      </c>
      <c r="X40" s="126"/>
      <c r="Y40" s="186" t="s">
        <v>326</v>
      </c>
      <c r="Z40" s="187" t="s">
        <v>326</v>
      </c>
      <c r="AA40" s="156"/>
      <c r="AB40" s="126">
        <v>2</v>
      </c>
      <c r="AC40" s="131" t="s">
        <v>0</v>
      </c>
      <c r="AD40" s="126">
        <v>1</v>
      </c>
      <c r="AE40" s="193" t="s">
        <v>253</v>
      </c>
      <c r="AF40" s="194" t="s">
        <v>275</v>
      </c>
      <c r="AG40" s="156"/>
      <c r="AH40" s="126">
        <v>2</v>
      </c>
      <c r="AI40" s="131" t="s">
        <v>0</v>
      </c>
      <c r="AJ40" s="126">
        <v>0</v>
      </c>
      <c r="AK40" s="186" t="s">
        <v>271</v>
      </c>
      <c r="AL40" s="187" t="s">
        <v>257</v>
      </c>
      <c r="AM40" s="156"/>
      <c r="AN40" s="126"/>
      <c r="AO40" s="131" t="s">
        <v>0</v>
      </c>
      <c r="AP40" s="126"/>
      <c r="AQ40" s="186" t="s">
        <v>326</v>
      </c>
      <c r="AR40" s="187" t="s">
        <v>326</v>
      </c>
      <c r="AS40" s="156"/>
      <c r="AT40" s="126">
        <v>1</v>
      </c>
      <c r="AU40" s="131" t="s">
        <v>0</v>
      </c>
      <c r="AV40" s="126">
        <v>1</v>
      </c>
      <c r="AW40" s="186" t="s">
        <v>272</v>
      </c>
      <c r="AX40" s="187" t="s">
        <v>270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272</v>
      </c>
      <c r="BJ40" s="187" t="s">
        <v>271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326</v>
      </c>
      <c r="BV40" s="187" t="s">
        <v>326</v>
      </c>
      <c r="BW40" s="156"/>
      <c r="BX40" s="126">
        <v>3</v>
      </c>
      <c r="BY40" s="131" t="s">
        <v>0</v>
      </c>
      <c r="BZ40" s="126">
        <v>1</v>
      </c>
      <c r="CA40" s="131" t="s">
        <v>272</v>
      </c>
      <c r="CB40" s="170" t="s">
        <v>275</v>
      </c>
      <c r="CC40" s="156"/>
      <c r="CD40" s="126"/>
      <c r="CE40" s="131" t="s">
        <v>0</v>
      </c>
      <c r="CF40" s="126"/>
      <c r="CG40" s="186" t="s">
        <v>326</v>
      </c>
      <c r="CH40" s="187" t="s">
        <v>326</v>
      </c>
      <c r="CI40" s="156"/>
      <c r="CJ40" s="126"/>
      <c r="CK40" s="131" t="s">
        <v>0</v>
      </c>
      <c r="CL40" s="126"/>
      <c r="CM40" s="186" t="s">
        <v>326</v>
      </c>
      <c r="CN40" s="187" t="s">
        <v>326</v>
      </c>
      <c r="CO40" s="156"/>
      <c r="CP40" s="126">
        <v>2</v>
      </c>
      <c r="CQ40" s="131" t="s">
        <v>0</v>
      </c>
      <c r="CR40" s="126">
        <v>1</v>
      </c>
      <c r="CS40" s="186" t="s">
        <v>315</v>
      </c>
      <c r="CT40" s="187" t="s">
        <v>270</v>
      </c>
      <c r="CU40" s="156"/>
      <c r="CV40" s="126">
        <v>2</v>
      </c>
      <c r="CW40" s="131" t="s">
        <v>0</v>
      </c>
      <c r="CX40" s="126">
        <v>0</v>
      </c>
      <c r="CY40" s="186" t="s">
        <v>271</v>
      </c>
      <c r="CZ40" s="187" t="s">
        <v>262</v>
      </c>
      <c r="DA40" s="156"/>
      <c r="DB40" s="126">
        <v>0</v>
      </c>
      <c r="DC40" s="131" t="s">
        <v>0</v>
      </c>
      <c r="DD40" s="126">
        <v>1</v>
      </c>
      <c r="DE40" s="186" t="s">
        <v>271</v>
      </c>
      <c r="DF40" s="187" t="s">
        <v>257</v>
      </c>
      <c r="DG40" s="156"/>
      <c r="DH40" s="126"/>
      <c r="DI40" s="131" t="s">
        <v>0</v>
      </c>
      <c r="DJ40" s="126"/>
      <c r="DK40" s="186" t="s">
        <v>326</v>
      </c>
      <c r="DL40" s="187" t="s">
        <v>326</v>
      </c>
      <c r="DM40" s="156"/>
      <c r="DN40" s="126"/>
      <c r="DO40" s="131" t="s">
        <v>0</v>
      </c>
      <c r="DP40" s="186"/>
      <c r="DQ40" s="186" t="s">
        <v>326</v>
      </c>
      <c r="DR40" s="187" t="s">
        <v>326</v>
      </c>
      <c r="DS40" s="156"/>
      <c r="DT40" s="126"/>
      <c r="DU40" s="131" t="s">
        <v>0</v>
      </c>
      <c r="DV40" s="126"/>
      <c r="DW40" s="186" t="s">
        <v>326</v>
      </c>
      <c r="DX40" s="187" t="s">
        <v>326</v>
      </c>
      <c r="DY40" s="156"/>
      <c r="DZ40" s="126"/>
      <c r="EA40" s="131" t="s">
        <v>0</v>
      </c>
      <c r="EB40" s="126"/>
      <c r="EC40" s="186" t="s">
        <v>326</v>
      </c>
      <c r="ED40" s="187" t="s">
        <v>326</v>
      </c>
      <c r="EE40" s="156"/>
      <c r="EF40" s="126"/>
      <c r="EG40" s="131" t="s">
        <v>0</v>
      </c>
      <c r="EH40" s="126"/>
      <c r="EI40" s="186" t="s">
        <v>326</v>
      </c>
      <c r="EJ40" s="187" t="s">
        <v>326</v>
      </c>
      <c r="EK40" s="156"/>
      <c r="EL40" s="126"/>
      <c r="EM40" s="131" t="s">
        <v>0</v>
      </c>
      <c r="EN40" s="126"/>
      <c r="EO40" s="186" t="s">
        <v>326</v>
      </c>
      <c r="EP40" s="187" t="s">
        <v>326</v>
      </c>
      <c r="EQ40" s="156"/>
      <c r="ER40" s="126"/>
      <c r="ES40" s="131" t="s">
        <v>0</v>
      </c>
      <c r="ET40" s="126"/>
      <c r="EU40" s="186" t="s">
        <v>326</v>
      </c>
      <c r="EV40" s="187" t="s">
        <v>326</v>
      </c>
      <c r="EW40" s="156"/>
      <c r="EX40" s="126"/>
      <c r="EY40" s="131" t="s">
        <v>0</v>
      </c>
      <c r="EZ40" s="126"/>
      <c r="FA40" s="186" t="s">
        <v>326</v>
      </c>
      <c r="FB40" s="187" t="s">
        <v>326</v>
      </c>
      <c r="FC40" s="156"/>
      <c r="FD40" s="126"/>
      <c r="FE40" s="131" t="s">
        <v>0</v>
      </c>
      <c r="FF40" s="126"/>
      <c r="FG40" s="186" t="s">
        <v>326</v>
      </c>
      <c r="FH40" s="187" t="s">
        <v>326</v>
      </c>
      <c r="FI40" s="156"/>
      <c r="FJ40" s="126"/>
      <c r="FK40" s="131" t="s">
        <v>0</v>
      </c>
      <c r="FL40" s="126"/>
      <c r="FM40" s="186" t="s">
        <v>326</v>
      </c>
      <c r="FN40" s="187" t="s">
        <v>326</v>
      </c>
      <c r="FO40" s="156"/>
      <c r="FP40" s="126"/>
      <c r="FQ40" s="131" t="s">
        <v>0</v>
      </c>
      <c r="FR40" s="126"/>
      <c r="FS40" s="186" t="s">
        <v>326</v>
      </c>
      <c r="FT40" s="187" t="s">
        <v>326</v>
      </c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326</v>
      </c>
      <c r="NV40" s="187" t="s">
        <v>326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315</v>
      </c>
      <c r="H41" s="175" t="s">
        <v>316</v>
      </c>
      <c r="I41" s="25"/>
      <c r="J41" s="188">
        <v>0</v>
      </c>
      <c r="K41" s="188" t="s">
        <v>0</v>
      </c>
      <c r="L41" s="188">
        <v>2</v>
      </c>
      <c r="M41" s="186" t="s">
        <v>271</v>
      </c>
      <c r="N41" s="187" t="s">
        <v>260</v>
      </c>
      <c r="O41" s="149"/>
      <c r="P41" s="126">
        <v>3</v>
      </c>
      <c r="Q41" s="131" t="s">
        <v>0</v>
      </c>
      <c r="R41" s="126">
        <v>2</v>
      </c>
      <c r="S41" s="186" t="s">
        <v>271</v>
      </c>
      <c r="T41" s="187" t="s">
        <v>257</v>
      </c>
      <c r="U41" s="156"/>
      <c r="V41" s="126">
        <v>1</v>
      </c>
      <c r="W41" s="131" t="s">
        <v>0</v>
      </c>
      <c r="X41" s="126">
        <v>1</v>
      </c>
      <c r="Y41" s="186" t="s">
        <v>271</v>
      </c>
      <c r="Z41" s="187" t="s">
        <v>260</v>
      </c>
      <c r="AA41" s="156"/>
      <c r="AB41" s="126">
        <v>2</v>
      </c>
      <c r="AC41" s="131" t="s">
        <v>0</v>
      </c>
      <c r="AD41" s="126">
        <v>0</v>
      </c>
      <c r="AE41" s="193" t="s">
        <v>271</v>
      </c>
      <c r="AF41" s="194" t="s">
        <v>275</v>
      </c>
      <c r="AG41" s="156"/>
      <c r="AH41" s="126">
        <v>2</v>
      </c>
      <c r="AI41" s="131" t="s">
        <v>0</v>
      </c>
      <c r="AJ41" s="126">
        <v>1</v>
      </c>
      <c r="AK41" s="186" t="s">
        <v>271</v>
      </c>
      <c r="AL41" s="187" t="s">
        <v>271</v>
      </c>
      <c r="AM41" s="156"/>
      <c r="AN41" s="126">
        <v>1</v>
      </c>
      <c r="AO41" s="131" t="s">
        <v>0</v>
      </c>
      <c r="AP41" s="126">
        <v>1</v>
      </c>
      <c r="AQ41" s="186" t="s">
        <v>275</v>
      </c>
      <c r="AR41" s="187" t="s">
        <v>271</v>
      </c>
      <c r="AS41" s="156"/>
      <c r="AT41" s="126"/>
      <c r="AU41" s="131" t="s">
        <v>0</v>
      </c>
      <c r="AV41" s="126"/>
      <c r="AW41" s="186" t="s">
        <v>326</v>
      </c>
      <c r="AX41" s="187" t="s">
        <v>326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326</v>
      </c>
      <c r="BJ41" s="187" t="s">
        <v>326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326</v>
      </c>
      <c r="BV41" s="187" t="s">
        <v>326</v>
      </c>
      <c r="BW41" s="156"/>
      <c r="BX41" s="126"/>
      <c r="BY41" s="131" t="s">
        <v>0</v>
      </c>
      <c r="BZ41" s="126"/>
      <c r="CA41" s="186" t="s">
        <v>326</v>
      </c>
      <c r="CB41" s="187" t="s">
        <v>326</v>
      </c>
      <c r="CC41" s="156"/>
      <c r="CD41" s="126"/>
      <c r="CE41" s="131" t="s">
        <v>0</v>
      </c>
      <c r="CF41" s="126"/>
      <c r="CG41" s="186" t="s">
        <v>326</v>
      </c>
      <c r="CH41" s="187" t="s">
        <v>326</v>
      </c>
      <c r="CI41" s="156"/>
      <c r="CJ41" s="126"/>
      <c r="CK41" s="131" t="s">
        <v>0</v>
      </c>
      <c r="CL41" s="126"/>
      <c r="CM41" s="186" t="s">
        <v>326</v>
      </c>
      <c r="CN41" s="187" t="s">
        <v>326</v>
      </c>
      <c r="CO41" s="156"/>
      <c r="CP41" s="126"/>
      <c r="CQ41" s="131" t="s">
        <v>0</v>
      </c>
      <c r="CR41" s="126"/>
      <c r="CS41" s="186" t="s">
        <v>326</v>
      </c>
      <c r="CT41" s="187" t="s">
        <v>326</v>
      </c>
      <c r="CU41" s="156"/>
      <c r="CV41" s="126"/>
      <c r="CW41" s="131" t="s">
        <v>0</v>
      </c>
      <c r="CX41" s="126"/>
      <c r="CY41" s="186" t="s">
        <v>326</v>
      </c>
      <c r="CZ41" s="187" t="s">
        <v>326</v>
      </c>
      <c r="DA41" s="156"/>
      <c r="DB41" s="126"/>
      <c r="DC41" s="131" t="s">
        <v>0</v>
      </c>
      <c r="DD41" s="126"/>
      <c r="DE41" s="186" t="s">
        <v>326</v>
      </c>
      <c r="DF41" s="187" t="s">
        <v>326</v>
      </c>
      <c r="DG41" s="156"/>
      <c r="DH41" s="126"/>
      <c r="DI41" s="131" t="s">
        <v>0</v>
      </c>
      <c r="DJ41" s="126"/>
      <c r="DK41" s="186" t="s">
        <v>326</v>
      </c>
      <c r="DL41" s="187" t="s">
        <v>326</v>
      </c>
      <c r="DM41" s="156"/>
      <c r="DN41" s="126"/>
      <c r="DO41" s="131" t="s">
        <v>0</v>
      </c>
      <c r="DP41" s="126"/>
      <c r="DQ41" s="186" t="s">
        <v>326</v>
      </c>
      <c r="DR41" s="187" t="s">
        <v>326</v>
      </c>
      <c r="DS41" s="156"/>
      <c r="DT41" s="126"/>
      <c r="DU41" s="131" t="s">
        <v>0</v>
      </c>
      <c r="DV41" s="126"/>
      <c r="DW41" s="186" t="s">
        <v>326</v>
      </c>
      <c r="DX41" s="187" t="s">
        <v>326</v>
      </c>
      <c r="DY41" s="156"/>
      <c r="DZ41" s="126"/>
      <c r="EA41" s="131" t="s">
        <v>0</v>
      </c>
      <c r="EB41" s="126"/>
      <c r="EC41" s="186" t="s">
        <v>326</v>
      </c>
      <c r="ED41" s="187" t="s">
        <v>326</v>
      </c>
      <c r="EE41" s="156"/>
      <c r="EF41" s="126"/>
      <c r="EG41" s="131" t="s">
        <v>0</v>
      </c>
      <c r="EH41" s="126"/>
      <c r="EI41" s="186" t="s">
        <v>326</v>
      </c>
      <c r="EJ41" s="187" t="s">
        <v>326</v>
      </c>
      <c r="EK41" s="156"/>
      <c r="EL41" s="126"/>
      <c r="EM41" s="131" t="s">
        <v>0</v>
      </c>
      <c r="EN41" s="126"/>
      <c r="EO41" s="186" t="s">
        <v>326</v>
      </c>
      <c r="EP41" s="187" t="s">
        <v>326</v>
      </c>
      <c r="EQ41" s="156"/>
      <c r="ER41" s="126"/>
      <c r="ES41" s="131" t="s">
        <v>0</v>
      </c>
      <c r="ET41" s="126"/>
      <c r="EU41" s="186" t="s">
        <v>326</v>
      </c>
      <c r="EV41" s="187" t="s">
        <v>326</v>
      </c>
      <c r="EW41" s="156"/>
      <c r="EX41" s="126"/>
      <c r="EY41" s="131" t="s">
        <v>0</v>
      </c>
      <c r="EZ41" s="126"/>
      <c r="FA41" s="186" t="s">
        <v>326</v>
      </c>
      <c r="FB41" s="187" t="s">
        <v>326</v>
      </c>
      <c r="FC41" s="156"/>
      <c r="FD41" s="126"/>
      <c r="FE41" s="131" t="s">
        <v>0</v>
      </c>
      <c r="FF41" s="126"/>
      <c r="FG41" s="186" t="s">
        <v>326</v>
      </c>
      <c r="FH41" s="187" t="s">
        <v>326</v>
      </c>
      <c r="FI41" s="156"/>
      <c r="FJ41" s="126"/>
      <c r="FK41" s="131" t="s">
        <v>0</v>
      </c>
      <c r="FL41" s="126"/>
      <c r="FM41" s="186" t="s">
        <v>326</v>
      </c>
      <c r="FN41" s="187" t="s">
        <v>326</v>
      </c>
      <c r="FO41" s="156"/>
      <c r="FP41" s="126"/>
      <c r="FQ41" s="131" t="s">
        <v>0</v>
      </c>
      <c r="FR41" s="126"/>
      <c r="FS41" s="186" t="s">
        <v>326</v>
      </c>
      <c r="FT41" s="187" t="s">
        <v>326</v>
      </c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326</v>
      </c>
      <c r="NV41" s="187" t="s">
        <v>326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326</v>
      </c>
      <c r="H42" s="183" t="s">
        <v>326</v>
      </c>
      <c r="I42" s="25"/>
      <c r="J42" s="188">
        <v>1</v>
      </c>
      <c r="K42" s="188" t="s">
        <v>0</v>
      </c>
      <c r="L42" s="188">
        <v>2</v>
      </c>
      <c r="M42" s="186" t="s">
        <v>271</v>
      </c>
      <c r="N42" s="187" t="s">
        <v>266</v>
      </c>
      <c r="O42" s="149"/>
      <c r="P42" s="126">
        <v>1</v>
      </c>
      <c r="Q42" s="131" t="s">
        <v>0</v>
      </c>
      <c r="R42" s="126">
        <v>0</v>
      </c>
      <c r="S42" s="186" t="s">
        <v>275</v>
      </c>
      <c r="T42" s="187" t="s">
        <v>257</v>
      </c>
      <c r="U42" s="156"/>
      <c r="V42" s="126">
        <v>1</v>
      </c>
      <c r="W42" s="131" t="s">
        <v>0</v>
      </c>
      <c r="X42" s="126">
        <v>3</v>
      </c>
      <c r="Y42" s="186" t="s">
        <v>275</v>
      </c>
      <c r="Z42" s="187" t="s">
        <v>257</v>
      </c>
      <c r="AA42" s="156"/>
      <c r="AB42" s="126">
        <v>3</v>
      </c>
      <c r="AC42" s="131" t="s">
        <v>0</v>
      </c>
      <c r="AD42" s="126">
        <v>1</v>
      </c>
      <c r="AE42" s="193" t="s">
        <v>274</v>
      </c>
      <c r="AF42" s="194" t="s">
        <v>269</v>
      </c>
      <c r="AG42" s="156"/>
      <c r="AH42" s="126">
        <v>3</v>
      </c>
      <c r="AI42" s="131" t="s">
        <v>0</v>
      </c>
      <c r="AJ42" s="126">
        <v>1</v>
      </c>
      <c r="AK42" s="186" t="s">
        <v>275</v>
      </c>
      <c r="AL42" s="187" t="s">
        <v>260</v>
      </c>
      <c r="AM42" s="156"/>
      <c r="AN42" s="126"/>
      <c r="AO42" s="131" t="s">
        <v>0</v>
      </c>
      <c r="AP42" s="126"/>
      <c r="AQ42" s="186" t="s">
        <v>326</v>
      </c>
      <c r="AR42" s="187" t="s">
        <v>326</v>
      </c>
      <c r="AS42" s="156"/>
      <c r="AT42" s="126">
        <v>1</v>
      </c>
      <c r="AU42" s="131" t="s">
        <v>0</v>
      </c>
      <c r="AV42" s="126">
        <v>1</v>
      </c>
      <c r="AW42" s="186" t="s">
        <v>275</v>
      </c>
      <c r="AX42" s="187" t="s">
        <v>257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271</v>
      </c>
      <c r="BJ42" s="187" t="s">
        <v>260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272</v>
      </c>
      <c r="BV42" s="187" t="s">
        <v>263</v>
      </c>
      <c r="BW42" s="156"/>
      <c r="BX42" s="126">
        <v>2</v>
      </c>
      <c r="BY42" s="131" t="s">
        <v>0</v>
      </c>
      <c r="BZ42" s="126">
        <v>0</v>
      </c>
      <c r="CA42" s="131" t="s">
        <v>271</v>
      </c>
      <c r="CB42" s="170" t="s">
        <v>263</v>
      </c>
      <c r="CC42" s="156"/>
      <c r="CD42" s="126">
        <v>1</v>
      </c>
      <c r="CE42" s="131" t="s">
        <v>0</v>
      </c>
      <c r="CF42" s="126">
        <v>2</v>
      </c>
      <c r="CG42" s="186" t="s">
        <v>275</v>
      </c>
      <c r="CH42" s="187" t="s">
        <v>263</v>
      </c>
      <c r="CI42" s="156"/>
      <c r="CJ42" s="126">
        <v>0</v>
      </c>
      <c r="CK42" s="131" t="s">
        <v>0</v>
      </c>
      <c r="CL42" s="126">
        <v>2</v>
      </c>
      <c r="CM42" s="186" t="s">
        <v>273</v>
      </c>
      <c r="CN42" s="187" t="s">
        <v>255</v>
      </c>
      <c r="CO42" s="156"/>
      <c r="CP42" s="126">
        <v>3</v>
      </c>
      <c r="CQ42" s="131" t="s">
        <v>0</v>
      </c>
      <c r="CR42" s="126">
        <v>1</v>
      </c>
      <c r="CS42" s="186" t="s">
        <v>270</v>
      </c>
      <c r="CT42" s="187" t="s">
        <v>257</v>
      </c>
      <c r="CU42" s="156"/>
      <c r="CV42" s="126">
        <v>2</v>
      </c>
      <c r="CW42" s="131" t="s">
        <v>0</v>
      </c>
      <c r="CX42" s="126">
        <v>0</v>
      </c>
      <c r="CY42" s="186" t="s">
        <v>273</v>
      </c>
      <c r="CZ42" s="187" t="s">
        <v>257</v>
      </c>
      <c r="DA42" s="156"/>
      <c r="DB42" s="126">
        <v>0</v>
      </c>
      <c r="DC42" s="131" t="s">
        <v>0</v>
      </c>
      <c r="DD42" s="126">
        <v>2</v>
      </c>
      <c r="DE42" s="186" t="s">
        <v>271</v>
      </c>
      <c r="DF42" s="187" t="s">
        <v>263</v>
      </c>
      <c r="DG42" s="156"/>
      <c r="DH42" s="126">
        <v>0</v>
      </c>
      <c r="DI42" s="131" t="s">
        <v>0</v>
      </c>
      <c r="DJ42" s="126">
        <v>1</v>
      </c>
      <c r="DK42" s="186" t="s">
        <v>271</v>
      </c>
      <c r="DL42" s="187" t="s">
        <v>260</v>
      </c>
      <c r="DM42" s="156"/>
      <c r="DN42" s="126">
        <v>2</v>
      </c>
      <c r="DO42" s="131" t="s">
        <v>0</v>
      </c>
      <c r="DP42" s="126">
        <v>0</v>
      </c>
      <c r="DQ42" s="186" t="s">
        <v>273</v>
      </c>
      <c r="DR42" s="187" t="s">
        <v>260</v>
      </c>
      <c r="DS42" s="156"/>
      <c r="DT42" s="126">
        <v>2</v>
      </c>
      <c r="DU42" s="131" t="s">
        <v>0</v>
      </c>
      <c r="DV42" s="126">
        <v>2</v>
      </c>
      <c r="DW42" s="186" t="s">
        <v>273</v>
      </c>
      <c r="DX42" s="187" t="s">
        <v>365</v>
      </c>
      <c r="DY42" s="156"/>
      <c r="DZ42" s="126">
        <v>0</v>
      </c>
      <c r="EA42" s="131" t="s">
        <v>0</v>
      </c>
      <c r="EB42" s="126">
        <v>1</v>
      </c>
      <c r="EC42" s="186" t="s">
        <v>273</v>
      </c>
      <c r="ED42" s="187" t="s">
        <v>270</v>
      </c>
      <c r="EE42" s="156"/>
      <c r="EF42" s="126">
        <v>2</v>
      </c>
      <c r="EG42" s="131" t="s">
        <v>0</v>
      </c>
      <c r="EH42" s="126">
        <v>0</v>
      </c>
      <c r="EI42" s="186" t="s">
        <v>269</v>
      </c>
      <c r="EJ42" s="187" t="s">
        <v>268</v>
      </c>
      <c r="EK42" s="156"/>
      <c r="EL42" s="126">
        <v>3</v>
      </c>
      <c r="EM42" s="131" t="s">
        <v>0</v>
      </c>
      <c r="EN42" s="126">
        <v>0</v>
      </c>
      <c r="EO42" s="186" t="s">
        <v>273</v>
      </c>
      <c r="EP42" s="187" t="s">
        <v>263</v>
      </c>
      <c r="EQ42" s="156"/>
      <c r="ER42" s="126">
        <v>1</v>
      </c>
      <c r="ES42" s="131" t="s">
        <v>0</v>
      </c>
      <c r="ET42" s="126">
        <v>2</v>
      </c>
      <c r="EU42" s="186" t="s">
        <v>273</v>
      </c>
      <c r="EV42" s="187" t="s">
        <v>257</v>
      </c>
      <c r="EW42" s="156"/>
      <c r="EX42" s="126">
        <v>0</v>
      </c>
      <c r="EY42" s="131" t="s">
        <v>0</v>
      </c>
      <c r="EZ42" s="126">
        <v>2</v>
      </c>
      <c r="FA42" s="186" t="s">
        <v>273</v>
      </c>
      <c r="FB42" s="187" t="s">
        <v>257</v>
      </c>
      <c r="FC42" s="156"/>
      <c r="FD42" s="126">
        <v>2</v>
      </c>
      <c r="FE42" s="131" t="s">
        <v>0</v>
      </c>
      <c r="FF42" s="126">
        <v>0</v>
      </c>
      <c r="FG42" s="186" t="s">
        <v>273</v>
      </c>
      <c r="FH42" s="187" t="s">
        <v>260</v>
      </c>
      <c r="FI42" s="156"/>
      <c r="FJ42" s="126">
        <v>0</v>
      </c>
      <c r="FK42" s="131" t="s">
        <v>0</v>
      </c>
      <c r="FL42" s="126">
        <v>2</v>
      </c>
      <c r="FM42" s="186" t="s">
        <v>273</v>
      </c>
      <c r="FN42" s="187" t="s">
        <v>255</v>
      </c>
      <c r="FO42" s="156"/>
      <c r="FP42" s="126"/>
      <c r="FQ42" s="131" t="s">
        <v>0</v>
      </c>
      <c r="FR42" s="126"/>
      <c r="FS42" s="186" t="s">
        <v>326</v>
      </c>
      <c r="FT42" s="187" t="s">
        <v>326</v>
      </c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326</v>
      </c>
      <c r="NV42" s="187" t="s">
        <v>326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273</v>
      </c>
      <c r="H43" s="175" t="s">
        <v>257</v>
      </c>
      <c r="I43" s="25"/>
      <c r="J43" s="188">
        <v>1</v>
      </c>
      <c r="K43" s="188" t="s">
        <v>0</v>
      </c>
      <c r="L43" s="188">
        <v>2</v>
      </c>
      <c r="M43" s="186" t="s">
        <v>253</v>
      </c>
      <c r="N43" s="187" t="s">
        <v>266</v>
      </c>
      <c r="O43" s="149"/>
      <c r="P43" s="126">
        <v>3</v>
      </c>
      <c r="Q43" s="131" t="s">
        <v>0</v>
      </c>
      <c r="R43" s="126">
        <v>0</v>
      </c>
      <c r="S43" s="186" t="s">
        <v>271</v>
      </c>
      <c r="T43" s="187" t="s">
        <v>260</v>
      </c>
      <c r="U43" s="156"/>
      <c r="V43" s="126">
        <v>1</v>
      </c>
      <c r="W43" s="131" t="s">
        <v>0</v>
      </c>
      <c r="X43" s="126">
        <v>4</v>
      </c>
      <c r="Y43" s="186" t="s">
        <v>275</v>
      </c>
      <c r="Z43" s="187" t="s">
        <v>260</v>
      </c>
      <c r="AA43" s="156"/>
      <c r="AB43" s="126">
        <v>3</v>
      </c>
      <c r="AC43" s="131" t="s">
        <v>0</v>
      </c>
      <c r="AD43" s="126">
        <v>0</v>
      </c>
      <c r="AE43" s="193" t="s">
        <v>275</v>
      </c>
      <c r="AF43" s="194" t="s">
        <v>275</v>
      </c>
      <c r="AG43" s="156"/>
      <c r="AH43" s="126">
        <v>3</v>
      </c>
      <c r="AI43" s="131" t="s">
        <v>0</v>
      </c>
      <c r="AJ43" s="126">
        <v>1</v>
      </c>
      <c r="AK43" s="186" t="s">
        <v>271</v>
      </c>
      <c r="AL43" s="187" t="s">
        <v>270</v>
      </c>
      <c r="AM43" s="156"/>
      <c r="AN43" s="126">
        <v>0</v>
      </c>
      <c r="AO43" s="131" t="s">
        <v>0</v>
      </c>
      <c r="AP43" s="126">
        <v>3</v>
      </c>
      <c r="AQ43" s="186" t="s">
        <v>269</v>
      </c>
      <c r="AR43" s="187" t="s">
        <v>257</v>
      </c>
      <c r="AS43" s="156"/>
      <c r="AT43" s="126">
        <v>1</v>
      </c>
      <c r="AU43" s="131" t="s">
        <v>0</v>
      </c>
      <c r="AV43" s="126">
        <v>2</v>
      </c>
      <c r="AW43" s="186" t="s">
        <v>273</v>
      </c>
      <c r="AX43" s="187" t="s">
        <v>271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271</v>
      </c>
      <c r="BJ43" s="187" t="s">
        <v>271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272</v>
      </c>
      <c r="BV43" s="187" t="s">
        <v>260</v>
      </c>
      <c r="BW43" s="156"/>
      <c r="BX43" s="126"/>
      <c r="BY43" s="131" t="s">
        <v>0</v>
      </c>
      <c r="BZ43" s="126"/>
      <c r="CA43" s="186" t="s">
        <v>326</v>
      </c>
      <c r="CB43" s="187" t="s">
        <v>326</v>
      </c>
      <c r="CC43" s="156"/>
      <c r="CD43" s="126"/>
      <c r="CE43" s="131" t="s">
        <v>0</v>
      </c>
      <c r="CF43" s="126"/>
      <c r="CG43" s="186" t="s">
        <v>326</v>
      </c>
      <c r="CH43" s="187" t="s">
        <v>326</v>
      </c>
      <c r="CI43" s="156"/>
      <c r="CJ43" s="126"/>
      <c r="CK43" s="131" t="s">
        <v>0</v>
      </c>
      <c r="CL43" s="126"/>
      <c r="CM43" s="186" t="s">
        <v>326</v>
      </c>
      <c r="CN43" s="187" t="s">
        <v>326</v>
      </c>
      <c r="CO43" s="156"/>
      <c r="CP43" s="126"/>
      <c r="CQ43" s="131" t="s">
        <v>0</v>
      </c>
      <c r="CR43" s="126"/>
      <c r="CS43" s="186" t="s">
        <v>326</v>
      </c>
      <c r="CT43" s="187" t="s">
        <v>326</v>
      </c>
      <c r="CU43" s="156"/>
      <c r="CV43" s="126"/>
      <c r="CW43" s="131" t="s">
        <v>0</v>
      </c>
      <c r="CX43" s="126"/>
      <c r="CY43" s="186" t="s">
        <v>326</v>
      </c>
      <c r="CZ43" s="187" t="s">
        <v>326</v>
      </c>
      <c r="DA43" s="156"/>
      <c r="DB43" s="126"/>
      <c r="DC43" s="131" t="s">
        <v>0</v>
      </c>
      <c r="DD43" s="126"/>
      <c r="DE43" s="186" t="s">
        <v>326</v>
      </c>
      <c r="DF43" s="187" t="s">
        <v>326</v>
      </c>
      <c r="DG43" s="156"/>
      <c r="DH43" s="126"/>
      <c r="DI43" s="131" t="s">
        <v>0</v>
      </c>
      <c r="DJ43" s="126"/>
      <c r="DK43" s="186" t="s">
        <v>326</v>
      </c>
      <c r="DL43" s="187" t="s">
        <v>326</v>
      </c>
      <c r="DM43" s="156"/>
      <c r="DN43" s="126"/>
      <c r="DO43" s="131" t="s">
        <v>0</v>
      </c>
      <c r="DP43" s="126"/>
      <c r="DQ43" s="186" t="s">
        <v>326</v>
      </c>
      <c r="DR43" s="187" t="s">
        <v>326</v>
      </c>
      <c r="DS43" s="156"/>
      <c r="DT43" s="126"/>
      <c r="DU43" s="131" t="s">
        <v>0</v>
      </c>
      <c r="DV43" s="126"/>
      <c r="DW43" s="186" t="s">
        <v>326</v>
      </c>
      <c r="DX43" s="187" t="s">
        <v>326</v>
      </c>
      <c r="DY43" s="156"/>
      <c r="DZ43" s="126"/>
      <c r="EA43" s="131" t="s">
        <v>0</v>
      </c>
      <c r="EB43" s="126"/>
      <c r="EC43" s="186" t="s">
        <v>326</v>
      </c>
      <c r="ED43" s="187" t="s">
        <v>326</v>
      </c>
      <c r="EE43" s="156"/>
      <c r="EF43" s="126"/>
      <c r="EG43" s="131" t="s">
        <v>0</v>
      </c>
      <c r="EH43" s="126"/>
      <c r="EI43" s="186" t="s">
        <v>326</v>
      </c>
      <c r="EJ43" s="187" t="s">
        <v>326</v>
      </c>
      <c r="EK43" s="156"/>
      <c r="EL43" s="126"/>
      <c r="EM43" s="131" t="s">
        <v>0</v>
      </c>
      <c r="EN43" s="126"/>
      <c r="EO43" s="186" t="s">
        <v>326</v>
      </c>
      <c r="EP43" s="187" t="s">
        <v>326</v>
      </c>
      <c r="EQ43" s="156"/>
      <c r="ER43" s="126"/>
      <c r="ES43" s="131" t="s">
        <v>0</v>
      </c>
      <c r="ET43" s="126"/>
      <c r="EU43" s="186" t="s">
        <v>326</v>
      </c>
      <c r="EV43" s="187" t="s">
        <v>326</v>
      </c>
      <c r="EW43" s="156"/>
      <c r="EX43" s="126"/>
      <c r="EY43" s="131" t="s">
        <v>0</v>
      </c>
      <c r="EZ43" s="126"/>
      <c r="FA43" s="186" t="s">
        <v>326</v>
      </c>
      <c r="FB43" s="187" t="s">
        <v>326</v>
      </c>
      <c r="FC43" s="156"/>
      <c r="FD43" s="126"/>
      <c r="FE43" s="131" t="s">
        <v>0</v>
      </c>
      <c r="FF43" s="126"/>
      <c r="FG43" s="186" t="s">
        <v>326</v>
      </c>
      <c r="FH43" s="187" t="s">
        <v>326</v>
      </c>
      <c r="FI43" s="156"/>
      <c r="FJ43" s="126"/>
      <c r="FK43" s="131" t="s">
        <v>0</v>
      </c>
      <c r="FL43" s="126"/>
      <c r="FM43" s="186" t="s">
        <v>326</v>
      </c>
      <c r="FN43" s="187" t="s">
        <v>326</v>
      </c>
      <c r="FO43" s="156"/>
      <c r="FP43" s="126"/>
      <c r="FQ43" s="131" t="s">
        <v>0</v>
      </c>
      <c r="FR43" s="126"/>
      <c r="FS43" s="186" t="s">
        <v>326</v>
      </c>
      <c r="FT43" s="187" t="s">
        <v>326</v>
      </c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326</v>
      </c>
      <c r="NV43" s="187" t="s">
        <v>326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322</v>
      </c>
      <c r="C44" s="125"/>
      <c r="D44" s="171">
        <v>1</v>
      </c>
      <c r="E44" s="176" t="s">
        <v>0</v>
      </c>
      <c r="F44" s="168">
        <v>3</v>
      </c>
      <c r="G44" s="176" t="s">
        <v>275</v>
      </c>
      <c r="H44" s="175" t="s">
        <v>263</v>
      </c>
      <c r="I44" s="25"/>
      <c r="J44" s="188">
        <v>1</v>
      </c>
      <c r="K44" s="188" t="s">
        <v>0</v>
      </c>
      <c r="L44" s="188">
        <v>5</v>
      </c>
      <c r="M44" s="186" t="s">
        <v>271</v>
      </c>
      <c r="N44" s="187" t="s">
        <v>260</v>
      </c>
      <c r="O44" s="149"/>
      <c r="P44" s="126">
        <v>4</v>
      </c>
      <c r="Q44" s="131" t="s">
        <v>0</v>
      </c>
      <c r="R44" s="126">
        <v>0</v>
      </c>
      <c r="S44" s="186" t="s">
        <v>273</v>
      </c>
      <c r="T44" s="187" t="s">
        <v>271</v>
      </c>
      <c r="U44" s="156"/>
      <c r="V44" s="126">
        <v>0</v>
      </c>
      <c r="W44" s="131" t="s">
        <v>0</v>
      </c>
      <c r="X44" s="126">
        <v>3</v>
      </c>
      <c r="Y44" s="186" t="s">
        <v>275</v>
      </c>
      <c r="Z44" s="187" t="s">
        <v>271</v>
      </c>
      <c r="AA44" s="156"/>
      <c r="AB44" s="126">
        <v>4</v>
      </c>
      <c r="AC44" s="131" t="s">
        <v>0</v>
      </c>
      <c r="AD44" s="126">
        <v>0</v>
      </c>
      <c r="AE44" s="193" t="s">
        <v>271</v>
      </c>
      <c r="AF44" s="194" t="s">
        <v>271</v>
      </c>
      <c r="AG44" s="156"/>
      <c r="AH44" s="126">
        <v>4</v>
      </c>
      <c r="AI44" s="131" t="s">
        <v>0</v>
      </c>
      <c r="AJ44" s="126">
        <v>0</v>
      </c>
      <c r="AK44" s="186" t="s">
        <v>271</v>
      </c>
      <c r="AL44" s="187" t="s">
        <v>271</v>
      </c>
      <c r="AM44" s="156"/>
      <c r="AN44" s="126">
        <v>0</v>
      </c>
      <c r="AO44" s="131" t="s">
        <v>0</v>
      </c>
      <c r="AP44" s="126">
        <v>4</v>
      </c>
      <c r="AQ44" s="186" t="s">
        <v>273</v>
      </c>
      <c r="AR44" s="187" t="s">
        <v>275</v>
      </c>
      <c r="AS44" s="156"/>
      <c r="AT44" s="126">
        <v>0</v>
      </c>
      <c r="AU44" s="131" t="s">
        <v>0</v>
      </c>
      <c r="AV44" s="126">
        <v>2</v>
      </c>
      <c r="AW44" s="186" t="s">
        <v>273</v>
      </c>
      <c r="AX44" s="187" t="s">
        <v>271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271</v>
      </c>
      <c r="BJ44" s="187" t="s">
        <v>271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271</v>
      </c>
      <c r="BV44" s="187" t="s">
        <v>271</v>
      </c>
      <c r="BW44" s="156"/>
      <c r="BX44" s="126">
        <v>4</v>
      </c>
      <c r="BY44" s="131" t="s">
        <v>0</v>
      </c>
      <c r="BZ44" s="126">
        <v>0</v>
      </c>
      <c r="CA44" s="131" t="s">
        <v>273</v>
      </c>
      <c r="CB44" s="170" t="s">
        <v>271</v>
      </c>
      <c r="CC44" s="156"/>
      <c r="CD44" s="126">
        <v>0</v>
      </c>
      <c r="CE44" s="131" t="s">
        <v>0</v>
      </c>
      <c r="CF44" s="126">
        <v>2</v>
      </c>
      <c r="CG44" s="186" t="s">
        <v>273</v>
      </c>
      <c r="CH44" s="187" t="s">
        <v>271</v>
      </c>
      <c r="CI44" s="156"/>
      <c r="CJ44" s="126"/>
      <c r="CK44" s="131" t="s">
        <v>0</v>
      </c>
      <c r="CL44" s="126"/>
      <c r="CM44" s="186" t="s">
        <v>326</v>
      </c>
      <c r="CN44" s="187" t="s">
        <v>326</v>
      </c>
      <c r="CO44" s="156"/>
      <c r="CP44" s="126">
        <v>3</v>
      </c>
      <c r="CQ44" s="131" t="s">
        <v>0</v>
      </c>
      <c r="CR44" s="126">
        <v>2</v>
      </c>
      <c r="CS44" s="186" t="s">
        <v>273</v>
      </c>
      <c r="CT44" s="187" t="s">
        <v>271</v>
      </c>
      <c r="CU44" s="156"/>
      <c r="CV44" s="126">
        <v>3</v>
      </c>
      <c r="CW44" s="131" t="s">
        <v>0</v>
      </c>
      <c r="CX44" s="126">
        <v>1</v>
      </c>
      <c r="CY44" s="186" t="s">
        <v>273</v>
      </c>
      <c r="CZ44" s="187" t="s">
        <v>271</v>
      </c>
      <c r="DA44" s="156"/>
      <c r="DB44" s="126">
        <v>0</v>
      </c>
      <c r="DC44" s="131" t="s">
        <v>0</v>
      </c>
      <c r="DD44" s="126">
        <v>4</v>
      </c>
      <c r="DE44" s="186" t="s">
        <v>271</v>
      </c>
      <c r="DF44" s="187" t="s">
        <v>271</v>
      </c>
      <c r="DG44" s="156"/>
      <c r="DH44" s="126"/>
      <c r="DI44" s="131" t="s">
        <v>0</v>
      </c>
      <c r="DJ44" s="126"/>
      <c r="DK44" s="186" t="s">
        <v>326</v>
      </c>
      <c r="DL44" s="187" t="s">
        <v>326</v>
      </c>
      <c r="DM44" s="156"/>
      <c r="DN44" s="126">
        <v>4</v>
      </c>
      <c r="DO44" s="131" t="s">
        <v>0</v>
      </c>
      <c r="DP44" s="126">
        <v>0</v>
      </c>
      <c r="DQ44" s="186" t="s">
        <v>273</v>
      </c>
      <c r="DR44" s="187" t="s">
        <v>271</v>
      </c>
      <c r="DS44" s="156"/>
      <c r="DT44" s="126"/>
      <c r="DU44" s="131" t="s">
        <v>0</v>
      </c>
      <c r="DV44" s="126"/>
      <c r="DW44" s="186" t="s">
        <v>326</v>
      </c>
      <c r="DX44" s="187" t="s">
        <v>326</v>
      </c>
      <c r="DY44" s="156"/>
      <c r="DZ44" s="126">
        <v>1</v>
      </c>
      <c r="EA44" s="131" t="s">
        <v>0</v>
      </c>
      <c r="EB44" s="126">
        <v>2</v>
      </c>
      <c r="EC44" s="186" t="s">
        <v>273</v>
      </c>
      <c r="ED44" s="187" t="s">
        <v>271</v>
      </c>
      <c r="EE44" s="156"/>
      <c r="EF44" s="126">
        <v>4</v>
      </c>
      <c r="EG44" s="131" t="s">
        <v>0</v>
      </c>
      <c r="EH44" s="126">
        <v>0</v>
      </c>
      <c r="EI44" s="186" t="s">
        <v>274</v>
      </c>
      <c r="EJ44" s="187" t="s">
        <v>269</v>
      </c>
      <c r="EK44" s="156"/>
      <c r="EL44" s="126"/>
      <c r="EM44" s="131" t="s">
        <v>0</v>
      </c>
      <c r="EN44" s="126"/>
      <c r="EO44" s="186" t="s">
        <v>326</v>
      </c>
      <c r="EP44" s="187" t="s">
        <v>326</v>
      </c>
      <c r="EQ44" s="156"/>
      <c r="ER44" s="126">
        <v>2</v>
      </c>
      <c r="ES44" s="131" t="s">
        <v>0</v>
      </c>
      <c r="ET44" s="126">
        <v>2</v>
      </c>
      <c r="EU44" s="186" t="s">
        <v>273</v>
      </c>
      <c r="EV44" s="187" t="s">
        <v>271</v>
      </c>
      <c r="EW44" s="156"/>
      <c r="EX44" s="126"/>
      <c r="EY44" s="131" t="s">
        <v>0</v>
      </c>
      <c r="EZ44" s="126"/>
      <c r="FA44" s="186" t="s">
        <v>326</v>
      </c>
      <c r="FB44" s="187" t="s">
        <v>326</v>
      </c>
      <c r="FC44" s="156"/>
      <c r="FD44" s="126">
        <v>4</v>
      </c>
      <c r="FE44" s="131" t="s">
        <v>0</v>
      </c>
      <c r="FF44" s="126">
        <v>1</v>
      </c>
      <c r="FG44" s="186" t="s">
        <v>273</v>
      </c>
      <c r="FH44" s="187" t="s">
        <v>271</v>
      </c>
      <c r="FI44" s="156"/>
      <c r="FJ44" s="126">
        <v>1</v>
      </c>
      <c r="FK44" s="131" t="s">
        <v>0</v>
      </c>
      <c r="FL44" s="126">
        <v>3</v>
      </c>
      <c r="FM44" s="186" t="s">
        <v>273</v>
      </c>
      <c r="FN44" s="187" t="s">
        <v>271</v>
      </c>
      <c r="FO44" s="156"/>
      <c r="FP44" s="126">
        <v>3</v>
      </c>
      <c r="FQ44" s="131" t="s">
        <v>0</v>
      </c>
      <c r="FR44" s="126">
        <v>0</v>
      </c>
      <c r="FS44" s="186" t="s">
        <v>378</v>
      </c>
      <c r="FT44" s="187" t="s">
        <v>370</v>
      </c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326</v>
      </c>
      <c r="NV44" s="187" t="s">
        <v>326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318</v>
      </c>
      <c r="C45" s="125"/>
      <c r="D45" s="171">
        <v>1</v>
      </c>
      <c r="E45" s="176" t="s">
        <v>0</v>
      </c>
      <c r="F45" s="168">
        <v>2</v>
      </c>
      <c r="G45" s="176" t="s">
        <v>275</v>
      </c>
      <c r="H45" s="175" t="s">
        <v>271</v>
      </c>
      <c r="I45" s="25"/>
      <c r="J45" s="188"/>
      <c r="K45" s="188" t="s">
        <v>0</v>
      </c>
      <c r="L45" s="188"/>
      <c r="M45" s="186" t="s">
        <v>326</v>
      </c>
      <c r="N45" s="187" t="s">
        <v>326</v>
      </c>
      <c r="O45" s="149"/>
      <c r="P45" s="126">
        <v>3</v>
      </c>
      <c r="Q45" s="131" t="s">
        <v>0</v>
      </c>
      <c r="R45" s="126">
        <v>0</v>
      </c>
      <c r="S45" s="186" t="s">
        <v>275</v>
      </c>
      <c r="T45" s="187" t="s">
        <v>274</v>
      </c>
      <c r="U45" s="156"/>
      <c r="V45" s="126">
        <v>2</v>
      </c>
      <c r="W45" s="131" t="s">
        <v>0</v>
      </c>
      <c r="X45" s="126">
        <v>2</v>
      </c>
      <c r="Y45" s="186" t="s">
        <v>275</v>
      </c>
      <c r="Z45" s="187" t="s">
        <v>271</v>
      </c>
      <c r="AA45" s="156"/>
      <c r="AB45" s="126">
        <v>3</v>
      </c>
      <c r="AC45" s="131" t="s">
        <v>0</v>
      </c>
      <c r="AD45" s="126">
        <v>0</v>
      </c>
      <c r="AE45" s="193" t="s">
        <v>271</v>
      </c>
      <c r="AF45" s="194" t="s">
        <v>266</v>
      </c>
      <c r="AG45" s="156"/>
      <c r="AH45" s="126">
        <v>3</v>
      </c>
      <c r="AI45" s="131" t="s">
        <v>0</v>
      </c>
      <c r="AJ45" s="126">
        <v>1</v>
      </c>
      <c r="AK45" s="186" t="s">
        <v>275</v>
      </c>
      <c r="AL45" s="187" t="s">
        <v>270</v>
      </c>
      <c r="AM45" s="156"/>
      <c r="AN45" s="126">
        <v>1</v>
      </c>
      <c r="AO45" s="131" t="s">
        <v>0</v>
      </c>
      <c r="AP45" s="126">
        <v>3</v>
      </c>
      <c r="AQ45" s="186" t="s">
        <v>275</v>
      </c>
      <c r="AR45" s="187" t="s">
        <v>271</v>
      </c>
      <c r="AS45" s="156"/>
      <c r="AT45" s="126">
        <v>1</v>
      </c>
      <c r="AU45" s="131" t="s">
        <v>0</v>
      </c>
      <c r="AV45" s="126">
        <v>2</v>
      </c>
      <c r="AW45" s="186" t="s">
        <v>275</v>
      </c>
      <c r="AX45" s="187" t="s">
        <v>271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273</v>
      </c>
      <c r="BJ45" s="187" t="s">
        <v>271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326</v>
      </c>
      <c r="BV45" s="187" t="s">
        <v>326</v>
      </c>
      <c r="BW45" s="156"/>
      <c r="BX45" s="126"/>
      <c r="BY45" s="131" t="s">
        <v>0</v>
      </c>
      <c r="BZ45" s="126"/>
      <c r="CA45" s="186" t="s">
        <v>326</v>
      </c>
      <c r="CB45" s="187" t="s">
        <v>326</v>
      </c>
      <c r="CC45" s="156"/>
      <c r="CD45" s="126"/>
      <c r="CE45" s="131" t="s">
        <v>0</v>
      </c>
      <c r="CF45" s="126"/>
      <c r="CG45" s="186" t="s">
        <v>326</v>
      </c>
      <c r="CH45" s="187" t="s">
        <v>326</v>
      </c>
      <c r="CI45" s="156"/>
      <c r="CJ45" s="126"/>
      <c r="CK45" s="131" t="s">
        <v>0</v>
      </c>
      <c r="CL45" s="126"/>
      <c r="CM45" s="186" t="s">
        <v>326</v>
      </c>
      <c r="CN45" s="187" t="s">
        <v>326</v>
      </c>
      <c r="CO45" s="156"/>
      <c r="CP45" s="126"/>
      <c r="CQ45" s="131" t="s">
        <v>0</v>
      </c>
      <c r="CR45" s="126"/>
      <c r="CS45" s="186" t="s">
        <v>326</v>
      </c>
      <c r="CT45" s="187" t="s">
        <v>326</v>
      </c>
      <c r="CU45" s="156"/>
      <c r="CV45" s="126"/>
      <c r="CW45" s="131" t="s">
        <v>0</v>
      </c>
      <c r="CX45" s="126"/>
      <c r="CY45" s="186" t="s">
        <v>326</v>
      </c>
      <c r="CZ45" s="187" t="s">
        <v>326</v>
      </c>
      <c r="DA45" s="156"/>
      <c r="DB45" s="126"/>
      <c r="DC45" s="131" t="s">
        <v>0</v>
      </c>
      <c r="DD45" s="126"/>
      <c r="DE45" s="186" t="s">
        <v>326</v>
      </c>
      <c r="DF45" s="187" t="s">
        <v>326</v>
      </c>
      <c r="DG45" s="156"/>
      <c r="DH45" s="126"/>
      <c r="DI45" s="131" t="s">
        <v>0</v>
      </c>
      <c r="DJ45" s="126"/>
      <c r="DK45" s="186" t="s">
        <v>326</v>
      </c>
      <c r="DL45" s="187" t="s">
        <v>326</v>
      </c>
      <c r="DM45" s="156"/>
      <c r="DN45" s="126"/>
      <c r="DO45" s="131" t="s">
        <v>0</v>
      </c>
      <c r="DP45" s="126"/>
      <c r="DQ45" s="186" t="s">
        <v>326</v>
      </c>
      <c r="DR45" s="187" t="s">
        <v>326</v>
      </c>
      <c r="DS45" s="156"/>
      <c r="DT45" s="126"/>
      <c r="DU45" s="131" t="s">
        <v>0</v>
      </c>
      <c r="DV45" s="126"/>
      <c r="DW45" s="186" t="s">
        <v>326</v>
      </c>
      <c r="DX45" s="187" t="s">
        <v>326</v>
      </c>
      <c r="DY45" s="156"/>
      <c r="DZ45" s="126"/>
      <c r="EA45" s="131" t="s">
        <v>0</v>
      </c>
      <c r="EB45" s="126"/>
      <c r="EC45" s="186" t="s">
        <v>326</v>
      </c>
      <c r="ED45" s="187" t="s">
        <v>326</v>
      </c>
      <c r="EE45" s="156"/>
      <c r="EF45" s="126"/>
      <c r="EG45" s="131" t="s">
        <v>0</v>
      </c>
      <c r="EH45" s="126"/>
      <c r="EI45" s="186" t="s">
        <v>326</v>
      </c>
      <c r="EJ45" s="187" t="s">
        <v>326</v>
      </c>
      <c r="EK45" s="156"/>
      <c r="EL45" s="126"/>
      <c r="EM45" s="131" t="s">
        <v>0</v>
      </c>
      <c r="EN45" s="126"/>
      <c r="EO45" s="186" t="s">
        <v>326</v>
      </c>
      <c r="EP45" s="187" t="s">
        <v>326</v>
      </c>
      <c r="EQ45" s="156"/>
      <c r="ER45" s="126"/>
      <c r="ES45" s="131" t="s">
        <v>0</v>
      </c>
      <c r="ET45" s="126"/>
      <c r="EU45" s="186" t="s">
        <v>326</v>
      </c>
      <c r="EV45" s="187" t="s">
        <v>326</v>
      </c>
      <c r="EW45" s="156"/>
      <c r="EX45" s="126"/>
      <c r="EY45" s="131" t="s">
        <v>0</v>
      </c>
      <c r="EZ45" s="126"/>
      <c r="FA45" s="186" t="s">
        <v>326</v>
      </c>
      <c r="FB45" s="187" t="s">
        <v>326</v>
      </c>
      <c r="FC45" s="156"/>
      <c r="FD45" s="126"/>
      <c r="FE45" s="131" t="s">
        <v>0</v>
      </c>
      <c r="FF45" s="126"/>
      <c r="FG45" s="186" t="s">
        <v>326</v>
      </c>
      <c r="FH45" s="187" t="s">
        <v>326</v>
      </c>
      <c r="FI45" s="156"/>
      <c r="FJ45" s="126"/>
      <c r="FK45" s="131" t="s">
        <v>0</v>
      </c>
      <c r="FL45" s="126"/>
      <c r="FM45" s="186" t="s">
        <v>326</v>
      </c>
      <c r="FN45" s="187" t="s">
        <v>326</v>
      </c>
      <c r="FO45" s="156"/>
      <c r="FP45" s="126"/>
      <c r="FQ45" s="131" t="s">
        <v>0</v>
      </c>
      <c r="FR45" s="126"/>
      <c r="FS45" s="186" t="s">
        <v>326</v>
      </c>
      <c r="FT45" s="187" t="s">
        <v>326</v>
      </c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326</v>
      </c>
      <c r="NV45" s="187" t="s">
        <v>326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321</v>
      </c>
      <c r="C46" s="125"/>
      <c r="D46" s="171">
        <v>1</v>
      </c>
      <c r="E46" s="176" t="s">
        <v>0</v>
      </c>
      <c r="F46" s="168">
        <v>0</v>
      </c>
      <c r="G46" s="185" t="s">
        <v>315</v>
      </c>
      <c r="H46" s="184" t="s">
        <v>314</v>
      </c>
      <c r="I46" s="25"/>
      <c r="J46" s="188">
        <v>0</v>
      </c>
      <c r="K46" s="188" t="s">
        <v>0</v>
      </c>
      <c r="L46" s="188">
        <v>2</v>
      </c>
      <c r="M46" s="186" t="s">
        <v>273</v>
      </c>
      <c r="N46" s="187" t="s">
        <v>271</v>
      </c>
      <c r="O46" s="149"/>
      <c r="P46" s="126">
        <v>4</v>
      </c>
      <c r="Q46" s="131" t="s">
        <v>0</v>
      </c>
      <c r="R46" s="126">
        <v>0</v>
      </c>
      <c r="S46" s="186" t="s">
        <v>273</v>
      </c>
      <c r="T46" s="187" t="s">
        <v>271</v>
      </c>
      <c r="U46" s="156"/>
      <c r="V46" s="126">
        <v>2</v>
      </c>
      <c r="W46" s="131" t="s">
        <v>0</v>
      </c>
      <c r="X46" s="126">
        <v>3</v>
      </c>
      <c r="Y46" s="186" t="s">
        <v>271</v>
      </c>
      <c r="Z46" s="187" t="s">
        <v>260</v>
      </c>
      <c r="AA46" s="156"/>
      <c r="AB46" s="126">
        <v>4</v>
      </c>
      <c r="AC46" s="131" t="s">
        <v>0</v>
      </c>
      <c r="AD46" s="126">
        <v>0</v>
      </c>
      <c r="AE46" s="193" t="s">
        <v>271</v>
      </c>
      <c r="AF46" s="194" t="s">
        <v>260</v>
      </c>
      <c r="AG46" s="156"/>
      <c r="AH46" s="126"/>
      <c r="AI46" s="131" t="s">
        <v>0</v>
      </c>
      <c r="AJ46" s="126"/>
      <c r="AK46" s="186" t="s">
        <v>326</v>
      </c>
      <c r="AL46" s="187" t="s">
        <v>326</v>
      </c>
      <c r="AM46" s="156"/>
      <c r="AN46" s="126">
        <v>0</v>
      </c>
      <c r="AO46" s="131" t="s">
        <v>0</v>
      </c>
      <c r="AP46" s="126">
        <v>1</v>
      </c>
      <c r="AQ46" s="186" t="s">
        <v>271</v>
      </c>
      <c r="AR46" s="187" t="s">
        <v>260</v>
      </c>
      <c r="AS46" s="156"/>
      <c r="AT46" s="126">
        <v>0</v>
      </c>
      <c r="AU46" s="131" t="s">
        <v>0</v>
      </c>
      <c r="AV46" s="126">
        <v>1</v>
      </c>
      <c r="AW46" s="186" t="s">
        <v>272</v>
      </c>
      <c r="AX46" s="187" t="s">
        <v>257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341</v>
      </c>
      <c r="BJ46" s="187" t="s">
        <v>342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271</v>
      </c>
      <c r="BV46" s="187" t="s">
        <v>255</v>
      </c>
      <c r="BW46" s="156"/>
      <c r="BX46" s="126">
        <v>4</v>
      </c>
      <c r="BY46" s="131" t="s">
        <v>0</v>
      </c>
      <c r="BZ46" s="126">
        <v>0</v>
      </c>
      <c r="CA46" s="131" t="s">
        <v>271</v>
      </c>
      <c r="CB46" s="170" t="s">
        <v>260</v>
      </c>
      <c r="CC46" s="156"/>
      <c r="CD46" s="126">
        <v>2</v>
      </c>
      <c r="CE46" s="131" t="s">
        <v>0</v>
      </c>
      <c r="CF46" s="126">
        <v>1</v>
      </c>
      <c r="CG46" s="186" t="s">
        <v>345</v>
      </c>
      <c r="CH46" s="187" t="s">
        <v>348</v>
      </c>
      <c r="CI46" s="156"/>
      <c r="CJ46" s="126">
        <v>1</v>
      </c>
      <c r="CK46" s="131" t="s">
        <v>0</v>
      </c>
      <c r="CL46" s="126">
        <v>3</v>
      </c>
      <c r="CM46" s="186" t="s">
        <v>270</v>
      </c>
      <c r="CN46" s="187" t="s">
        <v>271</v>
      </c>
      <c r="CO46" s="156"/>
      <c r="CP46" s="126">
        <v>3</v>
      </c>
      <c r="CQ46" s="131" t="s">
        <v>0</v>
      </c>
      <c r="CR46" s="126">
        <v>2</v>
      </c>
      <c r="CS46" s="186" t="s">
        <v>315</v>
      </c>
      <c r="CT46" s="187" t="s">
        <v>272</v>
      </c>
      <c r="CU46" s="156"/>
      <c r="CV46" s="126">
        <v>2</v>
      </c>
      <c r="CW46" s="131" t="s">
        <v>0</v>
      </c>
      <c r="CX46" s="126">
        <v>0</v>
      </c>
      <c r="CY46" s="186" t="s">
        <v>260</v>
      </c>
      <c r="CZ46" s="187" t="s">
        <v>271</v>
      </c>
      <c r="DA46" s="156"/>
      <c r="DB46" s="126">
        <v>0</v>
      </c>
      <c r="DC46" s="131" t="s">
        <v>0</v>
      </c>
      <c r="DD46" s="126">
        <v>1</v>
      </c>
      <c r="DE46" s="186" t="s">
        <v>270</v>
      </c>
      <c r="DF46" s="187" t="s">
        <v>271</v>
      </c>
      <c r="DG46" s="156"/>
      <c r="DH46" s="126">
        <v>3</v>
      </c>
      <c r="DI46" s="131" t="s">
        <v>0</v>
      </c>
      <c r="DJ46" s="126">
        <v>2</v>
      </c>
      <c r="DK46" s="186" t="s">
        <v>359</v>
      </c>
      <c r="DL46" s="187" t="s">
        <v>360</v>
      </c>
      <c r="DM46" s="156"/>
      <c r="DN46" s="126">
        <v>3</v>
      </c>
      <c r="DO46" s="131" t="s">
        <v>0</v>
      </c>
      <c r="DP46" s="126">
        <v>0</v>
      </c>
      <c r="DQ46" s="186" t="s">
        <v>273</v>
      </c>
      <c r="DR46" s="187" t="s">
        <v>257</v>
      </c>
      <c r="DS46" s="156"/>
      <c r="DT46" s="126">
        <v>4</v>
      </c>
      <c r="DU46" s="131" t="s">
        <v>0</v>
      </c>
      <c r="DV46" s="126">
        <v>0</v>
      </c>
      <c r="DW46" s="186" t="s">
        <v>276</v>
      </c>
      <c r="DX46" s="187" t="s">
        <v>266</v>
      </c>
      <c r="DY46" s="156"/>
      <c r="DZ46" s="126">
        <v>2</v>
      </c>
      <c r="EA46" s="131" t="s">
        <v>0</v>
      </c>
      <c r="EB46" s="126">
        <v>2</v>
      </c>
      <c r="EC46" s="186" t="s">
        <v>368</v>
      </c>
      <c r="ED46" s="187" t="s">
        <v>257</v>
      </c>
      <c r="EE46" s="156"/>
      <c r="EF46" s="126"/>
      <c r="EG46" s="131" t="s">
        <v>0</v>
      </c>
      <c r="EH46" s="126"/>
      <c r="EI46" s="186" t="s">
        <v>326</v>
      </c>
      <c r="EJ46" s="187" t="s">
        <v>326</v>
      </c>
      <c r="EK46" s="156"/>
      <c r="EL46" s="126">
        <v>2</v>
      </c>
      <c r="EM46" s="131" t="s">
        <v>0</v>
      </c>
      <c r="EN46" s="126">
        <v>1</v>
      </c>
      <c r="EO46" s="186" t="s">
        <v>271</v>
      </c>
      <c r="EP46" s="187" t="s">
        <v>257</v>
      </c>
      <c r="EQ46" s="156"/>
      <c r="ER46" s="126"/>
      <c r="ES46" s="131" t="s">
        <v>0</v>
      </c>
      <c r="ET46" s="126"/>
      <c r="EU46" s="186" t="s">
        <v>326</v>
      </c>
      <c r="EV46" s="187" t="s">
        <v>326</v>
      </c>
      <c r="EW46" s="156"/>
      <c r="EX46" s="126"/>
      <c r="EY46" s="131" t="s">
        <v>0</v>
      </c>
      <c r="EZ46" s="126"/>
      <c r="FA46" s="186" t="s">
        <v>326</v>
      </c>
      <c r="FB46" s="187" t="s">
        <v>326</v>
      </c>
      <c r="FC46" s="156"/>
      <c r="FD46" s="126"/>
      <c r="FE46" s="131" t="s">
        <v>0</v>
      </c>
      <c r="FF46" s="126"/>
      <c r="FG46" s="186" t="s">
        <v>326</v>
      </c>
      <c r="FH46" s="187" t="s">
        <v>326</v>
      </c>
      <c r="FI46" s="156"/>
      <c r="FJ46" s="126"/>
      <c r="FK46" s="131" t="s">
        <v>0</v>
      </c>
      <c r="FL46" s="126"/>
      <c r="FM46" s="186" t="s">
        <v>326</v>
      </c>
      <c r="FN46" s="187" t="s">
        <v>326</v>
      </c>
      <c r="FO46" s="156"/>
      <c r="FP46" s="126"/>
      <c r="FQ46" s="131" t="s">
        <v>0</v>
      </c>
      <c r="FR46" s="126"/>
      <c r="FS46" s="186" t="s">
        <v>326</v>
      </c>
      <c r="FT46" s="187" t="s">
        <v>326</v>
      </c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326</v>
      </c>
      <c r="NV46" s="187" t="s">
        <v>326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271</v>
      </c>
      <c r="H47" s="178" t="s">
        <v>260</v>
      </c>
      <c r="I47" s="25"/>
      <c r="J47" s="188"/>
      <c r="K47" s="188" t="s">
        <v>0</v>
      </c>
      <c r="L47" s="188"/>
      <c r="M47" s="186" t="s">
        <v>326</v>
      </c>
      <c r="N47" s="187" t="s">
        <v>326</v>
      </c>
      <c r="O47" s="149"/>
      <c r="P47" s="126">
        <v>2</v>
      </c>
      <c r="Q47" s="131" t="s">
        <v>0</v>
      </c>
      <c r="R47" s="126">
        <v>0</v>
      </c>
      <c r="S47" s="186" t="s">
        <v>271</v>
      </c>
      <c r="T47" s="187" t="s">
        <v>260</v>
      </c>
      <c r="U47" s="156"/>
      <c r="V47" s="126"/>
      <c r="W47" s="131" t="s">
        <v>0</v>
      </c>
      <c r="X47" s="126"/>
      <c r="Y47" s="186" t="s">
        <v>326</v>
      </c>
      <c r="Z47" s="187" t="s">
        <v>326</v>
      </c>
      <c r="AA47" s="156"/>
      <c r="AB47" s="126">
        <v>3</v>
      </c>
      <c r="AC47" s="131" t="s">
        <v>0</v>
      </c>
      <c r="AD47" s="126">
        <v>0</v>
      </c>
      <c r="AE47" s="193" t="s">
        <v>271</v>
      </c>
      <c r="AF47" s="194" t="s">
        <v>260</v>
      </c>
      <c r="AG47" s="156"/>
      <c r="AH47" s="126">
        <v>2</v>
      </c>
      <c r="AI47" s="131" t="s">
        <v>0</v>
      </c>
      <c r="AJ47" s="126">
        <v>0</v>
      </c>
      <c r="AK47" s="186" t="s">
        <v>271</v>
      </c>
      <c r="AL47" s="187" t="s">
        <v>260</v>
      </c>
      <c r="AM47" s="156"/>
      <c r="AN47" s="126">
        <v>0</v>
      </c>
      <c r="AO47" s="131" t="s">
        <v>0</v>
      </c>
      <c r="AP47" s="126">
        <v>2</v>
      </c>
      <c r="AQ47" s="186" t="s">
        <v>271</v>
      </c>
      <c r="AR47" s="187" t="s">
        <v>260</v>
      </c>
      <c r="AS47" s="156"/>
      <c r="AT47" s="126">
        <v>2</v>
      </c>
      <c r="AU47" s="131" t="s">
        <v>0</v>
      </c>
      <c r="AV47" s="126">
        <v>1</v>
      </c>
      <c r="AW47" s="186" t="s">
        <v>273</v>
      </c>
      <c r="AX47" s="187" t="s">
        <v>260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273</v>
      </c>
      <c r="BJ47" s="187" t="s">
        <v>260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271</v>
      </c>
      <c r="BV47" s="187" t="s">
        <v>271</v>
      </c>
      <c r="BW47" s="156"/>
      <c r="BX47" s="126">
        <v>2</v>
      </c>
      <c r="BY47" s="131" t="s">
        <v>0</v>
      </c>
      <c r="BZ47" s="126">
        <v>0</v>
      </c>
      <c r="CA47" s="131" t="s">
        <v>273</v>
      </c>
      <c r="CB47" s="170" t="s">
        <v>271</v>
      </c>
      <c r="CC47" s="156"/>
      <c r="CD47" s="126">
        <v>0</v>
      </c>
      <c r="CE47" s="131" t="s">
        <v>0</v>
      </c>
      <c r="CF47" s="126">
        <v>2</v>
      </c>
      <c r="CG47" s="186" t="s">
        <v>272</v>
      </c>
      <c r="CH47" s="187" t="s">
        <v>260</v>
      </c>
      <c r="CI47" s="156"/>
      <c r="CJ47" s="126">
        <v>1</v>
      </c>
      <c r="CK47" s="131" t="s">
        <v>0</v>
      </c>
      <c r="CL47" s="126">
        <v>2</v>
      </c>
      <c r="CM47" s="186" t="s">
        <v>273</v>
      </c>
      <c r="CN47" s="187" t="s">
        <v>270</v>
      </c>
      <c r="CO47" s="156"/>
      <c r="CP47" s="126">
        <v>1</v>
      </c>
      <c r="CQ47" s="131" t="s">
        <v>0</v>
      </c>
      <c r="CR47" s="126">
        <v>1</v>
      </c>
      <c r="CS47" s="186" t="s">
        <v>271</v>
      </c>
      <c r="CT47" s="187" t="s">
        <v>269</v>
      </c>
      <c r="CU47" s="156"/>
      <c r="CV47" s="126">
        <v>2</v>
      </c>
      <c r="CW47" s="131" t="s">
        <v>0</v>
      </c>
      <c r="CX47" s="126">
        <v>0</v>
      </c>
      <c r="CY47" s="186" t="s">
        <v>271</v>
      </c>
      <c r="CZ47" s="187" t="s">
        <v>271</v>
      </c>
      <c r="DA47" s="156"/>
      <c r="DB47" s="126">
        <v>1</v>
      </c>
      <c r="DC47" s="131" t="s">
        <v>0</v>
      </c>
      <c r="DD47" s="126">
        <v>3</v>
      </c>
      <c r="DE47" s="186" t="s">
        <v>270</v>
      </c>
      <c r="DF47" s="187" t="s">
        <v>270</v>
      </c>
      <c r="DG47" s="156"/>
      <c r="DH47" s="126">
        <v>1</v>
      </c>
      <c r="DI47" s="131" t="s">
        <v>0</v>
      </c>
      <c r="DJ47" s="126">
        <v>1</v>
      </c>
      <c r="DK47" s="186" t="s">
        <v>271</v>
      </c>
      <c r="DL47" s="187" t="s">
        <v>255</v>
      </c>
      <c r="DM47" s="156"/>
      <c r="DN47" s="126">
        <v>4</v>
      </c>
      <c r="DO47" s="131" t="s">
        <v>0</v>
      </c>
      <c r="DP47" s="126">
        <v>0</v>
      </c>
      <c r="DQ47" s="186" t="s">
        <v>271</v>
      </c>
      <c r="DR47" s="187" t="s">
        <v>271</v>
      </c>
      <c r="DS47" s="156"/>
      <c r="DT47" s="126">
        <v>1</v>
      </c>
      <c r="DU47" s="131" t="s">
        <v>0</v>
      </c>
      <c r="DV47" s="126">
        <v>1</v>
      </c>
      <c r="DW47" s="186" t="s">
        <v>271</v>
      </c>
      <c r="DX47" s="187" t="s">
        <v>270</v>
      </c>
      <c r="DY47" s="156"/>
      <c r="DZ47" s="126">
        <v>1</v>
      </c>
      <c r="EA47" s="131" t="s">
        <v>0</v>
      </c>
      <c r="EB47" s="126">
        <v>2</v>
      </c>
      <c r="EC47" s="186" t="s">
        <v>273</v>
      </c>
      <c r="ED47" s="187" t="s">
        <v>271</v>
      </c>
      <c r="EE47" s="156"/>
      <c r="EF47" s="126">
        <v>2</v>
      </c>
      <c r="EG47" s="131" t="s">
        <v>0</v>
      </c>
      <c r="EH47" s="126">
        <v>0</v>
      </c>
      <c r="EI47" s="186" t="s">
        <v>274</v>
      </c>
      <c r="EJ47" s="187" t="s">
        <v>268</v>
      </c>
      <c r="EK47" s="156"/>
      <c r="EL47" s="126">
        <v>2</v>
      </c>
      <c r="EM47" s="131" t="s">
        <v>0</v>
      </c>
      <c r="EN47" s="126">
        <v>0</v>
      </c>
      <c r="EO47" s="186" t="s">
        <v>271</v>
      </c>
      <c r="EP47" s="187" t="s">
        <v>257</v>
      </c>
      <c r="EQ47" s="156"/>
      <c r="ER47" s="126"/>
      <c r="ES47" s="131" t="s">
        <v>0</v>
      </c>
      <c r="ET47" s="126"/>
      <c r="EU47" s="186" t="s">
        <v>326</v>
      </c>
      <c r="EV47" s="187" t="s">
        <v>326</v>
      </c>
      <c r="EW47" s="156"/>
      <c r="EX47" s="126">
        <v>0</v>
      </c>
      <c r="EY47" s="131" t="s">
        <v>0</v>
      </c>
      <c r="EZ47" s="126">
        <v>2</v>
      </c>
      <c r="FA47" s="186" t="s">
        <v>271</v>
      </c>
      <c r="FB47" s="187" t="s">
        <v>257</v>
      </c>
      <c r="FC47" s="156"/>
      <c r="FD47" s="126">
        <v>3</v>
      </c>
      <c r="FE47" s="131" t="s">
        <v>0</v>
      </c>
      <c r="FF47" s="126">
        <v>0</v>
      </c>
      <c r="FG47" s="186" t="s">
        <v>271</v>
      </c>
      <c r="FH47" s="187" t="s">
        <v>260</v>
      </c>
      <c r="FI47" s="156"/>
      <c r="FJ47" s="126">
        <v>2</v>
      </c>
      <c r="FK47" s="131" t="s">
        <v>0</v>
      </c>
      <c r="FL47" s="126">
        <v>2</v>
      </c>
      <c r="FM47" s="186" t="s">
        <v>271</v>
      </c>
      <c r="FN47" s="187" t="s">
        <v>273</v>
      </c>
      <c r="FO47" s="156"/>
      <c r="FP47" s="126">
        <v>3</v>
      </c>
      <c r="FQ47" s="131" t="s">
        <v>0</v>
      </c>
      <c r="FR47" s="126">
        <v>0</v>
      </c>
      <c r="FS47" s="186" t="s">
        <v>273</v>
      </c>
      <c r="FT47" s="187" t="s">
        <v>269</v>
      </c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326</v>
      </c>
      <c r="NV47" s="187" t="s">
        <v>326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328</v>
      </c>
      <c r="C48" s="125"/>
      <c r="D48" s="171"/>
      <c r="E48" s="176" t="s">
        <v>0</v>
      </c>
      <c r="F48" s="168"/>
      <c r="G48" s="182" t="s">
        <v>326</v>
      </c>
      <c r="H48" s="183" t="s">
        <v>326</v>
      </c>
      <c r="I48" s="25"/>
      <c r="J48" s="188">
        <v>1</v>
      </c>
      <c r="K48" s="188" t="s">
        <v>0</v>
      </c>
      <c r="L48" s="188">
        <v>3</v>
      </c>
      <c r="M48" s="186" t="s">
        <v>326</v>
      </c>
      <c r="N48" s="187" t="s">
        <v>326</v>
      </c>
      <c r="O48" s="149"/>
      <c r="P48" s="126">
        <v>3</v>
      </c>
      <c r="Q48" s="131" t="s">
        <v>0</v>
      </c>
      <c r="R48" s="126">
        <v>2</v>
      </c>
      <c r="S48" s="186" t="s">
        <v>326</v>
      </c>
      <c r="T48" s="187" t="s">
        <v>326</v>
      </c>
      <c r="U48" s="156"/>
      <c r="V48" s="126">
        <v>2</v>
      </c>
      <c r="W48" s="131" t="s">
        <v>0</v>
      </c>
      <c r="X48" s="126">
        <v>2</v>
      </c>
      <c r="Y48" s="186" t="s">
        <v>271</v>
      </c>
      <c r="Z48" s="187" t="s">
        <v>326</v>
      </c>
      <c r="AA48" s="156"/>
      <c r="AB48" s="126"/>
      <c r="AC48" s="131" t="s">
        <v>0</v>
      </c>
      <c r="AD48" s="126"/>
      <c r="AE48" s="186" t="s">
        <v>326</v>
      </c>
      <c r="AF48" s="187" t="s">
        <v>326</v>
      </c>
      <c r="AG48" s="156"/>
      <c r="AH48" s="126"/>
      <c r="AI48" s="131" t="s">
        <v>0</v>
      </c>
      <c r="AJ48" s="126"/>
      <c r="AK48" s="186" t="s">
        <v>326</v>
      </c>
      <c r="AL48" s="187" t="s">
        <v>326</v>
      </c>
      <c r="AM48" s="156"/>
      <c r="AN48" s="126"/>
      <c r="AO48" s="131" t="s">
        <v>0</v>
      </c>
      <c r="AP48" s="126"/>
      <c r="AQ48" s="186" t="s">
        <v>326</v>
      </c>
      <c r="AR48" s="187" t="s">
        <v>326</v>
      </c>
      <c r="AS48" s="156"/>
      <c r="AT48" s="126"/>
      <c r="AU48" s="131" t="s">
        <v>0</v>
      </c>
      <c r="AV48" s="126"/>
      <c r="AW48" s="186" t="s">
        <v>326</v>
      </c>
      <c r="AX48" s="187" t="s">
        <v>326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326</v>
      </c>
      <c r="BJ48" s="187" t="s">
        <v>326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326</v>
      </c>
      <c r="BV48" s="187" t="s">
        <v>326</v>
      </c>
      <c r="BW48" s="156"/>
      <c r="BX48" s="126"/>
      <c r="BY48" s="131" t="s">
        <v>0</v>
      </c>
      <c r="BZ48" s="126"/>
      <c r="CA48" s="186" t="s">
        <v>326</v>
      </c>
      <c r="CB48" s="187" t="s">
        <v>326</v>
      </c>
      <c r="CC48" s="156"/>
      <c r="CD48" s="126"/>
      <c r="CE48" s="131" t="s">
        <v>0</v>
      </c>
      <c r="CF48" s="126"/>
      <c r="CG48" s="186" t="s">
        <v>326</v>
      </c>
      <c r="CH48" s="187" t="s">
        <v>326</v>
      </c>
      <c r="CI48" s="156"/>
      <c r="CJ48" s="126"/>
      <c r="CK48" s="131" t="s">
        <v>0</v>
      </c>
      <c r="CL48" s="126"/>
      <c r="CM48" s="186" t="s">
        <v>326</v>
      </c>
      <c r="CN48" s="187" t="s">
        <v>326</v>
      </c>
      <c r="CO48" s="156"/>
      <c r="CP48" s="126"/>
      <c r="CQ48" s="131" t="s">
        <v>0</v>
      </c>
      <c r="CR48" s="126"/>
      <c r="CS48" s="186" t="s">
        <v>326</v>
      </c>
      <c r="CT48" s="187" t="s">
        <v>326</v>
      </c>
      <c r="CU48" s="156"/>
      <c r="CV48" s="126"/>
      <c r="CW48" s="131" t="s">
        <v>0</v>
      </c>
      <c r="CX48" s="126"/>
      <c r="CY48" s="186" t="s">
        <v>326</v>
      </c>
      <c r="CZ48" s="187" t="s">
        <v>326</v>
      </c>
      <c r="DA48" s="156"/>
      <c r="DB48" s="126"/>
      <c r="DC48" s="131" t="s">
        <v>0</v>
      </c>
      <c r="DD48" s="126"/>
      <c r="DE48" s="186" t="s">
        <v>326</v>
      </c>
      <c r="DF48" s="187" t="s">
        <v>326</v>
      </c>
      <c r="DG48" s="156"/>
      <c r="DH48" s="126"/>
      <c r="DI48" s="131" t="s">
        <v>0</v>
      </c>
      <c r="DJ48" s="126"/>
      <c r="DK48" s="186" t="s">
        <v>326</v>
      </c>
      <c r="DL48" s="187" t="s">
        <v>326</v>
      </c>
      <c r="DM48" s="156"/>
      <c r="DN48" s="126"/>
      <c r="DO48" s="131" t="s">
        <v>0</v>
      </c>
      <c r="DP48" s="126"/>
      <c r="DQ48" s="186" t="s">
        <v>326</v>
      </c>
      <c r="DR48" s="187" t="s">
        <v>326</v>
      </c>
      <c r="DS48" s="156"/>
      <c r="DT48" s="126"/>
      <c r="DU48" s="131" t="s">
        <v>0</v>
      </c>
      <c r="DV48" s="126"/>
      <c r="DW48" s="186" t="s">
        <v>326</v>
      </c>
      <c r="DX48" s="187" t="s">
        <v>326</v>
      </c>
      <c r="DY48" s="156"/>
      <c r="DZ48" s="126"/>
      <c r="EA48" s="131" t="s">
        <v>0</v>
      </c>
      <c r="EB48" s="126"/>
      <c r="EC48" s="186" t="s">
        <v>326</v>
      </c>
      <c r="ED48" s="187" t="s">
        <v>326</v>
      </c>
      <c r="EE48" s="156"/>
      <c r="EF48" s="126"/>
      <c r="EG48" s="131" t="s">
        <v>0</v>
      </c>
      <c r="EH48" s="126"/>
      <c r="EI48" s="186" t="s">
        <v>326</v>
      </c>
      <c r="EJ48" s="187" t="s">
        <v>326</v>
      </c>
      <c r="EK48" s="156"/>
      <c r="EL48" s="126"/>
      <c r="EM48" s="131" t="s">
        <v>0</v>
      </c>
      <c r="EN48" s="126"/>
      <c r="EO48" s="186" t="s">
        <v>326</v>
      </c>
      <c r="EP48" s="187" t="s">
        <v>326</v>
      </c>
      <c r="EQ48" s="156"/>
      <c r="ER48" s="126"/>
      <c r="ES48" s="131" t="s">
        <v>0</v>
      </c>
      <c r="ET48" s="126"/>
      <c r="EU48" s="186" t="s">
        <v>326</v>
      </c>
      <c r="EV48" s="187" t="s">
        <v>326</v>
      </c>
      <c r="EW48" s="156"/>
      <c r="EX48" s="126"/>
      <c r="EY48" s="131" t="s">
        <v>0</v>
      </c>
      <c r="EZ48" s="126"/>
      <c r="FA48" s="186" t="s">
        <v>326</v>
      </c>
      <c r="FB48" s="187" t="s">
        <v>326</v>
      </c>
      <c r="FC48" s="156"/>
      <c r="FD48" s="126"/>
      <c r="FE48" s="131" t="s">
        <v>0</v>
      </c>
      <c r="FF48" s="126"/>
      <c r="FG48" s="186" t="s">
        <v>326</v>
      </c>
      <c r="FH48" s="187" t="s">
        <v>326</v>
      </c>
      <c r="FI48" s="156"/>
      <c r="FJ48" s="126"/>
      <c r="FK48" s="131" t="s">
        <v>0</v>
      </c>
      <c r="FL48" s="126"/>
      <c r="FM48" s="186" t="s">
        <v>326</v>
      </c>
      <c r="FN48" s="187" t="s">
        <v>326</v>
      </c>
      <c r="FO48" s="156"/>
      <c r="FP48" s="126"/>
      <c r="FQ48" s="131" t="s">
        <v>0</v>
      </c>
      <c r="FR48" s="126"/>
      <c r="FS48" s="186" t="s">
        <v>326</v>
      </c>
      <c r="FT48" s="187" t="s">
        <v>326</v>
      </c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326</v>
      </c>
      <c r="NV48" s="187" t="s">
        <v>326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320</v>
      </c>
      <c r="C49" s="125"/>
      <c r="D49" s="171">
        <v>1</v>
      </c>
      <c r="E49" s="176" t="s">
        <v>0</v>
      </c>
      <c r="F49" s="168">
        <v>1</v>
      </c>
      <c r="G49" s="185" t="s">
        <v>271</v>
      </c>
      <c r="H49" s="184" t="s">
        <v>260</v>
      </c>
      <c r="I49" s="25"/>
      <c r="J49" s="188"/>
      <c r="K49" s="188" t="s">
        <v>0</v>
      </c>
      <c r="L49" s="188"/>
      <c r="M49" s="186" t="s">
        <v>326</v>
      </c>
      <c r="N49" s="187" t="s">
        <v>326</v>
      </c>
      <c r="O49" s="149"/>
      <c r="P49" s="126"/>
      <c r="Q49" s="131" t="s">
        <v>0</v>
      </c>
      <c r="R49" s="126"/>
      <c r="S49" s="186" t="s">
        <v>326</v>
      </c>
      <c r="T49" s="187" t="s">
        <v>326</v>
      </c>
      <c r="U49" s="156"/>
      <c r="V49" s="126"/>
      <c r="W49" s="131" t="s">
        <v>0</v>
      </c>
      <c r="X49" s="126"/>
      <c r="Y49" s="186" t="s">
        <v>326</v>
      </c>
      <c r="Z49" s="187" t="s">
        <v>326</v>
      </c>
      <c r="AA49" s="156"/>
      <c r="AB49" s="126"/>
      <c r="AC49" s="131" t="s">
        <v>0</v>
      </c>
      <c r="AD49" s="126"/>
      <c r="AE49" s="186" t="s">
        <v>326</v>
      </c>
      <c r="AF49" s="187" t="s">
        <v>326</v>
      </c>
      <c r="AG49" s="156"/>
      <c r="AH49" s="126"/>
      <c r="AI49" s="131" t="s">
        <v>0</v>
      </c>
      <c r="AJ49" s="126"/>
      <c r="AK49" s="186" t="s">
        <v>326</v>
      </c>
      <c r="AL49" s="187" t="s">
        <v>326</v>
      </c>
      <c r="AM49" s="156"/>
      <c r="AN49" s="126"/>
      <c r="AO49" s="131" t="s">
        <v>0</v>
      </c>
      <c r="AP49" s="126"/>
      <c r="AQ49" s="186" t="s">
        <v>326</v>
      </c>
      <c r="AR49" s="187" t="s">
        <v>326</v>
      </c>
      <c r="AS49" s="156"/>
      <c r="AT49" s="126"/>
      <c r="AU49" s="131" t="s">
        <v>0</v>
      </c>
      <c r="AV49" s="126"/>
      <c r="AW49" s="186" t="s">
        <v>326</v>
      </c>
      <c r="AX49" s="187" t="s">
        <v>326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326</v>
      </c>
      <c r="BJ49" s="187" t="s">
        <v>326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326</v>
      </c>
      <c r="BV49" s="187" t="s">
        <v>326</v>
      </c>
      <c r="BW49" s="156"/>
      <c r="BX49" s="126"/>
      <c r="BY49" s="131" t="s">
        <v>0</v>
      </c>
      <c r="BZ49" s="126"/>
      <c r="CA49" s="186" t="s">
        <v>326</v>
      </c>
      <c r="CB49" s="187" t="s">
        <v>326</v>
      </c>
      <c r="CC49" s="156"/>
      <c r="CD49" s="126"/>
      <c r="CE49" s="131" t="s">
        <v>0</v>
      </c>
      <c r="CF49" s="126"/>
      <c r="CG49" s="186" t="s">
        <v>326</v>
      </c>
      <c r="CH49" s="187" t="s">
        <v>326</v>
      </c>
      <c r="CI49" s="156"/>
      <c r="CJ49" s="126"/>
      <c r="CK49" s="131" t="s">
        <v>0</v>
      </c>
      <c r="CL49" s="126"/>
      <c r="CM49" s="186" t="s">
        <v>326</v>
      </c>
      <c r="CN49" s="187" t="s">
        <v>326</v>
      </c>
      <c r="CO49" s="156"/>
      <c r="CP49" s="126"/>
      <c r="CQ49" s="131" t="s">
        <v>0</v>
      </c>
      <c r="CR49" s="126"/>
      <c r="CS49" s="186" t="s">
        <v>326</v>
      </c>
      <c r="CT49" s="187" t="s">
        <v>326</v>
      </c>
      <c r="CU49" s="156"/>
      <c r="CV49" s="126"/>
      <c r="CW49" s="131" t="s">
        <v>0</v>
      </c>
      <c r="CX49" s="126"/>
      <c r="CY49" s="186" t="s">
        <v>326</v>
      </c>
      <c r="CZ49" s="187" t="s">
        <v>326</v>
      </c>
      <c r="DA49" s="156"/>
      <c r="DB49" s="126"/>
      <c r="DC49" s="131" t="s">
        <v>0</v>
      </c>
      <c r="DD49" s="126"/>
      <c r="DE49" s="186" t="s">
        <v>326</v>
      </c>
      <c r="DF49" s="187" t="s">
        <v>326</v>
      </c>
      <c r="DG49" s="156"/>
      <c r="DH49" s="126"/>
      <c r="DI49" s="131" t="s">
        <v>0</v>
      </c>
      <c r="DJ49" s="126"/>
      <c r="DK49" s="186" t="s">
        <v>326</v>
      </c>
      <c r="DL49" s="187" t="s">
        <v>326</v>
      </c>
      <c r="DM49" s="156"/>
      <c r="DN49" s="126"/>
      <c r="DO49" s="131" t="s">
        <v>0</v>
      </c>
      <c r="DP49" s="126"/>
      <c r="DQ49" s="186" t="s">
        <v>326</v>
      </c>
      <c r="DR49" s="187" t="s">
        <v>326</v>
      </c>
      <c r="DS49" s="156"/>
      <c r="DT49" s="126"/>
      <c r="DU49" s="131" t="s">
        <v>0</v>
      </c>
      <c r="DV49" s="126"/>
      <c r="DW49" s="186" t="s">
        <v>326</v>
      </c>
      <c r="DX49" s="187" t="s">
        <v>326</v>
      </c>
      <c r="DY49" s="156"/>
      <c r="DZ49" s="126"/>
      <c r="EA49" s="131" t="s">
        <v>0</v>
      </c>
      <c r="EB49" s="126"/>
      <c r="EC49" s="186" t="s">
        <v>326</v>
      </c>
      <c r="ED49" s="187" t="s">
        <v>326</v>
      </c>
      <c r="EE49" s="156"/>
      <c r="EF49" s="126"/>
      <c r="EG49" s="131" t="s">
        <v>0</v>
      </c>
      <c r="EH49" s="126"/>
      <c r="EI49" s="186" t="s">
        <v>326</v>
      </c>
      <c r="EJ49" s="187" t="s">
        <v>326</v>
      </c>
      <c r="EK49" s="156"/>
      <c r="EL49" s="126"/>
      <c r="EM49" s="131" t="s">
        <v>0</v>
      </c>
      <c r="EN49" s="126"/>
      <c r="EO49" s="186" t="s">
        <v>326</v>
      </c>
      <c r="EP49" s="187" t="s">
        <v>326</v>
      </c>
      <c r="EQ49" s="156"/>
      <c r="ER49" s="126"/>
      <c r="ES49" s="131" t="s">
        <v>0</v>
      </c>
      <c r="ET49" s="126"/>
      <c r="EU49" s="186" t="s">
        <v>326</v>
      </c>
      <c r="EV49" s="187" t="s">
        <v>326</v>
      </c>
      <c r="EW49" s="156"/>
      <c r="EX49" s="126"/>
      <c r="EY49" s="131" t="s">
        <v>0</v>
      </c>
      <c r="EZ49" s="126"/>
      <c r="FA49" s="186" t="s">
        <v>326</v>
      </c>
      <c r="FB49" s="187" t="s">
        <v>326</v>
      </c>
      <c r="FC49" s="156"/>
      <c r="FD49" s="126"/>
      <c r="FE49" s="131" t="s">
        <v>0</v>
      </c>
      <c r="FF49" s="126"/>
      <c r="FG49" s="186" t="s">
        <v>326</v>
      </c>
      <c r="FH49" s="187" t="s">
        <v>326</v>
      </c>
      <c r="FI49" s="156"/>
      <c r="FJ49" s="126"/>
      <c r="FK49" s="131" t="s">
        <v>0</v>
      </c>
      <c r="FL49" s="126"/>
      <c r="FM49" s="186" t="s">
        <v>326</v>
      </c>
      <c r="FN49" s="187" t="s">
        <v>326</v>
      </c>
      <c r="FO49" s="156"/>
      <c r="FP49" s="126"/>
      <c r="FQ49" s="131" t="s">
        <v>0</v>
      </c>
      <c r="FR49" s="126"/>
      <c r="FS49" s="186" t="s">
        <v>326</v>
      </c>
      <c r="FT49" s="187" t="s">
        <v>326</v>
      </c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326</v>
      </c>
      <c r="NV49" s="187" t="s">
        <v>326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271</v>
      </c>
      <c r="H50" s="184" t="s">
        <v>260</v>
      </c>
      <c r="I50" s="25"/>
      <c r="J50" s="188">
        <v>0</v>
      </c>
      <c r="K50" s="188" t="s">
        <v>0</v>
      </c>
      <c r="L50" s="188">
        <v>4</v>
      </c>
      <c r="M50" s="186" t="s">
        <v>271</v>
      </c>
      <c r="N50" s="187" t="s">
        <v>271</v>
      </c>
      <c r="O50" s="149"/>
      <c r="P50" s="126">
        <v>5</v>
      </c>
      <c r="Q50" s="131" t="s">
        <v>0</v>
      </c>
      <c r="R50" s="126">
        <v>0</v>
      </c>
      <c r="S50" s="186" t="s">
        <v>271</v>
      </c>
      <c r="T50" s="187" t="s">
        <v>260</v>
      </c>
      <c r="U50" s="156"/>
      <c r="V50" s="126">
        <v>0</v>
      </c>
      <c r="W50" s="131" t="s">
        <v>0</v>
      </c>
      <c r="X50" s="126">
        <v>5</v>
      </c>
      <c r="Y50" s="186" t="s">
        <v>271</v>
      </c>
      <c r="Z50" s="187" t="s">
        <v>271</v>
      </c>
      <c r="AA50" s="156"/>
      <c r="AB50" s="126">
        <v>5</v>
      </c>
      <c r="AC50" s="131" t="s">
        <v>0</v>
      </c>
      <c r="AD50" s="126">
        <v>0</v>
      </c>
      <c r="AE50" s="193" t="s">
        <v>271</v>
      </c>
      <c r="AF50" s="194" t="s">
        <v>271</v>
      </c>
      <c r="AG50" s="156"/>
      <c r="AH50" s="126">
        <v>5</v>
      </c>
      <c r="AI50" s="131" t="s">
        <v>0</v>
      </c>
      <c r="AJ50" s="126">
        <v>0</v>
      </c>
      <c r="AK50" s="186" t="s">
        <v>271</v>
      </c>
      <c r="AL50" s="187" t="s">
        <v>271</v>
      </c>
      <c r="AM50" s="156"/>
      <c r="AN50" s="126"/>
      <c r="AO50" s="131" t="s">
        <v>0</v>
      </c>
      <c r="AP50" s="126"/>
      <c r="AQ50" s="186" t="s">
        <v>326</v>
      </c>
      <c r="AR50" s="187" t="s">
        <v>326</v>
      </c>
      <c r="AS50" s="156"/>
      <c r="AT50" s="126">
        <v>0</v>
      </c>
      <c r="AU50" s="131" t="s">
        <v>0</v>
      </c>
      <c r="AV50" s="126">
        <v>2</v>
      </c>
      <c r="AW50" s="186" t="s">
        <v>271</v>
      </c>
      <c r="AX50" s="187" t="s">
        <v>275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271</v>
      </c>
      <c r="BJ50" s="187" t="s">
        <v>271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271</v>
      </c>
      <c r="BV50" s="187" t="s">
        <v>271</v>
      </c>
      <c r="BW50" s="156"/>
      <c r="BX50" s="126">
        <v>5</v>
      </c>
      <c r="BY50" s="131" t="s">
        <v>0</v>
      </c>
      <c r="BZ50" s="126">
        <v>0</v>
      </c>
      <c r="CA50" s="131" t="s">
        <v>271</v>
      </c>
      <c r="CB50" s="170" t="s">
        <v>271</v>
      </c>
      <c r="CC50" s="156"/>
      <c r="CD50" s="126">
        <v>1</v>
      </c>
      <c r="CE50" s="131" t="s">
        <v>0</v>
      </c>
      <c r="CF50" s="126">
        <v>3</v>
      </c>
      <c r="CG50" s="186" t="s">
        <v>271</v>
      </c>
      <c r="CH50" s="187" t="s">
        <v>271</v>
      </c>
      <c r="CI50" s="156"/>
      <c r="CJ50" s="126">
        <v>1</v>
      </c>
      <c r="CK50" s="131" t="s">
        <v>0</v>
      </c>
      <c r="CL50" s="126">
        <v>3</v>
      </c>
      <c r="CM50" s="186" t="s">
        <v>271</v>
      </c>
      <c r="CN50" s="187" t="s">
        <v>271</v>
      </c>
      <c r="CO50" s="156"/>
      <c r="CP50" s="126">
        <v>5</v>
      </c>
      <c r="CQ50" s="131" t="s">
        <v>0</v>
      </c>
      <c r="CR50" s="126">
        <v>2</v>
      </c>
      <c r="CS50" s="186" t="s">
        <v>271</v>
      </c>
      <c r="CT50" s="187" t="s">
        <v>271</v>
      </c>
      <c r="CU50" s="156"/>
      <c r="CV50" s="126">
        <v>4</v>
      </c>
      <c r="CW50" s="131" t="s">
        <v>0</v>
      </c>
      <c r="CX50" s="126">
        <v>0</v>
      </c>
      <c r="CY50" s="186" t="s">
        <v>271</v>
      </c>
      <c r="CZ50" s="187" t="s">
        <v>271</v>
      </c>
      <c r="DA50" s="156"/>
      <c r="DB50" s="126">
        <v>0</v>
      </c>
      <c r="DC50" s="131" t="s">
        <v>0</v>
      </c>
      <c r="DD50" s="126">
        <v>5</v>
      </c>
      <c r="DE50" s="186" t="s">
        <v>271</v>
      </c>
      <c r="DF50" s="187" t="s">
        <v>271</v>
      </c>
      <c r="DG50" s="156"/>
      <c r="DH50" s="126">
        <v>2</v>
      </c>
      <c r="DI50" s="131" t="s">
        <v>0</v>
      </c>
      <c r="DJ50" s="126">
        <v>2</v>
      </c>
      <c r="DK50" s="186" t="s">
        <v>271</v>
      </c>
      <c r="DL50" s="187" t="s">
        <v>270</v>
      </c>
      <c r="DM50" s="156"/>
      <c r="DN50" s="126">
        <v>5</v>
      </c>
      <c r="DO50" s="131" t="s">
        <v>0</v>
      </c>
      <c r="DP50" s="126">
        <v>0</v>
      </c>
      <c r="DQ50" s="186" t="s">
        <v>271</v>
      </c>
      <c r="DR50" s="187" t="s">
        <v>271</v>
      </c>
      <c r="DS50" s="156"/>
      <c r="DT50" s="126">
        <v>5</v>
      </c>
      <c r="DU50" s="131" t="s">
        <v>0</v>
      </c>
      <c r="DV50" s="126">
        <v>2</v>
      </c>
      <c r="DW50" s="186" t="s">
        <v>271</v>
      </c>
      <c r="DX50" s="187" t="s">
        <v>271</v>
      </c>
      <c r="DY50" s="156"/>
      <c r="DZ50" s="126">
        <v>1</v>
      </c>
      <c r="EA50" s="131" t="s">
        <v>0</v>
      </c>
      <c r="EB50" s="126">
        <v>5</v>
      </c>
      <c r="EC50" s="186" t="s">
        <v>271</v>
      </c>
      <c r="ED50" s="187" t="s">
        <v>271</v>
      </c>
      <c r="EE50" s="156"/>
      <c r="EF50" s="126">
        <v>5</v>
      </c>
      <c r="EG50" s="131" t="s">
        <v>0</v>
      </c>
      <c r="EH50" s="126">
        <v>0</v>
      </c>
      <c r="EI50" s="186" t="s">
        <v>370</v>
      </c>
      <c r="EJ50" s="187" t="s">
        <v>268</v>
      </c>
      <c r="EK50" s="156"/>
      <c r="EL50" s="126">
        <v>5</v>
      </c>
      <c r="EM50" s="131" t="s">
        <v>0</v>
      </c>
      <c r="EN50" s="126">
        <v>0</v>
      </c>
      <c r="EO50" s="186" t="s">
        <v>271</v>
      </c>
      <c r="EP50" s="187" t="s">
        <v>271</v>
      </c>
      <c r="EQ50" s="156"/>
      <c r="ER50" s="126">
        <v>1</v>
      </c>
      <c r="ES50" s="131" t="s">
        <v>0</v>
      </c>
      <c r="ET50" s="126">
        <v>3</v>
      </c>
      <c r="EU50" s="186" t="s">
        <v>273</v>
      </c>
      <c r="EV50" s="187" t="s">
        <v>271</v>
      </c>
      <c r="EW50" s="156"/>
      <c r="EX50" s="126">
        <v>0</v>
      </c>
      <c r="EY50" s="131" t="s">
        <v>0</v>
      </c>
      <c r="EZ50" s="126">
        <v>4</v>
      </c>
      <c r="FA50" s="186" t="s">
        <v>271</v>
      </c>
      <c r="FB50" s="187" t="s">
        <v>271</v>
      </c>
      <c r="FC50" s="156"/>
      <c r="FD50" s="126">
        <v>5</v>
      </c>
      <c r="FE50" s="131" t="s">
        <v>0</v>
      </c>
      <c r="FF50" s="126">
        <v>0</v>
      </c>
      <c r="FG50" s="186" t="s">
        <v>271</v>
      </c>
      <c r="FH50" s="187" t="s">
        <v>271</v>
      </c>
      <c r="FI50" s="156"/>
      <c r="FJ50" s="126">
        <v>0</v>
      </c>
      <c r="FK50" s="131" t="s">
        <v>0</v>
      </c>
      <c r="FL50" s="126">
        <v>5</v>
      </c>
      <c r="FM50" s="186" t="s">
        <v>271</v>
      </c>
      <c r="FN50" s="187" t="s">
        <v>271</v>
      </c>
      <c r="FO50" s="156"/>
      <c r="FP50" s="126">
        <v>4</v>
      </c>
      <c r="FQ50" s="131" t="s">
        <v>0</v>
      </c>
      <c r="FR50" s="126">
        <v>1</v>
      </c>
      <c r="FS50" s="186" t="s">
        <v>273</v>
      </c>
      <c r="FT50" s="187" t="s">
        <v>271</v>
      </c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326</v>
      </c>
      <c r="NV50" s="187" t="s">
        <v>326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326</v>
      </c>
      <c r="H51" s="183" t="s">
        <v>326</v>
      </c>
      <c r="I51" s="25"/>
      <c r="J51" s="188"/>
      <c r="K51" s="188" t="s">
        <v>0</v>
      </c>
      <c r="L51" s="188"/>
      <c r="M51" s="186" t="s">
        <v>326</v>
      </c>
      <c r="N51" s="187" t="s">
        <v>326</v>
      </c>
      <c r="O51" s="149"/>
      <c r="P51" s="168"/>
      <c r="Q51" s="169" t="s">
        <v>0</v>
      </c>
      <c r="R51" s="168"/>
      <c r="S51" s="186" t="s">
        <v>326</v>
      </c>
      <c r="T51" s="187" t="s">
        <v>326</v>
      </c>
      <c r="U51" s="156"/>
      <c r="V51" s="168"/>
      <c r="W51" s="169" t="s">
        <v>0</v>
      </c>
      <c r="X51" s="168"/>
      <c r="Y51" s="186" t="s">
        <v>326</v>
      </c>
      <c r="Z51" s="187" t="s">
        <v>326</v>
      </c>
      <c r="AA51" s="156"/>
      <c r="AB51" s="168"/>
      <c r="AC51" s="169" t="s">
        <v>0</v>
      </c>
      <c r="AD51" s="168"/>
      <c r="AE51" s="186" t="s">
        <v>326</v>
      </c>
      <c r="AF51" s="187" t="s">
        <v>326</v>
      </c>
      <c r="AG51" s="156"/>
      <c r="AH51" s="168"/>
      <c r="AI51" s="169" t="s">
        <v>0</v>
      </c>
      <c r="AJ51" s="168"/>
      <c r="AK51" s="186" t="s">
        <v>326</v>
      </c>
      <c r="AL51" s="187" t="s">
        <v>326</v>
      </c>
      <c r="AM51" s="156"/>
      <c r="AN51" s="168"/>
      <c r="AO51" s="169" t="s">
        <v>0</v>
      </c>
      <c r="AP51" s="168"/>
      <c r="AQ51" s="186" t="s">
        <v>326</v>
      </c>
      <c r="AR51" s="187" t="s">
        <v>326</v>
      </c>
      <c r="AS51" s="156"/>
      <c r="AT51" s="168"/>
      <c r="AU51" s="169" t="s">
        <v>0</v>
      </c>
      <c r="AV51" s="168"/>
      <c r="AW51" s="186" t="s">
        <v>326</v>
      </c>
      <c r="AX51" s="187" t="s">
        <v>326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326</v>
      </c>
      <c r="BJ51" s="187" t="s">
        <v>326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326</v>
      </c>
      <c r="BV51" s="187" t="s">
        <v>326</v>
      </c>
      <c r="BW51" s="156"/>
      <c r="BX51" s="168"/>
      <c r="BY51" s="169" t="s">
        <v>0</v>
      </c>
      <c r="BZ51" s="168"/>
      <c r="CA51" s="186" t="s">
        <v>326</v>
      </c>
      <c r="CB51" s="187" t="s">
        <v>326</v>
      </c>
      <c r="CC51" s="156"/>
      <c r="CD51" s="168"/>
      <c r="CE51" s="169" t="s">
        <v>0</v>
      </c>
      <c r="CF51" s="168"/>
      <c r="CG51" s="186" t="s">
        <v>326</v>
      </c>
      <c r="CH51" s="187" t="s">
        <v>326</v>
      </c>
      <c r="CI51" s="156"/>
      <c r="CJ51" s="168"/>
      <c r="CK51" s="169" t="s">
        <v>0</v>
      </c>
      <c r="CL51" s="168"/>
      <c r="CM51" s="186" t="s">
        <v>326</v>
      </c>
      <c r="CN51" s="187" t="s">
        <v>326</v>
      </c>
      <c r="CO51" s="156"/>
      <c r="CP51" s="168"/>
      <c r="CQ51" s="169" t="s">
        <v>0</v>
      </c>
      <c r="CR51" s="168"/>
      <c r="CS51" s="186" t="s">
        <v>326</v>
      </c>
      <c r="CT51" s="187" t="s">
        <v>326</v>
      </c>
      <c r="CU51" s="156"/>
      <c r="CV51" s="168"/>
      <c r="CW51" s="169" t="s">
        <v>0</v>
      </c>
      <c r="CX51" s="168"/>
      <c r="CY51" s="186" t="s">
        <v>326</v>
      </c>
      <c r="CZ51" s="187" t="s">
        <v>326</v>
      </c>
      <c r="DA51" s="156"/>
      <c r="DB51" s="168"/>
      <c r="DC51" s="169" t="s">
        <v>0</v>
      </c>
      <c r="DD51" s="168"/>
      <c r="DE51" s="186" t="s">
        <v>326</v>
      </c>
      <c r="DF51" s="187" t="s">
        <v>326</v>
      </c>
      <c r="DG51" s="156"/>
      <c r="DH51" s="168"/>
      <c r="DI51" s="169" t="s">
        <v>0</v>
      </c>
      <c r="DJ51" s="168"/>
      <c r="DK51" s="186" t="s">
        <v>326</v>
      </c>
      <c r="DL51" s="187" t="s">
        <v>326</v>
      </c>
      <c r="DM51" s="156"/>
      <c r="DN51" s="168"/>
      <c r="DO51" s="169" t="s">
        <v>0</v>
      </c>
      <c r="DP51" s="168"/>
      <c r="DQ51" s="186" t="s">
        <v>326</v>
      </c>
      <c r="DR51" s="187" t="s">
        <v>326</v>
      </c>
      <c r="DS51" s="156"/>
      <c r="DT51" s="168"/>
      <c r="DU51" s="169" t="s">
        <v>0</v>
      </c>
      <c r="DV51" s="168"/>
      <c r="DW51" s="186" t="s">
        <v>326</v>
      </c>
      <c r="DX51" s="187" t="s">
        <v>326</v>
      </c>
      <c r="DY51" s="156"/>
      <c r="DZ51" s="168"/>
      <c r="EA51" s="169" t="s">
        <v>0</v>
      </c>
      <c r="EB51" s="168"/>
      <c r="EC51" s="186" t="s">
        <v>326</v>
      </c>
      <c r="ED51" s="187" t="s">
        <v>326</v>
      </c>
      <c r="EE51" s="156"/>
      <c r="EF51" s="168"/>
      <c r="EG51" s="169" t="s">
        <v>0</v>
      </c>
      <c r="EH51" s="168"/>
      <c r="EI51" s="186" t="s">
        <v>326</v>
      </c>
      <c r="EJ51" s="187" t="s">
        <v>326</v>
      </c>
      <c r="EK51" s="156"/>
      <c r="EL51" s="168"/>
      <c r="EM51" s="169" t="s">
        <v>0</v>
      </c>
      <c r="EN51" s="168"/>
      <c r="EO51" s="186" t="s">
        <v>326</v>
      </c>
      <c r="EP51" s="187" t="s">
        <v>326</v>
      </c>
      <c r="EQ51" s="156"/>
      <c r="ER51" s="168"/>
      <c r="ES51" s="169" t="s">
        <v>0</v>
      </c>
      <c r="ET51" s="168"/>
      <c r="EU51" s="186" t="s">
        <v>326</v>
      </c>
      <c r="EV51" s="187" t="s">
        <v>326</v>
      </c>
      <c r="EW51" s="156"/>
      <c r="EX51" s="168"/>
      <c r="EY51" s="169" t="s">
        <v>0</v>
      </c>
      <c r="EZ51" s="168"/>
      <c r="FA51" s="186" t="s">
        <v>326</v>
      </c>
      <c r="FB51" s="187" t="s">
        <v>326</v>
      </c>
      <c r="FC51" s="156"/>
      <c r="FD51" s="168"/>
      <c r="FE51" s="169" t="s">
        <v>0</v>
      </c>
      <c r="FF51" s="168"/>
      <c r="FG51" s="186" t="s">
        <v>326</v>
      </c>
      <c r="FH51" s="187" t="s">
        <v>326</v>
      </c>
      <c r="FI51" s="156"/>
      <c r="FJ51" s="168"/>
      <c r="FK51" s="169" t="s">
        <v>0</v>
      </c>
      <c r="FL51" s="168"/>
      <c r="FM51" s="186" t="s">
        <v>326</v>
      </c>
      <c r="FN51" s="187" t="s">
        <v>326</v>
      </c>
      <c r="FO51" s="156"/>
      <c r="FP51" s="168"/>
      <c r="FQ51" s="169" t="s">
        <v>0</v>
      </c>
      <c r="FR51" s="168"/>
      <c r="FS51" s="186" t="s">
        <v>326</v>
      </c>
      <c r="FT51" s="187" t="s">
        <v>326</v>
      </c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326</v>
      </c>
      <c r="NV51" s="187" t="s">
        <v>326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326</v>
      </c>
      <c r="H52" s="183" t="s">
        <v>326</v>
      </c>
      <c r="I52" s="25"/>
      <c r="J52" s="188">
        <v>1</v>
      </c>
      <c r="K52" s="188" t="s">
        <v>0</v>
      </c>
      <c r="L52" s="188">
        <v>3</v>
      </c>
      <c r="M52" s="186" t="s">
        <v>271</v>
      </c>
      <c r="N52" s="187" t="s">
        <v>260</v>
      </c>
      <c r="O52" s="149"/>
      <c r="P52" s="126">
        <v>2</v>
      </c>
      <c r="Q52" s="131" t="s">
        <v>0</v>
      </c>
      <c r="R52" s="126">
        <v>0</v>
      </c>
      <c r="S52" s="186" t="s">
        <v>271</v>
      </c>
      <c r="T52" s="187" t="s">
        <v>275</v>
      </c>
      <c r="U52" s="156"/>
      <c r="V52" s="126">
        <v>1</v>
      </c>
      <c r="W52" s="131" t="s">
        <v>0</v>
      </c>
      <c r="X52" s="126">
        <v>2</v>
      </c>
      <c r="Y52" s="186" t="s">
        <v>271</v>
      </c>
      <c r="Z52" s="187" t="s">
        <v>275</v>
      </c>
      <c r="AA52" s="156"/>
      <c r="AB52" s="126">
        <v>4</v>
      </c>
      <c r="AC52" s="131" t="s">
        <v>0</v>
      </c>
      <c r="AD52" s="126">
        <v>1</v>
      </c>
      <c r="AE52" s="193" t="s">
        <v>271</v>
      </c>
      <c r="AF52" s="194" t="s">
        <v>275</v>
      </c>
      <c r="AG52" s="156"/>
      <c r="AH52" s="126">
        <v>3</v>
      </c>
      <c r="AI52" s="131" t="s">
        <v>0</v>
      </c>
      <c r="AJ52" s="126">
        <v>0</v>
      </c>
      <c r="AK52" s="186" t="s">
        <v>275</v>
      </c>
      <c r="AL52" s="187" t="s">
        <v>271</v>
      </c>
      <c r="AM52" s="156"/>
      <c r="AN52" s="126">
        <v>0</v>
      </c>
      <c r="AO52" s="131" t="s">
        <v>0</v>
      </c>
      <c r="AP52" s="126">
        <v>2</v>
      </c>
      <c r="AQ52" s="186" t="s">
        <v>275</v>
      </c>
      <c r="AR52" s="187" t="s">
        <v>271</v>
      </c>
      <c r="AS52" s="156"/>
      <c r="AT52" s="126">
        <v>0</v>
      </c>
      <c r="AU52" s="131" t="s">
        <v>0</v>
      </c>
      <c r="AV52" s="126">
        <v>2</v>
      </c>
      <c r="AW52" s="186" t="s">
        <v>271</v>
      </c>
      <c r="AX52" s="187" t="s">
        <v>275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271</v>
      </c>
      <c r="BJ52" s="187" t="s">
        <v>260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271</v>
      </c>
      <c r="BV52" s="187" t="s">
        <v>275</v>
      </c>
      <c r="BW52" s="156"/>
      <c r="BX52" s="126">
        <v>2</v>
      </c>
      <c r="BY52" s="131" t="s">
        <v>0</v>
      </c>
      <c r="BZ52" s="126">
        <v>0</v>
      </c>
      <c r="CA52" s="131" t="s">
        <v>271</v>
      </c>
      <c r="CB52" s="170" t="s">
        <v>260</v>
      </c>
      <c r="CC52" s="156"/>
      <c r="CD52" s="126">
        <v>1</v>
      </c>
      <c r="CE52" s="131" t="s">
        <v>0</v>
      </c>
      <c r="CF52" s="126">
        <v>2</v>
      </c>
      <c r="CG52" s="186" t="s">
        <v>271</v>
      </c>
      <c r="CH52" s="187" t="s">
        <v>260</v>
      </c>
      <c r="CI52" s="156"/>
      <c r="CJ52" s="126">
        <v>0</v>
      </c>
      <c r="CK52" s="131" t="s">
        <v>0</v>
      </c>
      <c r="CL52" s="126">
        <v>2</v>
      </c>
      <c r="CM52" s="186" t="s">
        <v>273</v>
      </c>
      <c r="CN52" s="187" t="s">
        <v>271</v>
      </c>
      <c r="CO52" s="156"/>
      <c r="CP52" s="126">
        <v>2</v>
      </c>
      <c r="CQ52" s="131" t="s">
        <v>0</v>
      </c>
      <c r="CR52" s="126">
        <v>0</v>
      </c>
      <c r="CS52" s="186" t="s">
        <v>271</v>
      </c>
      <c r="CT52" s="187" t="s">
        <v>257</v>
      </c>
      <c r="CU52" s="156"/>
      <c r="CV52" s="126">
        <v>2</v>
      </c>
      <c r="CW52" s="131" t="s">
        <v>0</v>
      </c>
      <c r="CX52" s="126">
        <v>0</v>
      </c>
      <c r="CY52" s="186" t="s">
        <v>271</v>
      </c>
      <c r="CZ52" s="187" t="s">
        <v>263</v>
      </c>
      <c r="DA52" s="156"/>
      <c r="DB52" s="126">
        <v>0</v>
      </c>
      <c r="DC52" s="131" t="s">
        <v>0</v>
      </c>
      <c r="DD52" s="126">
        <v>2</v>
      </c>
      <c r="DE52" s="186" t="s">
        <v>271</v>
      </c>
      <c r="DF52" s="187" t="s">
        <v>260</v>
      </c>
      <c r="DG52" s="156"/>
      <c r="DH52" s="126">
        <v>0</v>
      </c>
      <c r="DI52" s="131" t="s">
        <v>0</v>
      </c>
      <c r="DJ52" s="126">
        <v>2</v>
      </c>
      <c r="DK52" s="186" t="s">
        <v>271</v>
      </c>
      <c r="DL52" s="187" t="s">
        <v>260</v>
      </c>
      <c r="DM52" s="156"/>
      <c r="DN52" s="126">
        <v>3</v>
      </c>
      <c r="DO52" s="131" t="s">
        <v>0</v>
      </c>
      <c r="DP52" s="126">
        <v>0</v>
      </c>
      <c r="DQ52" s="186" t="s">
        <v>273</v>
      </c>
      <c r="DR52" s="187" t="s">
        <v>260</v>
      </c>
      <c r="DS52" s="156"/>
      <c r="DT52" s="126">
        <v>2</v>
      </c>
      <c r="DU52" s="131" t="s">
        <v>0</v>
      </c>
      <c r="DV52" s="126">
        <v>1</v>
      </c>
      <c r="DW52" s="186" t="s">
        <v>271</v>
      </c>
      <c r="DX52" s="187" t="s">
        <v>260</v>
      </c>
      <c r="DY52" s="156"/>
      <c r="DZ52" s="126">
        <v>1</v>
      </c>
      <c r="EA52" s="131" t="s">
        <v>0</v>
      </c>
      <c r="EB52" s="126">
        <v>2</v>
      </c>
      <c r="EC52" s="186" t="s">
        <v>271</v>
      </c>
      <c r="ED52" s="187" t="s">
        <v>260</v>
      </c>
      <c r="EE52" s="156"/>
      <c r="EF52" s="126">
        <v>3</v>
      </c>
      <c r="EG52" s="131" t="s">
        <v>0</v>
      </c>
      <c r="EH52" s="126">
        <v>0</v>
      </c>
      <c r="EI52" s="186" t="s">
        <v>269</v>
      </c>
      <c r="EJ52" s="187" t="s">
        <v>268</v>
      </c>
      <c r="EK52" s="156"/>
      <c r="EL52" s="126"/>
      <c r="EM52" s="131" t="s">
        <v>0</v>
      </c>
      <c r="EN52" s="126"/>
      <c r="EO52" s="186" t="s">
        <v>326</v>
      </c>
      <c r="EP52" s="187" t="s">
        <v>326</v>
      </c>
      <c r="EQ52" s="156"/>
      <c r="ER52" s="126">
        <v>0</v>
      </c>
      <c r="ES52" s="131" t="s">
        <v>0</v>
      </c>
      <c r="ET52" s="126">
        <v>2</v>
      </c>
      <c r="EU52" s="186" t="s">
        <v>271</v>
      </c>
      <c r="EV52" s="187" t="s">
        <v>260</v>
      </c>
      <c r="EW52" s="156"/>
      <c r="EX52" s="126">
        <v>0</v>
      </c>
      <c r="EY52" s="131" t="s">
        <v>0</v>
      </c>
      <c r="EZ52" s="126">
        <v>2</v>
      </c>
      <c r="FA52" s="186" t="s">
        <v>271</v>
      </c>
      <c r="FB52" s="187" t="s">
        <v>257</v>
      </c>
      <c r="FC52" s="156"/>
      <c r="FD52" s="126">
        <v>2</v>
      </c>
      <c r="FE52" s="131" t="s">
        <v>0</v>
      </c>
      <c r="FF52" s="126">
        <v>0</v>
      </c>
      <c r="FG52" s="186" t="s">
        <v>271</v>
      </c>
      <c r="FH52" s="187" t="s">
        <v>260</v>
      </c>
      <c r="FI52" s="156"/>
      <c r="FJ52" s="126">
        <v>1</v>
      </c>
      <c r="FK52" s="131" t="s">
        <v>0</v>
      </c>
      <c r="FL52" s="126">
        <v>2</v>
      </c>
      <c r="FM52" s="186" t="s">
        <v>271</v>
      </c>
      <c r="FN52" s="187" t="s">
        <v>260</v>
      </c>
      <c r="FO52" s="156"/>
      <c r="FP52" s="126">
        <v>2</v>
      </c>
      <c r="FQ52" s="131" t="s">
        <v>0</v>
      </c>
      <c r="FR52" s="126">
        <v>0</v>
      </c>
      <c r="FS52" s="186" t="s">
        <v>273</v>
      </c>
      <c r="FT52" s="187" t="s">
        <v>260</v>
      </c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326</v>
      </c>
      <c r="NV52" s="187" t="s">
        <v>326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271</v>
      </c>
      <c r="H53" s="175" t="s">
        <v>260</v>
      </c>
      <c r="I53" s="25"/>
      <c r="J53" s="188">
        <v>1</v>
      </c>
      <c r="K53" s="188" t="s">
        <v>0</v>
      </c>
      <c r="L53" s="188">
        <v>3</v>
      </c>
      <c r="M53" s="186" t="s">
        <v>271</v>
      </c>
      <c r="N53" s="187" t="s">
        <v>260</v>
      </c>
      <c r="O53" s="149"/>
      <c r="P53" s="126">
        <v>3</v>
      </c>
      <c r="Q53" s="131" t="s">
        <v>0</v>
      </c>
      <c r="R53" s="126">
        <v>1</v>
      </c>
      <c r="S53" s="186" t="s">
        <v>271</v>
      </c>
      <c r="T53" s="187" t="s">
        <v>260</v>
      </c>
      <c r="U53" s="156"/>
      <c r="V53" s="126">
        <v>1</v>
      </c>
      <c r="W53" s="131" t="s">
        <v>0</v>
      </c>
      <c r="X53" s="126">
        <v>2</v>
      </c>
      <c r="Y53" s="186" t="s">
        <v>271</v>
      </c>
      <c r="Z53" s="187" t="s">
        <v>260</v>
      </c>
      <c r="AA53" s="156"/>
      <c r="AB53" s="126">
        <v>3</v>
      </c>
      <c r="AC53" s="131" t="s">
        <v>0</v>
      </c>
      <c r="AD53" s="126">
        <v>0</v>
      </c>
      <c r="AE53" s="193" t="s">
        <v>271</v>
      </c>
      <c r="AF53" s="194" t="s">
        <v>260</v>
      </c>
      <c r="AG53" s="156"/>
      <c r="AH53" s="126">
        <v>3</v>
      </c>
      <c r="AI53" s="131" t="s">
        <v>0</v>
      </c>
      <c r="AJ53" s="126">
        <v>1</v>
      </c>
      <c r="AK53" s="186" t="s">
        <v>271</v>
      </c>
      <c r="AL53" s="187" t="s">
        <v>260</v>
      </c>
      <c r="AM53" s="156"/>
      <c r="AN53" s="126">
        <v>1</v>
      </c>
      <c r="AO53" s="131" t="s">
        <v>0</v>
      </c>
      <c r="AP53" s="126">
        <v>3</v>
      </c>
      <c r="AQ53" s="186" t="s">
        <v>271</v>
      </c>
      <c r="AR53" s="187" t="s">
        <v>260</v>
      </c>
      <c r="AS53" s="156"/>
      <c r="AT53" s="126">
        <v>1</v>
      </c>
      <c r="AU53" s="131" t="s">
        <v>0</v>
      </c>
      <c r="AV53" s="126">
        <v>2</v>
      </c>
      <c r="AW53" s="186" t="s">
        <v>271</v>
      </c>
      <c r="AX53" s="187" t="s">
        <v>260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271</v>
      </c>
      <c r="BJ53" s="187" t="s">
        <v>260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271</v>
      </c>
      <c r="BV53" s="187" t="s">
        <v>260</v>
      </c>
      <c r="BW53" s="156"/>
      <c r="BX53" s="126">
        <v>3</v>
      </c>
      <c r="BY53" s="131" t="s">
        <v>0</v>
      </c>
      <c r="BZ53" s="126">
        <v>1</v>
      </c>
      <c r="CA53" s="131" t="s">
        <v>271</v>
      </c>
      <c r="CB53" s="170" t="s">
        <v>260</v>
      </c>
      <c r="CC53" s="156"/>
      <c r="CD53" s="126">
        <v>1</v>
      </c>
      <c r="CE53" s="131" t="s">
        <v>0</v>
      </c>
      <c r="CF53" s="126">
        <v>1</v>
      </c>
      <c r="CG53" s="186" t="s">
        <v>271</v>
      </c>
      <c r="CH53" s="187" t="s">
        <v>260</v>
      </c>
      <c r="CI53" s="156"/>
      <c r="CJ53" s="126">
        <v>1</v>
      </c>
      <c r="CK53" s="131" t="s">
        <v>0</v>
      </c>
      <c r="CL53" s="126">
        <v>3</v>
      </c>
      <c r="CM53" s="186" t="s">
        <v>272</v>
      </c>
      <c r="CN53" s="187" t="s">
        <v>255</v>
      </c>
      <c r="CO53" s="156"/>
      <c r="CP53" s="126">
        <v>2</v>
      </c>
      <c r="CQ53" s="131" t="s">
        <v>0</v>
      </c>
      <c r="CR53" s="126">
        <v>1</v>
      </c>
      <c r="CS53" s="186" t="s">
        <v>271</v>
      </c>
      <c r="CT53" s="187" t="s">
        <v>257</v>
      </c>
      <c r="CU53" s="156"/>
      <c r="CV53" s="126">
        <v>3</v>
      </c>
      <c r="CW53" s="131" t="s">
        <v>0</v>
      </c>
      <c r="CX53" s="126">
        <v>1</v>
      </c>
      <c r="CY53" s="186" t="s">
        <v>271</v>
      </c>
      <c r="CZ53" s="187" t="s">
        <v>270</v>
      </c>
      <c r="DA53" s="156"/>
      <c r="DB53" s="126">
        <v>1</v>
      </c>
      <c r="DC53" s="131" t="s">
        <v>0</v>
      </c>
      <c r="DD53" s="126">
        <v>3</v>
      </c>
      <c r="DE53" s="186" t="s">
        <v>271</v>
      </c>
      <c r="DF53" s="187" t="s">
        <v>270</v>
      </c>
      <c r="DG53" s="156"/>
      <c r="DH53" s="126">
        <v>1</v>
      </c>
      <c r="DI53" s="131" t="s">
        <v>0</v>
      </c>
      <c r="DJ53" s="126">
        <v>1</v>
      </c>
      <c r="DK53" s="186" t="s">
        <v>271</v>
      </c>
      <c r="DL53" s="187" t="s">
        <v>260</v>
      </c>
      <c r="DM53" s="156"/>
      <c r="DN53" s="126">
        <v>3</v>
      </c>
      <c r="DO53" s="131" t="s">
        <v>0</v>
      </c>
      <c r="DP53" s="126">
        <v>1</v>
      </c>
      <c r="DQ53" s="186" t="s">
        <v>273</v>
      </c>
      <c r="DR53" s="187" t="s">
        <v>260</v>
      </c>
      <c r="DS53" s="156"/>
      <c r="DT53" s="126">
        <v>2</v>
      </c>
      <c r="DU53" s="131" t="s">
        <v>0</v>
      </c>
      <c r="DV53" s="126">
        <v>2</v>
      </c>
      <c r="DW53" s="186" t="s">
        <v>271</v>
      </c>
      <c r="DX53" s="187" t="s">
        <v>255</v>
      </c>
      <c r="DY53" s="156"/>
      <c r="DZ53" s="126">
        <v>1</v>
      </c>
      <c r="EA53" s="131" t="s">
        <v>0</v>
      </c>
      <c r="EB53" s="126">
        <v>1</v>
      </c>
      <c r="EC53" s="186" t="s">
        <v>271</v>
      </c>
      <c r="ED53" s="187" t="s">
        <v>260</v>
      </c>
      <c r="EE53" s="156"/>
      <c r="EF53" s="126">
        <v>3</v>
      </c>
      <c r="EG53" s="131" t="s">
        <v>0</v>
      </c>
      <c r="EH53" s="126">
        <v>0</v>
      </c>
      <c r="EI53" s="186" t="s">
        <v>274</v>
      </c>
      <c r="EJ53" s="187" t="s">
        <v>255</v>
      </c>
      <c r="EK53" s="156"/>
      <c r="EL53" s="126">
        <v>3</v>
      </c>
      <c r="EM53" s="131" t="s">
        <v>0</v>
      </c>
      <c r="EN53" s="126">
        <v>1</v>
      </c>
      <c r="EO53" s="186" t="s">
        <v>273</v>
      </c>
      <c r="EP53" s="187" t="s">
        <v>260</v>
      </c>
      <c r="EQ53" s="156"/>
      <c r="ER53" s="126">
        <v>1</v>
      </c>
      <c r="ES53" s="131" t="s">
        <v>0</v>
      </c>
      <c r="ET53" s="126">
        <v>1</v>
      </c>
      <c r="EU53" s="186" t="s">
        <v>271</v>
      </c>
      <c r="EV53" s="187" t="s">
        <v>270</v>
      </c>
      <c r="EW53" s="156"/>
      <c r="EX53" s="126">
        <v>1</v>
      </c>
      <c r="EY53" s="131" t="s">
        <v>0</v>
      </c>
      <c r="EZ53" s="126">
        <v>2</v>
      </c>
      <c r="FA53" s="186" t="s">
        <v>273</v>
      </c>
      <c r="FB53" s="187" t="s">
        <v>271</v>
      </c>
      <c r="FC53" s="156"/>
      <c r="FD53" s="126">
        <v>3</v>
      </c>
      <c r="FE53" s="131" t="s">
        <v>0</v>
      </c>
      <c r="FF53" s="126">
        <v>0</v>
      </c>
      <c r="FG53" s="186" t="s">
        <v>273</v>
      </c>
      <c r="FH53" s="187" t="s">
        <v>271</v>
      </c>
      <c r="FI53" s="156"/>
      <c r="FJ53" s="126">
        <v>0</v>
      </c>
      <c r="FK53" s="131" t="s">
        <v>0</v>
      </c>
      <c r="FL53" s="126">
        <v>3</v>
      </c>
      <c r="FM53" s="186" t="s">
        <v>273</v>
      </c>
      <c r="FN53" s="187" t="s">
        <v>260</v>
      </c>
      <c r="FO53" s="156"/>
      <c r="FP53" s="126">
        <v>2</v>
      </c>
      <c r="FQ53" s="131" t="s">
        <v>0</v>
      </c>
      <c r="FR53" s="126">
        <v>0</v>
      </c>
      <c r="FS53" s="186" t="s">
        <v>274</v>
      </c>
      <c r="FT53" s="187" t="s">
        <v>255</v>
      </c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326</v>
      </c>
      <c r="NV53" s="187" t="s">
        <v>326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326</v>
      </c>
      <c r="H54" s="183" t="s">
        <v>326</v>
      </c>
      <c r="I54" s="25"/>
      <c r="J54" s="188"/>
      <c r="K54" s="188" t="s">
        <v>0</v>
      </c>
      <c r="L54" s="188"/>
      <c r="M54" s="186" t="s">
        <v>326</v>
      </c>
      <c r="N54" s="187" t="s">
        <v>326</v>
      </c>
      <c r="O54" s="149"/>
      <c r="P54" s="126"/>
      <c r="Q54" s="131" t="s">
        <v>0</v>
      </c>
      <c r="R54" s="126"/>
      <c r="S54" s="186" t="s">
        <v>326</v>
      </c>
      <c r="T54" s="187" t="s">
        <v>326</v>
      </c>
      <c r="U54" s="156"/>
      <c r="V54" s="126"/>
      <c r="W54" s="131" t="s">
        <v>0</v>
      </c>
      <c r="X54" s="126"/>
      <c r="Y54" s="186" t="s">
        <v>326</v>
      </c>
      <c r="Z54" s="187" t="s">
        <v>326</v>
      </c>
      <c r="AA54" s="156"/>
      <c r="AB54" s="126"/>
      <c r="AC54" s="131" t="s">
        <v>0</v>
      </c>
      <c r="AD54" s="126"/>
      <c r="AE54" s="186" t="s">
        <v>326</v>
      </c>
      <c r="AF54" s="187" t="s">
        <v>326</v>
      </c>
      <c r="AG54" s="156"/>
      <c r="AH54" s="126"/>
      <c r="AI54" s="131" t="s">
        <v>0</v>
      </c>
      <c r="AJ54" s="126"/>
      <c r="AK54" s="186" t="s">
        <v>326</v>
      </c>
      <c r="AL54" s="187" t="s">
        <v>326</v>
      </c>
      <c r="AM54" s="156"/>
      <c r="AN54" s="126"/>
      <c r="AO54" s="131" t="s">
        <v>0</v>
      </c>
      <c r="AP54" s="126"/>
      <c r="AQ54" s="186" t="s">
        <v>326</v>
      </c>
      <c r="AR54" s="187" t="s">
        <v>326</v>
      </c>
      <c r="AS54" s="156"/>
      <c r="AT54" s="126"/>
      <c r="AU54" s="131" t="s">
        <v>0</v>
      </c>
      <c r="AV54" s="126"/>
      <c r="AW54" s="186" t="s">
        <v>326</v>
      </c>
      <c r="AX54" s="187" t="s">
        <v>326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326</v>
      </c>
      <c r="BJ54" s="187" t="s">
        <v>326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326</v>
      </c>
      <c r="BV54" s="187" t="s">
        <v>326</v>
      </c>
      <c r="BW54" s="156"/>
      <c r="BX54" s="126"/>
      <c r="BY54" s="131" t="s">
        <v>0</v>
      </c>
      <c r="BZ54" s="126"/>
      <c r="CA54" s="186" t="s">
        <v>326</v>
      </c>
      <c r="CB54" s="187" t="s">
        <v>326</v>
      </c>
      <c r="CC54" s="156"/>
      <c r="CD54" s="126"/>
      <c r="CE54" s="131" t="s">
        <v>0</v>
      </c>
      <c r="CF54" s="126"/>
      <c r="CG54" s="186" t="s">
        <v>326</v>
      </c>
      <c r="CH54" s="187" t="s">
        <v>326</v>
      </c>
      <c r="CI54" s="156"/>
      <c r="CJ54" s="126"/>
      <c r="CK54" s="131" t="s">
        <v>0</v>
      </c>
      <c r="CL54" s="126"/>
      <c r="CM54" s="186" t="s">
        <v>326</v>
      </c>
      <c r="CN54" s="187" t="s">
        <v>326</v>
      </c>
      <c r="CO54" s="156"/>
      <c r="CP54" s="126"/>
      <c r="CQ54" s="131" t="s">
        <v>0</v>
      </c>
      <c r="CR54" s="126"/>
      <c r="CS54" s="186" t="s">
        <v>326</v>
      </c>
      <c r="CT54" s="187" t="s">
        <v>326</v>
      </c>
      <c r="CU54" s="156"/>
      <c r="CV54" s="126"/>
      <c r="CW54" s="131" t="s">
        <v>0</v>
      </c>
      <c r="CX54" s="126"/>
      <c r="CY54" s="186" t="s">
        <v>326</v>
      </c>
      <c r="CZ54" s="187" t="s">
        <v>326</v>
      </c>
      <c r="DA54" s="156"/>
      <c r="DB54" s="126"/>
      <c r="DC54" s="131" t="s">
        <v>0</v>
      </c>
      <c r="DD54" s="126"/>
      <c r="DE54" s="186" t="s">
        <v>326</v>
      </c>
      <c r="DF54" s="187" t="s">
        <v>326</v>
      </c>
      <c r="DG54" s="156"/>
      <c r="DH54" s="126"/>
      <c r="DI54" s="131" t="s">
        <v>0</v>
      </c>
      <c r="DJ54" s="126"/>
      <c r="DK54" s="186" t="s">
        <v>326</v>
      </c>
      <c r="DL54" s="187" t="s">
        <v>326</v>
      </c>
      <c r="DM54" s="156"/>
      <c r="DN54" s="126"/>
      <c r="DO54" s="131" t="s">
        <v>0</v>
      </c>
      <c r="DP54" s="126"/>
      <c r="DQ54" s="186" t="s">
        <v>326</v>
      </c>
      <c r="DR54" s="187" t="s">
        <v>326</v>
      </c>
      <c r="DS54" s="156"/>
      <c r="DT54" s="126"/>
      <c r="DU54" s="131" t="s">
        <v>0</v>
      </c>
      <c r="DV54" s="126"/>
      <c r="DW54" s="186" t="s">
        <v>326</v>
      </c>
      <c r="DX54" s="187" t="s">
        <v>326</v>
      </c>
      <c r="DY54" s="156"/>
      <c r="DZ54" s="126"/>
      <c r="EA54" s="131" t="s">
        <v>0</v>
      </c>
      <c r="EB54" s="126"/>
      <c r="EC54" s="186" t="s">
        <v>326</v>
      </c>
      <c r="ED54" s="187" t="s">
        <v>326</v>
      </c>
      <c r="EE54" s="156"/>
      <c r="EF54" s="126"/>
      <c r="EG54" s="131" t="s">
        <v>0</v>
      </c>
      <c r="EH54" s="126"/>
      <c r="EI54" s="186" t="s">
        <v>326</v>
      </c>
      <c r="EJ54" s="187" t="s">
        <v>326</v>
      </c>
      <c r="EK54" s="156"/>
      <c r="EL54" s="126"/>
      <c r="EM54" s="131" t="s">
        <v>0</v>
      </c>
      <c r="EN54" s="126"/>
      <c r="EO54" s="186" t="s">
        <v>326</v>
      </c>
      <c r="EP54" s="187" t="s">
        <v>326</v>
      </c>
      <c r="EQ54" s="156"/>
      <c r="ER54" s="126"/>
      <c r="ES54" s="131" t="s">
        <v>0</v>
      </c>
      <c r="ET54" s="126"/>
      <c r="EU54" s="186" t="s">
        <v>326</v>
      </c>
      <c r="EV54" s="187" t="s">
        <v>326</v>
      </c>
      <c r="EW54" s="156"/>
      <c r="EX54" s="126"/>
      <c r="EY54" s="131" t="s">
        <v>0</v>
      </c>
      <c r="EZ54" s="126"/>
      <c r="FA54" s="186" t="s">
        <v>326</v>
      </c>
      <c r="FB54" s="187" t="s">
        <v>326</v>
      </c>
      <c r="FC54" s="156"/>
      <c r="FD54" s="126"/>
      <c r="FE54" s="131" t="s">
        <v>0</v>
      </c>
      <c r="FF54" s="126"/>
      <c r="FG54" s="186" t="s">
        <v>326</v>
      </c>
      <c r="FH54" s="187" t="s">
        <v>326</v>
      </c>
      <c r="FI54" s="156"/>
      <c r="FJ54" s="126"/>
      <c r="FK54" s="131" t="s">
        <v>0</v>
      </c>
      <c r="FL54" s="126"/>
      <c r="FM54" s="186" t="s">
        <v>326</v>
      </c>
      <c r="FN54" s="187" t="s">
        <v>326</v>
      </c>
      <c r="FO54" s="156"/>
      <c r="FP54" s="126"/>
      <c r="FQ54" s="131" t="s">
        <v>0</v>
      </c>
      <c r="FR54" s="126"/>
      <c r="FS54" s="186" t="s">
        <v>326</v>
      </c>
      <c r="FT54" s="187" t="s">
        <v>326</v>
      </c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326</v>
      </c>
      <c r="NV54" s="187" t="s">
        <v>326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271</v>
      </c>
      <c r="H55" s="184" t="s">
        <v>260</v>
      </c>
      <c r="I55" s="25"/>
      <c r="J55" s="186">
        <v>1</v>
      </c>
      <c r="K55" s="186" t="s">
        <v>0</v>
      </c>
      <c r="L55" s="186">
        <v>2</v>
      </c>
      <c r="M55" s="186" t="s">
        <v>271</v>
      </c>
      <c r="N55" s="187" t="s">
        <v>260</v>
      </c>
      <c r="O55" s="149"/>
      <c r="P55" s="126">
        <v>2</v>
      </c>
      <c r="Q55" s="131" t="s">
        <v>0</v>
      </c>
      <c r="R55" s="126">
        <v>1</v>
      </c>
      <c r="S55" s="186" t="s">
        <v>271</v>
      </c>
      <c r="T55" s="187" t="s">
        <v>260</v>
      </c>
      <c r="U55" s="156"/>
      <c r="V55" s="126">
        <v>1</v>
      </c>
      <c r="W55" s="131" t="s">
        <v>0</v>
      </c>
      <c r="X55" s="126">
        <v>2</v>
      </c>
      <c r="Y55" s="186" t="s">
        <v>271</v>
      </c>
      <c r="Z55" s="187" t="s">
        <v>260</v>
      </c>
      <c r="AA55" s="156"/>
      <c r="AB55" s="126">
        <v>2</v>
      </c>
      <c r="AC55" s="131" t="s">
        <v>0</v>
      </c>
      <c r="AD55" s="126">
        <v>1</v>
      </c>
      <c r="AE55" s="193" t="s">
        <v>271</v>
      </c>
      <c r="AF55" s="194" t="s">
        <v>260</v>
      </c>
      <c r="AG55" s="156"/>
      <c r="AH55" s="126">
        <v>2</v>
      </c>
      <c r="AI55" s="131" t="s">
        <v>0</v>
      </c>
      <c r="AJ55" s="126">
        <v>1</v>
      </c>
      <c r="AK55" s="186" t="s">
        <v>271</v>
      </c>
      <c r="AL55" s="187" t="s">
        <v>260</v>
      </c>
      <c r="AM55" s="156"/>
      <c r="AN55" s="126">
        <v>1</v>
      </c>
      <c r="AO55" s="131" t="s">
        <v>0</v>
      </c>
      <c r="AP55" s="126">
        <v>2</v>
      </c>
      <c r="AQ55" s="186" t="s">
        <v>271</v>
      </c>
      <c r="AR55" s="187" t="s">
        <v>336</v>
      </c>
      <c r="AS55" s="156"/>
      <c r="AT55" s="126">
        <v>1</v>
      </c>
      <c r="AU55" s="131" t="s">
        <v>0</v>
      </c>
      <c r="AV55" s="126">
        <v>2</v>
      </c>
      <c r="AW55" s="186" t="s">
        <v>271</v>
      </c>
      <c r="AX55" s="187" t="s">
        <v>260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275</v>
      </c>
      <c r="BJ55" s="187" t="s">
        <v>271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275</v>
      </c>
      <c r="BV55" s="187" t="s">
        <v>271</v>
      </c>
      <c r="BW55" s="156"/>
      <c r="BX55" s="126">
        <v>2</v>
      </c>
      <c r="BY55" s="131" t="s">
        <v>0</v>
      </c>
      <c r="BZ55" s="126">
        <v>1</v>
      </c>
      <c r="CA55" s="131" t="s">
        <v>275</v>
      </c>
      <c r="CB55" s="170" t="s">
        <v>271</v>
      </c>
      <c r="CC55" s="156"/>
      <c r="CD55" s="126">
        <v>1</v>
      </c>
      <c r="CE55" s="131" t="s">
        <v>0</v>
      </c>
      <c r="CF55" s="126">
        <v>2</v>
      </c>
      <c r="CG55" s="186" t="s">
        <v>275</v>
      </c>
      <c r="CH55" s="187" t="s">
        <v>271</v>
      </c>
      <c r="CI55" s="156"/>
      <c r="CJ55" s="126">
        <v>1</v>
      </c>
      <c r="CK55" s="131" t="s">
        <v>0</v>
      </c>
      <c r="CL55" s="126">
        <v>2</v>
      </c>
      <c r="CM55" s="186" t="s">
        <v>273</v>
      </c>
      <c r="CN55" s="187" t="s">
        <v>271</v>
      </c>
      <c r="CO55" s="156"/>
      <c r="CP55" s="126">
        <v>2</v>
      </c>
      <c r="CQ55" s="131" t="s">
        <v>0</v>
      </c>
      <c r="CR55" s="126">
        <v>1</v>
      </c>
      <c r="CS55" s="186" t="s">
        <v>315</v>
      </c>
      <c r="CT55" s="187" t="s">
        <v>271</v>
      </c>
      <c r="CU55" s="156"/>
      <c r="CV55" s="126">
        <v>2</v>
      </c>
      <c r="CW55" s="131" t="s">
        <v>0</v>
      </c>
      <c r="CX55" s="126">
        <v>1</v>
      </c>
      <c r="CY55" s="186" t="s">
        <v>271</v>
      </c>
      <c r="CZ55" s="187" t="s">
        <v>257</v>
      </c>
      <c r="DA55" s="156"/>
      <c r="DB55" s="126">
        <v>1</v>
      </c>
      <c r="DC55" s="131" t="s">
        <v>0</v>
      </c>
      <c r="DD55" s="126">
        <v>2</v>
      </c>
      <c r="DE55" s="186" t="s">
        <v>273</v>
      </c>
      <c r="DF55" s="187" t="s">
        <v>271</v>
      </c>
      <c r="DG55" s="156"/>
      <c r="DH55" s="126">
        <v>1</v>
      </c>
      <c r="DI55" s="131" t="s">
        <v>0</v>
      </c>
      <c r="DJ55" s="126">
        <v>2</v>
      </c>
      <c r="DK55" s="186" t="s">
        <v>271</v>
      </c>
      <c r="DL55" s="187" t="s">
        <v>260</v>
      </c>
      <c r="DM55" s="156"/>
      <c r="DN55" s="126">
        <v>2</v>
      </c>
      <c r="DO55" s="131" t="s">
        <v>0</v>
      </c>
      <c r="DP55" s="126">
        <v>1</v>
      </c>
      <c r="DQ55" s="186" t="s">
        <v>271</v>
      </c>
      <c r="DR55" s="187" t="s">
        <v>271</v>
      </c>
      <c r="DS55" s="156"/>
      <c r="DT55" s="126">
        <v>2</v>
      </c>
      <c r="DU55" s="131" t="s">
        <v>0</v>
      </c>
      <c r="DV55" s="126">
        <v>1</v>
      </c>
      <c r="DW55" s="186" t="s">
        <v>271</v>
      </c>
      <c r="DX55" s="187" t="s">
        <v>260</v>
      </c>
      <c r="DY55" s="156"/>
      <c r="DZ55" s="126">
        <v>1</v>
      </c>
      <c r="EA55" s="131" t="s">
        <v>0</v>
      </c>
      <c r="EB55" s="126">
        <v>2</v>
      </c>
      <c r="EC55" s="186" t="s">
        <v>271</v>
      </c>
      <c r="ED55" s="187" t="s">
        <v>260</v>
      </c>
      <c r="EE55" s="156"/>
      <c r="EF55" s="126">
        <v>3</v>
      </c>
      <c r="EG55" s="131" t="s">
        <v>0</v>
      </c>
      <c r="EH55" s="126">
        <v>1</v>
      </c>
      <c r="EI55" s="186" t="s">
        <v>274</v>
      </c>
      <c r="EJ55" s="187" t="s">
        <v>255</v>
      </c>
      <c r="EK55" s="156"/>
      <c r="EL55" s="126">
        <v>2</v>
      </c>
      <c r="EM55" s="131" t="s">
        <v>0</v>
      </c>
      <c r="EN55" s="126">
        <v>1</v>
      </c>
      <c r="EO55" s="186" t="s">
        <v>271</v>
      </c>
      <c r="EP55" s="187" t="s">
        <v>260</v>
      </c>
      <c r="EQ55" s="156"/>
      <c r="ER55" s="126">
        <v>1</v>
      </c>
      <c r="ES55" s="131" t="s">
        <v>0</v>
      </c>
      <c r="ET55" s="126">
        <v>2</v>
      </c>
      <c r="EU55" s="186" t="s">
        <v>271</v>
      </c>
      <c r="EV55" s="187" t="s">
        <v>270</v>
      </c>
      <c r="EW55" s="156"/>
      <c r="EX55" s="126">
        <v>1</v>
      </c>
      <c r="EY55" s="131" t="s">
        <v>0</v>
      </c>
      <c r="EZ55" s="126">
        <v>2</v>
      </c>
      <c r="FA55" s="186" t="s">
        <v>271</v>
      </c>
      <c r="FB55" s="187" t="s">
        <v>257</v>
      </c>
      <c r="FC55" s="156"/>
      <c r="FD55" s="126">
        <v>2</v>
      </c>
      <c r="FE55" s="131" t="s">
        <v>0</v>
      </c>
      <c r="FF55" s="126">
        <v>1</v>
      </c>
      <c r="FG55" s="186" t="s">
        <v>271</v>
      </c>
      <c r="FH55" s="187" t="s">
        <v>271</v>
      </c>
      <c r="FI55" s="156"/>
      <c r="FJ55" s="126">
        <v>1</v>
      </c>
      <c r="FK55" s="131" t="s">
        <v>0</v>
      </c>
      <c r="FL55" s="126">
        <v>2</v>
      </c>
      <c r="FM55" s="186" t="s">
        <v>271</v>
      </c>
      <c r="FN55" s="187" t="s">
        <v>271</v>
      </c>
      <c r="FO55" s="156"/>
      <c r="FP55" s="126">
        <v>2</v>
      </c>
      <c r="FQ55" s="131" t="s">
        <v>0</v>
      </c>
      <c r="FR55" s="126">
        <v>1</v>
      </c>
      <c r="FS55" s="186" t="s">
        <v>274</v>
      </c>
      <c r="FT55" s="187" t="s">
        <v>255</v>
      </c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326</v>
      </c>
      <c r="NV55" s="187" t="s">
        <v>326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271</v>
      </c>
      <c r="H56" s="175" t="s">
        <v>271</v>
      </c>
      <c r="I56" s="25"/>
      <c r="J56" s="188">
        <v>0</v>
      </c>
      <c r="K56" s="188" t="s">
        <v>0</v>
      </c>
      <c r="L56" s="188">
        <v>2</v>
      </c>
      <c r="M56" s="186" t="s">
        <v>273</v>
      </c>
      <c r="N56" s="187" t="s">
        <v>271</v>
      </c>
      <c r="O56" s="149"/>
      <c r="P56" s="126">
        <v>2</v>
      </c>
      <c r="Q56" s="131" t="s">
        <v>0</v>
      </c>
      <c r="R56" s="126">
        <v>1</v>
      </c>
      <c r="S56" s="186" t="s">
        <v>271</v>
      </c>
      <c r="T56" s="187" t="s">
        <v>257</v>
      </c>
      <c r="U56" s="156"/>
      <c r="V56" s="126">
        <v>1</v>
      </c>
      <c r="W56" s="131" t="s">
        <v>0</v>
      </c>
      <c r="X56" s="126">
        <v>3</v>
      </c>
      <c r="Y56" s="186" t="s">
        <v>271</v>
      </c>
      <c r="Z56" s="187" t="s">
        <v>257</v>
      </c>
      <c r="AA56" s="156"/>
      <c r="AB56" s="126"/>
      <c r="AC56" s="131" t="s">
        <v>0</v>
      </c>
      <c r="AD56" s="126"/>
      <c r="AE56" s="186" t="s">
        <v>326</v>
      </c>
      <c r="AF56" s="187" t="s">
        <v>326</v>
      </c>
      <c r="AG56" s="156"/>
      <c r="AH56" s="126">
        <v>3</v>
      </c>
      <c r="AI56" s="131" t="s">
        <v>0</v>
      </c>
      <c r="AJ56" s="126">
        <v>1</v>
      </c>
      <c r="AK56" s="186" t="s">
        <v>275</v>
      </c>
      <c r="AL56" s="187" t="s">
        <v>271</v>
      </c>
      <c r="AM56" s="156"/>
      <c r="AN56" s="126">
        <v>0</v>
      </c>
      <c r="AO56" s="131" t="s">
        <v>0</v>
      </c>
      <c r="AP56" s="126">
        <v>2</v>
      </c>
      <c r="AQ56" s="186" t="s">
        <v>275</v>
      </c>
      <c r="AR56" s="187" t="s">
        <v>271</v>
      </c>
      <c r="AS56" s="156"/>
      <c r="AT56" s="126">
        <v>1</v>
      </c>
      <c r="AU56" s="131" t="s">
        <v>0</v>
      </c>
      <c r="AV56" s="126">
        <v>1</v>
      </c>
      <c r="AW56" s="186" t="s">
        <v>273</v>
      </c>
      <c r="AX56" s="187" t="s">
        <v>271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341</v>
      </c>
      <c r="BJ56" s="187" t="s">
        <v>342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271</v>
      </c>
      <c r="BV56" s="187" t="s">
        <v>271</v>
      </c>
      <c r="BW56" s="156"/>
      <c r="BX56" s="126">
        <v>2</v>
      </c>
      <c r="BY56" s="131" t="s">
        <v>0</v>
      </c>
      <c r="BZ56" s="126">
        <v>1</v>
      </c>
      <c r="CA56" s="131" t="s">
        <v>271</v>
      </c>
      <c r="CB56" s="170" t="s">
        <v>275</v>
      </c>
      <c r="CC56" s="156"/>
      <c r="CD56" s="126">
        <v>3</v>
      </c>
      <c r="CE56" s="131" t="s">
        <v>0</v>
      </c>
      <c r="CF56" s="126">
        <v>1</v>
      </c>
      <c r="CG56" s="186" t="s">
        <v>345</v>
      </c>
      <c r="CH56" s="187" t="s">
        <v>271</v>
      </c>
      <c r="CI56" s="156"/>
      <c r="CJ56" s="126"/>
      <c r="CK56" s="131" t="s">
        <v>0</v>
      </c>
      <c r="CL56" s="126"/>
      <c r="CM56" s="186" t="s">
        <v>326</v>
      </c>
      <c r="CN56" s="187" t="s">
        <v>326</v>
      </c>
      <c r="CO56" s="156"/>
      <c r="CP56" s="126">
        <v>1</v>
      </c>
      <c r="CQ56" s="131" t="s">
        <v>0</v>
      </c>
      <c r="CR56" s="126">
        <v>3</v>
      </c>
      <c r="CS56" s="186" t="s">
        <v>315</v>
      </c>
      <c r="CT56" s="187" t="s">
        <v>314</v>
      </c>
      <c r="CU56" s="156"/>
      <c r="CV56" s="126">
        <v>2</v>
      </c>
      <c r="CW56" s="131" t="s">
        <v>0</v>
      </c>
      <c r="CX56" s="126">
        <v>1</v>
      </c>
      <c r="CY56" s="186" t="s">
        <v>271</v>
      </c>
      <c r="CZ56" s="187" t="s">
        <v>271</v>
      </c>
      <c r="DA56" s="156"/>
      <c r="DB56" s="126">
        <v>0</v>
      </c>
      <c r="DC56" s="131" t="s">
        <v>0</v>
      </c>
      <c r="DD56" s="126">
        <v>3</v>
      </c>
      <c r="DE56" s="186" t="s">
        <v>270</v>
      </c>
      <c r="DF56" s="187" t="s">
        <v>271</v>
      </c>
      <c r="DG56" s="156"/>
      <c r="DH56" s="126">
        <v>3</v>
      </c>
      <c r="DI56" s="131" t="s">
        <v>0</v>
      </c>
      <c r="DJ56" s="126">
        <v>1</v>
      </c>
      <c r="DK56" s="186" t="s">
        <v>343</v>
      </c>
      <c r="DL56" s="187" t="s">
        <v>271</v>
      </c>
      <c r="DM56" s="156"/>
      <c r="DN56" s="126">
        <v>4</v>
      </c>
      <c r="DO56" s="131" t="s">
        <v>0</v>
      </c>
      <c r="DP56" s="126">
        <v>1</v>
      </c>
      <c r="DQ56" s="186" t="s">
        <v>273</v>
      </c>
      <c r="DR56" s="187" t="s">
        <v>271</v>
      </c>
      <c r="DS56" s="156"/>
      <c r="DT56" s="126"/>
      <c r="DU56" s="131" t="s">
        <v>0</v>
      </c>
      <c r="DV56" s="126"/>
      <c r="DW56" s="186" t="s">
        <v>326</v>
      </c>
      <c r="DX56" s="187" t="s">
        <v>326</v>
      </c>
      <c r="DY56" s="156"/>
      <c r="DZ56" s="126">
        <v>2</v>
      </c>
      <c r="EA56" s="131" t="s">
        <v>0</v>
      </c>
      <c r="EB56" s="126">
        <v>1</v>
      </c>
      <c r="EC56" s="186" t="s">
        <v>368</v>
      </c>
      <c r="ED56" s="187" t="s">
        <v>260</v>
      </c>
      <c r="EE56" s="156"/>
      <c r="EF56" s="126">
        <v>4</v>
      </c>
      <c r="EG56" s="131" t="s">
        <v>0</v>
      </c>
      <c r="EH56" s="126">
        <v>1</v>
      </c>
      <c r="EI56" s="186" t="s">
        <v>270</v>
      </c>
      <c r="EJ56" s="187" t="s">
        <v>274</v>
      </c>
      <c r="EK56" s="156"/>
      <c r="EL56" s="126">
        <v>1</v>
      </c>
      <c r="EM56" s="131" t="s">
        <v>0</v>
      </c>
      <c r="EN56" s="126">
        <v>1</v>
      </c>
      <c r="EO56" s="186" t="s">
        <v>271</v>
      </c>
      <c r="EP56" s="187" t="s">
        <v>271</v>
      </c>
      <c r="EQ56" s="156"/>
      <c r="ER56" s="126">
        <v>2</v>
      </c>
      <c r="ES56" s="131" t="s">
        <v>0</v>
      </c>
      <c r="ET56" s="126">
        <v>3</v>
      </c>
      <c r="EU56" s="186" t="s">
        <v>273</v>
      </c>
      <c r="EV56" s="187" t="s">
        <v>271</v>
      </c>
      <c r="EW56" s="156"/>
      <c r="EX56" s="126">
        <v>2</v>
      </c>
      <c r="EY56" s="131" t="s">
        <v>0</v>
      </c>
      <c r="EZ56" s="126">
        <v>2</v>
      </c>
      <c r="FA56" s="186" t="s">
        <v>271</v>
      </c>
      <c r="FB56" s="187" t="s">
        <v>257</v>
      </c>
      <c r="FC56" s="156"/>
      <c r="FD56" s="126">
        <v>4</v>
      </c>
      <c r="FE56" s="131" t="s">
        <v>0</v>
      </c>
      <c r="FF56" s="126">
        <v>0</v>
      </c>
      <c r="FG56" s="186" t="s">
        <v>258</v>
      </c>
      <c r="FH56" s="187" t="s">
        <v>271</v>
      </c>
      <c r="FI56" s="156"/>
      <c r="FJ56" s="126">
        <v>1</v>
      </c>
      <c r="FK56" s="131" t="s">
        <v>0</v>
      </c>
      <c r="FL56" s="126">
        <v>1</v>
      </c>
      <c r="FM56" s="186" t="s">
        <v>271</v>
      </c>
      <c r="FN56" s="187" t="s">
        <v>273</v>
      </c>
      <c r="FO56" s="156"/>
      <c r="FP56" s="126"/>
      <c r="FQ56" s="131" t="s">
        <v>0</v>
      </c>
      <c r="FR56" s="126"/>
      <c r="FS56" s="186" t="s">
        <v>326</v>
      </c>
      <c r="FT56" s="187" t="s">
        <v>326</v>
      </c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326</v>
      </c>
      <c r="NV56" s="187" t="s">
        <v>326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327</v>
      </c>
      <c r="C57" s="125"/>
      <c r="D57" s="171"/>
      <c r="E57" s="176" t="s">
        <v>0</v>
      </c>
      <c r="F57" s="168"/>
      <c r="G57" s="182" t="s">
        <v>326</v>
      </c>
      <c r="H57" s="183" t="s">
        <v>326</v>
      </c>
      <c r="I57" s="25"/>
      <c r="J57" s="188">
        <v>0</v>
      </c>
      <c r="K57" s="188" t="s">
        <v>0</v>
      </c>
      <c r="L57" s="188">
        <v>2</v>
      </c>
      <c r="M57" s="186" t="s">
        <v>271</v>
      </c>
      <c r="N57" s="187" t="s">
        <v>260</v>
      </c>
      <c r="O57" s="149"/>
      <c r="P57" s="126">
        <v>2</v>
      </c>
      <c r="Q57" s="131" t="s">
        <v>0</v>
      </c>
      <c r="R57" s="126">
        <v>0</v>
      </c>
      <c r="S57" s="186" t="s">
        <v>271</v>
      </c>
      <c r="T57" s="187" t="s">
        <v>260</v>
      </c>
      <c r="U57" s="156"/>
      <c r="V57" s="126">
        <v>1</v>
      </c>
      <c r="W57" s="131" t="s">
        <v>0</v>
      </c>
      <c r="X57" s="126">
        <v>3</v>
      </c>
      <c r="Y57" s="186" t="s">
        <v>271</v>
      </c>
      <c r="Z57" s="187" t="s">
        <v>275</v>
      </c>
      <c r="AA57" s="156"/>
      <c r="AB57" s="126">
        <v>2</v>
      </c>
      <c r="AC57" s="131" t="s">
        <v>0</v>
      </c>
      <c r="AD57" s="126">
        <v>0</v>
      </c>
      <c r="AE57" s="193" t="s">
        <v>271</v>
      </c>
      <c r="AF57" s="194" t="s">
        <v>260</v>
      </c>
      <c r="AG57" s="156"/>
      <c r="AH57" s="126">
        <v>2</v>
      </c>
      <c r="AI57" s="131" t="s">
        <v>0</v>
      </c>
      <c r="AJ57" s="126">
        <v>0</v>
      </c>
      <c r="AK57" s="186" t="s">
        <v>271</v>
      </c>
      <c r="AL57" s="187" t="s">
        <v>260</v>
      </c>
      <c r="AM57" s="156"/>
      <c r="AN57" s="126">
        <v>0</v>
      </c>
      <c r="AO57" s="131" t="s">
        <v>0</v>
      </c>
      <c r="AP57" s="126">
        <v>2</v>
      </c>
      <c r="AQ57" s="186" t="s">
        <v>271</v>
      </c>
      <c r="AR57" s="187" t="s">
        <v>260</v>
      </c>
      <c r="AS57" s="156"/>
      <c r="AT57" s="126">
        <v>0</v>
      </c>
      <c r="AU57" s="131" t="s">
        <v>0</v>
      </c>
      <c r="AV57" s="126">
        <v>2</v>
      </c>
      <c r="AW57" s="186" t="s">
        <v>271</v>
      </c>
      <c r="AX57" s="187" t="s">
        <v>275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271</v>
      </c>
      <c r="BJ57" s="187" t="s">
        <v>275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275</v>
      </c>
      <c r="BV57" s="187" t="s">
        <v>260</v>
      </c>
      <c r="BW57" s="156"/>
      <c r="BX57" s="126">
        <v>3</v>
      </c>
      <c r="BY57" s="131" t="s">
        <v>0</v>
      </c>
      <c r="BZ57" s="126">
        <v>0</v>
      </c>
      <c r="CA57" s="131" t="s">
        <v>272</v>
      </c>
      <c r="CB57" s="170" t="s">
        <v>275</v>
      </c>
      <c r="CC57" s="156"/>
      <c r="CD57" s="126">
        <v>1</v>
      </c>
      <c r="CE57" s="131" t="s">
        <v>0</v>
      </c>
      <c r="CF57" s="126">
        <v>2</v>
      </c>
      <c r="CG57" s="186" t="s">
        <v>270</v>
      </c>
      <c r="CH57" s="187" t="s">
        <v>271</v>
      </c>
      <c r="CI57" s="156"/>
      <c r="CJ57" s="126"/>
      <c r="CK57" s="131" t="s">
        <v>0</v>
      </c>
      <c r="CL57" s="126"/>
      <c r="CM57" s="186" t="s">
        <v>326</v>
      </c>
      <c r="CN57" s="187" t="s">
        <v>326</v>
      </c>
      <c r="CO57" s="156"/>
      <c r="CP57" s="126">
        <v>2</v>
      </c>
      <c r="CQ57" s="131" t="s">
        <v>0</v>
      </c>
      <c r="CR57" s="126">
        <v>1</v>
      </c>
      <c r="CS57" s="186" t="s">
        <v>271</v>
      </c>
      <c r="CT57" s="187" t="s">
        <v>270</v>
      </c>
      <c r="CU57" s="156"/>
      <c r="CV57" s="126">
        <v>2</v>
      </c>
      <c r="CW57" s="131" t="s">
        <v>0</v>
      </c>
      <c r="CX57" s="126">
        <v>0</v>
      </c>
      <c r="CY57" s="186" t="s">
        <v>271</v>
      </c>
      <c r="CZ57" s="187" t="s">
        <v>260</v>
      </c>
      <c r="DA57" s="156"/>
      <c r="DB57" s="126"/>
      <c r="DC57" s="131" t="s">
        <v>0</v>
      </c>
      <c r="DD57" s="126"/>
      <c r="DE57" s="186" t="s">
        <v>326</v>
      </c>
      <c r="DF57" s="187" t="s">
        <v>326</v>
      </c>
      <c r="DG57" s="156"/>
      <c r="DH57" s="126">
        <v>2</v>
      </c>
      <c r="DI57" s="131" t="s">
        <v>0</v>
      </c>
      <c r="DJ57" s="126">
        <v>2</v>
      </c>
      <c r="DK57" s="186" t="s">
        <v>271</v>
      </c>
      <c r="DL57" s="187" t="s">
        <v>260</v>
      </c>
      <c r="DM57" s="156"/>
      <c r="DN57" s="126">
        <v>3</v>
      </c>
      <c r="DO57" s="131" t="s">
        <v>0</v>
      </c>
      <c r="DP57" s="126">
        <v>0</v>
      </c>
      <c r="DQ57" s="186" t="s">
        <v>271</v>
      </c>
      <c r="DR57" s="187" t="s">
        <v>260</v>
      </c>
      <c r="DS57" s="156"/>
      <c r="DT57" s="126">
        <v>3</v>
      </c>
      <c r="DU57" s="131" t="s">
        <v>0</v>
      </c>
      <c r="DV57" s="126">
        <v>1</v>
      </c>
      <c r="DW57" s="186" t="s">
        <v>273</v>
      </c>
      <c r="DX57" s="187" t="s">
        <v>271</v>
      </c>
      <c r="DY57" s="156"/>
      <c r="DZ57" s="126"/>
      <c r="EA57" s="131" t="s">
        <v>0</v>
      </c>
      <c r="EB57" s="126"/>
      <c r="EC57" s="186" t="s">
        <v>326</v>
      </c>
      <c r="ED57" s="187" t="s">
        <v>326</v>
      </c>
      <c r="EE57" s="156"/>
      <c r="EF57" s="126">
        <v>3</v>
      </c>
      <c r="EG57" s="131" t="s">
        <v>0</v>
      </c>
      <c r="EH57" s="126">
        <v>1</v>
      </c>
      <c r="EI57" s="186" t="s">
        <v>267</v>
      </c>
      <c r="EJ57" s="187" t="s">
        <v>274</v>
      </c>
      <c r="EK57" s="156"/>
      <c r="EL57" s="126">
        <v>2</v>
      </c>
      <c r="EM57" s="131" t="s">
        <v>0</v>
      </c>
      <c r="EN57" s="126">
        <v>0</v>
      </c>
      <c r="EO57" s="186" t="s">
        <v>273</v>
      </c>
      <c r="EP57" s="187" t="s">
        <v>260</v>
      </c>
      <c r="EQ57" s="156"/>
      <c r="ER57" s="126"/>
      <c r="ES57" s="131" t="s">
        <v>0</v>
      </c>
      <c r="ET57" s="126"/>
      <c r="EU57" s="186" t="s">
        <v>326</v>
      </c>
      <c r="EV57" s="187" t="s">
        <v>326</v>
      </c>
      <c r="EW57" s="156"/>
      <c r="EX57" s="126"/>
      <c r="EY57" s="131" t="s">
        <v>0</v>
      </c>
      <c r="EZ57" s="126"/>
      <c r="FA57" s="186" t="s">
        <v>326</v>
      </c>
      <c r="FB57" s="187" t="s">
        <v>326</v>
      </c>
      <c r="FC57" s="156"/>
      <c r="FD57" s="126">
        <v>2</v>
      </c>
      <c r="FE57" s="131" t="s">
        <v>0</v>
      </c>
      <c r="FF57" s="126">
        <v>0</v>
      </c>
      <c r="FG57" s="186" t="s">
        <v>273</v>
      </c>
      <c r="FH57" s="187" t="s">
        <v>271</v>
      </c>
      <c r="FI57" s="156"/>
      <c r="FJ57" s="126">
        <v>0</v>
      </c>
      <c r="FK57" s="131" t="s">
        <v>0</v>
      </c>
      <c r="FL57" s="126">
        <v>2</v>
      </c>
      <c r="FM57" s="186" t="s">
        <v>273</v>
      </c>
      <c r="FN57" s="187" t="s">
        <v>271</v>
      </c>
      <c r="FO57" s="156"/>
      <c r="FP57" s="126"/>
      <c r="FQ57" s="131" t="s">
        <v>0</v>
      </c>
      <c r="FR57" s="126"/>
      <c r="FS57" s="186" t="s">
        <v>326</v>
      </c>
      <c r="FT57" s="187" t="s">
        <v>326</v>
      </c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326</v>
      </c>
      <c r="NV57" s="187" t="s">
        <v>326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271</v>
      </c>
      <c r="H58" s="178" t="s">
        <v>260</v>
      </c>
      <c r="I58" s="25"/>
      <c r="J58" s="188">
        <v>1</v>
      </c>
      <c r="K58" s="188" t="s">
        <v>0</v>
      </c>
      <c r="L58" s="188">
        <v>4</v>
      </c>
      <c r="M58" s="186" t="s">
        <v>271</v>
      </c>
      <c r="N58" s="187" t="s">
        <v>260</v>
      </c>
      <c r="O58" s="149"/>
      <c r="P58" s="126">
        <v>3</v>
      </c>
      <c r="Q58" s="131" t="s">
        <v>0</v>
      </c>
      <c r="R58" s="126">
        <v>0</v>
      </c>
      <c r="S58" s="186" t="s">
        <v>271</v>
      </c>
      <c r="T58" s="187" t="s">
        <v>257</v>
      </c>
      <c r="U58" s="156"/>
      <c r="V58" s="126">
        <v>1</v>
      </c>
      <c r="W58" s="131" t="s">
        <v>0</v>
      </c>
      <c r="X58" s="126">
        <v>3</v>
      </c>
      <c r="Y58" s="186" t="s">
        <v>271</v>
      </c>
      <c r="Z58" s="187" t="s">
        <v>260</v>
      </c>
      <c r="AA58" s="156"/>
      <c r="AB58" s="126">
        <v>3</v>
      </c>
      <c r="AC58" s="131" t="s">
        <v>0</v>
      </c>
      <c r="AD58" s="126">
        <v>1</v>
      </c>
      <c r="AE58" s="193" t="s">
        <v>271</v>
      </c>
      <c r="AF58" s="194" t="s">
        <v>260</v>
      </c>
      <c r="AG58" s="156"/>
      <c r="AH58" s="126">
        <v>3</v>
      </c>
      <c r="AI58" s="131" t="s">
        <v>0</v>
      </c>
      <c r="AJ58" s="126">
        <v>1</v>
      </c>
      <c r="AK58" s="186" t="s">
        <v>270</v>
      </c>
      <c r="AL58" s="187" t="s">
        <v>260</v>
      </c>
      <c r="AM58" s="156"/>
      <c r="AN58" s="126">
        <v>1</v>
      </c>
      <c r="AO58" s="131" t="s">
        <v>0</v>
      </c>
      <c r="AP58" s="126">
        <v>3</v>
      </c>
      <c r="AQ58" s="186" t="s">
        <v>271</v>
      </c>
      <c r="AR58" s="187" t="s">
        <v>260</v>
      </c>
      <c r="AS58" s="156"/>
      <c r="AT58" s="126">
        <v>0</v>
      </c>
      <c r="AU58" s="131" t="s">
        <v>0</v>
      </c>
      <c r="AV58" s="126">
        <v>3</v>
      </c>
      <c r="AW58" s="186" t="s">
        <v>275</v>
      </c>
      <c r="AX58" s="187" t="s">
        <v>260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271</v>
      </c>
      <c r="BJ58" s="187" t="s">
        <v>260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271</v>
      </c>
      <c r="BV58" s="187" t="s">
        <v>260</v>
      </c>
      <c r="BW58" s="156"/>
      <c r="BX58" s="126">
        <v>4</v>
      </c>
      <c r="BY58" s="131" t="s">
        <v>0</v>
      </c>
      <c r="BZ58" s="126">
        <v>1</v>
      </c>
      <c r="CA58" s="131" t="s">
        <v>271</v>
      </c>
      <c r="CB58" s="170" t="s">
        <v>260</v>
      </c>
      <c r="CC58" s="156"/>
      <c r="CD58" s="126">
        <v>1</v>
      </c>
      <c r="CE58" s="131" t="s">
        <v>0</v>
      </c>
      <c r="CF58" s="126">
        <v>4</v>
      </c>
      <c r="CG58" s="186" t="s">
        <v>271</v>
      </c>
      <c r="CH58" s="187" t="s">
        <v>260</v>
      </c>
      <c r="CI58" s="156"/>
      <c r="CJ58" s="126">
        <v>1</v>
      </c>
      <c r="CK58" s="131" t="s">
        <v>0</v>
      </c>
      <c r="CL58" s="126">
        <v>3</v>
      </c>
      <c r="CM58" s="186" t="s">
        <v>271</v>
      </c>
      <c r="CN58" s="187" t="s">
        <v>270</v>
      </c>
      <c r="CO58" s="156"/>
      <c r="CP58" s="126">
        <v>1</v>
      </c>
      <c r="CQ58" s="131" t="s">
        <v>0</v>
      </c>
      <c r="CR58" s="126">
        <v>0</v>
      </c>
      <c r="CS58" s="186" t="s">
        <v>253</v>
      </c>
      <c r="CT58" s="187" t="s">
        <v>257</v>
      </c>
      <c r="CU58" s="156"/>
      <c r="CV58" s="126">
        <v>3</v>
      </c>
      <c r="CW58" s="131" t="s">
        <v>0</v>
      </c>
      <c r="CX58" s="126">
        <v>0</v>
      </c>
      <c r="CY58" s="186" t="s">
        <v>271</v>
      </c>
      <c r="CZ58" s="187" t="s">
        <v>270</v>
      </c>
      <c r="DA58" s="156"/>
      <c r="DB58" s="126">
        <v>1</v>
      </c>
      <c r="DC58" s="131" t="s">
        <v>0</v>
      </c>
      <c r="DD58" s="126">
        <v>3</v>
      </c>
      <c r="DE58" s="186" t="s">
        <v>271</v>
      </c>
      <c r="DF58" s="187" t="s">
        <v>260</v>
      </c>
      <c r="DG58" s="156"/>
      <c r="DH58" s="126">
        <v>1</v>
      </c>
      <c r="DI58" s="131" t="s">
        <v>0</v>
      </c>
      <c r="DJ58" s="126">
        <v>2</v>
      </c>
      <c r="DK58" s="186" t="s">
        <v>271</v>
      </c>
      <c r="DL58" s="187" t="s">
        <v>260</v>
      </c>
      <c r="DM58" s="156"/>
      <c r="DN58" s="126">
        <v>3</v>
      </c>
      <c r="DO58" s="131" t="s">
        <v>0</v>
      </c>
      <c r="DP58" s="126">
        <v>1</v>
      </c>
      <c r="DQ58" s="186" t="s">
        <v>271</v>
      </c>
      <c r="DR58" s="187" t="s">
        <v>260</v>
      </c>
      <c r="DS58" s="156"/>
      <c r="DT58" s="126">
        <v>3</v>
      </c>
      <c r="DU58" s="131" t="s">
        <v>0</v>
      </c>
      <c r="DV58" s="126">
        <v>1</v>
      </c>
      <c r="DW58" s="186" t="s">
        <v>270</v>
      </c>
      <c r="DX58" s="187" t="s">
        <v>260</v>
      </c>
      <c r="DY58" s="156"/>
      <c r="DZ58" s="126">
        <v>1</v>
      </c>
      <c r="EA58" s="131" t="s">
        <v>0</v>
      </c>
      <c r="EB58" s="126">
        <v>3</v>
      </c>
      <c r="EC58" s="186" t="s">
        <v>271</v>
      </c>
      <c r="ED58" s="187" t="s">
        <v>271</v>
      </c>
      <c r="EE58" s="156"/>
      <c r="EF58" s="126">
        <v>4</v>
      </c>
      <c r="EG58" s="131" t="s">
        <v>0</v>
      </c>
      <c r="EH58" s="126">
        <v>2</v>
      </c>
      <c r="EI58" s="186" t="s">
        <v>274</v>
      </c>
      <c r="EJ58" s="187" t="s">
        <v>274</v>
      </c>
      <c r="EK58" s="156"/>
      <c r="EL58" s="126">
        <v>4</v>
      </c>
      <c r="EM58" s="131" t="s">
        <v>0</v>
      </c>
      <c r="EN58" s="126">
        <v>0</v>
      </c>
      <c r="EO58" s="186" t="s">
        <v>271</v>
      </c>
      <c r="EP58" s="187" t="s">
        <v>260</v>
      </c>
      <c r="EQ58" s="156"/>
      <c r="ER58" s="126">
        <v>1</v>
      </c>
      <c r="ES58" s="131" t="s">
        <v>0</v>
      </c>
      <c r="ET58" s="126">
        <v>2</v>
      </c>
      <c r="EU58" s="186" t="s">
        <v>271</v>
      </c>
      <c r="EV58" s="187" t="s">
        <v>260</v>
      </c>
      <c r="EW58" s="156"/>
      <c r="EX58" s="126">
        <v>0</v>
      </c>
      <c r="EY58" s="131" t="s">
        <v>0</v>
      </c>
      <c r="EZ58" s="126">
        <v>3</v>
      </c>
      <c r="FA58" s="186" t="s">
        <v>271</v>
      </c>
      <c r="FB58" s="187" t="s">
        <v>271</v>
      </c>
      <c r="FC58" s="156"/>
      <c r="FD58" s="126">
        <v>3</v>
      </c>
      <c r="FE58" s="131" t="s">
        <v>0</v>
      </c>
      <c r="FF58" s="126">
        <v>0</v>
      </c>
      <c r="FG58" s="186" t="s">
        <v>271</v>
      </c>
      <c r="FH58" s="187" t="s">
        <v>271</v>
      </c>
      <c r="FI58" s="156"/>
      <c r="FJ58" s="126">
        <v>1</v>
      </c>
      <c r="FK58" s="131" t="s">
        <v>0</v>
      </c>
      <c r="FL58" s="126">
        <v>4</v>
      </c>
      <c r="FM58" s="186" t="s">
        <v>271</v>
      </c>
      <c r="FN58" s="187" t="s">
        <v>260</v>
      </c>
      <c r="FO58" s="156"/>
      <c r="FP58" s="126">
        <v>4</v>
      </c>
      <c r="FQ58" s="131" t="s">
        <v>0</v>
      </c>
      <c r="FR58" s="126">
        <v>2</v>
      </c>
      <c r="FS58" s="186" t="s">
        <v>273</v>
      </c>
      <c r="FT58" s="187" t="s">
        <v>255</v>
      </c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326</v>
      </c>
      <c r="NV58" s="187" t="s">
        <v>326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253</v>
      </c>
      <c r="H59" s="175" t="s">
        <v>260</v>
      </c>
      <c r="I59" s="25"/>
      <c r="J59" s="188"/>
      <c r="K59" s="188" t="s">
        <v>0</v>
      </c>
      <c r="L59" s="188"/>
      <c r="M59" s="186" t="s">
        <v>326</v>
      </c>
      <c r="N59" s="187" t="s">
        <v>326</v>
      </c>
      <c r="O59" s="149"/>
      <c r="P59" s="126">
        <v>2</v>
      </c>
      <c r="Q59" s="131" t="s">
        <v>0</v>
      </c>
      <c r="R59" s="126">
        <v>1</v>
      </c>
      <c r="S59" s="186" t="s">
        <v>273</v>
      </c>
      <c r="T59" s="187" t="s">
        <v>275</v>
      </c>
      <c r="U59" s="156"/>
      <c r="V59" s="126">
        <v>1</v>
      </c>
      <c r="W59" s="131" t="s">
        <v>0</v>
      </c>
      <c r="X59" s="126">
        <v>3</v>
      </c>
      <c r="Y59" s="186" t="s">
        <v>271</v>
      </c>
      <c r="Z59" s="187" t="s">
        <v>269</v>
      </c>
      <c r="AA59" s="156"/>
      <c r="AB59" s="126">
        <v>2</v>
      </c>
      <c r="AC59" s="131" t="s">
        <v>0</v>
      </c>
      <c r="AD59" s="126">
        <v>1</v>
      </c>
      <c r="AE59" s="193" t="s">
        <v>275</v>
      </c>
      <c r="AF59" s="194" t="s">
        <v>257</v>
      </c>
      <c r="AG59" s="156"/>
      <c r="AH59" s="126">
        <v>3</v>
      </c>
      <c r="AI59" s="131" t="s">
        <v>0</v>
      </c>
      <c r="AJ59" s="126">
        <v>2</v>
      </c>
      <c r="AK59" s="186" t="s">
        <v>275</v>
      </c>
      <c r="AL59" s="187" t="s">
        <v>260</v>
      </c>
      <c r="AM59" s="156"/>
      <c r="AN59" s="126">
        <v>1</v>
      </c>
      <c r="AO59" s="131" t="s">
        <v>0</v>
      </c>
      <c r="AP59" s="126">
        <v>3</v>
      </c>
      <c r="AQ59" s="186" t="s">
        <v>271</v>
      </c>
      <c r="AR59" s="187" t="s">
        <v>270</v>
      </c>
      <c r="AS59" s="156"/>
      <c r="AT59" s="126">
        <v>1</v>
      </c>
      <c r="AU59" s="131" t="s">
        <v>0</v>
      </c>
      <c r="AV59" s="126">
        <v>2</v>
      </c>
      <c r="AW59" s="186" t="s">
        <v>273</v>
      </c>
      <c r="AX59" s="187" t="s">
        <v>271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271</v>
      </c>
      <c r="BJ59" s="187" t="s">
        <v>260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272</v>
      </c>
      <c r="BV59" s="187" t="s">
        <v>271</v>
      </c>
      <c r="BW59" s="156"/>
      <c r="BX59" s="126">
        <v>1</v>
      </c>
      <c r="BY59" s="131" t="s">
        <v>0</v>
      </c>
      <c r="BZ59" s="126">
        <v>1</v>
      </c>
      <c r="CA59" s="131" t="s">
        <v>272</v>
      </c>
      <c r="CB59" s="170" t="s">
        <v>262</v>
      </c>
      <c r="CC59" s="156"/>
      <c r="CD59" s="126">
        <v>2</v>
      </c>
      <c r="CE59" s="131" t="s">
        <v>0</v>
      </c>
      <c r="CF59" s="126">
        <v>2</v>
      </c>
      <c r="CG59" s="186" t="s">
        <v>270</v>
      </c>
      <c r="CH59" s="187" t="s">
        <v>275</v>
      </c>
      <c r="CI59" s="156"/>
      <c r="CJ59" s="126">
        <v>1</v>
      </c>
      <c r="CK59" s="131" t="s">
        <v>0</v>
      </c>
      <c r="CL59" s="126">
        <v>2</v>
      </c>
      <c r="CM59" s="186" t="s">
        <v>270</v>
      </c>
      <c r="CN59" s="187" t="s">
        <v>272</v>
      </c>
      <c r="CO59" s="156"/>
      <c r="CP59" s="126">
        <v>2</v>
      </c>
      <c r="CQ59" s="131" t="s">
        <v>0</v>
      </c>
      <c r="CR59" s="126">
        <v>2</v>
      </c>
      <c r="CS59" s="186" t="s">
        <v>271</v>
      </c>
      <c r="CT59" s="187" t="s">
        <v>260</v>
      </c>
      <c r="CU59" s="156"/>
      <c r="CV59" s="126">
        <v>3</v>
      </c>
      <c r="CW59" s="131" t="s">
        <v>0</v>
      </c>
      <c r="CX59" s="126">
        <v>1</v>
      </c>
      <c r="CY59" s="186" t="s">
        <v>271</v>
      </c>
      <c r="CZ59" s="187" t="s">
        <v>260</v>
      </c>
      <c r="DA59" s="156"/>
      <c r="DB59" s="126">
        <v>1</v>
      </c>
      <c r="DC59" s="131" t="s">
        <v>0</v>
      </c>
      <c r="DD59" s="126">
        <v>2</v>
      </c>
      <c r="DE59" s="186" t="s">
        <v>273</v>
      </c>
      <c r="DF59" s="187" t="s">
        <v>257</v>
      </c>
      <c r="DG59" s="156"/>
      <c r="DH59" s="126">
        <v>1</v>
      </c>
      <c r="DI59" s="131" t="s">
        <v>0</v>
      </c>
      <c r="DJ59" s="126">
        <v>1</v>
      </c>
      <c r="DK59" s="186" t="s">
        <v>271</v>
      </c>
      <c r="DL59" s="187" t="s">
        <v>326</v>
      </c>
      <c r="DM59" s="156"/>
      <c r="DN59" s="126">
        <v>3</v>
      </c>
      <c r="DO59" s="131" t="s">
        <v>0</v>
      </c>
      <c r="DP59" s="126">
        <v>1</v>
      </c>
      <c r="DQ59" s="186" t="s">
        <v>273</v>
      </c>
      <c r="DR59" s="187" t="s">
        <v>271</v>
      </c>
      <c r="DS59" s="156"/>
      <c r="DT59" s="126"/>
      <c r="DU59" s="131" t="s">
        <v>0</v>
      </c>
      <c r="DV59" s="126"/>
      <c r="DW59" s="186" t="s">
        <v>326</v>
      </c>
      <c r="DX59" s="187" t="s">
        <v>326</v>
      </c>
      <c r="DY59" s="156"/>
      <c r="DZ59" s="126">
        <v>1</v>
      </c>
      <c r="EA59" s="131" t="s">
        <v>0</v>
      </c>
      <c r="EB59" s="126">
        <v>2</v>
      </c>
      <c r="EC59" s="186" t="s">
        <v>262</v>
      </c>
      <c r="ED59" s="187" t="s">
        <v>260</v>
      </c>
      <c r="EE59" s="156"/>
      <c r="EF59" s="126">
        <v>2</v>
      </c>
      <c r="EG59" s="131" t="s">
        <v>0</v>
      </c>
      <c r="EH59" s="126">
        <v>0</v>
      </c>
      <c r="EI59" s="186" t="s">
        <v>267</v>
      </c>
      <c r="EJ59" s="187" t="s">
        <v>268</v>
      </c>
      <c r="EK59" s="156"/>
      <c r="EL59" s="126">
        <v>3</v>
      </c>
      <c r="EM59" s="131" t="s">
        <v>0</v>
      </c>
      <c r="EN59" s="126">
        <v>0</v>
      </c>
      <c r="EO59" s="186" t="s">
        <v>273</v>
      </c>
      <c r="EP59" s="187" t="s">
        <v>271</v>
      </c>
      <c r="EQ59" s="156"/>
      <c r="ER59" s="126">
        <v>1</v>
      </c>
      <c r="ES59" s="131" t="s">
        <v>0</v>
      </c>
      <c r="ET59" s="126">
        <v>1</v>
      </c>
      <c r="EU59" s="186" t="s">
        <v>273</v>
      </c>
      <c r="EV59" s="187" t="s">
        <v>270</v>
      </c>
      <c r="EW59" s="156"/>
      <c r="EX59" s="126"/>
      <c r="EY59" s="131" t="s">
        <v>0</v>
      </c>
      <c r="EZ59" s="126"/>
      <c r="FA59" s="186" t="s">
        <v>326</v>
      </c>
      <c r="FB59" s="187" t="s">
        <v>326</v>
      </c>
      <c r="FC59" s="156"/>
      <c r="FD59" s="126"/>
      <c r="FE59" s="131" t="s">
        <v>0</v>
      </c>
      <c r="FF59" s="126"/>
      <c r="FG59" s="186" t="s">
        <v>326</v>
      </c>
      <c r="FH59" s="187" t="s">
        <v>326</v>
      </c>
      <c r="FI59" s="156"/>
      <c r="FJ59" s="126"/>
      <c r="FK59" s="131" t="s">
        <v>0</v>
      </c>
      <c r="FL59" s="126"/>
      <c r="FM59" s="186" t="s">
        <v>326</v>
      </c>
      <c r="FN59" s="187" t="s">
        <v>326</v>
      </c>
      <c r="FO59" s="156"/>
      <c r="FP59" s="126"/>
      <c r="FQ59" s="131" t="s">
        <v>0</v>
      </c>
      <c r="FR59" s="126"/>
      <c r="FS59" s="186" t="s">
        <v>326</v>
      </c>
      <c r="FT59" s="187" t="s">
        <v>326</v>
      </c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326</v>
      </c>
      <c r="NV59" s="187" t="s">
        <v>326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271</v>
      </c>
      <c r="H60" s="178" t="s">
        <v>260</v>
      </c>
      <c r="I60" s="25"/>
      <c r="J60" s="188">
        <v>1</v>
      </c>
      <c r="K60" s="188" t="s">
        <v>0</v>
      </c>
      <c r="L60" s="188">
        <v>4</v>
      </c>
      <c r="M60" s="186" t="s">
        <v>271</v>
      </c>
      <c r="N60" s="187" t="s">
        <v>260</v>
      </c>
      <c r="O60" s="149"/>
      <c r="P60" s="126">
        <v>4</v>
      </c>
      <c r="Q60" s="131" t="s">
        <v>0</v>
      </c>
      <c r="R60" s="126">
        <v>0</v>
      </c>
      <c r="S60" s="186" t="s">
        <v>271</v>
      </c>
      <c r="T60" s="187" t="s">
        <v>260</v>
      </c>
      <c r="U60" s="156"/>
      <c r="V60" s="126">
        <v>1</v>
      </c>
      <c r="W60" s="131" t="s">
        <v>0</v>
      </c>
      <c r="X60" s="126">
        <v>2</v>
      </c>
      <c r="Y60" s="186" t="s">
        <v>271</v>
      </c>
      <c r="Z60" s="187" t="s">
        <v>260</v>
      </c>
      <c r="AA60" s="156"/>
      <c r="AB60" s="126">
        <v>2</v>
      </c>
      <c r="AC60" s="131" t="s">
        <v>0</v>
      </c>
      <c r="AD60" s="126">
        <v>0</v>
      </c>
      <c r="AE60" s="193" t="s">
        <v>275</v>
      </c>
      <c r="AF60" s="194" t="s">
        <v>271</v>
      </c>
      <c r="AG60" s="156"/>
      <c r="AH60" s="126">
        <v>2</v>
      </c>
      <c r="AI60" s="131" t="s">
        <v>0</v>
      </c>
      <c r="AJ60" s="126">
        <v>0</v>
      </c>
      <c r="AK60" s="186" t="s">
        <v>271</v>
      </c>
      <c r="AL60" s="187" t="s">
        <v>260</v>
      </c>
      <c r="AM60" s="156"/>
      <c r="AN60" s="126"/>
      <c r="AO60" s="131" t="s">
        <v>0</v>
      </c>
      <c r="AP60" s="126"/>
      <c r="AQ60" s="186" t="s">
        <v>326</v>
      </c>
      <c r="AR60" s="187" t="s">
        <v>326</v>
      </c>
      <c r="AS60" s="156"/>
      <c r="AT60" s="126">
        <v>1</v>
      </c>
      <c r="AU60" s="131" t="s">
        <v>0</v>
      </c>
      <c r="AV60" s="126">
        <v>2</v>
      </c>
      <c r="AW60" s="186" t="s">
        <v>273</v>
      </c>
      <c r="AX60" s="187" t="s">
        <v>271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326</v>
      </c>
      <c r="BJ60" s="187" t="s">
        <v>326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272</v>
      </c>
      <c r="BV60" s="187" t="s">
        <v>260</v>
      </c>
      <c r="BW60" s="156"/>
      <c r="BX60" s="126">
        <v>2</v>
      </c>
      <c r="BY60" s="131" t="s">
        <v>0</v>
      </c>
      <c r="BZ60" s="126">
        <v>1</v>
      </c>
      <c r="CA60" s="131" t="s">
        <v>272</v>
      </c>
      <c r="CB60" s="170" t="s">
        <v>275</v>
      </c>
      <c r="CC60" s="156"/>
      <c r="CD60" s="126"/>
      <c r="CE60" s="131" t="s">
        <v>0</v>
      </c>
      <c r="CF60" s="126"/>
      <c r="CG60" s="186" t="s">
        <v>326</v>
      </c>
      <c r="CH60" s="187" t="s">
        <v>326</v>
      </c>
      <c r="CI60" s="156"/>
      <c r="CJ60" s="126">
        <v>1</v>
      </c>
      <c r="CK60" s="131" t="s">
        <v>0</v>
      </c>
      <c r="CL60" s="126">
        <v>2</v>
      </c>
      <c r="CM60" s="186" t="s">
        <v>271</v>
      </c>
      <c r="CN60" s="187" t="s">
        <v>270</v>
      </c>
      <c r="CO60" s="156"/>
      <c r="CP60" s="126"/>
      <c r="CQ60" s="131" t="s">
        <v>0</v>
      </c>
      <c r="CR60" s="126"/>
      <c r="CS60" s="186" t="s">
        <v>326</v>
      </c>
      <c r="CT60" s="187" t="s">
        <v>326</v>
      </c>
      <c r="CU60" s="156"/>
      <c r="CV60" s="126"/>
      <c r="CW60" s="131" t="s">
        <v>0</v>
      </c>
      <c r="CX60" s="126"/>
      <c r="CY60" s="186" t="s">
        <v>326</v>
      </c>
      <c r="CZ60" s="187" t="s">
        <v>326</v>
      </c>
      <c r="DA60" s="156"/>
      <c r="DB60" s="126"/>
      <c r="DC60" s="131" t="s">
        <v>0</v>
      </c>
      <c r="DD60" s="126"/>
      <c r="DE60" s="186" t="s">
        <v>326</v>
      </c>
      <c r="DF60" s="187" t="s">
        <v>326</v>
      </c>
      <c r="DG60" s="156"/>
      <c r="DH60" s="126"/>
      <c r="DI60" s="131" t="s">
        <v>0</v>
      </c>
      <c r="DJ60" s="126"/>
      <c r="DK60" s="186" t="s">
        <v>326</v>
      </c>
      <c r="DL60" s="187" t="s">
        <v>326</v>
      </c>
      <c r="DM60" s="156"/>
      <c r="DN60" s="126">
        <v>3</v>
      </c>
      <c r="DO60" s="131" t="s">
        <v>0</v>
      </c>
      <c r="DP60" s="126">
        <v>1</v>
      </c>
      <c r="DQ60" s="186" t="s">
        <v>271</v>
      </c>
      <c r="DR60" s="187" t="s">
        <v>270</v>
      </c>
      <c r="DS60" s="156"/>
      <c r="DT60" s="126"/>
      <c r="DU60" s="131" t="s">
        <v>0</v>
      </c>
      <c r="DV60" s="126"/>
      <c r="DW60" s="186" t="s">
        <v>326</v>
      </c>
      <c r="DX60" s="187" t="s">
        <v>326</v>
      </c>
      <c r="DY60" s="156"/>
      <c r="DZ60" s="126">
        <v>0</v>
      </c>
      <c r="EA60" s="131" t="s">
        <v>0</v>
      </c>
      <c r="EB60" s="126">
        <v>4</v>
      </c>
      <c r="EC60" s="186" t="s">
        <v>273</v>
      </c>
      <c r="ED60" s="187" t="s">
        <v>270</v>
      </c>
      <c r="EE60" s="156"/>
      <c r="EF60" s="126"/>
      <c r="EG60" s="131" t="s">
        <v>0</v>
      </c>
      <c r="EH60" s="126"/>
      <c r="EI60" s="186" t="s">
        <v>326</v>
      </c>
      <c r="EJ60" s="187" t="s">
        <v>326</v>
      </c>
      <c r="EK60" s="156"/>
      <c r="EL60" s="126"/>
      <c r="EM60" s="131" t="s">
        <v>0</v>
      </c>
      <c r="EN60" s="126"/>
      <c r="EO60" s="186" t="s">
        <v>326</v>
      </c>
      <c r="EP60" s="187" t="s">
        <v>326</v>
      </c>
      <c r="EQ60" s="156"/>
      <c r="ER60" s="126"/>
      <c r="ES60" s="131" t="s">
        <v>0</v>
      </c>
      <c r="ET60" s="126"/>
      <c r="EU60" s="186" t="s">
        <v>326</v>
      </c>
      <c r="EV60" s="187" t="s">
        <v>326</v>
      </c>
      <c r="EW60" s="156"/>
      <c r="EX60" s="126"/>
      <c r="EY60" s="131" t="s">
        <v>0</v>
      </c>
      <c r="EZ60" s="126"/>
      <c r="FA60" s="186" t="s">
        <v>326</v>
      </c>
      <c r="FB60" s="187" t="s">
        <v>326</v>
      </c>
      <c r="FC60" s="156"/>
      <c r="FD60" s="126"/>
      <c r="FE60" s="131" t="s">
        <v>0</v>
      </c>
      <c r="FF60" s="126"/>
      <c r="FG60" s="186" t="s">
        <v>326</v>
      </c>
      <c r="FH60" s="187" t="s">
        <v>326</v>
      </c>
      <c r="FI60" s="156"/>
      <c r="FJ60" s="126"/>
      <c r="FK60" s="131" t="s">
        <v>0</v>
      </c>
      <c r="FL60" s="126"/>
      <c r="FM60" s="186" t="s">
        <v>326</v>
      </c>
      <c r="FN60" s="187" t="s">
        <v>326</v>
      </c>
      <c r="FO60" s="156"/>
      <c r="FP60" s="126"/>
      <c r="FQ60" s="131" t="s">
        <v>0</v>
      </c>
      <c r="FR60" s="126"/>
      <c r="FS60" s="186" t="s">
        <v>326</v>
      </c>
      <c r="FT60" s="187" t="s">
        <v>326</v>
      </c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326</v>
      </c>
      <c r="NV60" s="187" t="s">
        <v>326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271</v>
      </c>
      <c r="H61" s="184" t="s">
        <v>275</v>
      </c>
      <c r="I61" s="25"/>
      <c r="J61" s="188">
        <v>0</v>
      </c>
      <c r="K61" s="188" t="s">
        <v>0</v>
      </c>
      <c r="L61" s="188">
        <v>3</v>
      </c>
      <c r="M61" s="186" t="s">
        <v>271</v>
      </c>
      <c r="N61" s="187" t="s">
        <v>260</v>
      </c>
      <c r="O61" s="149"/>
      <c r="P61" s="126">
        <v>2</v>
      </c>
      <c r="Q61" s="131" t="s">
        <v>0</v>
      </c>
      <c r="R61" s="126">
        <v>1</v>
      </c>
      <c r="S61" s="186" t="s">
        <v>273</v>
      </c>
      <c r="T61" s="187" t="s">
        <v>257</v>
      </c>
      <c r="U61" s="156"/>
      <c r="V61" s="126">
        <v>0</v>
      </c>
      <c r="W61" s="131" t="s">
        <v>0</v>
      </c>
      <c r="X61" s="126">
        <v>2</v>
      </c>
      <c r="Y61" s="186" t="s">
        <v>271</v>
      </c>
      <c r="Z61" s="187" t="s">
        <v>260</v>
      </c>
      <c r="AA61" s="156"/>
      <c r="AB61" s="126">
        <v>3</v>
      </c>
      <c r="AC61" s="131" t="s">
        <v>0</v>
      </c>
      <c r="AD61" s="126">
        <v>0</v>
      </c>
      <c r="AE61" s="193" t="s">
        <v>271</v>
      </c>
      <c r="AF61" s="194" t="s">
        <v>257</v>
      </c>
      <c r="AG61" s="156"/>
      <c r="AH61" s="126">
        <v>3</v>
      </c>
      <c r="AI61" s="131" t="s">
        <v>0</v>
      </c>
      <c r="AJ61" s="126">
        <v>1</v>
      </c>
      <c r="AK61" s="186" t="s">
        <v>271</v>
      </c>
      <c r="AL61" s="187" t="s">
        <v>270</v>
      </c>
      <c r="AM61" s="156"/>
      <c r="AN61" s="126">
        <v>0</v>
      </c>
      <c r="AO61" s="131" t="s">
        <v>0</v>
      </c>
      <c r="AP61" s="126">
        <v>2</v>
      </c>
      <c r="AQ61" s="186" t="s">
        <v>273</v>
      </c>
      <c r="AR61" s="187" t="s">
        <v>271</v>
      </c>
      <c r="AS61" s="156"/>
      <c r="AT61" s="126">
        <v>1</v>
      </c>
      <c r="AU61" s="131" t="s">
        <v>0</v>
      </c>
      <c r="AV61" s="126">
        <v>2</v>
      </c>
      <c r="AW61" s="186" t="s">
        <v>273</v>
      </c>
      <c r="AX61" s="187" t="s">
        <v>271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273</v>
      </c>
      <c r="BJ61" s="187" t="s">
        <v>260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271</v>
      </c>
      <c r="BV61" s="187" t="s">
        <v>260</v>
      </c>
      <c r="BW61" s="156"/>
      <c r="BX61" s="126">
        <v>3</v>
      </c>
      <c r="BY61" s="131" t="s">
        <v>0</v>
      </c>
      <c r="BZ61" s="126">
        <v>0</v>
      </c>
      <c r="CA61" s="131" t="s">
        <v>271</v>
      </c>
      <c r="CB61" s="170" t="s">
        <v>275</v>
      </c>
      <c r="CC61" s="156"/>
      <c r="CD61" s="126">
        <v>1</v>
      </c>
      <c r="CE61" s="131" t="s">
        <v>0</v>
      </c>
      <c r="CF61" s="126">
        <v>2</v>
      </c>
      <c r="CG61" s="186" t="s">
        <v>272</v>
      </c>
      <c r="CH61" s="187" t="s">
        <v>275</v>
      </c>
      <c r="CI61" s="156"/>
      <c r="CJ61" s="126">
        <v>0</v>
      </c>
      <c r="CK61" s="131" t="s">
        <v>0</v>
      </c>
      <c r="CL61" s="126">
        <v>2</v>
      </c>
      <c r="CM61" s="186" t="s">
        <v>273</v>
      </c>
      <c r="CN61" s="187" t="s">
        <v>271</v>
      </c>
      <c r="CO61" s="156"/>
      <c r="CP61" s="126">
        <v>1</v>
      </c>
      <c r="CQ61" s="131" t="s">
        <v>0</v>
      </c>
      <c r="CR61" s="126">
        <v>3</v>
      </c>
      <c r="CS61" s="186" t="s">
        <v>315</v>
      </c>
      <c r="CT61" s="187" t="s">
        <v>314</v>
      </c>
      <c r="CU61" s="156"/>
      <c r="CV61" s="126">
        <v>2</v>
      </c>
      <c r="CW61" s="131" t="s">
        <v>0</v>
      </c>
      <c r="CX61" s="126">
        <v>0</v>
      </c>
      <c r="CY61" s="186" t="s">
        <v>271</v>
      </c>
      <c r="CZ61" s="187" t="s">
        <v>270</v>
      </c>
      <c r="DA61" s="156"/>
      <c r="DB61" s="126">
        <v>0</v>
      </c>
      <c r="DC61" s="131" t="s">
        <v>0</v>
      </c>
      <c r="DD61" s="126">
        <v>3</v>
      </c>
      <c r="DE61" s="186" t="s">
        <v>273</v>
      </c>
      <c r="DF61" s="187" t="s">
        <v>271</v>
      </c>
      <c r="DG61" s="156"/>
      <c r="DH61" s="126">
        <v>1</v>
      </c>
      <c r="DI61" s="131" t="s">
        <v>0</v>
      </c>
      <c r="DJ61" s="126">
        <v>2</v>
      </c>
      <c r="DK61" s="186" t="s">
        <v>271</v>
      </c>
      <c r="DL61" s="187" t="s">
        <v>270</v>
      </c>
      <c r="DM61" s="156"/>
      <c r="DN61" s="126">
        <v>3</v>
      </c>
      <c r="DO61" s="131" t="s">
        <v>0</v>
      </c>
      <c r="DP61" s="126">
        <v>0</v>
      </c>
      <c r="DQ61" s="186" t="s">
        <v>273</v>
      </c>
      <c r="DR61" s="187" t="s">
        <v>271</v>
      </c>
      <c r="DS61" s="156"/>
      <c r="DT61" s="126">
        <v>2</v>
      </c>
      <c r="DU61" s="131" t="s">
        <v>0</v>
      </c>
      <c r="DV61" s="126">
        <v>1</v>
      </c>
      <c r="DW61" s="186" t="s">
        <v>271</v>
      </c>
      <c r="DX61" s="187" t="s">
        <v>271</v>
      </c>
      <c r="DY61" s="156"/>
      <c r="DZ61" s="126">
        <v>1</v>
      </c>
      <c r="EA61" s="131" t="s">
        <v>0</v>
      </c>
      <c r="EB61" s="126">
        <v>2</v>
      </c>
      <c r="EC61" s="186" t="s">
        <v>273</v>
      </c>
      <c r="ED61" s="187" t="s">
        <v>271</v>
      </c>
      <c r="EE61" s="156"/>
      <c r="EF61" s="126">
        <v>3</v>
      </c>
      <c r="EG61" s="131" t="s">
        <v>0</v>
      </c>
      <c r="EH61" s="126">
        <v>0</v>
      </c>
      <c r="EI61" s="186" t="s">
        <v>270</v>
      </c>
      <c r="EJ61" s="187" t="s">
        <v>255</v>
      </c>
      <c r="EK61" s="156"/>
      <c r="EL61" s="126"/>
      <c r="EM61" s="131" t="s">
        <v>0</v>
      </c>
      <c r="EN61" s="126"/>
      <c r="EO61" s="186" t="s">
        <v>326</v>
      </c>
      <c r="EP61" s="187" t="s">
        <v>326</v>
      </c>
      <c r="EQ61" s="156"/>
      <c r="ER61" s="126">
        <v>1</v>
      </c>
      <c r="ES61" s="131" t="s">
        <v>0</v>
      </c>
      <c r="ET61" s="126">
        <v>2</v>
      </c>
      <c r="EU61" s="186" t="s">
        <v>271</v>
      </c>
      <c r="EV61" s="187" t="s">
        <v>271</v>
      </c>
      <c r="EW61" s="156"/>
      <c r="EX61" s="126">
        <v>0</v>
      </c>
      <c r="EY61" s="131" t="s">
        <v>0</v>
      </c>
      <c r="EZ61" s="126">
        <v>3</v>
      </c>
      <c r="FA61" s="186" t="s">
        <v>273</v>
      </c>
      <c r="FB61" s="187" t="s">
        <v>271</v>
      </c>
      <c r="FC61" s="156"/>
      <c r="FD61" s="126">
        <v>2</v>
      </c>
      <c r="FE61" s="131" t="s">
        <v>0</v>
      </c>
      <c r="FF61" s="126">
        <v>0</v>
      </c>
      <c r="FG61" s="186" t="s">
        <v>273</v>
      </c>
      <c r="FH61" s="187" t="s">
        <v>257</v>
      </c>
      <c r="FI61" s="156"/>
      <c r="FJ61" s="126">
        <v>0</v>
      </c>
      <c r="FK61" s="131" t="s">
        <v>0</v>
      </c>
      <c r="FL61" s="126">
        <v>2</v>
      </c>
      <c r="FM61" s="186" t="s">
        <v>273</v>
      </c>
      <c r="FN61" s="187" t="s">
        <v>260</v>
      </c>
      <c r="FO61" s="156"/>
      <c r="FP61" s="126">
        <v>2</v>
      </c>
      <c r="FQ61" s="131" t="s">
        <v>0</v>
      </c>
      <c r="FR61" s="126">
        <v>1</v>
      </c>
      <c r="FS61" s="186" t="s">
        <v>273</v>
      </c>
      <c r="FT61" s="187" t="s">
        <v>274</v>
      </c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326</v>
      </c>
      <c r="NV61" s="187" t="s">
        <v>326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253</v>
      </c>
      <c r="H62" s="175" t="s">
        <v>260</v>
      </c>
      <c r="I62" s="25"/>
      <c r="J62" s="188">
        <v>0</v>
      </c>
      <c r="K62" s="188" t="s">
        <v>0</v>
      </c>
      <c r="L62" s="188">
        <v>2</v>
      </c>
      <c r="M62" s="186" t="s">
        <v>270</v>
      </c>
      <c r="N62" s="187" t="s">
        <v>263</v>
      </c>
      <c r="O62" s="149"/>
      <c r="P62" s="126">
        <v>3</v>
      </c>
      <c r="Q62" s="131" t="s">
        <v>0</v>
      </c>
      <c r="R62" s="126">
        <v>1</v>
      </c>
      <c r="S62" s="186" t="s">
        <v>271</v>
      </c>
      <c r="T62" s="187" t="s">
        <v>262</v>
      </c>
      <c r="U62" s="156"/>
      <c r="V62" s="126">
        <v>0</v>
      </c>
      <c r="W62" s="131" t="s">
        <v>0</v>
      </c>
      <c r="X62" s="126">
        <v>1</v>
      </c>
      <c r="Y62" s="186" t="s">
        <v>264</v>
      </c>
      <c r="Z62" s="187" t="s">
        <v>271</v>
      </c>
      <c r="AA62" s="156"/>
      <c r="AB62" s="126">
        <v>3</v>
      </c>
      <c r="AC62" s="131" t="s">
        <v>0</v>
      </c>
      <c r="AD62" s="126">
        <v>1</v>
      </c>
      <c r="AE62" s="193" t="s">
        <v>275</v>
      </c>
      <c r="AF62" s="194" t="s">
        <v>271</v>
      </c>
      <c r="AG62" s="156"/>
      <c r="AH62" s="126">
        <v>4</v>
      </c>
      <c r="AI62" s="131" t="s">
        <v>0</v>
      </c>
      <c r="AJ62" s="126">
        <v>1</v>
      </c>
      <c r="AK62" s="186" t="s">
        <v>275</v>
      </c>
      <c r="AL62" s="187" t="s">
        <v>271</v>
      </c>
      <c r="AM62" s="156"/>
      <c r="AN62" s="126">
        <v>1</v>
      </c>
      <c r="AO62" s="131" t="s">
        <v>0</v>
      </c>
      <c r="AP62" s="126">
        <v>4</v>
      </c>
      <c r="AQ62" s="186" t="s">
        <v>271</v>
      </c>
      <c r="AR62" s="187" t="s">
        <v>271</v>
      </c>
      <c r="AS62" s="156"/>
      <c r="AT62" s="126">
        <v>2</v>
      </c>
      <c r="AU62" s="131" t="s">
        <v>0</v>
      </c>
      <c r="AV62" s="126">
        <v>2</v>
      </c>
      <c r="AW62" s="186" t="s">
        <v>275</v>
      </c>
      <c r="AX62" s="187" t="s">
        <v>271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275</v>
      </c>
      <c r="BJ62" s="187" t="s">
        <v>262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253</v>
      </c>
      <c r="BV62" s="187" t="s">
        <v>260</v>
      </c>
      <c r="BW62" s="156"/>
      <c r="BX62" s="126">
        <v>2</v>
      </c>
      <c r="BY62" s="131" t="s">
        <v>0</v>
      </c>
      <c r="BZ62" s="126">
        <v>1</v>
      </c>
      <c r="CA62" s="131" t="s">
        <v>275</v>
      </c>
      <c r="CB62" s="170" t="s">
        <v>271</v>
      </c>
      <c r="CC62" s="156"/>
      <c r="CD62" s="126">
        <v>2</v>
      </c>
      <c r="CE62" s="131" t="s">
        <v>0</v>
      </c>
      <c r="CF62" s="126">
        <v>2</v>
      </c>
      <c r="CG62" s="186" t="s">
        <v>253</v>
      </c>
      <c r="CH62" s="187" t="s">
        <v>260</v>
      </c>
      <c r="CI62" s="156"/>
      <c r="CJ62" s="126">
        <v>0</v>
      </c>
      <c r="CK62" s="131" t="s">
        <v>0</v>
      </c>
      <c r="CL62" s="126">
        <v>2</v>
      </c>
      <c r="CM62" s="186" t="s">
        <v>271</v>
      </c>
      <c r="CN62" s="187" t="s">
        <v>266</v>
      </c>
      <c r="CO62" s="156"/>
      <c r="CP62" s="126">
        <v>3</v>
      </c>
      <c r="CQ62" s="131" t="s">
        <v>0</v>
      </c>
      <c r="CR62" s="126">
        <v>3</v>
      </c>
      <c r="CS62" s="186" t="s">
        <v>271</v>
      </c>
      <c r="CT62" s="187" t="s">
        <v>314</v>
      </c>
      <c r="CU62" s="156"/>
      <c r="CV62" s="126">
        <v>2</v>
      </c>
      <c r="CW62" s="131" t="s">
        <v>0</v>
      </c>
      <c r="CX62" s="126">
        <v>1</v>
      </c>
      <c r="CY62" s="186" t="s">
        <v>271</v>
      </c>
      <c r="CZ62" s="187" t="s">
        <v>263</v>
      </c>
      <c r="DA62" s="156"/>
      <c r="DB62" s="126">
        <v>0</v>
      </c>
      <c r="DC62" s="131" t="s">
        <v>0</v>
      </c>
      <c r="DD62" s="126">
        <v>2</v>
      </c>
      <c r="DE62" s="186" t="s">
        <v>273</v>
      </c>
      <c r="DF62" s="187" t="s">
        <v>263</v>
      </c>
      <c r="DG62" s="156"/>
      <c r="DH62" s="126">
        <v>2</v>
      </c>
      <c r="DI62" s="131" t="s">
        <v>0</v>
      </c>
      <c r="DJ62" s="126">
        <v>3</v>
      </c>
      <c r="DK62" s="186" t="s">
        <v>271</v>
      </c>
      <c r="DL62" s="187" t="s">
        <v>271</v>
      </c>
      <c r="DM62" s="156"/>
      <c r="DN62" s="126">
        <v>3</v>
      </c>
      <c r="DO62" s="131" t="s">
        <v>0</v>
      </c>
      <c r="DP62" s="126">
        <v>0</v>
      </c>
      <c r="DQ62" s="186" t="s">
        <v>273</v>
      </c>
      <c r="DR62" s="187" t="s">
        <v>271</v>
      </c>
      <c r="DS62" s="156"/>
      <c r="DT62" s="126">
        <v>2</v>
      </c>
      <c r="DU62" s="131" t="s">
        <v>0</v>
      </c>
      <c r="DV62" s="126">
        <v>1</v>
      </c>
      <c r="DW62" s="186" t="s">
        <v>271</v>
      </c>
      <c r="DX62" s="187" t="s">
        <v>266</v>
      </c>
      <c r="DY62" s="156"/>
      <c r="DZ62" s="126">
        <v>0</v>
      </c>
      <c r="EA62" s="131" t="s">
        <v>0</v>
      </c>
      <c r="EB62" s="126">
        <v>1</v>
      </c>
      <c r="EC62" s="186" t="s">
        <v>271</v>
      </c>
      <c r="ED62" s="187" t="s">
        <v>260</v>
      </c>
      <c r="EE62" s="156"/>
      <c r="EF62" s="126">
        <v>3</v>
      </c>
      <c r="EG62" s="131" t="s">
        <v>0</v>
      </c>
      <c r="EH62" s="126">
        <v>0</v>
      </c>
      <c r="EI62" s="186" t="s">
        <v>256</v>
      </c>
      <c r="EJ62" s="187" t="s">
        <v>267</v>
      </c>
      <c r="EK62" s="156"/>
      <c r="EL62" s="126">
        <v>2</v>
      </c>
      <c r="EM62" s="131" t="s">
        <v>0</v>
      </c>
      <c r="EN62" s="126">
        <v>0</v>
      </c>
      <c r="EO62" s="186" t="s">
        <v>271</v>
      </c>
      <c r="EP62" s="187" t="s">
        <v>257</v>
      </c>
      <c r="EQ62" s="156"/>
      <c r="ER62" s="126">
        <v>3</v>
      </c>
      <c r="ES62" s="131" t="s">
        <v>0</v>
      </c>
      <c r="ET62" s="126">
        <v>2</v>
      </c>
      <c r="EU62" s="186" t="s">
        <v>315</v>
      </c>
      <c r="EV62" s="187" t="s">
        <v>271</v>
      </c>
      <c r="EW62" s="156"/>
      <c r="EX62" s="126">
        <v>1</v>
      </c>
      <c r="EY62" s="131" t="s">
        <v>0</v>
      </c>
      <c r="EZ62" s="126">
        <v>3</v>
      </c>
      <c r="FA62" s="186" t="s">
        <v>271</v>
      </c>
      <c r="FB62" s="187" t="s">
        <v>266</v>
      </c>
      <c r="FC62" s="156"/>
      <c r="FD62" s="126">
        <v>3</v>
      </c>
      <c r="FE62" s="131" t="s">
        <v>0</v>
      </c>
      <c r="FF62" s="126">
        <v>1</v>
      </c>
      <c r="FG62" s="186" t="s">
        <v>273</v>
      </c>
      <c r="FH62" s="187" t="s">
        <v>271</v>
      </c>
      <c r="FI62" s="156"/>
      <c r="FJ62" s="126">
        <v>1</v>
      </c>
      <c r="FK62" s="131" t="s">
        <v>0</v>
      </c>
      <c r="FL62" s="126">
        <v>2</v>
      </c>
      <c r="FM62" s="186" t="s">
        <v>260</v>
      </c>
      <c r="FN62" s="187" t="s">
        <v>271</v>
      </c>
      <c r="FO62" s="156"/>
      <c r="FP62" s="126">
        <v>2</v>
      </c>
      <c r="FQ62" s="131" t="s">
        <v>0</v>
      </c>
      <c r="FR62" s="126">
        <v>0</v>
      </c>
      <c r="FS62" s="186" t="s">
        <v>273</v>
      </c>
      <c r="FT62" s="187" t="s">
        <v>378</v>
      </c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326</v>
      </c>
      <c r="NV62" s="187" t="s">
        <v>326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326</v>
      </c>
      <c r="H63" s="183" t="s">
        <v>326</v>
      </c>
      <c r="I63" s="25"/>
      <c r="J63" s="188">
        <v>0</v>
      </c>
      <c r="K63" s="188" t="s">
        <v>0</v>
      </c>
      <c r="L63" s="188">
        <v>3</v>
      </c>
      <c r="M63" s="186" t="s">
        <v>273</v>
      </c>
      <c r="N63" s="187" t="s">
        <v>257</v>
      </c>
      <c r="O63" s="149"/>
      <c r="P63" s="126">
        <v>3</v>
      </c>
      <c r="Q63" s="131" t="s">
        <v>0</v>
      </c>
      <c r="R63" s="126">
        <v>1</v>
      </c>
      <c r="S63" s="186" t="s">
        <v>253</v>
      </c>
      <c r="T63" s="187" t="s">
        <v>260</v>
      </c>
      <c r="U63" s="156"/>
      <c r="V63" s="126">
        <v>0</v>
      </c>
      <c r="W63" s="131" t="s">
        <v>0</v>
      </c>
      <c r="X63" s="126">
        <v>1</v>
      </c>
      <c r="Y63" s="186" t="s">
        <v>271</v>
      </c>
      <c r="Z63" s="187" t="s">
        <v>264</v>
      </c>
      <c r="AA63" s="156"/>
      <c r="AB63" s="126">
        <v>2</v>
      </c>
      <c r="AC63" s="131" t="s">
        <v>0</v>
      </c>
      <c r="AD63" s="126">
        <v>0</v>
      </c>
      <c r="AE63" s="193" t="s">
        <v>275</v>
      </c>
      <c r="AF63" s="194" t="s">
        <v>271</v>
      </c>
      <c r="AG63" s="156"/>
      <c r="AH63" s="126">
        <v>2</v>
      </c>
      <c r="AI63" s="131" t="s">
        <v>0</v>
      </c>
      <c r="AJ63" s="126">
        <v>1</v>
      </c>
      <c r="AK63" s="186" t="s">
        <v>271</v>
      </c>
      <c r="AL63" s="187" t="s">
        <v>260</v>
      </c>
      <c r="AM63" s="156"/>
      <c r="AN63" s="126">
        <v>1</v>
      </c>
      <c r="AO63" s="131" t="s">
        <v>0</v>
      </c>
      <c r="AP63" s="126">
        <v>2</v>
      </c>
      <c r="AQ63" s="186" t="s">
        <v>271</v>
      </c>
      <c r="AR63" s="187" t="s">
        <v>260</v>
      </c>
      <c r="AS63" s="156"/>
      <c r="AT63" s="126">
        <v>0</v>
      </c>
      <c r="AU63" s="131" t="s">
        <v>0</v>
      </c>
      <c r="AV63" s="126">
        <v>1</v>
      </c>
      <c r="AW63" s="186" t="s">
        <v>275</v>
      </c>
      <c r="AX63" s="187" t="s">
        <v>271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275</v>
      </c>
      <c r="BJ63" s="187" t="s">
        <v>255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275</v>
      </c>
      <c r="BV63" s="187" t="s">
        <v>260</v>
      </c>
      <c r="BW63" s="156"/>
      <c r="BX63" s="126">
        <v>3</v>
      </c>
      <c r="BY63" s="131" t="s">
        <v>0</v>
      </c>
      <c r="BZ63" s="126">
        <v>1</v>
      </c>
      <c r="CA63" s="131" t="s">
        <v>275</v>
      </c>
      <c r="CB63" s="170" t="s">
        <v>255</v>
      </c>
      <c r="CC63" s="156"/>
      <c r="CD63" s="126">
        <v>2</v>
      </c>
      <c r="CE63" s="131" t="s">
        <v>0</v>
      </c>
      <c r="CF63" s="126">
        <v>0</v>
      </c>
      <c r="CG63" s="186" t="s">
        <v>346</v>
      </c>
      <c r="CH63" s="187" t="s">
        <v>349</v>
      </c>
      <c r="CI63" s="156"/>
      <c r="CJ63" s="126">
        <v>1</v>
      </c>
      <c r="CK63" s="131" t="s">
        <v>0</v>
      </c>
      <c r="CL63" s="126">
        <v>2</v>
      </c>
      <c r="CM63" s="186" t="s">
        <v>351</v>
      </c>
      <c r="CN63" s="187" t="s">
        <v>254</v>
      </c>
      <c r="CO63" s="156"/>
      <c r="CP63" s="126">
        <v>0</v>
      </c>
      <c r="CQ63" s="131" t="s">
        <v>0</v>
      </c>
      <c r="CR63" s="126">
        <v>2</v>
      </c>
      <c r="CS63" s="186" t="s">
        <v>315</v>
      </c>
      <c r="CT63" s="187" t="s">
        <v>353</v>
      </c>
      <c r="CU63" s="156"/>
      <c r="CV63" s="126">
        <v>2</v>
      </c>
      <c r="CW63" s="131" t="s">
        <v>0</v>
      </c>
      <c r="CX63" s="126">
        <v>1</v>
      </c>
      <c r="CY63" s="186" t="s">
        <v>253</v>
      </c>
      <c r="CZ63" s="187" t="s">
        <v>257</v>
      </c>
      <c r="DA63" s="156"/>
      <c r="DB63" s="126">
        <v>0</v>
      </c>
      <c r="DC63" s="131" t="s">
        <v>0</v>
      </c>
      <c r="DD63" s="126">
        <v>2</v>
      </c>
      <c r="DE63" s="186" t="s">
        <v>270</v>
      </c>
      <c r="DF63" s="187" t="s">
        <v>271</v>
      </c>
      <c r="DG63" s="156"/>
      <c r="DH63" s="126">
        <v>2</v>
      </c>
      <c r="DI63" s="131" t="s">
        <v>0</v>
      </c>
      <c r="DJ63" s="126">
        <v>2</v>
      </c>
      <c r="DK63" s="186" t="s">
        <v>341</v>
      </c>
      <c r="DL63" s="187" t="s">
        <v>361</v>
      </c>
      <c r="DM63" s="156"/>
      <c r="DN63" s="126">
        <v>3</v>
      </c>
      <c r="DO63" s="131" t="s">
        <v>0</v>
      </c>
      <c r="DP63" s="126">
        <v>1</v>
      </c>
      <c r="DQ63" s="186" t="s">
        <v>273</v>
      </c>
      <c r="DR63" s="187" t="s">
        <v>260</v>
      </c>
      <c r="DS63" s="156"/>
      <c r="DT63" s="126">
        <v>0</v>
      </c>
      <c r="DU63" s="131" t="s">
        <v>0</v>
      </c>
      <c r="DV63" s="126">
        <v>2</v>
      </c>
      <c r="DW63" s="186" t="s">
        <v>365</v>
      </c>
      <c r="DX63" s="187" t="s">
        <v>366</v>
      </c>
      <c r="DY63" s="156"/>
      <c r="DZ63" s="126">
        <v>2</v>
      </c>
      <c r="EA63" s="131" t="s">
        <v>0</v>
      </c>
      <c r="EB63" s="126">
        <v>0</v>
      </c>
      <c r="EC63" s="186" t="s">
        <v>368</v>
      </c>
      <c r="ED63" s="187" t="s">
        <v>369</v>
      </c>
      <c r="EE63" s="156"/>
      <c r="EF63" s="126">
        <v>2</v>
      </c>
      <c r="EG63" s="131" t="s">
        <v>0</v>
      </c>
      <c r="EH63" s="126">
        <v>0</v>
      </c>
      <c r="EI63" s="186" t="s">
        <v>274</v>
      </c>
      <c r="EJ63" s="187" t="s">
        <v>255</v>
      </c>
      <c r="EK63" s="156"/>
      <c r="EL63" s="126">
        <v>2</v>
      </c>
      <c r="EM63" s="131" t="s">
        <v>0</v>
      </c>
      <c r="EN63" s="126">
        <v>1</v>
      </c>
      <c r="EO63" s="186" t="s">
        <v>273</v>
      </c>
      <c r="EP63" s="187" t="s">
        <v>257</v>
      </c>
      <c r="EQ63" s="156"/>
      <c r="ER63" s="126"/>
      <c r="ES63" s="131" t="s">
        <v>0</v>
      </c>
      <c r="ET63" s="126"/>
      <c r="EU63" s="186" t="s">
        <v>326</v>
      </c>
      <c r="EV63" s="187" t="s">
        <v>326</v>
      </c>
      <c r="EW63" s="156"/>
      <c r="EX63" s="126">
        <v>2</v>
      </c>
      <c r="EY63" s="131" t="s">
        <v>0</v>
      </c>
      <c r="EZ63" s="126">
        <v>2</v>
      </c>
      <c r="FA63" s="186" t="s">
        <v>258</v>
      </c>
      <c r="FB63" s="187" t="s">
        <v>271</v>
      </c>
      <c r="FC63" s="156"/>
      <c r="FD63" s="126"/>
      <c r="FE63" s="131" t="s">
        <v>0</v>
      </c>
      <c r="FF63" s="126"/>
      <c r="FG63" s="186" t="s">
        <v>326</v>
      </c>
      <c r="FH63" s="187" t="s">
        <v>326</v>
      </c>
      <c r="FI63" s="156"/>
      <c r="FJ63" s="126">
        <v>2</v>
      </c>
      <c r="FK63" s="131" t="s">
        <v>0</v>
      </c>
      <c r="FL63" s="126">
        <v>2</v>
      </c>
      <c r="FM63" s="186" t="s">
        <v>377</v>
      </c>
      <c r="FN63" s="187" t="s">
        <v>260</v>
      </c>
      <c r="FO63" s="156"/>
      <c r="FP63" s="126">
        <v>2</v>
      </c>
      <c r="FQ63" s="131" t="s">
        <v>0</v>
      </c>
      <c r="FR63" s="126">
        <v>2</v>
      </c>
      <c r="FS63" s="186" t="s">
        <v>378</v>
      </c>
      <c r="FT63" s="187" t="s">
        <v>274</v>
      </c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326</v>
      </c>
      <c r="NV63" s="187" t="s">
        <v>326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270</v>
      </c>
      <c r="H64" s="184" t="s">
        <v>271</v>
      </c>
      <c r="I64" s="25"/>
      <c r="J64" s="188">
        <v>1</v>
      </c>
      <c r="K64" s="188" t="s">
        <v>0</v>
      </c>
      <c r="L64" s="188">
        <v>2</v>
      </c>
      <c r="M64" s="186" t="s">
        <v>271</v>
      </c>
      <c r="N64" s="187" t="s">
        <v>257</v>
      </c>
      <c r="O64" s="149"/>
      <c r="P64" s="126">
        <v>2</v>
      </c>
      <c r="Q64" s="131" t="s">
        <v>0</v>
      </c>
      <c r="R64" s="126">
        <v>1</v>
      </c>
      <c r="S64" s="186" t="s">
        <v>273</v>
      </c>
      <c r="T64" s="187" t="s">
        <v>260</v>
      </c>
      <c r="U64" s="156"/>
      <c r="V64" s="126">
        <v>1</v>
      </c>
      <c r="W64" s="131" t="s">
        <v>0</v>
      </c>
      <c r="X64" s="126">
        <v>2</v>
      </c>
      <c r="Y64" s="186" t="s">
        <v>270</v>
      </c>
      <c r="Z64" s="187" t="s">
        <v>271</v>
      </c>
      <c r="AA64" s="156"/>
      <c r="AB64" s="126">
        <v>3</v>
      </c>
      <c r="AC64" s="131" t="s">
        <v>0</v>
      </c>
      <c r="AD64" s="126">
        <v>1</v>
      </c>
      <c r="AE64" s="193" t="s">
        <v>274</v>
      </c>
      <c r="AF64" s="194" t="s">
        <v>271</v>
      </c>
      <c r="AG64" s="156"/>
      <c r="AH64" s="126">
        <v>2</v>
      </c>
      <c r="AI64" s="131" t="s">
        <v>0</v>
      </c>
      <c r="AJ64" s="126">
        <v>1</v>
      </c>
      <c r="AK64" s="186" t="s">
        <v>271</v>
      </c>
      <c r="AL64" s="187" t="s">
        <v>260</v>
      </c>
      <c r="AM64" s="156"/>
      <c r="AN64" s="126">
        <v>1</v>
      </c>
      <c r="AO64" s="131" t="s">
        <v>0</v>
      </c>
      <c r="AP64" s="126">
        <v>2</v>
      </c>
      <c r="AQ64" s="186" t="s">
        <v>271</v>
      </c>
      <c r="AR64" s="187" t="s">
        <v>275</v>
      </c>
      <c r="AS64" s="156"/>
      <c r="AT64" s="126">
        <v>1</v>
      </c>
      <c r="AU64" s="131" t="s">
        <v>0</v>
      </c>
      <c r="AV64" s="126">
        <v>1</v>
      </c>
      <c r="AW64" s="186" t="s">
        <v>271</v>
      </c>
      <c r="AX64" s="187" t="s">
        <v>270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273</v>
      </c>
      <c r="BJ64" s="187" t="s">
        <v>271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271</v>
      </c>
      <c r="BV64" s="187" t="s">
        <v>260</v>
      </c>
      <c r="BW64" s="156"/>
      <c r="BX64" s="126">
        <v>3</v>
      </c>
      <c r="BY64" s="131" t="s">
        <v>0</v>
      </c>
      <c r="BZ64" s="126">
        <v>1</v>
      </c>
      <c r="CA64" s="131" t="s">
        <v>271</v>
      </c>
      <c r="CB64" s="170" t="s">
        <v>275</v>
      </c>
      <c r="CC64" s="156"/>
      <c r="CD64" s="126">
        <v>1</v>
      </c>
      <c r="CE64" s="131" t="s">
        <v>0</v>
      </c>
      <c r="CF64" s="126">
        <v>2</v>
      </c>
      <c r="CG64" s="186" t="s">
        <v>271</v>
      </c>
      <c r="CH64" s="187" t="s">
        <v>275</v>
      </c>
      <c r="CI64" s="156"/>
      <c r="CJ64" s="126">
        <v>1</v>
      </c>
      <c r="CK64" s="131" t="s">
        <v>0</v>
      </c>
      <c r="CL64" s="126">
        <v>3</v>
      </c>
      <c r="CM64" s="186" t="s">
        <v>271</v>
      </c>
      <c r="CN64" s="187" t="s">
        <v>270</v>
      </c>
      <c r="CO64" s="156"/>
      <c r="CP64" s="126">
        <v>2</v>
      </c>
      <c r="CQ64" s="131" t="s">
        <v>0</v>
      </c>
      <c r="CR64" s="126">
        <v>2</v>
      </c>
      <c r="CS64" s="186" t="s">
        <v>315</v>
      </c>
      <c r="CT64" s="187" t="s">
        <v>270</v>
      </c>
      <c r="CU64" s="156"/>
      <c r="CV64" s="126">
        <v>3</v>
      </c>
      <c r="CW64" s="131" t="s">
        <v>0</v>
      </c>
      <c r="CX64" s="126">
        <v>1</v>
      </c>
      <c r="CY64" s="186" t="s">
        <v>273</v>
      </c>
      <c r="CZ64" s="187" t="s">
        <v>270</v>
      </c>
      <c r="DA64" s="156"/>
      <c r="DB64" s="126">
        <v>0</v>
      </c>
      <c r="DC64" s="131" t="s">
        <v>0</v>
      </c>
      <c r="DD64" s="126">
        <v>3</v>
      </c>
      <c r="DE64" s="186" t="s">
        <v>271</v>
      </c>
      <c r="DF64" s="187" t="s">
        <v>270</v>
      </c>
      <c r="DG64" s="156"/>
      <c r="DH64" s="126">
        <v>1</v>
      </c>
      <c r="DI64" s="131" t="s">
        <v>0</v>
      </c>
      <c r="DJ64" s="126">
        <v>2</v>
      </c>
      <c r="DK64" s="186" t="s">
        <v>271</v>
      </c>
      <c r="DL64" s="187" t="s">
        <v>260</v>
      </c>
      <c r="DM64" s="156"/>
      <c r="DN64" s="126">
        <v>3</v>
      </c>
      <c r="DO64" s="131" t="s">
        <v>0</v>
      </c>
      <c r="DP64" s="126">
        <v>1</v>
      </c>
      <c r="DQ64" s="186" t="s">
        <v>273</v>
      </c>
      <c r="DR64" s="187" t="s">
        <v>271</v>
      </c>
      <c r="DS64" s="156"/>
      <c r="DT64" s="126">
        <v>1</v>
      </c>
      <c r="DU64" s="131" t="s">
        <v>0</v>
      </c>
      <c r="DV64" s="126">
        <v>3</v>
      </c>
      <c r="DW64" s="186" t="s">
        <v>364</v>
      </c>
      <c r="DX64" s="187" t="s">
        <v>271</v>
      </c>
      <c r="DY64" s="156"/>
      <c r="DZ64" s="126">
        <v>1</v>
      </c>
      <c r="EA64" s="131" t="s">
        <v>0</v>
      </c>
      <c r="EB64" s="126">
        <v>3</v>
      </c>
      <c r="EC64" s="186" t="s">
        <v>273</v>
      </c>
      <c r="ED64" s="187" t="s">
        <v>271</v>
      </c>
      <c r="EE64" s="156"/>
      <c r="EF64" s="126">
        <v>4</v>
      </c>
      <c r="EG64" s="131" t="s">
        <v>0</v>
      </c>
      <c r="EH64" s="126">
        <v>1</v>
      </c>
      <c r="EI64" s="186" t="s">
        <v>269</v>
      </c>
      <c r="EJ64" s="187" t="s">
        <v>274</v>
      </c>
      <c r="EK64" s="156"/>
      <c r="EL64" s="126">
        <v>3</v>
      </c>
      <c r="EM64" s="131" t="s">
        <v>0</v>
      </c>
      <c r="EN64" s="126">
        <v>0</v>
      </c>
      <c r="EO64" s="186" t="s">
        <v>273</v>
      </c>
      <c r="EP64" s="187" t="s">
        <v>271</v>
      </c>
      <c r="EQ64" s="156"/>
      <c r="ER64" s="126">
        <v>1</v>
      </c>
      <c r="ES64" s="131" t="s">
        <v>0</v>
      </c>
      <c r="ET64" s="126">
        <v>3</v>
      </c>
      <c r="EU64" s="186" t="s">
        <v>273</v>
      </c>
      <c r="EV64" s="187" t="s">
        <v>271</v>
      </c>
      <c r="EW64" s="156"/>
      <c r="EX64" s="126">
        <v>1</v>
      </c>
      <c r="EY64" s="131" t="s">
        <v>0</v>
      </c>
      <c r="EZ64" s="126">
        <v>2</v>
      </c>
      <c r="FA64" s="186" t="s">
        <v>273</v>
      </c>
      <c r="FB64" s="187" t="s">
        <v>271</v>
      </c>
      <c r="FC64" s="156"/>
      <c r="FD64" s="126">
        <v>3</v>
      </c>
      <c r="FE64" s="131" t="s">
        <v>0</v>
      </c>
      <c r="FF64" s="126">
        <v>1</v>
      </c>
      <c r="FG64" s="186" t="s">
        <v>273</v>
      </c>
      <c r="FH64" s="187" t="s">
        <v>271</v>
      </c>
      <c r="FI64" s="156"/>
      <c r="FJ64" s="126">
        <v>1</v>
      </c>
      <c r="FK64" s="131" t="s">
        <v>0</v>
      </c>
      <c r="FL64" s="126">
        <v>3</v>
      </c>
      <c r="FM64" s="186" t="s">
        <v>273</v>
      </c>
      <c r="FN64" s="187" t="s">
        <v>271</v>
      </c>
      <c r="FO64" s="156"/>
      <c r="FP64" s="126">
        <v>3</v>
      </c>
      <c r="FQ64" s="131" t="s">
        <v>0</v>
      </c>
      <c r="FR64" s="126">
        <v>1</v>
      </c>
      <c r="FS64" s="186" t="s">
        <v>273</v>
      </c>
      <c r="FT64" s="187" t="s">
        <v>271</v>
      </c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326</v>
      </c>
      <c r="NV64" s="187" t="s">
        <v>326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326</v>
      </c>
      <c r="H65" s="183" t="s">
        <v>326</v>
      </c>
      <c r="I65" s="25"/>
      <c r="J65" s="188"/>
      <c r="K65" s="188" t="s">
        <v>0</v>
      </c>
      <c r="L65" s="188"/>
      <c r="M65" s="186" t="s">
        <v>326</v>
      </c>
      <c r="N65" s="187" t="s">
        <v>326</v>
      </c>
      <c r="O65" s="149"/>
      <c r="P65" s="126">
        <v>2</v>
      </c>
      <c r="Q65" s="131" t="s">
        <v>0</v>
      </c>
      <c r="R65" s="126">
        <v>1</v>
      </c>
      <c r="S65" s="186" t="s">
        <v>273</v>
      </c>
      <c r="T65" s="187" t="s">
        <v>275</v>
      </c>
      <c r="U65" s="156"/>
      <c r="V65" s="126"/>
      <c r="W65" s="131" t="s">
        <v>0</v>
      </c>
      <c r="X65" s="126"/>
      <c r="Y65" s="186" t="s">
        <v>326</v>
      </c>
      <c r="Z65" s="187" t="s">
        <v>326</v>
      </c>
      <c r="AA65" s="156"/>
      <c r="AB65" s="126"/>
      <c r="AC65" s="131" t="s">
        <v>0</v>
      </c>
      <c r="AD65" s="126"/>
      <c r="AE65" s="186" t="s">
        <v>326</v>
      </c>
      <c r="AF65" s="187" t="s">
        <v>326</v>
      </c>
      <c r="AG65" s="156"/>
      <c r="AH65" s="126"/>
      <c r="AI65" s="131" t="s">
        <v>0</v>
      </c>
      <c r="AJ65" s="126"/>
      <c r="AK65" s="186" t="s">
        <v>326</v>
      </c>
      <c r="AL65" s="187" t="s">
        <v>326</v>
      </c>
      <c r="AM65" s="156"/>
      <c r="AN65" s="126">
        <v>1</v>
      </c>
      <c r="AO65" s="131" t="s">
        <v>0</v>
      </c>
      <c r="AP65" s="126">
        <v>2</v>
      </c>
      <c r="AQ65" s="186" t="s">
        <v>271</v>
      </c>
      <c r="AR65" s="187" t="s">
        <v>269</v>
      </c>
      <c r="AS65" s="156"/>
      <c r="AT65" s="126">
        <v>1</v>
      </c>
      <c r="AU65" s="131" t="s">
        <v>0</v>
      </c>
      <c r="AV65" s="126">
        <v>2</v>
      </c>
      <c r="AW65" s="186" t="s">
        <v>271</v>
      </c>
      <c r="AX65" s="187" t="s">
        <v>260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326</v>
      </c>
      <c r="BJ65" s="187" t="s">
        <v>326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326</v>
      </c>
      <c r="BV65" s="187" t="s">
        <v>326</v>
      </c>
      <c r="BW65" s="156"/>
      <c r="BX65" s="126"/>
      <c r="BY65" s="131" t="s">
        <v>0</v>
      </c>
      <c r="BZ65" s="126"/>
      <c r="CA65" s="186" t="s">
        <v>326</v>
      </c>
      <c r="CB65" s="187" t="s">
        <v>326</v>
      </c>
      <c r="CC65" s="156"/>
      <c r="CD65" s="126"/>
      <c r="CE65" s="131" t="s">
        <v>0</v>
      </c>
      <c r="CF65" s="126"/>
      <c r="CG65" s="186" t="s">
        <v>326</v>
      </c>
      <c r="CH65" s="187" t="s">
        <v>326</v>
      </c>
      <c r="CI65" s="156"/>
      <c r="CJ65" s="126"/>
      <c r="CK65" s="131" t="s">
        <v>0</v>
      </c>
      <c r="CL65" s="126"/>
      <c r="CM65" s="186" t="s">
        <v>326</v>
      </c>
      <c r="CN65" s="187" t="s">
        <v>326</v>
      </c>
      <c r="CO65" s="156"/>
      <c r="CP65" s="126"/>
      <c r="CQ65" s="131" t="s">
        <v>0</v>
      </c>
      <c r="CR65" s="126"/>
      <c r="CS65" s="186" t="s">
        <v>326</v>
      </c>
      <c r="CT65" s="187" t="s">
        <v>326</v>
      </c>
      <c r="CU65" s="156"/>
      <c r="CV65" s="126"/>
      <c r="CW65" s="131" t="s">
        <v>0</v>
      </c>
      <c r="CX65" s="126"/>
      <c r="CY65" s="186" t="s">
        <v>326</v>
      </c>
      <c r="CZ65" s="187" t="s">
        <v>326</v>
      </c>
      <c r="DA65" s="156"/>
      <c r="DB65" s="126"/>
      <c r="DC65" s="131" t="s">
        <v>0</v>
      </c>
      <c r="DD65" s="126"/>
      <c r="DE65" s="186" t="s">
        <v>326</v>
      </c>
      <c r="DF65" s="187" t="s">
        <v>326</v>
      </c>
      <c r="DG65" s="156"/>
      <c r="DH65" s="126"/>
      <c r="DI65" s="131" t="s">
        <v>0</v>
      </c>
      <c r="DJ65" s="126"/>
      <c r="DK65" s="186" t="s">
        <v>326</v>
      </c>
      <c r="DL65" s="187" t="s">
        <v>326</v>
      </c>
      <c r="DM65" s="156"/>
      <c r="DN65" s="126"/>
      <c r="DO65" s="131" t="s">
        <v>0</v>
      </c>
      <c r="DP65" s="126"/>
      <c r="DQ65" s="186" t="s">
        <v>326</v>
      </c>
      <c r="DR65" s="187" t="s">
        <v>326</v>
      </c>
      <c r="DS65" s="156"/>
      <c r="DT65" s="126"/>
      <c r="DU65" s="131" t="s">
        <v>0</v>
      </c>
      <c r="DV65" s="126"/>
      <c r="DW65" s="186" t="s">
        <v>326</v>
      </c>
      <c r="DX65" s="187" t="s">
        <v>326</v>
      </c>
      <c r="DY65" s="156"/>
      <c r="DZ65" s="126"/>
      <c r="EA65" s="131" t="s">
        <v>0</v>
      </c>
      <c r="EB65" s="126"/>
      <c r="EC65" s="186" t="s">
        <v>326</v>
      </c>
      <c r="ED65" s="187" t="s">
        <v>326</v>
      </c>
      <c r="EE65" s="156"/>
      <c r="EF65" s="126"/>
      <c r="EG65" s="131" t="s">
        <v>0</v>
      </c>
      <c r="EH65" s="126"/>
      <c r="EI65" s="186" t="s">
        <v>326</v>
      </c>
      <c r="EJ65" s="187" t="s">
        <v>326</v>
      </c>
      <c r="EK65" s="156"/>
      <c r="EL65" s="126"/>
      <c r="EM65" s="131" t="s">
        <v>0</v>
      </c>
      <c r="EN65" s="126"/>
      <c r="EO65" s="186" t="s">
        <v>326</v>
      </c>
      <c r="EP65" s="187" t="s">
        <v>326</v>
      </c>
      <c r="EQ65" s="156"/>
      <c r="ER65" s="126"/>
      <c r="ES65" s="131" t="s">
        <v>0</v>
      </c>
      <c r="ET65" s="126"/>
      <c r="EU65" s="186" t="s">
        <v>326</v>
      </c>
      <c r="EV65" s="187" t="s">
        <v>326</v>
      </c>
      <c r="EW65" s="156"/>
      <c r="EX65" s="126"/>
      <c r="EY65" s="131" t="s">
        <v>0</v>
      </c>
      <c r="EZ65" s="126"/>
      <c r="FA65" s="186" t="s">
        <v>326</v>
      </c>
      <c r="FB65" s="187" t="s">
        <v>326</v>
      </c>
      <c r="FC65" s="156"/>
      <c r="FD65" s="126"/>
      <c r="FE65" s="131" t="s">
        <v>0</v>
      </c>
      <c r="FF65" s="126"/>
      <c r="FG65" s="186" t="s">
        <v>326</v>
      </c>
      <c r="FH65" s="187" t="s">
        <v>326</v>
      </c>
      <c r="FI65" s="156"/>
      <c r="FJ65" s="126"/>
      <c r="FK65" s="131" t="s">
        <v>0</v>
      </c>
      <c r="FL65" s="126"/>
      <c r="FM65" s="186" t="s">
        <v>326</v>
      </c>
      <c r="FN65" s="187" t="s">
        <v>326</v>
      </c>
      <c r="FO65" s="156"/>
      <c r="FP65" s="126"/>
      <c r="FQ65" s="131" t="s">
        <v>0</v>
      </c>
      <c r="FR65" s="126"/>
      <c r="FS65" s="186" t="s">
        <v>326</v>
      </c>
      <c r="FT65" s="187" t="s">
        <v>326</v>
      </c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326</v>
      </c>
      <c r="NV65" s="187" t="s">
        <v>326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271</v>
      </c>
      <c r="H66" s="183" t="s">
        <v>326</v>
      </c>
      <c r="I66" s="25"/>
      <c r="J66" s="188">
        <v>0</v>
      </c>
      <c r="K66" s="188" t="s">
        <v>0</v>
      </c>
      <c r="L66" s="188">
        <v>1</v>
      </c>
      <c r="M66" s="186" t="s">
        <v>273</v>
      </c>
      <c r="N66" s="187" t="s">
        <v>260</v>
      </c>
      <c r="O66" s="149"/>
      <c r="P66" s="126">
        <v>3</v>
      </c>
      <c r="Q66" s="131" t="s">
        <v>0</v>
      </c>
      <c r="R66" s="126">
        <v>0</v>
      </c>
      <c r="S66" s="186" t="s">
        <v>273</v>
      </c>
      <c r="T66" s="187" t="s">
        <v>275</v>
      </c>
      <c r="U66" s="156"/>
      <c r="V66" s="126">
        <v>0</v>
      </c>
      <c r="W66" s="131" t="s">
        <v>0</v>
      </c>
      <c r="X66" s="126">
        <v>7</v>
      </c>
      <c r="Y66" s="186" t="s">
        <v>326</v>
      </c>
      <c r="Z66" s="187" t="s">
        <v>271</v>
      </c>
      <c r="AA66" s="156"/>
      <c r="AB66" s="126"/>
      <c r="AC66" s="131" t="s">
        <v>0</v>
      </c>
      <c r="AD66" s="126"/>
      <c r="AE66" s="186" t="s">
        <v>326</v>
      </c>
      <c r="AF66" s="187" t="s">
        <v>326</v>
      </c>
      <c r="AG66" s="156"/>
      <c r="AH66" s="126"/>
      <c r="AI66" s="131" t="s">
        <v>0</v>
      </c>
      <c r="AJ66" s="126"/>
      <c r="AK66" s="186" t="s">
        <v>326</v>
      </c>
      <c r="AL66" s="187" t="s">
        <v>326</v>
      </c>
      <c r="AM66" s="156"/>
      <c r="AN66" s="126"/>
      <c r="AO66" s="131" t="s">
        <v>0</v>
      </c>
      <c r="AP66" s="126"/>
      <c r="AQ66" s="186" t="s">
        <v>326</v>
      </c>
      <c r="AR66" s="187" t="s">
        <v>326</v>
      </c>
      <c r="AS66" s="156"/>
      <c r="AT66" s="126"/>
      <c r="AU66" s="131" t="s">
        <v>0</v>
      </c>
      <c r="AV66" s="126"/>
      <c r="AW66" s="186" t="s">
        <v>326</v>
      </c>
      <c r="AX66" s="187" t="s">
        <v>326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326</v>
      </c>
      <c r="BJ66" s="187" t="s">
        <v>326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326</v>
      </c>
      <c r="BV66" s="187" t="s">
        <v>326</v>
      </c>
      <c r="BW66" s="156"/>
      <c r="BX66" s="126"/>
      <c r="BY66" s="131" t="s">
        <v>0</v>
      </c>
      <c r="BZ66" s="126"/>
      <c r="CA66" s="186" t="s">
        <v>326</v>
      </c>
      <c r="CB66" s="187" t="s">
        <v>326</v>
      </c>
      <c r="CC66" s="156"/>
      <c r="CD66" s="126"/>
      <c r="CE66" s="131" t="s">
        <v>0</v>
      </c>
      <c r="CF66" s="126"/>
      <c r="CG66" s="186" t="s">
        <v>326</v>
      </c>
      <c r="CH66" s="187" t="s">
        <v>326</v>
      </c>
      <c r="CI66" s="156"/>
      <c r="CJ66" s="126"/>
      <c r="CK66" s="131" t="s">
        <v>0</v>
      </c>
      <c r="CL66" s="126"/>
      <c r="CM66" s="186" t="s">
        <v>326</v>
      </c>
      <c r="CN66" s="187" t="s">
        <v>326</v>
      </c>
      <c r="CO66" s="156"/>
      <c r="CP66" s="126"/>
      <c r="CQ66" s="131" t="s">
        <v>0</v>
      </c>
      <c r="CR66" s="126"/>
      <c r="CS66" s="186" t="s">
        <v>326</v>
      </c>
      <c r="CT66" s="187" t="s">
        <v>326</v>
      </c>
      <c r="CU66" s="156"/>
      <c r="CV66" s="126"/>
      <c r="CW66" s="131" t="s">
        <v>0</v>
      </c>
      <c r="CX66" s="126"/>
      <c r="CY66" s="186" t="s">
        <v>326</v>
      </c>
      <c r="CZ66" s="187" t="s">
        <v>326</v>
      </c>
      <c r="DA66" s="156"/>
      <c r="DB66" s="126"/>
      <c r="DC66" s="131" t="s">
        <v>0</v>
      </c>
      <c r="DD66" s="126"/>
      <c r="DE66" s="186" t="s">
        <v>326</v>
      </c>
      <c r="DF66" s="187" t="s">
        <v>326</v>
      </c>
      <c r="DG66" s="156"/>
      <c r="DH66" s="126"/>
      <c r="DI66" s="131" t="s">
        <v>0</v>
      </c>
      <c r="DJ66" s="126"/>
      <c r="DK66" s="186" t="s">
        <v>326</v>
      </c>
      <c r="DL66" s="187" t="s">
        <v>326</v>
      </c>
      <c r="DM66" s="156"/>
      <c r="DN66" s="126"/>
      <c r="DO66" s="131" t="s">
        <v>0</v>
      </c>
      <c r="DP66" s="126"/>
      <c r="DQ66" s="186" t="s">
        <v>326</v>
      </c>
      <c r="DR66" s="187" t="s">
        <v>326</v>
      </c>
      <c r="DS66" s="156"/>
      <c r="DT66" s="126"/>
      <c r="DU66" s="131" t="s">
        <v>0</v>
      </c>
      <c r="DV66" s="126"/>
      <c r="DW66" s="186" t="s">
        <v>326</v>
      </c>
      <c r="DX66" s="187" t="s">
        <v>326</v>
      </c>
      <c r="DY66" s="156"/>
      <c r="DZ66" s="126"/>
      <c r="EA66" s="131" t="s">
        <v>0</v>
      </c>
      <c r="EB66" s="126"/>
      <c r="EC66" s="186" t="s">
        <v>326</v>
      </c>
      <c r="ED66" s="187" t="s">
        <v>326</v>
      </c>
      <c r="EE66" s="156"/>
      <c r="EF66" s="126"/>
      <c r="EG66" s="131" t="s">
        <v>0</v>
      </c>
      <c r="EH66" s="126"/>
      <c r="EI66" s="186" t="s">
        <v>326</v>
      </c>
      <c r="EJ66" s="187" t="s">
        <v>326</v>
      </c>
      <c r="EK66" s="156"/>
      <c r="EL66" s="126"/>
      <c r="EM66" s="131" t="s">
        <v>0</v>
      </c>
      <c r="EN66" s="126"/>
      <c r="EO66" s="186" t="s">
        <v>326</v>
      </c>
      <c r="EP66" s="187" t="s">
        <v>326</v>
      </c>
      <c r="EQ66" s="156"/>
      <c r="ER66" s="126"/>
      <c r="ES66" s="131" t="s">
        <v>0</v>
      </c>
      <c r="ET66" s="126"/>
      <c r="EU66" s="186" t="s">
        <v>326</v>
      </c>
      <c r="EV66" s="187" t="s">
        <v>326</v>
      </c>
      <c r="EW66" s="156"/>
      <c r="EX66" s="126"/>
      <c r="EY66" s="131" t="s">
        <v>0</v>
      </c>
      <c r="EZ66" s="126"/>
      <c r="FA66" s="186" t="s">
        <v>326</v>
      </c>
      <c r="FB66" s="187" t="s">
        <v>326</v>
      </c>
      <c r="FC66" s="156"/>
      <c r="FD66" s="126"/>
      <c r="FE66" s="131" t="s">
        <v>0</v>
      </c>
      <c r="FF66" s="126"/>
      <c r="FG66" s="186" t="s">
        <v>326</v>
      </c>
      <c r="FH66" s="187" t="s">
        <v>326</v>
      </c>
      <c r="FI66" s="156"/>
      <c r="FJ66" s="126"/>
      <c r="FK66" s="131" t="s">
        <v>0</v>
      </c>
      <c r="FL66" s="126"/>
      <c r="FM66" s="186" t="s">
        <v>326</v>
      </c>
      <c r="FN66" s="187" t="s">
        <v>326</v>
      </c>
      <c r="FO66" s="156"/>
      <c r="FP66" s="126"/>
      <c r="FQ66" s="131" t="s">
        <v>0</v>
      </c>
      <c r="FR66" s="126"/>
      <c r="FS66" s="186" t="s">
        <v>326</v>
      </c>
      <c r="FT66" s="187" t="s">
        <v>326</v>
      </c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326</v>
      </c>
      <c r="NV66" s="187" t="s">
        <v>326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271</v>
      </c>
      <c r="H67" s="184" t="s">
        <v>270</v>
      </c>
      <c r="I67" s="25"/>
      <c r="J67" s="188">
        <v>0</v>
      </c>
      <c r="K67" s="188" t="s">
        <v>0</v>
      </c>
      <c r="L67" s="188">
        <v>3</v>
      </c>
      <c r="M67" s="186" t="s">
        <v>271</v>
      </c>
      <c r="N67" s="187" t="s">
        <v>257</v>
      </c>
      <c r="O67" s="149"/>
      <c r="P67" s="126">
        <v>2</v>
      </c>
      <c r="Q67" s="131" t="s">
        <v>0</v>
      </c>
      <c r="R67" s="126">
        <v>0</v>
      </c>
      <c r="S67" s="186" t="s">
        <v>275</v>
      </c>
      <c r="T67" s="187" t="s">
        <v>269</v>
      </c>
      <c r="U67" s="156"/>
      <c r="V67" s="126">
        <v>1</v>
      </c>
      <c r="W67" s="131" t="s">
        <v>0</v>
      </c>
      <c r="X67" s="126">
        <v>2</v>
      </c>
      <c r="Y67" s="186" t="s">
        <v>275</v>
      </c>
      <c r="Z67" s="187" t="s">
        <v>270</v>
      </c>
      <c r="AA67" s="156"/>
      <c r="AB67" s="126">
        <v>3</v>
      </c>
      <c r="AC67" s="131" t="s">
        <v>0</v>
      </c>
      <c r="AD67" s="126">
        <v>0</v>
      </c>
      <c r="AE67" s="193" t="s">
        <v>271</v>
      </c>
      <c r="AF67" s="194" t="s">
        <v>269</v>
      </c>
      <c r="AG67" s="156"/>
      <c r="AH67" s="126">
        <v>2</v>
      </c>
      <c r="AI67" s="131" t="s">
        <v>0</v>
      </c>
      <c r="AJ67" s="126">
        <v>1</v>
      </c>
      <c r="AK67" s="186" t="s">
        <v>275</v>
      </c>
      <c r="AL67" s="187" t="s">
        <v>271</v>
      </c>
      <c r="AM67" s="156"/>
      <c r="AN67" s="126">
        <v>0</v>
      </c>
      <c r="AO67" s="131" t="s">
        <v>0</v>
      </c>
      <c r="AP67" s="126">
        <v>1</v>
      </c>
      <c r="AQ67" s="186" t="s">
        <v>273</v>
      </c>
      <c r="AR67" s="187" t="s">
        <v>271</v>
      </c>
      <c r="AS67" s="156"/>
      <c r="AT67" s="126">
        <v>1</v>
      </c>
      <c r="AU67" s="131" t="s">
        <v>0</v>
      </c>
      <c r="AV67" s="126">
        <v>2</v>
      </c>
      <c r="AW67" s="186" t="s">
        <v>275</v>
      </c>
      <c r="AX67" s="187" t="s">
        <v>260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343</v>
      </c>
      <c r="BJ67" s="187" t="s">
        <v>257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271</v>
      </c>
      <c r="BV67" s="187" t="s">
        <v>255</v>
      </c>
      <c r="BW67" s="156"/>
      <c r="BX67" s="126">
        <v>2</v>
      </c>
      <c r="BY67" s="131" t="s">
        <v>0</v>
      </c>
      <c r="BZ67" s="126">
        <v>0</v>
      </c>
      <c r="CA67" s="131" t="s">
        <v>273</v>
      </c>
      <c r="CB67" s="170" t="s">
        <v>269</v>
      </c>
      <c r="CC67" s="156"/>
      <c r="CD67" s="126">
        <v>2</v>
      </c>
      <c r="CE67" s="131" t="s">
        <v>0</v>
      </c>
      <c r="CF67" s="126">
        <v>1</v>
      </c>
      <c r="CG67" s="186" t="s">
        <v>345</v>
      </c>
      <c r="CH67" s="187" t="s">
        <v>271</v>
      </c>
      <c r="CI67" s="156"/>
      <c r="CJ67" s="126">
        <v>1</v>
      </c>
      <c r="CK67" s="131" t="s">
        <v>0</v>
      </c>
      <c r="CL67" s="126">
        <v>2</v>
      </c>
      <c r="CM67" s="186" t="s">
        <v>270</v>
      </c>
      <c r="CN67" s="187" t="s">
        <v>271</v>
      </c>
      <c r="CO67" s="156"/>
      <c r="CP67" s="126">
        <v>2</v>
      </c>
      <c r="CQ67" s="131" t="s">
        <v>0</v>
      </c>
      <c r="CR67" s="126">
        <v>3</v>
      </c>
      <c r="CS67" s="186" t="s">
        <v>315</v>
      </c>
      <c r="CT67" s="187" t="s">
        <v>314</v>
      </c>
      <c r="CU67" s="156"/>
      <c r="CV67" s="126">
        <v>1</v>
      </c>
      <c r="CW67" s="131" t="s">
        <v>0</v>
      </c>
      <c r="CX67" s="126">
        <v>0</v>
      </c>
      <c r="CY67" s="186" t="s">
        <v>273</v>
      </c>
      <c r="CZ67" s="187" t="s">
        <v>271</v>
      </c>
      <c r="DA67" s="156"/>
      <c r="DB67" s="126">
        <v>0</v>
      </c>
      <c r="DC67" s="131" t="s">
        <v>0</v>
      </c>
      <c r="DD67" s="126">
        <v>2</v>
      </c>
      <c r="DE67" s="186" t="s">
        <v>273</v>
      </c>
      <c r="DF67" s="187" t="s">
        <v>269</v>
      </c>
      <c r="DG67" s="156"/>
      <c r="DH67" s="126">
        <v>1</v>
      </c>
      <c r="DI67" s="131" t="s">
        <v>0</v>
      </c>
      <c r="DJ67" s="126">
        <v>1</v>
      </c>
      <c r="DK67" s="186" t="s">
        <v>362</v>
      </c>
      <c r="DL67" s="187" t="s">
        <v>361</v>
      </c>
      <c r="DM67" s="156"/>
      <c r="DN67" s="126">
        <v>2</v>
      </c>
      <c r="DO67" s="131" t="s">
        <v>0</v>
      </c>
      <c r="DP67" s="126">
        <v>0</v>
      </c>
      <c r="DQ67" s="186" t="s">
        <v>273</v>
      </c>
      <c r="DR67" s="187" t="s">
        <v>257</v>
      </c>
      <c r="DS67" s="156"/>
      <c r="DT67" s="126">
        <v>2</v>
      </c>
      <c r="DU67" s="131" t="s">
        <v>0</v>
      </c>
      <c r="DV67" s="126">
        <v>1</v>
      </c>
      <c r="DW67" s="186" t="s">
        <v>364</v>
      </c>
      <c r="DX67" s="187" t="s">
        <v>257</v>
      </c>
      <c r="DY67" s="156"/>
      <c r="DZ67" s="126">
        <v>1</v>
      </c>
      <c r="EA67" s="131" t="s">
        <v>0</v>
      </c>
      <c r="EB67" s="126">
        <v>2</v>
      </c>
      <c r="EC67" s="186" t="s">
        <v>273</v>
      </c>
      <c r="ED67" s="187" t="s">
        <v>257</v>
      </c>
      <c r="EE67" s="156"/>
      <c r="EF67" s="126">
        <v>2</v>
      </c>
      <c r="EG67" s="131" t="s">
        <v>0</v>
      </c>
      <c r="EH67" s="126">
        <v>0</v>
      </c>
      <c r="EI67" s="186" t="s">
        <v>274</v>
      </c>
      <c r="EJ67" s="187" t="s">
        <v>267</v>
      </c>
      <c r="EK67" s="156"/>
      <c r="EL67" s="126"/>
      <c r="EM67" s="131" t="s">
        <v>0</v>
      </c>
      <c r="EN67" s="126"/>
      <c r="EO67" s="186" t="s">
        <v>326</v>
      </c>
      <c r="EP67" s="187" t="s">
        <v>326</v>
      </c>
      <c r="EQ67" s="156"/>
      <c r="ER67" s="126">
        <v>2</v>
      </c>
      <c r="ES67" s="131" t="s">
        <v>0</v>
      </c>
      <c r="ET67" s="126">
        <v>2</v>
      </c>
      <c r="EU67" s="186" t="s">
        <v>315</v>
      </c>
      <c r="EV67" s="187" t="s">
        <v>270</v>
      </c>
      <c r="EW67" s="156"/>
      <c r="EX67" s="126">
        <v>0</v>
      </c>
      <c r="EY67" s="131" t="s">
        <v>0</v>
      </c>
      <c r="EZ67" s="126">
        <v>2</v>
      </c>
      <c r="FA67" s="186" t="s">
        <v>273</v>
      </c>
      <c r="FB67" s="187" t="s">
        <v>266</v>
      </c>
      <c r="FC67" s="156"/>
      <c r="FD67" s="126">
        <v>3</v>
      </c>
      <c r="FE67" s="131" t="s">
        <v>0</v>
      </c>
      <c r="FF67" s="126">
        <v>0</v>
      </c>
      <c r="FG67" s="186" t="s">
        <v>273</v>
      </c>
      <c r="FH67" s="187" t="s">
        <v>260</v>
      </c>
      <c r="FI67" s="156"/>
      <c r="FJ67" s="126">
        <v>1</v>
      </c>
      <c r="FK67" s="131" t="s">
        <v>0</v>
      </c>
      <c r="FL67" s="126">
        <v>2</v>
      </c>
      <c r="FM67" s="186" t="s">
        <v>273</v>
      </c>
      <c r="FN67" s="187" t="s">
        <v>378</v>
      </c>
      <c r="FO67" s="156"/>
      <c r="FP67" s="126">
        <v>2</v>
      </c>
      <c r="FQ67" s="131" t="s">
        <v>0</v>
      </c>
      <c r="FR67" s="126">
        <v>1</v>
      </c>
      <c r="FS67" s="186" t="s">
        <v>273</v>
      </c>
      <c r="FT67" s="187" t="s">
        <v>268</v>
      </c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326</v>
      </c>
      <c r="NV67" s="187" t="s">
        <v>326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326</v>
      </c>
      <c r="H68" s="183" t="s">
        <v>326</v>
      </c>
      <c r="I68" s="25"/>
      <c r="J68" s="188"/>
      <c r="K68" s="188" t="s">
        <v>0</v>
      </c>
      <c r="L68" s="188"/>
      <c r="M68" s="186" t="s">
        <v>326</v>
      </c>
      <c r="N68" s="187" t="s">
        <v>326</v>
      </c>
      <c r="O68" s="149"/>
      <c r="P68" s="126">
        <v>4</v>
      </c>
      <c r="Q68" s="131" t="s">
        <v>0</v>
      </c>
      <c r="R68" s="126">
        <v>0</v>
      </c>
      <c r="S68" s="186" t="s">
        <v>271</v>
      </c>
      <c r="T68" s="187" t="s">
        <v>273</v>
      </c>
      <c r="U68" s="156"/>
      <c r="V68" s="126">
        <v>0</v>
      </c>
      <c r="W68" s="131" t="s">
        <v>0</v>
      </c>
      <c r="X68" s="126">
        <v>3</v>
      </c>
      <c r="Y68" s="186" t="s">
        <v>271</v>
      </c>
      <c r="Z68" s="187" t="s">
        <v>260</v>
      </c>
      <c r="AA68" s="156"/>
      <c r="AB68" s="126">
        <v>5</v>
      </c>
      <c r="AC68" s="131" t="s">
        <v>0</v>
      </c>
      <c r="AD68" s="126">
        <v>1</v>
      </c>
      <c r="AE68" s="193" t="s">
        <v>271</v>
      </c>
      <c r="AF68" s="194" t="s">
        <v>260</v>
      </c>
      <c r="AG68" s="156"/>
      <c r="AH68" s="126"/>
      <c r="AI68" s="131" t="s">
        <v>0</v>
      </c>
      <c r="AJ68" s="126"/>
      <c r="AK68" s="186" t="s">
        <v>326</v>
      </c>
      <c r="AL68" s="187" t="s">
        <v>326</v>
      </c>
      <c r="AM68" s="156"/>
      <c r="AN68" s="126"/>
      <c r="AO68" s="131" t="s">
        <v>0</v>
      </c>
      <c r="AP68" s="126"/>
      <c r="AQ68" s="186" t="s">
        <v>326</v>
      </c>
      <c r="AR68" s="187" t="s">
        <v>326</v>
      </c>
      <c r="AS68" s="156"/>
      <c r="AT68" s="126"/>
      <c r="AU68" s="131" t="s">
        <v>0</v>
      </c>
      <c r="AV68" s="126"/>
      <c r="AW68" s="186" t="s">
        <v>326</v>
      </c>
      <c r="AX68" s="187" t="s">
        <v>326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326</v>
      </c>
      <c r="BJ68" s="187" t="s">
        <v>326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326</v>
      </c>
      <c r="BV68" s="187" t="s">
        <v>326</v>
      </c>
      <c r="BW68" s="156"/>
      <c r="BX68" s="126"/>
      <c r="BY68" s="131" t="s">
        <v>0</v>
      </c>
      <c r="BZ68" s="126"/>
      <c r="CA68" s="186" t="s">
        <v>326</v>
      </c>
      <c r="CB68" s="187" t="s">
        <v>326</v>
      </c>
      <c r="CC68" s="156"/>
      <c r="CD68" s="126"/>
      <c r="CE68" s="131" t="s">
        <v>0</v>
      </c>
      <c r="CF68" s="126"/>
      <c r="CG68" s="186" t="s">
        <v>326</v>
      </c>
      <c r="CH68" s="187" t="s">
        <v>326</v>
      </c>
      <c r="CI68" s="156"/>
      <c r="CJ68" s="126"/>
      <c r="CK68" s="131" t="s">
        <v>0</v>
      </c>
      <c r="CL68" s="126"/>
      <c r="CM68" s="186" t="s">
        <v>326</v>
      </c>
      <c r="CN68" s="187" t="s">
        <v>326</v>
      </c>
      <c r="CO68" s="156"/>
      <c r="CP68" s="126"/>
      <c r="CQ68" s="131" t="s">
        <v>0</v>
      </c>
      <c r="CR68" s="126"/>
      <c r="CS68" s="186" t="s">
        <v>326</v>
      </c>
      <c r="CT68" s="187" t="s">
        <v>326</v>
      </c>
      <c r="CU68" s="156"/>
      <c r="CV68" s="126"/>
      <c r="CW68" s="131" t="s">
        <v>0</v>
      </c>
      <c r="CX68" s="126"/>
      <c r="CY68" s="186" t="s">
        <v>326</v>
      </c>
      <c r="CZ68" s="187" t="s">
        <v>326</v>
      </c>
      <c r="DA68" s="156"/>
      <c r="DB68" s="126"/>
      <c r="DC68" s="131" t="s">
        <v>0</v>
      </c>
      <c r="DD68" s="126"/>
      <c r="DE68" s="186" t="s">
        <v>326</v>
      </c>
      <c r="DF68" s="187" t="s">
        <v>326</v>
      </c>
      <c r="DG68" s="156"/>
      <c r="DH68" s="126"/>
      <c r="DI68" s="131" t="s">
        <v>0</v>
      </c>
      <c r="DJ68" s="126"/>
      <c r="DK68" s="186" t="s">
        <v>326</v>
      </c>
      <c r="DL68" s="187" t="s">
        <v>326</v>
      </c>
      <c r="DM68" s="156"/>
      <c r="DN68" s="126"/>
      <c r="DO68" s="131" t="s">
        <v>0</v>
      </c>
      <c r="DP68" s="126"/>
      <c r="DQ68" s="186" t="s">
        <v>326</v>
      </c>
      <c r="DR68" s="187" t="s">
        <v>326</v>
      </c>
      <c r="DS68" s="156"/>
      <c r="DT68" s="126"/>
      <c r="DU68" s="131" t="s">
        <v>0</v>
      </c>
      <c r="DV68" s="126"/>
      <c r="DW68" s="186" t="s">
        <v>326</v>
      </c>
      <c r="DX68" s="187" t="s">
        <v>326</v>
      </c>
      <c r="DY68" s="156"/>
      <c r="DZ68" s="126"/>
      <c r="EA68" s="131" t="s">
        <v>0</v>
      </c>
      <c r="EB68" s="126"/>
      <c r="EC68" s="186" t="s">
        <v>326</v>
      </c>
      <c r="ED68" s="187" t="s">
        <v>326</v>
      </c>
      <c r="EE68" s="156"/>
      <c r="EF68" s="126"/>
      <c r="EG68" s="131" t="s">
        <v>0</v>
      </c>
      <c r="EH68" s="126"/>
      <c r="EI68" s="186" t="s">
        <v>326</v>
      </c>
      <c r="EJ68" s="187" t="s">
        <v>326</v>
      </c>
      <c r="EK68" s="156"/>
      <c r="EL68" s="126"/>
      <c r="EM68" s="131" t="s">
        <v>0</v>
      </c>
      <c r="EN68" s="126"/>
      <c r="EO68" s="186" t="s">
        <v>326</v>
      </c>
      <c r="EP68" s="187" t="s">
        <v>326</v>
      </c>
      <c r="EQ68" s="156"/>
      <c r="ER68" s="126"/>
      <c r="ES68" s="131" t="s">
        <v>0</v>
      </c>
      <c r="ET68" s="126"/>
      <c r="EU68" s="186" t="s">
        <v>326</v>
      </c>
      <c r="EV68" s="187" t="s">
        <v>326</v>
      </c>
      <c r="EW68" s="156"/>
      <c r="EX68" s="126"/>
      <c r="EY68" s="131" t="s">
        <v>0</v>
      </c>
      <c r="EZ68" s="126"/>
      <c r="FA68" s="186" t="s">
        <v>326</v>
      </c>
      <c r="FB68" s="187" t="s">
        <v>326</v>
      </c>
      <c r="FC68" s="156"/>
      <c r="FD68" s="126"/>
      <c r="FE68" s="131" t="s">
        <v>0</v>
      </c>
      <c r="FF68" s="126"/>
      <c r="FG68" s="186" t="s">
        <v>326</v>
      </c>
      <c r="FH68" s="187" t="s">
        <v>326</v>
      </c>
      <c r="FI68" s="156"/>
      <c r="FJ68" s="126"/>
      <c r="FK68" s="131" t="s">
        <v>0</v>
      </c>
      <c r="FL68" s="126"/>
      <c r="FM68" s="186" t="s">
        <v>326</v>
      </c>
      <c r="FN68" s="187" t="s">
        <v>326</v>
      </c>
      <c r="FO68" s="156"/>
      <c r="FP68" s="126"/>
      <c r="FQ68" s="131" t="s">
        <v>0</v>
      </c>
      <c r="FR68" s="126"/>
      <c r="FS68" s="186" t="s">
        <v>326</v>
      </c>
      <c r="FT68" s="187" t="s">
        <v>326</v>
      </c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326</v>
      </c>
      <c r="NV68" s="187" t="s">
        <v>326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279</v>
      </c>
      <c r="C69" s="125"/>
      <c r="D69" s="171"/>
      <c r="E69" s="176" t="s">
        <v>0</v>
      </c>
      <c r="F69" s="168"/>
      <c r="G69" s="182" t="s">
        <v>326</v>
      </c>
      <c r="H69" s="183" t="s">
        <v>326</v>
      </c>
      <c r="I69" s="25"/>
      <c r="J69" s="188">
        <v>0</v>
      </c>
      <c r="K69" s="188" t="s">
        <v>0</v>
      </c>
      <c r="L69" s="188">
        <v>3</v>
      </c>
      <c r="M69" s="186" t="s">
        <v>271</v>
      </c>
      <c r="N69" s="187" t="s">
        <v>275</v>
      </c>
      <c r="O69" s="149"/>
      <c r="P69" s="126">
        <v>4</v>
      </c>
      <c r="Q69" s="131" t="s">
        <v>0</v>
      </c>
      <c r="R69" s="126">
        <v>0</v>
      </c>
      <c r="S69" s="186" t="s">
        <v>271</v>
      </c>
      <c r="T69" s="187" t="s">
        <v>271</v>
      </c>
      <c r="U69" s="156"/>
      <c r="V69" s="126"/>
      <c r="W69" s="131" t="s">
        <v>0</v>
      </c>
      <c r="X69" s="126"/>
      <c r="Y69" s="186" t="s">
        <v>326</v>
      </c>
      <c r="Z69" s="187" t="s">
        <v>326</v>
      </c>
      <c r="AA69" s="156"/>
      <c r="AB69" s="126"/>
      <c r="AC69" s="131" t="s">
        <v>0</v>
      </c>
      <c r="AD69" s="126"/>
      <c r="AE69" s="186" t="s">
        <v>326</v>
      </c>
      <c r="AF69" s="187" t="s">
        <v>326</v>
      </c>
      <c r="AG69" s="156"/>
      <c r="AH69" s="126"/>
      <c r="AI69" s="131" t="s">
        <v>0</v>
      </c>
      <c r="AJ69" s="126"/>
      <c r="AK69" s="186" t="s">
        <v>326</v>
      </c>
      <c r="AL69" s="187" t="s">
        <v>326</v>
      </c>
      <c r="AM69" s="156"/>
      <c r="AN69" s="126"/>
      <c r="AO69" s="131" t="s">
        <v>0</v>
      </c>
      <c r="AP69" s="126"/>
      <c r="AQ69" s="186" t="s">
        <v>326</v>
      </c>
      <c r="AR69" s="187" t="s">
        <v>326</v>
      </c>
      <c r="AS69" s="156"/>
      <c r="AT69" s="126"/>
      <c r="AU69" s="131" t="s">
        <v>0</v>
      </c>
      <c r="AV69" s="126"/>
      <c r="AW69" s="186" t="s">
        <v>326</v>
      </c>
      <c r="AX69" s="187" t="s">
        <v>326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326</v>
      </c>
      <c r="BJ69" s="187" t="s">
        <v>326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326</v>
      </c>
      <c r="BV69" s="187" t="s">
        <v>326</v>
      </c>
      <c r="BW69" s="156"/>
      <c r="BX69" s="126"/>
      <c r="BY69" s="131" t="s">
        <v>0</v>
      </c>
      <c r="BZ69" s="126"/>
      <c r="CA69" s="186" t="s">
        <v>326</v>
      </c>
      <c r="CB69" s="187" t="s">
        <v>326</v>
      </c>
      <c r="CC69" s="156"/>
      <c r="CD69" s="126"/>
      <c r="CE69" s="131" t="s">
        <v>0</v>
      </c>
      <c r="CF69" s="126"/>
      <c r="CG69" s="186" t="s">
        <v>326</v>
      </c>
      <c r="CH69" s="187" t="s">
        <v>326</v>
      </c>
      <c r="CI69" s="156"/>
      <c r="CJ69" s="126"/>
      <c r="CK69" s="131" t="s">
        <v>0</v>
      </c>
      <c r="CL69" s="126"/>
      <c r="CM69" s="186" t="s">
        <v>326</v>
      </c>
      <c r="CN69" s="187" t="s">
        <v>326</v>
      </c>
      <c r="CO69" s="156"/>
      <c r="CP69" s="126"/>
      <c r="CQ69" s="131" t="s">
        <v>0</v>
      </c>
      <c r="CR69" s="126"/>
      <c r="CS69" s="186" t="s">
        <v>326</v>
      </c>
      <c r="CT69" s="187" t="s">
        <v>326</v>
      </c>
      <c r="CU69" s="156"/>
      <c r="CV69" s="126"/>
      <c r="CW69" s="131" t="s">
        <v>0</v>
      </c>
      <c r="CX69" s="126"/>
      <c r="CY69" s="186" t="s">
        <v>326</v>
      </c>
      <c r="CZ69" s="187" t="s">
        <v>326</v>
      </c>
      <c r="DA69" s="156"/>
      <c r="DB69" s="126"/>
      <c r="DC69" s="131" t="s">
        <v>0</v>
      </c>
      <c r="DD69" s="126"/>
      <c r="DE69" s="186" t="s">
        <v>326</v>
      </c>
      <c r="DF69" s="187" t="s">
        <v>326</v>
      </c>
      <c r="DG69" s="156"/>
      <c r="DH69" s="126"/>
      <c r="DI69" s="131" t="s">
        <v>0</v>
      </c>
      <c r="DJ69" s="126"/>
      <c r="DK69" s="186" t="s">
        <v>326</v>
      </c>
      <c r="DL69" s="187" t="s">
        <v>326</v>
      </c>
      <c r="DM69" s="156"/>
      <c r="DN69" s="126"/>
      <c r="DO69" s="131" t="s">
        <v>0</v>
      </c>
      <c r="DP69" s="126"/>
      <c r="DQ69" s="186" t="s">
        <v>326</v>
      </c>
      <c r="DR69" s="187" t="s">
        <v>326</v>
      </c>
      <c r="DS69" s="156"/>
      <c r="DT69" s="126"/>
      <c r="DU69" s="131" t="s">
        <v>0</v>
      </c>
      <c r="DV69" s="126"/>
      <c r="DW69" s="186" t="s">
        <v>326</v>
      </c>
      <c r="DX69" s="187" t="s">
        <v>326</v>
      </c>
      <c r="DY69" s="156"/>
      <c r="DZ69" s="126"/>
      <c r="EA69" s="131" t="s">
        <v>0</v>
      </c>
      <c r="EB69" s="126"/>
      <c r="EC69" s="186" t="s">
        <v>326</v>
      </c>
      <c r="ED69" s="187" t="s">
        <v>326</v>
      </c>
      <c r="EE69" s="156"/>
      <c r="EF69" s="126"/>
      <c r="EG69" s="131" t="s">
        <v>0</v>
      </c>
      <c r="EH69" s="126"/>
      <c r="EI69" s="186" t="s">
        <v>326</v>
      </c>
      <c r="EJ69" s="187" t="s">
        <v>326</v>
      </c>
      <c r="EK69" s="156"/>
      <c r="EL69" s="126"/>
      <c r="EM69" s="131" t="s">
        <v>0</v>
      </c>
      <c r="EN69" s="126"/>
      <c r="EO69" s="186" t="s">
        <v>326</v>
      </c>
      <c r="EP69" s="187" t="s">
        <v>326</v>
      </c>
      <c r="EQ69" s="156"/>
      <c r="ER69" s="126"/>
      <c r="ES69" s="131" t="s">
        <v>0</v>
      </c>
      <c r="ET69" s="126"/>
      <c r="EU69" s="186" t="s">
        <v>326</v>
      </c>
      <c r="EV69" s="187" t="s">
        <v>326</v>
      </c>
      <c r="EW69" s="156"/>
      <c r="EX69" s="126"/>
      <c r="EY69" s="131" t="s">
        <v>0</v>
      </c>
      <c r="EZ69" s="126"/>
      <c r="FA69" s="186" t="s">
        <v>326</v>
      </c>
      <c r="FB69" s="187" t="s">
        <v>326</v>
      </c>
      <c r="FC69" s="156"/>
      <c r="FD69" s="126"/>
      <c r="FE69" s="131" t="s">
        <v>0</v>
      </c>
      <c r="FF69" s="126"/>
      <c r="FG69" s="186" t="s">
        <v>326</v>
      </c>
      <c r="FH69" s="187" t="s">
        <v>326</v>
      </c>
      <c r="FI69" s="156"/>
      <c r="FJ69" s="126"/>
      <c r="FK69" s="131" t="s">
        <v>0</v>
      </c>
      <c r="FL69" s="126"/>
      <c r="FM69" s="186" t="s">
        <v>326</v>
      </c>
      <c r="FN69" s="187" t="s">
        <v>326</v>
      </c>
      <c r="FO69" s="156"/>
      <c r="FP69" s="126"/>
      <c r="FQ69" s="131" t="s">
        <v>0</v>
      </c>
      <c r="FR69" s="126"/>
      <c r="FS69" s="186" t="s">
        <v>326</v>
      </c>
      <c r="FT69" s="187" t="s">
        <v>326</v>
      </c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326</v>
      </c>
      <c r="NV69" s="187" t="s">
        <v>326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271</v>
      </c>
      <c r="H70" s="175" t="s">
        <v>260</v>
      </c>
      <c r="I70" s="25"/>
      <c r="J70" s="188">
        <v>0</v>
      </c>
      <c r="K70" s="188" t="s">
        <v>0</v>
      </c>
      <c r="L70" s="188">
        <v>5</v>
      </c>
      <c r="M70" s="186" t="s">
        <v>271</v>
      </c>
      <c r="N70" s="187" t="s">
        <v>260</v>
      </c>
      <c r="O70" s="149"/>
      <c r="P70" s="126">
        <v>4</v>
      </c>
      <c r="Q70" s="131" t="s">
        <v>0</v>
      </c>
      <c r="R70" s="126">
        <v>0</v>
      </c>
      <c r="S70" s="186" t="s">
        <v>271</v>
      </c>
      <c r="T70" s="187" t="s">
        <v>271</v>
      </c>
      <c r="U70" s="156"/>
      <c r="V70" s="126">
        <v>0</v>
      </c>
      <c r="W70" s="131" t="s">
        <v>0</v>
      </c>
      <c r="X70" s="126">
        <v>5</v>
      </c>
      <c r="Y70" s="186" t="s">
        <v>271</v>
      </c>
      <c r="Z70" s="187" t="s">
        <v>260</v>
      </c>
      <c r="AA70" s="156"/>
      <c r="AB70" s="126">
        <v>4</v>
      </c>
      <c r="AC70" s="131" t="s">
        <v>0</v>
      </c>
      <c r="AD70" s="126">
        <v>1</v>
      </c>
      <c r="AE70" s="193" t="s">
        <v>271</v>
      </c>
      <c r="AF70" s="194" t="s">
        <v>271</v>
      </c>
      <c r="AG70" s="156"/>
      <c r="AH70" s="126"/>
      <c r="AI70" s="131" t="s">
        <v>0</v>
      </c>
      <c r="AJ70" s="126"/>
      <c r="AK70" s="186" t="s">
        <v>326</v>
      </c>
      <c r="AL70" s="187" t="s">
        <v>326</v>
      </c>
      <c r="AM70" s="156"/>
      <c r="AN70" s="126"/>
      <c r="AO70" s="131" t="s">
        <v>0</v>
      </c>
      <c r="AP70" s="126"/>
      <c r="AQ70" s="186" t="s">
        <v>326</v>
      </c>
      <c r="AR70" s="187" t="s">
        <v>326</v>
      </c>
      <c r="AS70" s="156"/>
      <c r="AT70" s="126"/>
      <c r="AU70" s="131" t="s">
        <v>0</v>
      </c>
      <c r="AV70" s="126"/>
      <c r="AW70" s="186" t="s">
        <v>326</v>
      </c>
      <c r="AX70" s="187" t="s">
        <v>326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326</v>
      </c>
      <c r="BJ70" s="187" t="s">
        <v>326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326</v>
      </c>
      <c r="BV70" s="187" t="s">
        <v>326</v>
      </c>
      <c r="BW70" s="156"/>
      <c r="BX70" s="126"/>
      <c r="BY70" s="131" t="s">
        <v>0</v>
      </c>
      <c r="BZ70" s="126"/>
      <c r="CA70" s="186" t="s">
        <v>326</v>
      </c>
      <c r="CB70" s="187" t="s">
        <v>326</v>
      </c>
      <c r="CC70" s="156"/>
      <c r="CD70" s="126"/>
      <c r="CE70" s="131" t="s">
        <v>0</v>
      </c>
      <c r="CF70" s="126"/>
      <c r="CG70" s="186" t="s">
        <v>326</v>
      </c>
      <c r="CH70" s="187" t="s">
        <v>326</v>
      </c>
      <c r="CI70" s="156"/>
      <c r="CJ70" s="126"/>
      <c r="CK70" s="131" t="s">
        <v>0</v>
      </c>
      <c r="CL70" s="126"/>
      <c r="CM70" s="186" t="s">
        <v>326</v>
      </c>
      <c r="CN70" s="187" t="s">
        <v>326</v>
      </c>
      <c r="CO70" s="156"/>
      <c r="CP70" s="126"/>
      <c r="CQ70" s="131" t="s">
        <v>0</v>
      </c>
      <c r="CR70" s="126"/>
      <c r="CS70" s="186" t="s">
        <v>326</v>
      </c>
      <c r="CT70" s="187" t="s">
        <v>326</v>
      </c>
      <c r="CU70" s="156"/>
      <c r="CV70" s="126">
        <v>3</v>
      </c>
      <c r="CW70" s="131" t="s">
        <v>0</v>
      </c>
      <c r="CX70" s="126">
        <v>1</v>
      </c>
      <c r="CY70" s="186" t="s">
        <v>270</v>
      </c>
      <c r="CZ70" s="187" t="s">
        <v>271</v>
      </c>
      <c r="DA70" s="156"/>
      <c r="DB70" s="126">
        <v>0</v>
      </c>
      <c r="DC70" s="131" t="s">
        <v>0</v>
      </c>
      <c r="DD70" s="126">
        <v>5</v>
      </c>
      <c r="DE70" s="186" t="s">
        <v>270</v>
      </c>
      <c r="DF70" s="187" t="s">
        <v>271</v>
      </c>
      <c r="DG70" s="156"/>
      <c r="DH70" s="126">
        <v>1</v>
      </c>
      <c r="DI70" s="131" t="s">
        <v>0</v>
      </c>
      <c r="DJ70" s="126">
        <v>3</v>
      </c>
      <c r="DK70" s="186" t="s">
        <v>270</v>
      </c>
      <c r="DL70" s="187" t="s">
        <v>271</v>
      </c>
      <c r="DM70" s="156"/>
      <c r="DN70" s="126"/>
      <c r="DO70" s="131" t="s">
        <v>0</v>
      </c>
      <c r="DP70" s="126"/>
      <c r="DQ70" s="186" t="s">
        <v>326</v>
      </c>
      <c r="DR70" s="187" t="s">
        <v>326</v>
      </c>
      <c r="DS70" s="156"/>
      <c r="DT70" s="126">
        <v>3</v>
      </c>
      <c r="DU70" s="131" t="s">
        <v>0</v>
      </c>
      <c r="DV70" s="126">
        <v>0</v>
      </c>
      <c r="DW70" s="186" t="s">
        <v>271</v>
      </c>
      <c r="DX70" s="187" t="s">
        <v>271</v>
      </c>
      <c r="DY70" s="156"/>
      <c r="DZ70" s="126"/>
      <c r="EA70" s="131" t="s">
        <v>0</v>
      </c>
      <c r="EB70" s="126"/>
      <c r="EC70" s="186" t="s">
        <v>326</v>
      </c>
      <c r="ED70" s="187" t="s">
        <v>326</v>
      </c>
      <c r="EE70" s="156"/>
      <c r="EF70" s="126"/>
      <c r="EG70" s="131" t="s">
        <v>0</v>
      </c>
      <c r="EH70" s="126"/>
      <c r="EI70" s="186" t="s">
        <v>326</v>
      </c>
      <c r="EJ70" s="187" t="s">
        <v>326</v>
      </c>
      <c r="EK70" s="156"/>
      <c r="EL70" s="126"/>
      <c r="EM70" s="131" t="s">
        <v>0</v>
      </c>
      <c r="EN70" s="126"/>
      <c r="EO70" s="186" t="s">
        <v>326</v>
      </c>
      <c r="EP70" s="187" t="s">
        <v>326</v>
      </c>
      <c r="EQ70" s="156"/>
      <c r="ER70" s="126"/>
      <c r="ES70" s="131" t="s">
        <v>0</v>
      </c>
      <c r="ET70" s="126"/>
      <c r="EU70" s="186" t="s">
        <v>326</v>
      </c>
      <c r="EV70" s="187" t="s">
        <v>326</v>
      </c>
      <c r="EW70" s="156"/>
      <c r="EX70" s="126"/>
      <c r="EY70" s="131" t="s">
        <v>0</v>
      </c>
      <c r="EZ70" s="126"/>
      <c r="FA70" s="186" t="s">
        <v>326</v>
      </c>
      <c r="FB70" s="187" t="s">
        <v>326</v>
      </c>
      <c r="FC70" s="156"/>
      <c r="FD70" s="126"/>
      <c r="FE70" s="131" t="s">
        <v>0</v>
      </c>
      <c r="FF70" s="126"/>
      <c r="FG70" s="186" t="s">
        <v>326</v>
      </c>
      <c r="FH70" s="187" t="s">
        <v>326</v>
      </c>
      <c r="FI70" s="156"/>
      <c r="FJ70" s="126"/>
      <c r="FK70" s="131" t="s">
        <v>0</v>
      </c>
      <c r="FL70" s="126"/>
      <c r="FM70" s="186" t="s">
        <v>326</v>
      </c>
      <c r="FN70" s="187" t="s">
        <v>326</v>
      </c>
      <c r="FO70" s="156"/>
      <c r="FP70" s="126"/>
      <c r="FQ70" s="131" t="s">
        <v>0</v>
      </c>
      <c r="FR70" s="126"/>
      <c r="FS70" s="186" t="s">
        <v>326</v>
      </c>
      <c r="FT70" s="187" t="s">
        <v>326</v>
      </c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326</v>
      </c>
      <c r="NV70" s="187" t="s">
        <v>326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266</v>
      </c>
      <c r="H71" s="184" t="s">
        <v>271</v>
      </c>
      <c r="I71" s="25"/>
      <c r="J71" s="188">
        <v>0</v>
      </c>
      <c r="K71" s="188" t="s">
        <v>0</v>
      </c>
      <c r="L71" s="188">
        <v>3</v>
      </c>
      <c r="M71" s="186" t="s">
        <v>258</v>
      </c>
      <c r="N71" s="187" t="s">
        <v>271</v>
      </c>
      <c r="O71" s="149"/>
      <c r="P71" s="126">
        <v>4</v>
      </c>
      <c r="Q71" s="131" t="s">
        <v>0</v>
      </c>
      <c r="R71" s="126">
        <v>1</v>
      </c>
      <c r="S71" s="186" t="s">
        <v>273</v>
      </c>
      <c r="T71" s="187" t="s">
        <v>271</v>
      </c>
      <c r="U71" s="156"/>
      <c r="V71" s="126">
        <v>0</v>
      </c>
      <c r="W71" s="131" t="s">
        <v>0</v>
      </c>
      <c r="X71" s="126">
        <v>2</v>
      </c>
      <c r="Y71" s="186" t="s">
        <v>271</v>
      </c>
      <c r="Z71" s="187" t="s">
        <v>260</v>
      </c>
      <c r="AA71" s="156"/>
      <c r="AB71" s="126">
        <v>3</v>
      </c>
      <c r="AC71" s="131" t="s">
        <v>0</v>
      </c>
      <c r="AD71" s="126">
        <v>0</v>
      </c>
      <c r="AE71" s="193" t="s">
        <v>271</v>
      </c>
      <c r="AF71" s="194" t="s">
        <v>271</v>
      </c>
      <c r="AG71" s="156"/>
      <c r="AH71" s="126"/>
      <c r="AI71" s="131" t="s">
        <v>0</v>
      </c>
      <c r="AJ71" s="126"/>
      <c r="AK71" s="186" t="s">
        <v>326</v>
      </c>
      <c r="AL71" s="187" t="s">
        <v>326</v>
      </c>
      <c r="AM71" s="156"/>
      <c r="AN71" s="126">
        <v>0</v>
      </c>
      <c r="AO71" s="131" t="s">
        <v>0</v>
      </c>
      <c r="AP71" s="126">
        <v>2</v>
      </c>
      <c r="AQ71" s="186" t="s">
        <v>273</v>
      </c>
      <c r="AR71" s="187" t="s">
        <v>269</v>
      </c>
      <c r="AS71" s="156"/>
      <c r="AT71" s="126">
        <v>1</v>
      </c>
      <c r="AU71" s="131" t="s">
        <v>0</v>
      </c>
      <c r="AV71" s="126">
        <v>2</v>
      </c>
      <c r="AW71" s="186" t="s">
        <v>271</v>
      </c>
      <c r="AX71" s="187" t="s">
        <v>273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273</v>
      </c>
      <c r="BJ71" s="187" t="s">
        <v>260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273</v>
      </c>
      <c r="BV71" s="187" t="s">
        <v>263</v>
      </c>
      <c r="BW71" s="156"/>
      <c r="BX71" s="126">
        <v>3</v>
      </c>
      <c r="BY71" s="131" t="s">
        <v>0</v>
      </c>
      <c r="BZ71" s="126">
        <v>1</v>
      </c>
      <c r="CA71" s="131" t="s">
        <v>273</v>
      </c>
      <c r="CB71" s="170" t="s">
        <v>272</v>
      </c>
      <c r="CC71" s="156"/>
      <c r="CD71" s="126">
        <v>1</v>
      </c>
      <c r="CE71" s="131" t="s">
        <v>0</v>
      </c>
      <c r="CF71" s="126">
        <v>2</v>
      </c>
      <c r="CG71" s="186" t="s">
        <v>273</v>
      </c>
      <c r="CH71" s="187" t="s">
        <v>260</v>
      </c>
      <c r="CI71" s="156"/>
      <c r="CJ71" s="126">
        <v>0</v>
      </c>
      <c r="CK71" s="131" t="s">
        <v>0</v>
      </c>
      <c r="CL71" s="126">
        <v>2</v>
      </c>
      <c r="CM71" s="186" t="s">
        <v>273</v>
      </c>
      <c r="CN71" s="187" t="s">
        <v>271</v>
      </c>
      <c r="CO71" s="156"/>
      <c r="CP71" s="126">
        <v>3</v>
      </c>
      <c r="CQ71" s="131" t="s">
        <v>0</v>
      </c>
      <c r="CR71" s="126">
        <v>2</v>
      </c>
      <c r="CS71" s="186" t="s">
        <v>273</v>
      </c>
      <c r="CT71" s="187" t="s">
        <v>257</v>
      </c>
      <c r="CU71" s="156"/>
      <c r="CV71" s="126">
        <v>2</v>
      </c>
      <c r="CW71" s="131" t="s">
        <v>0</v>
      </c>
      <c r="CX71" s="126">
        <v>0</v>
      </c>
      <c r="CY71" s="186" t="s">
        <v>273</v>
      </c>
      <c r="CZ71" s="187" t="s">
        <v>270</v>
      </c>
      <c r="DA71" s="156"/>
      <c r="DB71" s="126">
        <v>0</v>
      </c>
      <c r="DC71" s="131" t="s">
        <v>0</v>
      </c>
      <c r="DD71" s="126">
        <v>3</v>
      </c>
      <c r="DE71" s="186" t="s">
        <v>271</v>
      </c>
      <c r="DF71" s="187" t="s">
        <v>270</v>
      </c>
      <c r="DG71" s="156"/>
      <c r="DH71" s="126">
        <v>1</v>
      </c>
      <c r="DI71" s="131" t="s">
        <v>0</v>
      </c>
      <c r="DJ71" s="126">
        <v>3</v>
      </c>
      <c r="DK71" s="186" t="s">
        <v>273</v>
      </c>
      <c r="DL71" s="187" t="s">
        <v>271</v>
      </c>
      <c r="DM71" s="156"/>
      <c r="DN71" s="126">
        <v>2</v>
      </c>
      <c r="DO71" s="131" t="s">
        <v>0</v>
      </c>
      <c r="DP71" s="126">
        <v>0</v>
      </c>
      <c r="DQ71" s="186" t="s">
        <v>273</v>
      </c>
      <c r="DR71" s="187" t="s">
        <v>271</v>
      </c>
      <c r="DS71" s="156"/>
      <c r="DT71" s="126">
        <v>1</v>
      </c>
      <c r="DU71" s="131" t="s">
        <v>0</v>
      </c>
      <c r="DV71" s="126">
        <v>1</v>
      </c>
      <c r="DW71" s="186" t="s">
        <v>271</v>
      </c>
      <c r="DX71" s="187" t="s">
        <v>269</v>
      </c>
      <c r="DY71" s="156"/>
      <c r="DZ71" s="126">
        <v>1</v>
      </c>
      <c r="EA71" s="131" t="s">
        <v>0</v>
      </c>
      <c r="EB71" s="126">
        <v>3</v>
      </c>
      <c r="EC71" s="186" t="s">
        <v>273</v>
      </c>
      <c r="ED71" s="187" t="s">
        <v>271</v>
      </c>
      <c r="EE71" s="156"/>
      <c r="EF71" s="126">
        <v>3</v>
      </c>
      <c r="EG71" s="131" t="s">
        <v>0</v>
      </c>
      <c r="EH71" s="126">
        <v>0</v>
      </c>
      <c r="EI71" s="186" t="s">
        <v>270</v>
      </c>
      <c r="EJ71" s="187" t="s">
        <v>255</v>
      </c>
      <c r="EK71" s="156"/>
      <c r="EL71" s="126">
        <v>3</v>
      </c>
      <c r="EM71" s="131" t="s">
        <v>0</v>
      </c>
      <c r="EN71" s="126">
        <v>0</v>
      </c>
      <c r="EO71" s="186" t="s">
        <v>273</v>
      </c>
      <c r="EP71" s="187" t="s">
        <v>260</v>
      </c>
      <c r="EQ71" s="156"/>
      <c r="ER71" s="126">
        <v>1</v>
      </c>
      <c r="ES71" s="131" t="s">
        <v>0</v>
      </c>
      <c r="ET71" s="126">
        <v>1</v>
      </c>
      <c r="EU71" s="186" t="s">
        <v>273</v>
      </c>
      <c r="EV71" s="187" t="s">
        <v>271</v>
      </c>
      <c r="EW71" s="156"/>
      <c r="EX71" s="126">
        <v>1</v>
      </c>
      <c r="EY71" s="131" t="s">
        <v>0</v>
      </c>
      <c r="EZ71" s="126">
        <v>3</v>
      </c>
      <c r="FA71" s="186" t="s">
        <v>273</v>
      </c>
      <c r="FB71" s="187" t="s">
        <v>269</v>
      </c>
      <c r="FC71" s="156"/>
      <c r="FD71" s="126">
        <v>3</v>
      </c>
      <c r="FE71" s="131" t="s">
        <v>0</v>
      </c>
      <c r="FF71" s="126">
        <v>0</v>
      </c>
      <c r="FG71" s="186" t="s">
        <v>271</v>
      </c>
      <c r="FH71" s="187" t="s">
        <v>263</v>
      </c>
      <c r="FI71" s="156"/>
      <c r="FJ71" s="126">
        <v>0</v>
      </c>
      <c r="FK71" s="131" t="s">
        <v>0</v>
      </c>
      <c r="FL71" s="126">
        <v>2</v>
      </c>
      <c r="FM71" s="186" t="s">
        <v>273</v>
      </c>
      <c r="FN71" s="187" t="s">
        <v>273</v>
      </c>
      <c r="FO71" s="156"/>
      <c r="FP71" s="126"/>
      <c r="FQ71" s="131" t="s">
        <v>0</v>
      </c>
      <c r="FR71" s="126"/>
      <c r="FS71" s="186" t="s">
        <v>326</v>
      </c>
      <c r="FT71" s="187" t="s">
        <v>326</v>
      </c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326</v>
      </c>
      <c r="NV71" s="187" t="s">
        <v>326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273</v>
      </c>
      <c r="H72" s="175" t="s">
        <v>260</v>
      </c>
      <c r="I72" s="25"/>
      <c r="J72" s="188">
        <v>0</v>
      </c>
      <c r="K72" s="188" t="s">
        <v>0</v>
      </c>
      <c r="L72" s="188">
        <v>3</v>
      </c>
      <c r="M72" s="186" t="s">
        <v>271</v>
      </c>
      <c r="N72" s="187" t="s">
        <v>257</v>
      </c>
      <c r="O72" s="149"/>
      <c r="P72" s="126">
        <v>2</v>
      </c>
      <c r="Q72" s="131" t="s">
        <v>0</v>
      </c>
      <c r="R72" s="126">
        <v>0</v>
      </c>
      <c r="S72" s="186" t="s">
        <v>273</v>
      </c>
      <c r="T72" s="187" t="s">
        <v>271</v>
      </c>
      <c r="U72" s="156"/>
      <c r="V72" s="126">
        <v>1</v>
      </c>
      <c r="W72" s="131" t="s">
        <v>0</v>
      </c>
      <c r="X72" s="126">
        <v>1</v>
      </c>
      <c r="Y72" s="186" t="s">
        <v>271</v>
      </c>
      <c r="Z72" s="187" t="s">
        <v>275</v>
      </c>
      <c r="AA72" s="156"/>
      <c r="AB72" s="126">
        <v>2</v>
      </c>
      <c r="AC72" s="131" t="s">
        <v>0</v>
      </c>
      <c r="AD72" s="126">
        <v>0</v>
      </c>
      <c r="AE72" s="193" t="s">
        <v>275</v>
      </c>
      <c r="AF72" s="194" t="s">
        <v>257</v>
      </c>
      <c r="AG72" s="156"/>
      <c r="AH72" s="126">
        <v>2</v>
      </c>
      <c r="AI72" s="131" t="s">
        <v>0</v>
      </c>
      <c r="AJ72" s="126">
        <v>1</v>
      </c>
      <c r="AK72" s="186" t="s">
        <v>275</v>
      </c>
      <c r="AL72" s="187" t="s">
        <v>257</v>
      </c>
      <c r="AM72" s="156"/>
      <c r="AN72" s="126">
        <v>0</v>
      </c>
      <c r="AO72" s="131" t="s">
        <v>0</v>
      </c>
      <c r="AP72" s="126">
        <v>1</v>
      </c>
      <c r="AQ72" s="186" t="s">
        <v>273</v>
      </c>
      <c r="AR72" s="187" t="s">
        <v>269</v>
      </c>
      <c r="AS72" s="156"/>
      <c r="AT72" s="126">
        <v>1</v>
      </c>
      <c r="AU72" s="131" t="s">
        <v>0</v>
      </c>
      <c r="AV72" s="126">
        <v>2</v>
      </c>
      <c r="AW72" s="186" t="s">
        <v>271</v>
      </c>
      <c r="AX72" s="187" t="s">
        <v>260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273</v>
      </c>
      <c r="BJ72" s="187" t="s">
        <v>271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275</v>
      </c>
      <c r="BV72" s="187" t="s">
        <v>271</v>
      </c>
      <c r="BW72" s="156"/>
      <c r="BX72" s="126">
        <v>3</v>
      </c>
      <c r="BY72" s="131" t="s">
        <v>0</v>
      </c>
      <c r="BZ72" s="126">
        <v>0</v>
      </c>
      <c r="CA72" s="131" t="s">
        <v>275</v>
      </c>
      <c r="CB72" s="170" t="s">
        <v>271</v>
      </c>
      <c r="CC72" s="156"/>
      <c r="CD72" s="126">
        <v>1</v>
      </c>
      <c r="CE72" s="131" t="s">
        <v>0</v>
      </c>
      <c r="CF72" s="126">
        <v>2</v>
      </c>
      <c r="CG72" s="186" t="s">
        <v>270</v>
      </c>
      <c r="CH72" s="187" t="s">
        <v>271</v>
      </c>
      <c r="CI72" s="156"/>
      <c r="CJ72" s="126">
        <v>1</v>
      </c>
      <c r="CK72" s="131" t="s">
        <v>0</v>
      </c>
      <c r="CL72" s="126">
        <v>2</v>
      </c>
      <c r="CM72" s="186" t="s">
        <v>273</v>
      </c>
      <c r="CN72" s="187" t="s">
        <v>272</v>
      </c>
      <c r="CO72" s="156"/>
      <c r="CP72" s="126">
        <v>2</v>
      </c>
      <c r="CQ72" s="131" t="s">
        <v>0</v>
      </c>
      <c r="CR72" s="126">
        <v>3</v>
      </c>
      <c r="CS72" s="186" t="s">
        <v>315</v>
      </c>
      <c r="CT72" s="187" t="s">
        <v>257</v>
      </c>
      <c r="CU72" s="156"/>
      <c r="CV72" s="126">
        <v>2</v>
      </c>
      <c r="CW72" s="131" t="s">
        <v>0</v>
      </c>
      <c r="CX72" s="126">
        <v>0</v>
      </c>
      <c r="CY72" s="186" t="s">
        <v>271</v>
      </c>
      <c r="CZ72" s="187" t="s">
        <v>257</v>
      </c>
      <c r="DA72" s="156"/>
      <c r="DB72" s="126">
        <v>0</v>
      </c>
      <c r="DC72" s="131" t="s">
        <v>0</v>
      </c>
      <c r="DD72" s="126">
        <v>3</v>
      </c>
      <c r="DE72" s="186" t="s">
        <v>271</v>
      </c>
      <c r="DF72" s="187" t="s">
        <v>257</v>
      </c>
      <c r="DG72" s="156"/>
      <c r="DH72" s="126">
        <v>1</v>
      </c>
      <c r="DI72" s="131" t="s">
        <v>0</v>
      </c>
      <c r="DJ72" s="126">
        <v>1</v>
      </c>
      <c r="DK72" s="186" t="s">
        <v>273</v>
      </c>
      <c r="DL72" s="187" t="s">
        <v>255</v>
      </c>
      <c r="DM72" s="156"/>
      <c r="DN72" s="126">
        <v>2</v>
      </c>
      <c r="DO72" s="131" t="s">
        <v>0</v>
      </c>
      <c r="DP72" s="126">
        <v>0</v>
      </c>
      <c r="DQ72" s="186" t="s">
        <v>273</v>
      </c>
      <c r="DR72" s="187" t="s">
        <v>257</v>
      </c>
      <c r="DS72" s="156"/>
      <c r="DT72" s="126">
        <v>2</v>
      </c>
      <c r="DU72" s="131" t="s">
        <v>0</v>
      </c>
      <c r="DV72" s="126">
        <v>1</v>
      </c>
      <c r="DW72" s="186" t="s">
        <v>271</v>
      </c>
      <c r="DX72" s="187" t="s">
        <v>365</v>
      </c>
      <c r="DY72" s="156"/>
      <c r="DZ72" s="126">
        <v>1</v>
      </c>
      <c r="EA72" s="131" t="s">
        <v>0</v>
      </c>
      <c r="EB72" s="126">
        <v>2</v>
      </c>
      <c r="EC72" s="186" t="s">
        <v>273</v>
      </c>
      <c r="ED72" s="187" t="s">
        <v>257</v>
      </c>
      <c r="EE72" s="156"/>
      <c r="EF72" s="126">
        <v>3</v>
      </c>
      <c r="EG72" s="131" t="s">
        <v>0</v>
      </c>
      <c r="EH72" s="126">
        <v>0</v>
      </c>
      <c r="EI72" s="186" t="s">
        <v>274</v>
      </c>
      <c r="EJ72" s="187" t="s">
        <v>268</v>
      </c>
      <c r="EK72" s="156"/>
      <c r="EL72" s="126">
        <v>3</v>
      </c>
      <c r="EM72" s="131" t="s">
        <v>0</v>
      </c>
      <c r="EN72" s="126">
        <v>0</v>
      </c>
      <c r="EO72" s="186" t="s">
        <v>271</v>
      </c>
      <c r="EP72" s="187" t="s">
        <v>257</v>
      </c>
      <c r="EQ72" s="156"/>
      <c r="ER72" s="126">
        <v>1</v>
      </c>
      <c r="ES72" s="131" t="s">
        <v>0</v>
      </c>
      <c r="ET72" s="126">
        <v>2</v>
      </c>
      <c r="EU72" s="186" t="s">
        <v>271</v>
      </c>
      <c r="EV72" s="187" t="s">
        <v>257</v>
      </c>
      <c r="EW72" s="156"/>
      <c r="EX72" s="126">
        <v>0</v>
      </c>
      <c r="EY72" s="131" t="s">
        <v>0</v>
      </c>
      <c r="EZ72" s="126">
        <v>3</v>
      </c>
      <c r="FA72" s="186" t="s">
        <v>271</v>
      </c>
      <c r="FB72" s="187" t="s">
        <v>257</v>
      </c>
      <c r="FC72" s="156"/>
      <c r="FD72" s="126">
        <v>3</v>
      </c>
      <c r="FE72" s="131" t="s">
        <v>0</v>
      </c>
      <c r="FF72" s="126">
        <v>0</v>
      </c>
      <c r="FG72" s="186" t="s">
        <v>271</v>
      </c>
      <c r="FH72" s="187" t="s">
        <v>257</v>
      </c>
      <c r="FI72" s="156"/>
      <c r="FJ72" s="126">
        <v>1</v>
      </c>
      <c r="FK72" s="131" t="s">
        <v>0</v>
      </c>
      <c r="FL72" s="126">
        <v>2</v>
      </c>
      <c r="FM72" s="186" t="s">
        <v>273</v>
      </c>
      <c r="FN72" s="187" t="s">
        <v>271</v>
      </c>
      <c r="FO72" s="156"/>
      <c r="FP72" s="126">
        <v>2</v>
      </c>
      <c r="FQ72" s="131" t="s">
        <v>0</v>
      </c>
      <c r="FR72" s="126">
        <v>1</v>
      </c>
      <c r="FS72" s="186" t="s">
        <v>273</v>
      </c>
      <c r="FT72" s="187" t="s">
        <v>255</v>
      </c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326</v>
      </c>
      <c r="NV72" s="187" t="s">
        <v>326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324</v>
      </c>
      <c r="C73" s="125"/>
      <c r="D73" s="171"/>
      <c r="E73" s="176" t="s">
        <v>0</v>
      </c>
      <c r="F73" s="168"/>
      <c r="G73" s="182" t="s">
        <v>326</v>
      </c>
      <c r="H73" s="183" t="s">
        <v>326</v>
      </c>
      <c r="I73" s="25"/>
      <c r="J73" s="188">
        <v>0</v>
      </c>
      <c r="K73" s="188" t="s">
        <v>0</v>
      </c>
      <c r="L73" s="188">
        <v>3</v>
      </c>
      <c r="M73" s="186" t="s">
        <v>271</v>
      </c>
      <c r="N73" s="187" t="s">
        <v>271</v>
      </c>
      <c r="O73" s="149"/>
      <c r="P73" s="126">
        <v>4</v>
      </c>
      <c r="Q73" s="131" t="s">
        <v>0</v>
      </c>
      <c r="R73" s="126">
        <v>0</v>
      </c>
      <c r="S73" s="186" t="s">
        <v>273</v>
      </c>
      <c r="T73" s="187" t="s">
        <v>271</v>
      </c>
      <c r="U73" s="156"/>
      <c r="V73" s="126">
        <v>0</v>
      </c>
      <c r="W73" s="131" t="s">
        <v>0</v>
      </c>
      <c r="X73" s="126">
        <v>5</v>
      </c>
      <c r="Y73" s="186" t="s">
        <v>271</v>
      </c>
      <c r="Z73" s="187" t="s">
        <v>260</v>
      </c>
      <c r="AA73" s="156"/>
      <c r="AB73" s="126">
        <v>1</v>
      </c>
      <c r="AC73" s="131" t="s">
        <v>0</v>
      </c>
      <c r="AD73" s="126">
        <v>0</v>
      </c>
      <c r="AE73" s="193" t="s">
        <v>271</v>
      </c>
      <c r="AF73" s="194" t="s">
        <v>274</v>
      </c>
      <c r="AG73" s="156"/>
      <c r="AH73" s="126"/>
      <c r="AI73" s="131" t="s">
        <v>0</v>
      </c>
      <c r="AJ73" s="126"/>
      <c r="AK73" s="186" t="s">
        <v>326</v>
      </c>
      <c r="AL73" s="187" t="s">
        <v>326</v>
      </c>
      <c r="AM73" s="156"/>
      <c r="AN73" s="126"/>
      <c r="AO73" s="131" t="s">
        <v>0</v>
      </c>
      <c r="AP73" s="126"/>
      <c r="AQ73" s="186" t="s">
        <v>326</v>
      </c>
      <c r="AR73" s="187" t="s">
        <v>326</v>
      </c>
      <c r="AS73" s="156"/>
      <c r="AT73" s="126"/>
      <c r="AU73" s="131" t="s">
        <v>0</v>
      </c>
      <c r="AV73" s="126"/>
      <c r="AW73" s="186" t="s">
        <v>326</v>
      </c>
      <c r="AX73" s="187" t="s">
        <v>326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343</v>
      </c>
      <c r="BJ73" s="187" t="s">
        <v>271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273</v>
      </c>
      <c r="BV73" s="187" t="s">
        <v>271</v>
      </c>
      <c r="BW73" s="156"/>
      <c r="BX73" s="126">
        <v>5</v>
      </c>
      <c r="BY73" s="131" t="s">
        <v>0</v>
      </c>
      <c r="BZ73" s="126">
        <v>2</v>
      </c>
      <c r="CA73" s="131" t="s">
        <v>273</v>
      </c>
      <c r="CB73" s="170" t="s">
        <v>275</v>
      </c>
      <c r="CC73" s="156"/>
      <c r="CD73" s="126">
        <v>2</v>
      </c>
      <c r="CE73" s="131" t="s">
        <v>0</v>
      </c>
      <c r="CF73" s="126">
        <v>1</v>
      </c>
      <c r="CG73" s="186" t="s">
        <v>273</v>
      </c>
      <c r="CH73" s="187" t="s">
        <v>260</v>
      </c>
      <c r="CI73" s="156"/>
      <c r="CJ73" s="126">
        <v>1</v>
      </c>
      <c r="CK73" s="131" t="s">
        <v>0</v>
      </c>
      <c r="CL73" s="126">
        <v>3</v>
      </c>
      <c r="CM73" s="186" t="s">
        <v>272</v>
      </c>
      <c r="CN73" s="187" t="s">
        <v>263</v>
      </c>
      <c r="CO73" s="156"/>
      <c r="CP73" s="126">
        <v>3</v>
      </c>
      <c r="CQ73" s="131" t="s">
        <v>0</v>
      </c>
      <c r="CR73" s="126">
        <v>5</v>
      </c>
      <c r="CS73" s="186" t="s">
        <v>314</v>
      </c>
      <c r="CT73" s="187" t="s">
        <v>314</v>
      </c>
      <c r="CU73" s="156"/>
      <c r="CV73" s="126">
        <v>5</v>
      </c>
      <c r="CW73" s="131" t="s">
        <v>0</v>
      </c>
      <c r="CX73" s="126">
        <v>1</v>
      </c>
      <c r="CY73" s="186" t="s">
        <v>273</v>
      </c>
      <c r="CZ73" s="187" t="s">
        <v>271</v>
      </c>
      <c r="DA73" s="156"/>
      <c r="DB73" s="126">
        <v>0</v>
      </c>
      <c r="DC73" s="131" t="s">
        <v>0</v>
      </c>
      <c r="DD73" s="126">
        <v>6</v>
      </c>
      <c r="DE73" s="186" t="s">
        <v>270</v>
      </c>
      <c r="DF73" s="187" t="s">
        <v>271</v>
      </c>
      <c r="DG73" s="156"/>
      <c r="DH73" s="126">
        <v>2</v>
      </c>
      <c r="DI73" s="131" t="s">
        <v>0</v>
      </c>
      <c r="DJ73" s="126">
        <v>1</v>
      </c>
      <c r="DK73" s="186" t="s">
        <v>271</v>
      </c>
      <c r="DL73" s="187" t="s">
        <v>255</v>
      </c>
      <c r="DM73" s="156"/>
      <c r="DN73" s="126">
        <v>5</v>
      </c>
      <c r="DO73" s="131" t="s">
        <v>0</v>
      </c>
      <c r="DP73" s="126">
        <v>0</v>
      </c>
      <c r="DQ73" s="186" t="s">
        <v>273</v>
      </c>
      <c r="DR73" s="187" t="s">
        <v>271</v>
      </c>
      <c r="DS73" s="156"/>
      <c r="DT73" s="126">
        <v>0</v>
      </c>
      <c r="DU73" s="131" t="s">
        <v>0</v>
      </c>
      <c r="DV73" s="126">
        <v>3</v>
      </c>
      <c r="DW73" s="186" t="s">
        <v>364</v>
      </c>
      <c r="DX73" s="187" t="s">
        <v>365</v>
      </c>
      <c r="DY73" s="156"/>
      <c r="DZ73" s="126">
        <v>3</v>
      </c>
      <c r="EA73" s="131" t="s">
        <v>0</v>
      </c>
      <c r="EB73" s="126">
        <v>1</v>
      </c>
      <c r="EC73" s="186" t="s">
        <v>273</v>
      </c>
      <c r="ED73" s="187" t="s">
        <v>271</v>
      </c>
      <c r="EE73" s="156"/>
      <c r="EF73" s="126"/>
      <c r="EG73" s="131" t="s">
        <v>0</v>
      </c>
      <c r="EH73" s="126"/>
      <c r="EI73" s="186" t="s">
        <v>326</v>
      </c>
      <c r="EJ73" s="187" t="s">
        <v>326</v>
      </c>
      <c r="EK73" s="156"/>
      <c r="EL73" s="126"/>
      <c r="EM73" s="131" t="s">
        <v>0</v>
      </c>
      <c r="EN73" s="126"/>
      <c r="EO73" s="186" t="s">
        <v>326</v>
      </c>
      <c r="EP73" s="187" t="s">
        <v>326</v>
      </c>
      <c r="EQ73" s="156"/>
      <c r="ER73" s="126"/>
      <c r="ES73" s="131" t="s">
        <v>0</v>
      </c>
      <c r="ET73" s="126"/>
      <c r="EU73" s="186" t="s">
        <v>326</v>
      </c>
      <c r="EV73" s="187" t="s">
        <v>326</v>
      </c>
      <c r="EW73" s="156"/>
      <c r="EX73" s="126"/>
      <c r="EY73" s="131" t="s">
        <v>0</v>
      </c>
      <c r="EZ73" s="126"/>
      <c r="FA73" s="186" t="s">
        <v>326</v>
      </c>
      <c r="FB73" s="187" t="s">
        <v>326</v>
      </c>
      <c r="FC73" s="156"/>
      <c r="FD73" s="126"/>
      <c r="FE73" s="131" t="s">
        <v>0</v>
      </c>
      <c r="FF73" s="126"/>
      <c r="FG73" s="186" t="s">
        <v>326</v>
      </c>
      <c r="FH73" s="187" t="s">
        <v>326</v>
      </c>
      <c r="FI73" s="156"/>
      <c r="FJ73" s="126"/>
      <c r="FK73" s="131" t="s">
        <v>0</v>
      </c>
      <c r="FL73" s="126"/>
      <c r="FM73" s="186" t="s">
        <v>326</v>
      </c>
      <c r="FN73" s="187" t="s">
        <v>326</v>
      </c>
      <c r="FO73" s="156"/>
      <c r="FP73" s="126"/>
      <c r="FQ73" s="131" t="s">
        <v>0</v>
      </c>
      <c r="FR73" s="126"/>
      <c r="FS73" s="186" t="s">
        <v>326</v>
      </c>
      <c r="FT73" s="187" t="s">
        <v>326</v>
      </c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326</v>
      </c>
      <c r="NV73" s="187" t="s">
        <v>326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271</v>
      </c>
      <c r="H74" s="175" t="s">
        <v>275</v>
      </c>
      <c r="I74" s="25"/>
      <c r="J74" s="188">
        <v>0</v>
      </c>
      <c r="K74" s="188" t="s">
        <v>0</v>
      </c>
      <c r="L74" s="188">
        <v>3</v>
      </c>
      <c r="M74" s="186" t="s">
        <v>271</v>
      </c>
      <c r="N74" s="187" t="s">
        <v>260</v>
      </c>
      <c r="O74" s="149"/>
      <c r="P74" s="126">
        <v>3</v>
      </c>
      <c r="Q74" s="131" t="s">
        <v>0</v>
      </c>
      <c r="R74" s="126">
        <v>0</v>
      </c>
      <c r="S74" s="186" t="s">
        <v>271</v>
      </c>
      <c r="T74" s="187" t="s">
        <v>275</v>
      </c>
      <c r="U74" s="156"/>
      <c r="V74" s="126">
        <v>1</v>
      </c>
      <c r="W74" s="131" t="s">
        <v>0</v>
      </c>
      <c r="X74" s="126">
        <v>2</v>
      </c>
      <c r="Y74" s="186" t="s">
        <v>271</v>
      </c>
      <c r="Z74" s="187" t="s">
        <v>260</v>
      </c>
      <c r="AA74" s="156"/>
      <c r="AB74" s="126">
        <v>2</v>
      </c>
      <c r="AC74" s="131" t="s">
        <v>0</v>
      </c>
      <c r="AD74" s="126">
        <v>0</v>
      </c>
      <c r="AE74" s="193" t="s">
        <v>271</v>
      </c>
      <c r="AF74" s="194" t="s">
        <v>260</v>
      </c>
      <c r="AG74" s="156"/>
      <c r="AH74" s="126">
        <v>3</v>
      </c>
      <c r="AI74" s="131" t="s">
        <v>0</v>
      </c>
      <c r="AJ74" s="126">
        <v>1</v>
      </c>
      <c r="AK74" s="186" t="s">
        <v>275</v>
      </c>
      <c r="AL74" s="187" t="s">
        <v>257</v>
      </c>
      <c r="AM74" s="156"/>
      <c r="AN74" s="126">
        <v>0</v>
      </c>
      <c r="AO74" s="131" t="s">
        <v>0</v>
      </c>
      <c r="AP74" s="126">
        <v>2</v>
      </c>
      <c r="AQ74" s="186" t="s">
        <v>271</v>
      </c>
      <c r="AR74" s="187" t="s">
        <v>275</v>
      </c>
      <c r="AS74" s="156"/>
      <c r="AT74" s="126">
        <v>2</v>
      </c>
      <c r="AU74" s="131" t="s">
        <v>0</v>
      </c>
      <c r="AV74" s="126">
        <v>2</v>
      </c>
      <c r="AW74" s="186" t="s">
        <v>273</v>
      </c>
      <c r="AX74" s="187" t="s">
        <v>275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273</v>
      </c>
      <c r="BJ74" s="187" t="s">
        <v>255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271</v>
      </c>
      <c r="BV74" s="187" t="s">
        <v>263</v>
      </c>
      <c r="BW74" s="156"/>
      <c r="BX74" s="126">
        <v>2</v>
      </c>
      <c r="BY74" s="131" t="s">
        <v>0</v>
      </c>
      <c r="BZ74" s="126">
        <v>1</v>
      </c>
      <c r="CA74" s="131" t="s">
        <v>275</v>
      </c>
      <c r="CB74" s="170" t="s">
        <v>255</v>
      </c>
      <c r="CC74" s="156"/>
      <c r="CD74" s="126">
        <v>1</v>
      </c>
      <c r="CE74" s="131" t="s">
        <v>0</v>
      </c>
      <c r="CF74" s="126">
        <v>2</v>
      </c>
      <c r="CG74" s="186" t="s">
        <v>271</v>
      </c>
      <c r="CH74" s="187" t="s">
        <v>275</v>
      </c>
      <c r="CI74" s="156"/>
      <c r="CJ74" s="126">
        <v>1</v>
      </c>
      <c r="CK74" s="131" t="s">
        <v>0</v>
      </c>
      <c r="CL74" s="126">
        <v>2</v>
      </c>
      <c r="CM74" s="186" t="s">
        <v>273</v>
      </c>
      <c r="CN74" s="187" t="s">
        <v>266</v>
      </c>
      <c r="CO74" s="156"/>
      <c r="CP74" s="126">
        <v>1</v>
      </c>
      <c r="CQ74" s="131" t="s">
        <v>0</v>
      </c>
      <c r="CR74" s="126">
        <v>3</v>
      </c>
      <c r="CS74" s="186" t="s">
        <v>315</v>
      </c>
      <c r="CT74" s="187" t="s">
        <v>263</v>
      </c>
      <c r="CU74" s="156"/>
      <c r="CV74" s="126">
        <v>3</v>
      </c>
      <c r="CW74" s="131" t="s">
        <v>0</v>
      </c>
      <c r="CX74" s="126">
        <v>0</v>
      </c>
      <c r="CY74" s="186" t="s">
        <v>271</v>
      </c>
      <c r="CZ74" s="187" t="s">
        <v>257</v>
      </c>
      <c r="DA74" s="156"/>
      <c r="DB74" s="126">
        <v>1</v>
      </c>
      <c r="DC74" s="131" t="s">
        <v>0</v>
      </c>
      <c r="DD74" s="126">
        <v>3</v>
      </c>
      <c r="DE74" s="186" t="s">
        <v>271</v>
      </c>
      <c r="DF74" s="187" t="s">
        <v>260</v>
      </c>
      <c r="DG74" s="156"/>
      <c r="DH74" s="126">
        <v>1</v>
      </c>
      <c r="DI74" s="131" t="s">
        <v>0</v>
      </c>
      <c r="DJ74" s="126">
        <v>1</v>
      </c>
      <c r="DK74" s="186" t="s">
        <v>273</v>
      </c>
      <c r="DL74" s="187" t="s">
        <v>271</v>
      </c>
      <c r="DM74" s="156"/>
      <c r="DN74" s="126">
        <v>3</v>
      </c>
      <c r="DO74" s="131" t="s">
        <v>0</v>
      </c>
      <c r="DP74" s="126">
        <v>0</v>
      </c>
      <c r="DQ74" s="186" t="s">
        <v>273</v>
      </c>
      <c r="DR74" s="187" t="s">
        <v>271</v>
      </c>
      <c r="DS74" s="156"/>
      <c r="DT74" s="126">
        <v>1</v>
      </c>
      <c r="DU74" s="131" t="s">
        <v>0</v>
      </c>
      <c r="DV74" s="126">
        <v>3</v>
      </c>
      <c r="DW74" s="186" t="s">
        <v>364</v>
      </c>
      <c r="DX74" s="187" t="s">
        <v>270</v>
      </c>
      <c r="DY74" s="156"/>
      <c r="DZ74" s="126">
        <v>1</v>
      </c>
      <c r="EA74" s="131" t="s">
        <v>0</v>
      </c>
      <c r="EB74" s="126">
        <v>3</v>
      </c>
      <c r="EC74" s="186" t="s">
        <v>271</v>
      </c>
      <c r="ED74" s="187" t="s">
        <v>260</v>
      </c>
      <c r="EE74" s="156"/>
      <c r="EF74" s="126">
        <v>3</v>
      </c>
      <c r="EG74" s="131" t="s">
        <v>0</v>
      </c>
      <c r="EH74" s="126">
        <v>0</v>
      </c>
      <c r="EI74" s="186" t="s">
        <v>270</v>
      </c>
      <c r="EJ74" s="187" t="s">
        <v>255</v>
      </c>
      <c r="EK74" s="156"/>
      <c r="EL74" s="126"/>
      <c r="EM74" s="131" t="s">
        <v>0</v>
      </c>
      <c r="EN74" s="126"/>
      <c r="EO74" s="186" t="s">
        <v>326</v>
      </c>
      <c r="EP74" s="187" t="s">
        <v>326</v>
      </c>
      <c r="EQ74" s="156"/>
      <c r="ER74" s="126"/>
      <c r="ES74" s="131" t="s">
        <v>0</v>
      </c>
      <c r="ET74" s="126"/>
      <c r="EU74" s="186" t="s">
        <v>326</v>
      </c>
      <c r="EV74" s="187" t="s">
        <v>326</v>
      </c>
      <c r="EW74" s="156"/>
      <c r="EX74" s="126">
        <v>1</v>
      </c>
      <c r="EY74" s="131" t="s">
        <v>0</v>
      </c>
      <c r="EZ74" s="126">
        <v>2</v>
      </c>
      <c r="FA74" s="186" t="s">
        <v>271</v>
      </c>
      <c r="FB74" s="187" t="s">
        <v>260</v>
      </c>
      <c r="FC74" s="156"/>
      <c r="FD74" s="126">
        <v>4</v>
      </c>
      <c r="FE74" s="131" t="s">
        <v>0</v>
      </c>
      <c r="FF74" s="126">
        <v>1</v>
      </c>
      <c r="FG74" s="186" t="s">
        <v>271</v>
      </c>
      <c r="FH74" s="187" t="s">
        <v>260</v>
      </c>
      <c r="FI74" s="156"/>
      <c r="FJ74" s="126">
        <v>1</v>
      </c>
      <c r="FK74" s="131" t="s">
        <v>0</v>
      </c>
      <c r="FL74" s="126">
        <v>3</v>
      </c>
      <c r="FM74" s="186" t="s">
        <v>273</v>
      </c>
      <c r="FN74" s="187" t="s">
        <v>263</v>
      </c>
      <c r="FO74" s="156"/>
      <c r="FP74" s="126">
        <v>3</v>
      </c>
      <c r="FQ74" s="131" t="s">
        <v>0</v>
      </c>
      <c r="FR74" s="126">
        <v>1</v>
      </c>
      <c r="FS74" s="186" t="s">
        <v>273</v>
      </c>
      <c r="FT74" s="187" t="s">
        <v>274</v>
      </c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326</v>
      </c>
      <c r="NV74" s="187" t="s">
        <v>326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323</v>
      </c>
      <c r="C75" s="125"/>
      <c r="D75" s="171">
        <v>3</v>
      </c>
      <c r="E75" s="176" t="s">
        <v>0</v>
      </c>
      <c r="F75" s="168">
        <v>2</v>
      </c>
      <c r="G75" s="176" t="s">
        <v>317</v>
      </c>
      <c r="H75" s="175" t="s">
        <v>325</v>
      </c>
      <c r="I75" s="25"/>
      <c r="J75" s="188">
        <v>1</v>
      </c>
      <c r="K75" s="188" t="s">
        <v>0</v>
      </c>
      <c r="L75" s="188">
        <v>3</v>
      </c>
      <c r="M75" s="186" t="s">
        <v>270</v>
      </c>
      <c r="N75" s="187" t="s">
        <v>269</v>
      </c>
      <c r="O75" s="149"/>
      <c r="P75" s="126">
        <v>3</v>
      </c>
      <c r="Q75" s="131" t="s">
        <v>0</v>
      </c>
      <c r="R75" s="126">
        <v>2</v>
      </c>
      <c r="S75" s="186" t="s">
        <v>269</v>
      </c>
      <c r="T75" s="187" t="s">
        <v>275</v>
      </c>
      <c r="U75" s="156"/>
      <c r="V75" s="126">
        <v>2</v>
      </c>
      <c r="W75" s="131" t="s">
        <v>0</v>
      </c>
      <c r="X75" s="126">
        <v>4</v>
      </c>
      <c r="Y75" s="186" t="s">
        <v>253</v>
      </c>
      <c r="Z75" s="187" t="s">
        <v>269</v>
      </c>
      <c r="AA75" s="156"/>
      <c r="AB75" s="126"/>
      <c r="AC75" s="131" t="s">
        <v>0</v>
      </c>
      <c r="AD75" s="126"/>
      <c r="AE75" s="186" t="s">
        <v>326</v>
      </c>
      <c r="AF75" s="187" t="s">
        <v>326</v>
      </c>
      <c r="AG75" s="156"/>
      <c r="AH75" s="126">
        <v>5</v>
      </c>
      <c r="AI75" s="131" t="s">
        <v>0</v>
      </c>
      <c r="AJ75" s="126">
        <v>0</v>
      </c>
      <c r="AK75" s="186" t="s">
        <v>274</v>
      </c>
      <c r="AL75" s="187" t="s">
        <v>275</v>
      </c>
      <c r="AM75" s="156"/>
      <c r="AN75" s="126">
        <v>1</v>
      </c>
      <c r="AO75" s="131" t="s">
        <v>0</v>
      </c>
      <c r="AP75" s="126">
        <v>3</v>
      </c>
      <c r="AQ75" s="186" t="s">
        <v>270</v>
      </c>
      <c r="AR75" s="187" t="s">
        <v>260</v>
      </c>
      <c r="AS75" s="156"/>
      <c r="AT75" s="126">
        <v>1</v>
      </c>
      <c r="AU75" s="131" t="s">
        <v>0</v>
      </c>
      <c r="AV75" s="126">
        <v>0</v>
      </c>
      <c r="AW75" s="186" t="s">
        <v>338</v>
      </c>
      <c r="AX75" s="187" t="s">
        <v>339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326</v>
      </c>
      <c r="BJ75" s="187" t="s">
        <v>326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326</v>
      </c>
      <c r="BV75" s="187" t="s">
        <v>326</v>
      </c>
      <c r="BW75" s="156"/>
      <c r="BX75" s="126">
        <v>1</v>
      </c>
      <c r="BY75" s="131" t="s">
        <v>0</v>
      </c>
      <c r="BZ75" s="126">
        <v>1</v>
      </c>
      <c r="CA75" s="131" t="s">
        <v>273</v>
      </c>
      <c r="CB75" s="170" t="s">
        <v>275</v>
      </c>
      <c r="CC75" s="156"/>
      <c r="CD75" s="126"/>
      <c r="CE75" s="131" t="s">
        <v>0</v>
      </c>
      <c r="CF75" s="126"/>
      <c r="CG75" s="186" t="s">
        <v>326</v>
      </c>
      <c r="CH75" s="187" t="s">
        <v>326</v>
      </c>
      <c r="CI75" s="156"/>
      <c r="CJ75" s="126">
        <v>1</v>
      </c>
      <c r="CK75" s="131" t="s">
        <v>0</v>
      </c>
      <c r="CL75" s="126">
        <v>3</v>
      </c>
      <c r="CM75" s="186" t="s">
        <v>271</v>
      </c>
      <c r="CN75" s="187" t="s">
        <v>272</v>
      </c>
      <c r="CO75" s="156"/>
      <c r="CP75" s="126"/>
      <c r="CQ75" s="131" t="s">
        <v>0</v>
      </c>
      <c r="CR75" s="126"/>
      <c r="CS75" s="186" t="s">
        <v>326</v>
      </c>
      <c r="CT75" s="187" t="s">
        <v>326</v>
      </c>
      <c r="CU75" s="156"/>
      <c r="CV75" s="126">
        <v>2</v>
      </c>
      <c r="CW75" s="131" t="s">
        <v>0</v>
      </c>
      <c r="CX75" s="126">
        <v>1</v>
      </c>
      <c r="CY75" s="186" t="s">
        <v>271</v>
      </c>
      <c r="CZ75" s="187" t="s">
        <v>260</v>
      </c>
      <c r="DA75" s="156"/>
      <c r="DB75" s="126">
        <v>1</v>
      </c>
      <c r="DC75" s="131" t="s">
        <v>0</v>
      </c>
      <c r="DD75" s="126">
        <v>2</v>
      </c>
      <c r="DE75" s="186" t="s">
        <v>269</v>
      </c>
      <c r="DF75" s="187" t="s">
        <v>269</v>
      </c>
      <c r="DG75" s="156"/>
      <c r="DH75" s="126"/>
      <c r="DI75" s="131" t="s">
        <v>0</v>
      </c>
      <c r="DJ75" s="126"/>
      <c r="DK75" s="186" t="s">
        <v>326</v>
      </c>
      <c r="DL75" s="187" t="s">
        <v>326</v>
      </c>
      <c r="DM75" s="156"/>
      <c r="DN75" s="126">
        <v>6</v>
      </c>
      <c r="DO75" s="131" t="s">
        <v>0</v>
      </c>
      <c r="DP75" s="126">
        <v>0</v>
      </c>
      <c r="DQ75" s="186" t="s">
        <v>273</v>
      </c>
      <c r="DR75" s="187" t="s">
        <v>271</v>
      </c>
      <c r="DS75" s="156"/>
      <c r="DT75" s="126">
        <v>2</v>
      </c>
      <c r="DU75" s="131" t="s">
        <v>0</v>
      </c>
      <c r="DV75" s="126">
        <v>2</v>
      </c>
      <c r="DW75" s="186" t="s">
        <v>264</v>
      </c>
      <c r="DX75" s="187" t="s">
        <v>266</v>
      </c>
      <c r="DY75" s="156"/>
      <c r="DZ75" s="126">
        <v>0</v>
      </c>
      <c r="EA75" s="131" t="s">
        <v>0</v>
      </c>
      <c r="EB75" s="126">
        <v>3</v>
      </c>
      <c r="EC75" s="186" t="s">
        <v>273</v>
      </c>
      <c r="ED75" s="187" t="s">
        <v>263</v>
      </c>
      <c r="EE75" s="156"/>
      <c r="EF75" s="126">
        <v>4</v>
      </c>
      <c r="EG75" s="131" t="s">
        <v>0</v>
      </c>
      <c r="EH75" s="126">
        <v>0</v>
      </c>
      <c r="EI75" s="186" t="s">
        <v>371</v>
      </c>
      <c r="EJ75" s="187" t="s">
        <v>372</v>
      </c>
      <c r="EK75" s="156"/>
      <c r="EL75" s="126">
        <v>5</v>
      </c>
      <c r="EM75" s="131" t="s">
        <v>0</v>
      </c>
      <c r="EN75" s="126">
        <v>0</v>
      </c>
      <c r="EO75" s="186" t="s">
        <v>271</v>
      </c>
      <c r="EP75" s="187" t="s">
        <v>257</v>
      </c>
      <c r="EQ75" s="156"/>
      <c r="ER75" s="126">
        <v>2</v>
      </c>
      <c r="ES75" s="131" t="s">
        <v>0</v>
      </c>
      <c r="ET75" s="126">
        <v>2</v>
      </c>
      <c r="EU75" s="186" t="s">
        <v>273</v>
      </c>
      <c r="EV75" s="187" t="s">
        <v>271</v>
      </c>
      <c r="EW75" s="156"/>
      <c r="EX75" s="126">
        <v>0</v>
      </c>
      <c r="EY75" s="131" t="s">
        <v>0</v>
      </c>
      <c r="EZ75" s="126">
        <v>1</v>
      </c>
      <c r="FA75" s="186" t="s">
        <v>267</v>
      </c>
      <c r="FB75" s="187" t="s">
        <v>260</v>
      </c>
      <c r="FC75" s="156"/>
      <c r="FD75" s="126">
        <v>2</v>
      </c>
      <c r="FE75" s="131" t="s">
        <v>0</v>
      </c>
      <c r="FF75" s="126">
        <v>1</v>
      </c>
      <c r="FG75" s="186" t="s">
        <v>258</v>
      </c>
      <c r="FH75" s="187" t="s">
        <v>273</v>
      </c>
      <c r="FI75" s="156"/>
      <c r="FJ75" s="126">
        <v>2</v>
      </c>
      <c r="FK75" s="131" t="s">
        <v>0</v>
      </c>
      <c r="FL75" s="126">
        <v>2</v>
      </c>
      <c r="FM75" s="186" t="s">
        <v>273</v>
      </c>
      <c r="FN75" s="187" t="s">
        <v>260</v>
      </c>
      <c r="FO75" s="156"/>
      <c r="FP75" s="126">
        <v>2</v>
      </c>
      <c r="FQ75" s="131" t="s">
        <v>0</v>
      </c>
      <c r="FR75" s="126">
        <v>2</v>
      </c>
      <c r="FS75" s="186" t="s">
        <v>378</v>
      </c>
      <c r="FT75" s="187" t="s">
        <v>271</v>
      </c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326</v>
      </c>
      <c r="NV75" s="187" t="s">
        <v>326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270</v>
      </c>
      <c r="H76" s="175" t="s">
        <v>271</v>
      </c>
      <c r="I76" s="25"/>
      <c r="J76" s="188"/>
      <c r="K76" s="188" t="s">
        <v>0</v>
      </c>
      <c r="L76" s="188"/>
      <c r="M76" s="186" t="s">
        <v>326</v>
      </c>
      <c r="N76" s="187" t="s">
        <v>326</v>
      </c>
      <c r="O76" s="149"/>
      <c r="P76" s="126"/>
      <c r="Q76" s="131" t="s">
        <v>0</v>
      </c>
      <c r="R76" s="126"/>
      <c r="S76" s="186" t="s">
        <v>326</v>
      </c>
      <c r="T76" s="187" t="s">
        <v>326</v>
      </c>
      <c r="U76" s="156"/>
      <c r="V76" s="126"/>
      <c r="W76" s="131" t="s">
        <v>0</v>
      </c>
      <c r="X76" s="126"/>
      <c r="Y76" s="186" t="s">
        <v>326</v>
      </c>
      <c r="Z76" s="187" t="s">
        <v>326</v>
      </c>
      <c r="AA76" s="156"/>
      <c r="AB76" s="126"/>
      <c r="AC76" s="131" t="s">
        <v>0</v>
      </c>
      <c r="AD76" s="126"/>
      <c r="AE76" s="186" t="s">
        <v>326</v>
      </c>
      <c r="AF76" s="187" t="s">
        <v>326</v>
      </c>
      <c r="AG76" s="156"/>
      <c r="AH76" s="126"/>
      <c r="AI76" s="131" t="s">
        <v>0</v>
      </c>
      <c r="AJ76" s="126"/>
      <c r="AK76" s="186" t="s">
        <v>326</v>
      </c>
      <c r="AL76" s="187" t="s">
        <v>326</v>
      </c>
      <c r="AM76" s="156"/>
      <c r="AN76" s="126"/>
      <c r="AO76" s="131" t="s">
        <v>0</v>
      </c>
      <c r="AP76" s="126"/>
      <c r="AQ76" s="186" t="s">
        <v>326</v>
      </c>
      <c r="AR76" s="187" t="s">
        <v>326</v>
      </c>
      <c r="AS76" s="156"/>
      <c r="AT76" s="126"/>
      <c r="AU76" s="131" t="s">
        <v>0</v>
      </c>
      <c r="AV76" s="126"/>
      <c r="AW76" s="186" t="s">
        <v>326</v>
      </c>
      <c r="AX76" s="187" t="s">
        <v>326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326</v>
      </c>
      <c r="BJ76" s="187" t="s">
        <v>326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326</v>
      </c>
      <c r="BV76" s="187" t="s">
        <v>326</v>
      </c>
      <c r="BW76" s="156"/>
      <c r="BX76" s="126"/>
      <c r="BY76" s="131" t="s">
        <v>0</v>
      </c>
      <c r="BZ76" s="126"/>
      <c r="CA76" s="186" t="s">
        <v>326</v>
      </c>
      <c r="CB76" s="187" t="s">
        <v>326</v>
      </c>
      <c r="CC76" s="156"/>
      <c r="CD76" s="126"/>
      <c r="CE76" s="131" t="s">
        <v>0</v>
      </c>
      <c r="CF76" s="126"/>
      <c r="CG76" s="186" t="s">
        <v>326</v>
      </c>
      <c r="CH76" s="187" t="s">
        <v>326</v>
      </c>
      <c r="CI76" s="156"/>
      <c r="CJ76" s="126"/>
      <c r="CK76" s="131" t="s">
        <v>0</v>
      </c>
      <c r="CL76" s="126"/>
      <c r="CM76" s="186" t="s">
        <v>326</v>
      </c>
      <c r="CN76" s="187" t="s">
        <v>326</v>
      </c>
      <c r="CO76" s="156"/>
      <c r="CP76" s="126"/>
      <c r="CQ76" s="131" t="s">
        <v>0</v>
      </c>
      <c r="CR76" s="126"/>
      <c r="CS76" s="186" t="s">
        <v>326</v>
      </c>
      <c r="CT76" s="187" t="s">
        <v>326</v>
      </c>
      <c r="CU76" s="156"/>
      <c r="CV76" s="126"/>
      <c r="CW76" s="131" t="s">
        <v>0</v>
      </c>
      <c r="CX76" s="126"/>
      <c r="CY76" s="186" t="s">
        <v>326</v>
      </c>
      <c r="CZ76" s="187" t="s">
        <v>326</v>
      </c>
      <c r="DA76" s="156"/>
      <c r="DB76" s="126"/>
      <c r="DC76" s="131" t="s">
        <v>0</v>
      </c>
      <c r="DD76" s="126"/>
      <c r="DE76" s="186" t="s">
        <v>326</v>
      </c>
      <c r="DF76" s="187" t="s">
        <v>326</v>
      </c>
      <c r="DG76" s="156"/>
      <c r="DH76" s="126"/>
      <c r="DI76" s="131" t="s">
        <v>0</v>
      </c>
      <c r="DJ76" s="126"/>
      <c r="DK76" s="186" t="s">
        <v>326</v>
      </c>
      <c r="DL76" s="187" t="s">
        <v>326</v>
      </c>
      <c r="DM76" s="156"/>
      <c r="DN76" s="126"/>
      <c r="DO76" s="131" t="s">
        <v>0</v>
      </c>
      <c r="DP76" s="126"/>
      <c r="DQ76" s="186" t="s">
        <v>326</v>
      </c>
      <c r="DR76" s="187" t="s">
        <v>326</v>
      </c>
      <c r="DS76" s="156"/>
      <c r="DT76" s="126"/>
      <c r="DU76" s="131" t="s">
        <v>0</v>
      </c>
      <c r="DV76" s="126"/>
      <c r="DW76" s="186" t="s">
        <v>326</v>
      </c>
      <c r="DX76" s="187" t="s">
        <v>326</v>
      </c>
      <c r="DY76" s="156"/>
      <c r="DZ76" s="126"/>
      <c r="EA76" s="131" t="s">
        <v>0</v>
      </c>
      <c r="EB76" s="126"/>
      <c r="EC76" s="186" t="s">
        <v>326</v>
      </c>
      <c r="ED76" s="187" t="s">
        <v>326</v>
      </c>
      <c r="EE76" s="156"/>
      <c r="EF76" s="126"/>
      <c r="EG76" s="131" t="s">
        <v>0</v>
      </c>
      <c r="EH76" s="126"/>
      <c r="EI76" s="186" t="s">
        <v>326</v>
      </c>
      <c r="EJ76" s="187" t="s">
        <v>326</v>
      </c>
      <c r="EK76" s="156"/>
      <c r="EL76" s="126"/>
      <c r="EM76" s="131" t="s">
        <v>0</v>
      </c>
      <c r="EN76" s="126"/>
      <c r="EO76" s="186" t="s">
        <v>326</v>
      </c>
      <c r="EP76" s="187" t="s">
        <v>326</v>
      </c>
      <c r="EQ76" s="156"/>
      <c r="ER76" s="126"/>
      <c r="ES76" s="131" t="s">
        <v>0</v>
      </c>
      <c r="ET76" s="126"/>
      <c r="EU76" s="186" t="s">
        <v>326</v>
      </c>
      <c r="EV76" s="187" t="s">
        <v>326</v>
      </c>
      <c r="EW76" s="156"/>
      <c r="EX76" s="126"/>
      <c r="EY76" s="131" t="s">
        <v>0</v>
      </c>
      <c r="EZ76" s="126"/>
      <c r="FA76" s="186" t="s">
        <v>326</v>
      </c>
      <c r="FB76" s="187" t="s">
        <v>326</v>
      </c>
      <c r="FC76" s="156"/>
      <c r="FD76" s="126"/>
      <c r="FE76" s="131" t="s">
        <v>0</v>
      </c>
      <c r="FF76" s="126"/>
      <c r="FG76" s="186" t="s">
        <v>326</v>
      </c>
      <c r="FH76" s="187" t="s">
        <v>326</v>
      </c>
      <c r="FI76" s="156"/>
      <c r="FJ76" s="126"/>
      <c r="FK76" s="131" t="s">
        <v>0</v>
      </c>
      <c r="FL76" s="126"/>
      <c r="FM76" s="186" t="s">
        <v>326</v>
      </c>
      <c r="FN76" s="187" t="s">
        <v>326</v>
      </c>
      <c r="FO76" s="156"/>
      <c r="FP76" s="126"/>
      <c r="FQ76" s="131" t="s">
        <v>0</v>
      </c>
      <c r="FR76" s="126"/>
      <c r="FS76" s="186" t="s">
        <v>326</v>
      </c>
      <c r="FT76" s="187" t="s">
        <v>326</v>
      </c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326</v>
      </c>
      <c r="NV76" s="187" t="s">
        <v>326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275</v>
      </c>
      <c r="H77" s="175" t="s">
        <v>260</v>
      </c>
      <c r="I77" s="25"/>
      <c r="J77" s="188">
        <v>1</v>
      </c>
      <c r="K77" s="188" t="s">
        <v>0</v>
      </c>
      <c r="L77" s="188">
        <v>4</v>
      </c>
      <c r="M77" s="186" t="s">
        <v>271</v>
      </c>
      <c r="N77" s="187" t="s">
        <v>257</v>
      </c>
      <c r="O77" s="149"/>
      <c r="P77" s="126">
        <v>3</v>
      </c>
      <c r="Q77" s="131" t="s">
        <v>0</v>
      </c>
      <c r="R77" s="126">
        <v>1</v>
      </c>
      <c r="S77" s="186" t="s">
        <v>271</v>
      </c>
      <c r="T77" s="187" t="s">
        <v>257</v>
      </c>
      <c r="U77" s="156"/>
      <c r="V77" s="126">
        <v>0</v>
      </c>
      <c r="W77" s="131" t="s">
        <v>0</v>
      </c>
      <c r="X77" s="126">
        <v>2</v>
      </c>
      <c r="Y77" s="186" t="s">
        <v>269</v>
      </c>
      <c r="Z77" s="187" t="s">
        <v>271</v>
      </c>
      <c r="AA77" s="156"/>
      <c r="AB77" s="126">
        <v>3</v>
      </c>
      <c r="AC77" s="131" t="s">
        <v>0</v>
      </c>
      <c r="AD77" s="126">
        <v>2</v>
      </c>
      <c r="AE77" s="193" t="s">
        <v>275</v>
      </c>
      <c r="AF77" s="194" t="s">
        <v>271</v>
      </c>
      <c r="AG77" s="156"/>
      <c r="AH77" s="126">
        <v>2</v>
      </c>
      <c r="AI77" s="131" t="s">
        <v>0</v>
      </c>
      <c r="AJ77" s="126">
        <v>1</v>
      </c>
      <c r="AK77" s="186" t="s">
        <v>260</v>
      </c>
      <c r="AL77" s="187" t="s">
        <v>275</v>
      </c>
      <c r="AM77" s="156"/>
      <c r="AN77" s="126">
        <v>1</v>
      </c>
      <c r="AO77" s="131" t="s">
        <v>0</v>
      </c>
      <c r="AP77" s="126">
        <v>4</v>
      </c>
      <c r="AQ77" s="186" t="s">
        <v>271</v>
      </c>
      <c r="AR77" s="187" t="s">
        <v>271</v>
      </c>
      <c r="AS77" s="156"/>
      <c r="AT77" s="126">
        <v>0</v>
      </c>
      <c r="AU77" s="131" t="s">
        <v>0</v>
      </c>
      <c r="AV77" s="126">
        <v>1</v>
      </c>
      <c r="AW77" s="186" t="s">
        <v>273</v>
      </c>
      <c r="AX77" s="187" t="s">
        <v>275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253</v>
      </c>
      <c r="BJ77" s="187" t="s">
        <v>260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271</v>
      </c>
      <c r="BV77" s="187" t="s">
        <v>262</v>
      </c>
      <c r="BW77" s="156"/>
      <c r="BX77" s="126">
        <v>2</v>
      </c>
      <c r="BY77" s="131" t="s">
        <v>0</v>
      </c>
      <c r="BZ77" s="126">
        <v>0</v>
      </c>
      <c r="CA77" s="131" t="s">
        <v>275</v>
      </c>
      <c r="CB77" s="170" t="s">
        <v>269</v>
      </c>
      <c r="CC77" s="156"/>
      <c r="CD77" s="126">
        <v>2</v>
      </c>
      <c r="CE77" s="131" t="s">
        <v>0</v>
      </c>
      <c r="CF77" s="126">
        <v>3</v>
      </c>
      <c r="CG77" s="186" t="s">
        <v>253</v>
      </c>
      <c r="CH77" s="187" t="s">
        <v>260</v>
      </c>
      <c r="CI77" s="156"/>
      <c r="CJ77" s="126">
        <v>1</v>
      </c>
      <c r="CK77" s="131" t="s">
        <v>0</v>
      </c>
      <c r="CL77" s="126">
        <v>3</v>
      </c>
      <c r="CM77" s="186" t="s">
        <v>276</v>
      </c>
      <c r="CN77" s="187" t="s">
        <v>255</v>
      </c>
      <c r="CO77" s="156"/>
      <c r="CP77" s="126">
        <v>5</v>
      </c>
      <c r="CQ77" s="131" t="s">
        <v>0</v>
      </c>
      <c r="CR77" s="126">
        <v>3</v>
      </c>
      <c r="CS77" s="186" t="s">
        <v>273</v>
      </c>
      <c r="CT77" s="187" t="s">
        <v>271</v>
      </c>
      <c r="CU77" s="156"/>
      <c r="CV77" s="126">
        <v>2</v>
      </c>
      <c r="CW77" s="131" t="s">
        <v>0</v>
      </c>
      <c r="CX77" s="126">
        <v>0</v>
      </c>
      <c r="CY77" s="186" t="s">
        <v>271</v>
      </c>
      <c r="CZ77" s="187" t="s">
        <v>270</v>
      </c>
      <c r="DA77" s="156"/>
      <c r="DB77" s="126">
        <v>1</v>
      </c>
      <c r="DC77" s="131" t="s">
        <v>0</v>
      </c>
      <c r="DD77" s="126">
        <v>5</v>
      </c>
      <c r="DE77" s="186" t="s">
        <v>253</v>
      </c>
      <c r="DF77" s="187" t="s">
        <v>260</v>
      </c>
      <c r="DG77" s="156"/>
      <c r="DH77" s="126">
        <v>0</v>
      </c>
      <c r="DI77" s="131" t="s">
        <v>0</v>
      </c>
      <c r="DJ77" s="126">
        <v>2</v>
      </c>
      <c r="DK77" s="186" t="s">
        <v>273</v>
      </c>
      <c r="DL77" s="187" t="s">
        <v>271</v>
      </c>
      <c r="DM77" s="156"/>
      <c r="DN77" s="126">
        <v>5</v>
      </c>
      <c r="DO77" s="131" t="s">
        <v>0</v>
      </c>
      <c r="DP77" s="126">
        <v>2</v>
      </c>
      <c r="DQ77" s="186" t="s">
        <v>274</v>
      </c>
      <c r="DR77" s="187" t="s">
        <v>255</v>
      </c>
      <c r="DS77" s="156"/>
      <c r="DT77" s="126">
        <v>3</v>
      </c>
      <c r="DU77" s="131" t="s">
        <v>0</v>
      </c>
      <c r="DV77" s="126">
        <v>2</v>
      </c>
      <c r="DW77" s="186" t="s">
        <v>273</v>
      </c>
      <c r="DX77" s="187" t="s">
        <v>271</v>
      </c>
      <c r="DY77" s="156"/>
      <c r="DZ77" s="126">
        <v>0</v>
      </c>
      <c r="EA77" s="131" t="s">
        <v>0</v>
      </c>
      <c r="EB77" s="126">
        <v>1</v>
      </c>
      <c r="EC77" s="186" t="s">
        <v>253</v>
      </c>
      <c r="ED77" s="187" t="s">
        <v>257</v>
      </c>
      <c r="EE77" s="156"/>
      <c r="EF77" s="126">
        <v>3</v>
      </c>
      <c r="EG77" s="131" t="s">
        <v>0</v>
      </c>
      <c r="EH77" s="126">
        <v>0</v>
      </c>
      <c r="EI77" s="186" t="s">
        <v>256</v>
      </c>
      <c r="EJ77" s="187" t="s">
        <v>255</v>
      </c>
      <c r="EK77" s="156"/>
      <c r="EL77" s="126">
        <v>4</v>
      </c>
      <c r="EM77" s="131" t="s">
        <v>0</v>
      </c>
      <c r="EN77" s="126">
        <v>1</v>
      </c>
      <c r="EO77" s="186" t="s">
        <v>253</v>
      </c>
      <c r="EP77" s="187" t="s">
        <v>257</v>
      </c>
      <c r="EQ77" s="156"/>
      <c r="ER77" s="126"/>
      <c r="ES77" s="131" t="s">
        <v>0</v>
      </c>
      <c r="ET77" s="126"/>
      <c r="EU77" s="186" t="s">
        <v>326</v>
      </c>
      <c r="EV77" s="187" t="s">
        <v>326</v>
      </c>
      <c r="EW77" s="156"/>
      <c r="EX77" s="126">
        <v>1</v>
      </c>
      <c r="EY77" s="131" t="s">
        <v>0</v>
      </c>
      <c r="EZ77" s="126">
        <v>3</v>
      </c>
      <c r="FA77" s="186" t="s">
        <v>271</v>
      </c>
      <c r="FB77" s="187" t="s">
        <v>257</v>
      </c>
      <c r="FC77" s="156"/>
      <c r="FD77" s="126">
        <v>3</v>
      </c>
      <c r="FE77" s="131" t="s">
        <v>0</v>
      </c>
      <c r="FF77" s="126">
        <v>0</v>
      </c>
      <c r="FG77" s="186" t="s">
        <v>260</v>
      </c>
      <c r="FH77" s="187" t="s">
        <v>257</v>
      </c>
      <c r="FI77" s="156"/>
      <c r="FJ77" s="126">
        <v>1</v>
      </c>
      <c r="FK77" s="131" t="s">
        <v>0</v>
      </c>
      <c r="FL77" s="126">
        <v>3</v>
      </c>
      <c r="FM77" s="186" t="s">
        <v>253</v>
      </c>
      <c r="FN77" s="187" t="s">
        <v>255</v>
      </c>
      <c r="FO77" s="156"/>
      <c r="FP77" s="126">
        <v>3</v>
      </c>
      <c r="FQ77" s="131" t="s">
        <v>0</v>
      </c>
      <c r="FR77" s="126">
        <v>2</v>
      </c>
      <c r="FS77" s="186" t="s">
        <v>370</v>
      </c>
      <c r="FT77" s="187" t="s">
        <v>255</v>
      </c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326</v>
      </c>
      <c r="NV77" s="187" t="s">
        <v>326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271</v>
      </c>
      <c r="H78" s="178" t="s">
        <v>275</v>
      </c>
      <c r="I78" s="25"/>
      <c r="J78" s="188"/>
      <c r="K78" s="188" t="s">
        <v>0</v>
      </c>
      <c r="L78" s="188"/>
      <c r="M78" s="186" t="s">
        <v>326</v>
      </c>
      <c r="N78" s="187" t="s">
        <v>326</v>
      </c>
      <c r="O78" s="149"/>
      <c r="P78" s="126">
        <v>3</v>
      </c>
      <c r="Q78" s="131" t="s">
        <v>0</v>
      </c>
      <c r="R78" s="126">
        <v>1</v>
      </c>
      <c r="S78" s="186" t="s">
        <v>273</v>
      </c>
      <c r="T78" s="187" t="s">
        <v>275</v>
      </c>
      <c r="U78" s="156"/>
      <c r="V78" s="126"/>
      <c r="W78" s="131" t="s">
        <v>0</v>
      </c>
      <c r="X78" s="126"/>
      <c r="Y78" s="186" t="s">
        <v>326</v>
      </c>
      <c r="Z78" s="187" t="s">
        <v>326</v>
      </c>
      <c r="AA78" s="156"/>
      <c r="AB78" s="126"/>
      <c r="AC78" s="131" t="s">
        <v>0</v>
      </c>
      <c r="AD78" s="126"/>
      <c r="AE78" s="186" t="s">
        <v>326</v>
      </c>
      <c r="AF78" s="187" t="s">
        <v>326</v>
      </c>
      <c r="AG78" s="156"/>
      <c r="AH78" s="126">
        <v>3</v>
      </c>
      <c r="AI78" s="131" t="s">
        <v>0</v>
      </c>
      <c r="AJ78" s="126">
        <v>0</v>
      </c>
      <c r="AK78" s="186" t="s">
        <v>275</v>
      </c>
      <c r="AL78" s="187" t="s">
        <v>271</v>
      </c>
      <c r="AM78" s="156"/>
      <c r="AN78" s="126">
        <v>0</v>
      </c>
      <c r="AO78" s="131" t="s">
        <v>0</v>
      </c>
      <c r="AP78" s="126">
        <v>3</v>
      </c>
      <c r="AQ78" s="186" t="s">
        <v>273</v>
      </c>
      <c r="AR78" s="187" t="s">
        <v>271</v>
      </c>
      <c r="AS78" s="156"/>
      <c r="AT78" s="126">
        <v>1</v>
      </c>
      <c r="AU78" s="131" t="s">
        <v>0</v>
      </c>
      <c r="AV78" s="126">
        <v>2</v>
      </c>
      <c r="AW78" s="186" t="s">
        <v>273</v>
      </c>
      <c r="AX78" s="187" t="s">
        <v>275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271</v>
      </c>
      <c r="BJ78" s="187" t="s">
        <v>275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273</v>
      </c>
      <c r="BV78" s="187" t="s">
        <v>271</v>
      </c>
      <c r="BW78" s="156"/>
      <c r="BX78" s="126">
        <v>3</v>
      </c>
      <c r="BY78" s="131" t="s">
        <v>0</v>
      </c>
      <c r="BZ78" s="126">
        <v>1</v>
      </c>
      <c r="CA78" s="131" t="s">
        <v>271</v>
      </c>
      <c r="CB78" s="170" t="s">
        <v>275</v>
      </c>
      <c r="CC78" s="156"/>
      <c r="CD78" s="126">
        <v>1</v>
      </c>
      <c r="CE78" s="131" t="s">
        <v>0</v>
      </c>
      <c r="CF78" s="126">
        <v>3</v>
      </c>
      <c r="CG78" s="186" t="s">
        <v>270</v>
      </c>
      <c r="CH78" s="187" t="s">
        <v>271</v>
      </c>
      <c r="CI78" s="156"/>
      <c r="CJ78" s="126">
        <v>0</v>
      </c>
      <c r="CK78" s="131" t="s">
        <v>0</v>
      </c>
      <c r="CL78" s="126">
        <v>2</v>
      </c>
      <c r="CM78" s="186" t="s">
        <v>273</v>
      </c>
      <c r="CN78" s="187" t="s">
        <v>272</v>
      </c>
      <c r="CO78" s="156"/>
      <c r="CP78" s="126">
        <v>2</v>
      </c>
      <c r="CQ78" s="131" t="s">
        <v>0</v>
      </c>
      <c r="CR78" s="126">
        <v>1</v>
      </c>
      <c r="CS78" s="186" t="s">
        <v>273</v>
      </c>
      <c r="CT78" s="187" t="s">
        <v>270</v>
      </c>
      <c r="CU78" s="156"/>
      <c r="CV78" s="126">
        <v>3</v>
      </c>
      <c r="CW78" s="131" t="s">
        <v>0</v>
      </c>
      <c r="CX78" s="126">
        <v>1</v>
      </c>
      <c r="CY78" s="186" t="s">
        <v>273</v>
      </c>
      <c r="CZ78" s="187" t="s">
        <v>270</v>
      </c>
      <c r="DA78" s="156"/>
      <c r="DB78" s="126">
        <v>0</v>
      </c>
      <c r="DC78" s="131" t="s">
        <v>0</v>
      </c>
      <c r="DD78" s="126">
        <v>3</v>
      </c>
      <c r="DE78" s="186" t="s">
        <v>273</v>
      </c>
      <c r="DF78" s="187" t="s">
        <v>271</v>
      </c>
      <c r="DG78" s="156"/>
      <c r="DH78" s="126">
        <v>0</v>
      </c>
      <c r="DI78" s="131" t="s">
        <v>0</v>
      </c>
      <c r="DJ78" s="126">
        <v>2</v>
      </c>
      <c r="DK78" s="186" t="s">
        <v>271</v>
      </c>
      <c r="DL78" s="187" t="s">
        <v>271</v>
      </c>
      <c r="DM78" s="156"/>
      <c r="DN78" s="126"/>
      <c r="DO78" s="131" t="s">
        <v>0</v>
      </c>
      <c r="DP78" s="126"/>
      <c r="DQ78" s="186" t="s">
        <v>326</v>
      </c>
      <c r="DR78" s="187" t="s">
        <v>326</v>
      </c>
      <c r="DS78" s="156"/>
      <c r="DT78" s="126">
        <v>2</v>
      </c>
      <c r="DU78" s="131" t="s">
        <v>0</v>
      </c>
      <c r="DV78" s="126">
        <v>2</v>
      </c>
      <c r="DW78" s="186" t="s">
        <v>271</v>
      </c>
      <c r="DX78" s="187" t="s">
        <v>271</v>
      </c>
      <c r="DY78" s="156"/>
      <c r="DZ78" s="126">
        <v>1</v>
      </c>
      <c r="EA78" s="131" t="s">
        <v>0</v>
      </c>
      <c r="EB78" s="126">
        <v>3</v>
      </c>
      <c r="EC78" s="186" t="s">
        <v>271</v>
      </c>
      <c r="ED78" s="187" t="s">
        <v>273</v>
      </c>
      <c r="EE78" s="156"/>
      <c r="EF78" s="126">
        <v>4</v>
      </c>
      <c r="EG78" s="131" t="s">
        <v>0</v>
      </c>
      <c r="EH78" s="126">
        <v>0</v>
      </c>
      <c r="EI78" s="186" t="s">
        <v>270</v>
      </c>
      <c r="EJ78" s="187" t="s">
        <v>270</v>
      </c>
      <c r="EK78" s="156"/>
      <c r="EL78" s="126">
        <v>3</v>
      </c>
      <c r="EM78" s="131" t="s">
        <v>0</v>
      </c>
      <c r="EN78" s="126">
        <v>1</v>
      </c>
      <c r="EO78" s="186" t="s">
        <v>271</v>
      </c>
      <c r="EP78" s="187" t="s">
        <v>271</v>
      </c>
      <c r="EQ78" s="156"/>
      <c r="ER78" s="126">
        <v>1</v>
      </c>
      <c r="ES78" s="131" t="s">
        <v>0</v>
      </c>
      <c r="ET78" s="126">
        <v>3</v>
      </c>
      <c r="EU78" s="186" t="s">
        <v>271</v>
      </c>
      <c r="EV78" s="187" t="s">
        <v>271</v>
      </c>
      <c r="EW78" s="156"/>
      <c r="EX78" s="126">
        <v>0</v>
      </c>
      <c r="EY78" s="131" t="s">
        <v>0</v>
      </c>
      <c r="EZ78" s="126">
        <v>2</v>
      </c>
      <c r="FA78" s="186" t="s">
        <v>271</v>
      </c>
      <c r="FB78" s="187" t="s">
        <v>273</v>
      </c>
      <c r="FC78" s="156"/>
      <c r="FD78" s="126">
        <v>3</v>
      </c>
      <c r="FE78" s="131" t="s">
        <v>0</v>
      </c>
      <c r="FF78" s="126">
        <v>0</v>
      </c>
      <c r="FG78" s="186" t="s">
        <v>271</v>
      </c>
      <c r="FH78" s="187" t="s">
        <v>271</v>
      </c>
      <c r="FI78" s="156"/>
      <c r="FJ78" s="126">
        <v>0</v>
      </c>
      <c r="FK78" s="131" t="s">
        <v>0</v>
      </c>
      <c r="FL78" s="126">
        <v>1</v>
      </c>
      <c r="FM78" s="186" t="s">
        <v>273</v>
      </c>
      <c r="FN78" s="187" t="s">
        <v>271</v>
      </c>
      <c r="FO78" s="156"/>
      <c r="FP78" s="126">
        <v>2</v>
      </c>
      <c r="FQ78" s="131" t="s">
        <v>0</v>
      </c>
      <c r="FR78" s="126">
        <v>0</v>
      </c>
      <c r="FS78" s="186" t="s">
        <v>271</v>
      </c>
      <c r="FT78" s="187" t="s">
        <v>378</v>
      </c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326</v>
      </c>
      <c r="NV78" s="187" t="s">
        <v>326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275</v>
      </c>
      <c r="H79" s="184" t="s">
        <v>266</v>
      </c>
      <c r="I79" s="25"/>
      <c r="J79" s="188">
        <v>1</v>
      </c>
      <c r="K79" s="188" t="s">
        <v>0</v>
      </c>
      <c r="L79" s="188">
        <v>4</v>
      </c>
      <c r="M79" s="186" t="s">
        <v>271</v>
      </c>
      <c r="N79" s="187" t="s">
        <v>257</v>
      </c>
      <c r="O79" s="149"/>
      <c r="P79" s="126">
        <v>4</v>
      </c>
      <c r="Q79" s="131" t="s">
        <v>0</v>
      </c>
      <c r="R79" s="126">
        <v>0</v>
      </c>
      <c r="S79" s="186" t="s">
        <v>271</v>
      </c>
      <c r="T79" s="187" t="s">
        <v>257</v>
      </c>
      <c r="U79" s="156"/>
      <c r="V79" s="126">
        <v>1</v>
      </c>
      <c r="W79" s="131" t="s">
        <v>0</v>
      </c>
      <c r="X79" s="126">
        <v>2</v>
      </c>
      <c r="Y79" s="186" t="s">
        <v>257</v>
      </c>
      <c r="Z79" s="187" t="s">
        <v>260</v>
      </c>
      <c r="AA79" s="156"/>
      <c r="AB79" s="126">
        <v>4</v>
      </c>
      <c r="AC79" s="131" t="s">
        <v>0</v>
      </c>
      <c r="AD79" s="126">
        <v>0</v>
      </c>
      <c r="AE79" s="193" t="s">
        <v>271</v>
      </c>
      <c r="AF79" s="194" t="s">
        <v>264</v>
      </c>
      <c r="AG79" s="156"/>
      <c r="AH79" s="126">
        <v>3</v>
      </c>
      <c r="AI79" s="131" t="s">
        <v>0</v>
      </c>
      <c r="AJ79" s="126">
        <v>1</v>
      </c>
      <c r="AK79" s="186" t="s">
        <v>260</v>
      </c>
      <c r="AL79" s="187" t="s">
        <v>271</v>
      </c>
      <c r="AM79" s="156"/>
      <c r="AN79" s="126">
        <v>0</v>
      </c>
      <c r="AO79" s="131" t="s">
        <v>0</v>
      </c>
      <c r="AP79" s="126">
        <v>2</v>
      </c>
      <c r="AQ79" s="186" t="s">
        <v>269</v>
      </c>
      <c r="AR79" s="187" t="s">
        <v>271</v>
      </c>
      <c r="AS79" s="156"/>
      <c r="AT79" s="126">
        <v>2</v>
      </c>
      <c r="AU79" s="131" t="s">
        <v>0</v>
      </c>
      <c r="AV79" s="126">
        <v>2</v>
      </c>
      <c r="AW79" s="186" t="s">
        <v>273</v>
      </c>
      <c r="AX79" s="187" t="s">
        <v>260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258</v>
      </c>
      <c r="BJ79" s="187" t="s">
        <v>260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271</v>
      </c>
      <c r="BV79" s="187" t="s">
        <v>260</v>
      </c>
      <c r="BW79" s="156"/>
      <c r="BX79" s="126">
        <v>4</v>
      </c>
      <c r="BY79" s="131" t="s">
        <v>0</v>
      </c>
      <c r="BZ79" s="126">
        <v>0</v>
      </c>
      <c r="CA79" s="131" t="s">
        <v>273</v>
      </c>
      <c r="CB79" s="170" t="s">
        <v>271</v>
      </c>
      <c r="CC79" s="156"/>
      <c r="CD79" s="126">
        <v>2</v>
      </c>
      <c r="CE79" s="131" t="s">
        <v>0</v>
      </c>
      <c r="CF79" s="126">
        <v>2</v>
      </c>
      <c r="CG79" s="186" t="s">
        <v>345</v>
      </c>
      <c r="CH79" s="187" t="s">
        <v>346</v>
      </c>
      <c r="CI79" s="156"/>
      <c r="CJ79" s="126">
        <v>0</v>
      </c>
      <c r="CK79" s="131" t="s">
        <v>0</v>
      </c>
      <c r="CL79" s="126">
        <v>3</v>
      </c>
      <c r="CM79" s="186" t="s">
        <v>273</v>
      </c>
      <c r="CN79" s="187" t="s">
        <v>254</v>
      </c>
      <c r="CO79" s="156"/>
      <c r="CP79" s="126">
        <v>3</v>
      </c>
      <c r="CQ79" s="131" t="s">
        <v>0</v>
      </c>
      <c r="CR79" s="126">
        <v>2</v>
      </c>
      <c r="CS79" s="186" t="s">
        <v>272</v>
      </c>
      <c r="CT79" s="187" t="s">
        <v>257</v>
      </c>
      <c r="CU79" s="156"/>
      <c r="CV79" s="126">
        <v>3</v>
      </c>
      <c r="CW79" s="131" t="s">
        <v>0</v>
      </c>
      <c r="CX79" s="126">
        <v>0</v>
      </c>
      <c r="CY79" s="186" t="s">
        <v>271</v>
      </c>
      <c r="CZ79" s="187" t="s">
        <v>260</v>
      </c>
      <c r="DA79" s="156"/>
      <c r="DB79" s="126"/>
      <c r="DC79" s="131" t="s">
        <v>0</v>
      </c>
      <c r="DD79" s="126"/>
      <c r="DE79" s="186" t="s">
        <v>326</v>
      </c>
      <c r="DF79" s="187" t="s">
        <v>326</v>
      </c>
      <c r="DG79" s="156"/>
      <c r="DH79" s="126">
        <v>2</v>
      </c>
      <c r="DI79" s="131" t="s">
        <v>0</v>
      </c>
      <c r="DJ79" s="126">
        <v>2</v>
      </c>
      <c r="DK79" s="186" t="s">
        <v>271</v>
      </c>
      <c r="DL79" s="187" t="s">
        <v>257</v>
      </c>
      <c r="DM79" s="156"/>
      <c r="DN79" s="126">
        <v>4</v>
      </c>
      <c r="DO79" s="131" t="s">
        <v>0</v>
      </c>
      <c r="DP79" s="126">
        <v>0</v>
      </c>
      <c r="DQ79" s="186" t="s">
        <v>271</v>
      </c>
      <c r="DR79" s="187" t="s">
        <v>260</v>
      </c>
      <c r="DS79" s="156"/>
      <c r="DT79" s="126">
        <v>1</v>
      </c>
      <c r="DU79" s="131" t="s">
        <v>0</v>
      </c>
      <c r="DV79" s="126">
        <v>1</v>
      </c>
      <c r="DW79" s="186" t="s">
        <v>271</v>
      </c>
      <c r="DX79" s="187" t="s">
        <v>260</v>
      </c>
      <c r="DY79" s="156"/>
      <c r="DZ79" s="126">
        <v>1</v>
      </c>
      <c r="EA79" s="131" t="s">
        <v>0</v>
      </c>
      <c r="EB79" s="126">
        <v>2</v>
      </c>
      <c r="EC79" s="186" t="s">
        <v>271</v>
      </c>
      <c r="ED79" s="187" t="s">
        <v>260</v>
      </c>
      <c r="EE79" s="156"/>
      <c r="EF79" s="126">
        <v>3</v>
      </c>
      <c r="EG79" s="131" t="s">
        <v>0</v>
      </c>
      <c r="EH79" s="126">
        <v>0</v>
      </c>
      <c r="EI79" s="186" t="s">
        <v>273</v>
      </c>
      <c r="EJ79" s="187" t="s">
        <v>254</v>
      </c>
      <c r="EK79" s="156"/>
      <c r="EL79" s="126">
        <v>4</v>
      </c>
      <c r="EM79" s="131" t="s">
        <v>0</v>
      </c>
      <c r="EN79" s="126">
        <v>0</v>
      </c>
      <c r="EO79" s="186" t="s">
        <v>260</v>
      </c>
      <c r="EP79" s="187" t="s">
        <v>257</v>
      </c>
      <c r="EQ79" s="156"/>
      <c r="ER79" s="126">
        <v>0</v>
      </c>
      <c r="ES79" s="131" t="s">
        <v>0</v>
      </c>
      <c r="ET79" s="126">
        <v>0</v>
      </c>
      <c r="EU79" s="186" t="s">
        <v>271</v>
      </c>
      <c r="EV79" s="187" t="s">
        <v>257</v>
      </c>
      <c r="EW79" s="156"/>
      <c r="EX79" s="126"/>
      <c r="EY79" s="131" t="s">
        <v>0</v>
      </c>
      <c r="EZ79" s="126"/>
      <c r="FA79" s="186" t="s">
        <v>326</v>
      </c>
      <c r="FB79" s="187" t="s">
        <v>326</v>
      </c>
      <c r="FC79" s="156"/>
      <c r="FD79" s="126">
        <v>4</v>
      </c>
      <c r="FE79" s="131" t="s">
        <v>0</v>
      </c>
      <c r="FF79" s="126">
        <v>0</v>
      </c>
      <c r="FG79" s="186" t="s">
        <v>273</v>
      </c>
      <c r="FH79" s="187" t="s">
        <v>260</v>
      </c>
      <c r="FI79" s="156"/>
      <c r="FJ79" s="126">
        <v>1</v>
      </c>
      <c r="FK79" s="131" t="s">
        <v>0</v>
      </c>
      <c r="FL79" s="126">
        <v>3</v>
      </c>
      <c r="FM79" s="186" t="s">
        <v>273</v>
      </c>
      <c r="FN79" s="187" t="s">
        <v>260</v>
      </c>
      <c r="FO79" s="156"/>
      <c r="FP79" s="126">
        <v>3</v>
      </c>
      <c r="FQ79" s="131" t="s">
        <v>0</v>
      </c>
      <c r="FR79" s="126">
        <v>0</v>
      </c>
      <c r="FS79" s="186" t="s">
        <v>378</v>
      </c>
      <c r="FT79" s="187" t="s">
        <v>273</v>
      </c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326</v>
      </c>
      <c r="NV79" s="187" t="s">
        <v>326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334</v>
      </c>
      <c r="C80" s="125"/>
      <c r="D80" s="171"/>
      <c r="E80" s="176" t="s">
        <v>0</v>
      </c>
      <c r="F80" s="168"/>
      <c r="G80" s="182" t="s">
        <v>326</v>
      </c>
      <c r="H80" s="183" t="s">
        <v>326</v>
      </c>
      <c r="I80" s="25"/>
      <c r="J80" s="188"/>
      <c r="K80" s="188" t="s">
        <v>0</v>
      </c>
      <c r="L80" s="188"/>
      <c r="M80" s="186" t="s">
        <v>326</v>
      </c>
      <c r="N80" s="187" t="s">
        <v>326</v>
      </c>
      <c r="O80" s="149"/>
      <c r="P80" s="126"/>
      <c r="Q80" s="131" t="s">
        <v>0</v>
      </c>
      <c r="R80" s="126"/>
      <c r="S80" s="186" t="s">
        <v>326</v>
      </c>
      <c r="T80" s="187" t="s">
        <v>326</v>
      </c>
      <c r="U80" s="156"/>
      <c r="V80" s="126"/>
      <c r="W80" s="131" t="s">
        <v>0</v>
      </c>
      <c r="X80" s="126"/>
      <c r="Y80" s="186" t="s">
        <v>326</v>
      </c>
      <c r="Z80" s="187" t="s">
        <v>326</v>
      </c>
      <c r="AA80" s="156"/>
      <c r="AB80" s="126"/>
      <c r="AC80" s="131" t="s">
        <v>0</v>
      </c>
      <c r="AD80" s="126"/>
      <c r="AE80" s="186" t="s">
        <v>326</v>
      </c>
      <c r="AF80" s="187" t="s">
        <v>326</v>
      </c>
      <c r="AG80" s="156"/>
      <c r="AH80" s="126">
        <v>2</v>
      </c>
      <c r="AI80" s="131" t="s">
        <v>0</v>
      </c>
      <c r="AJ80" s="126">
        <v>1</v>
      </c>
      <c r="AK80" s="186" t="s">
        <v>271</v>
      </c>
      <c r="AL80" s="187" t="s">
        <v>270</v>
      </c>
      <c r="AM80" s="156"/>
      <c r="AN80" s="126">
        <v>0</v>
      </c>
      <c r="AO80" s="131" t="s">
        <v>0</v>
      </c>
      <c r="AP80" s="126">
        <v>2</v>
      </c>
      <c r="AQ80" s="186" t="s">
        <v>273</v>
      </c>
      <c r="AR80" s="187" t="s">
        <v>271</v>
      </c>
      <c r="AS80" s="156"/>
      <c r="AT80" s="126"/>
      <c r="AU80" s="131" t="s">
        <v>0</v>
      </c>
      <c r="AV80" s="126"/>
      <c r="AW80" s="186" t="s">
        <v>326</v>
      </c>
      <c r="AX80" s="187" t="s">
        <v>326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275</v>
      </c>
      <c r="BJ80" s="187" t="s">
        <v>260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326</v>
      </c>
      <c r="BV80" s="187" t="s">
        <v>326</v>
      </c>
      <c r="BW80" s="156"/>
      <c r="BX80" s="126">
        <v>3</v>
      </c>
      <c r="BY80" s="131" t="s">
        <v>0</v>
      </c>
      <c r="BZ80" s="126">
        <v>2</v>
      </c>
      <c r="CA80" s="131" t="s">
        <v>272</v>
      </c>
      <c r="CB80" s="170" t="s">
        <v>263</v>
      </c>
      <c r="CC80" s="156"/>
      <c r="CD80" s="126">
        <v>1</v>
      </c>
      <c r="CE80" s="131" t="s">
        <v>0</v>
      </c>
      <c r="CF80" s="126">
        <v>2</v>
      </c>
      <c r="CG80" s="186" t="s">
        <v>272</v>
      </c>
      <c r="CH80" s="187" t="s">
        <v>271</v>
      </c>
      <c r="CI80" s="156"/>
      <c r="CJ80" s="126">
        <v>0</v>
      </c>
      <c r="CK80" s="131" t="s">
        <v>0</v>
      </c>
      <c r="CL80" s="126">
        <v>3</v>
      </c>
      <c r="CM80" s="186" t="s">
        <v>271</v>
      </c>
      <c r="CN80" s="187" t="s">
        <v>255</v>
      </c>
      <c r="CO80" s="156"/>
      <c r="CP80" s="126">
        <v>3</v>
      </c>
      <c r="CQ80" s="131" t="s">
        <v>0</v>
      </c>
      <c r="CR80" s="126">
        <v>2</v>
      </c>
      <c r="CS80" s="186" t="s">
        <v>271</v>
      </c>
      <c r="CT80" s="187" t="s">
        <v>314</v>
      </c>
      <c r="CU80" s="156"/>
      <c r="CV80" s="126">
        <v>2</v>
      </c>
      <c r="CW80" s="131" t="s">
        <v>0</v>
      </c>
      <c r="CX80" s="126">
        <v>0</v>
      </c>
      <c r="CY80" s="186" t="s">
        <v>271</v>
      </c>
      <c r="CZ80" s="187" t="s">
        <v>270</v>
      </c>
      <c r="DA80" s="156"/>
      <c r="DB80" s="126">
        <v>0</v>
      </c>
      <c r="DC80" s="131" t="s">
        <v>0</v>
      </c>
      <c r="DD80" s="126">
        <v>4</v>
      </c>
      <c r="DE80" s="186" t="s">
        <v>273</v>
      </c>
      <c r="DF80" s="187" t="s">
        <v>270</v>
      </c>
      <c r="DG80" s="156"/>
      <c r="DH80" s="126">
        <v>1</v>
      </c>
      <c r="DI80" s="131" t="s">
        <v>0</v>
      </c>
      <c r="DJ80" s="126">
        <v>1</v>
      </c>
      <c r="DK80" s="186" t="s">
        <v>343</v>
      </c>
      <c r="DL80" s="187" t="s">
        <v>255</v>
      </c>
      <c r="DM80" s="156"/>
      <c r="DN80" s="126">
        <v>3</v>
      </c>
      <c r="DO80" s="131" t="s">
        <v>0</v>
      </c>
      <c r="DP80" s="126">
        <v>1</v>
      </c>
      <c r="DQ80" s="186" t="s">
        <v>273</v>
      </c>
      <c r="DR80" s="187" t="s">
        <v>257</v>
      </c>
      <c r="DS80" s="156"/>
      <c r="DT80" s="126">
        <v>1</v>
      </c>
      <c r="DU80" s="131" t="s">
        <v>0</v>
      </c>
      <c r="DV80" s="126">
        <v>1</v>
      </c>
      <c r="DW80" s="186" t="s">
        <v>271</v>
      </c>
      <c r="DX80" s="187" t="s">
        <v>260</v>
      </c>
      <c r="DY80" s="156"/>
      <c r="DZ80" s="126">
        <v>1</v>
      </c>
      <c r="EA80" s="131" t="s">
        <v>0</v>
      </c>
      <c r="EB80" s="126">
        <v>2</v>
      </c>
      <c r="EC80" s="186" t="s">
        <v>271</v>
      </c>
      <c r="ED80" s="187" t="s">
        <v>271</v>
      </c>
      <c r="EE80" s="156"/>
      <c r="EF80" s="126">
        <v>4</v>
      </c>
      <c r="EG80" s="131" t="s">
        <v>0</v>
      </c>
      <c r="EH80" s="126">
        <v>1</v>
      </c>
      <c r="EI80" s="186" t="s">
        <v>274</v>
      </c>
      <c r="EJ80" s="187" t="s">
        <v>269</v>
      </c>
      <c r="EK80" s="156"/>
      <c r="EL80" s="126">
        <v>3</v>
      </c>
      <c r="EM80" s="131" t="s">
        <v>0</v>
      </c>
      <c r="EN80" s="126">
        <v>0</v>
      </c>
      <c r="EO80" s="186" t="s">
        <v>271</v>
      </c>
      <c r="EP80" s="187" t="s">
        <v>270</v>
      </c>
      <c r="EQ80" s="156"/>
      <c r="ER80" s="126">
        <v>1</v>
      </c>
      <c r="ES80" s="131" t="s">
        <v>0</v>
      </c>
      <c r="ET80" s="126">
        <v>2</v>
      </c>
      <c r="EU80" s="186" t="s">
        <v>273</v>
      </c>
      <c r="EV80" s="187" t="s">
        <v>271</v>
      </c>
      <c r="EW80" s="156"/>
      <c r="EX80" s="126"/>
      <c r="EY80" s="131" t="s">
        <v>0</v>
      </c>
      <c r="EZ80" s="126"/>
      <c r="FA80" s="186" t="s">
        <v>326</v>
      </c>
      <c r="FB80" s="187" t="s">
        <v>326</v>
      </c>
      <c r="FC80" s="156"/>
      <c r="FD80" s="126">
        <v>3</v>
      </c>
      <c r="FE80" s="131" t="s">
        <v>0</v>
      </c>
      <c r="FF80" s="126">
        <v>0</v>
      </c>
      <c r="FG80" s="186" t="s">
        <v>273</v>
      </c>
      <c r="FH80" s="187" t="s">
        <v>257</v>
      </c>
      <c r="FI80" s="156"/>
      <c r="FJ80" s="126">
        <v>2</v>
      </c>
      <c r="FK80" s="131" t="s">
        <v>0</v>
      </c>
      <c r="FL80" s="126">
        <v>3</v>
      </c>
      <c r="FM80" s="186" t="s">
        <v>271</v>
      </c>
      <c r="FN80" s="187" t="s">
        <v>260</v>
      </c>
      <c r="FO80" s="156"/>
      <c r="FP80" s="126"/>
      <c r="FQ80" s="131" t="s">
        <v>0</v>
      </c>
      <c r="FR80" s="126"/>
      <c r="FS80" s="186" t="s">
        <v>326</v>
      </c>
      <c r="FT80" s="187" t="s">
        <v>326</v>
      </c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326</v>
      </c>
      <c r="NV80" s="187" t="s">
        <v>326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271</v>
      </c>
      <c r="H81" s="198" t="s">
        <v>260</v>
      </c>
      <c r="I81" s="25"/>
      <c r="J81" s="188">
        <v>1</v>
      </c>
      <c r="K81" s="188" t="s">
        <v>0</v>
      </c>
      <c r="L81" s="188">
        <v>3</v>
      </c>
      <c r="M81" s="186" t="s">
        <v>273</v>
      </c>
      <c r="N81" s="187" t="s">
        <v>260</v>
      </c>
      <c r="O81" s="149"/>
      <c r="P81" s="126">
        <v>3</v>
      </c>
      <c r="Q81" s="131" t="s">
        <v>0</v>
      </c>
      <c r="R81" s="126">
        <v>1</v>
      </c>
      <c r="S81" s="186" t="s">
        <v>273</v>
      </c>
      <c r="T81" s="187" t="s">
        <v>260</v>
      </c>
      <c r="U81" s="156"/>
      <c r="V81" s="126">
        <v>1</v>
      </c>
      <c r="W81" s="131" t="s">
        <v>0</v>
      </c>
      <c r="X81" s="126">
        <v>3</v>
      </c>
      <c r="Y81" s="186" t="s">
        <v>271</v>
      </c>
      <c r="Z81" s="187" t="s">
        <v>260</v>
      </c>
      <c r="AA81" s="156"/>
      <c r="AB81" s="126">
        <v>2</v>
      </c>
      <c r="AC81" s="131" t="s">
        <v>0</v>
      </c>
      <c r="AD81" s="126">
        <v>1</v>
      </c>
      <c r="AE81" s="193" t="s">
        <v>271</v>
      </c>
      <c r="AF81" s="194" t="s">
        <v>260</v>
      </c>
      <c r="AG81" s="156"/>
      <c r="AH81" s="126">
        <v>2</v>
      </c>
      <c r="AI81" s="131" t="s">
        <v>0</v>
      </c>
      <c r="AJ81" s="126">
        <v>1</v>
      </c>
      <c r="AK81" s="186" t="s">
        <v>271</v>
      </c>
      <c r="AL81" s="187" t="s">
        <v>260</v>
      </c>
      <c r="AM81" s="156"/>
      <c r="AN81" s="126">
        <v>1</v>
      </c>
      <c r="AO81" s="131" t="s">
        <v>0</v>
      </c>
      <c r="AP81" s="126">
        <v>2</v>
      </c>
      <c r="AQ81" s="186" t="s">
        <v>273</v>
      </c>
      <c r="AR81" s="187" t="s">
        <v>269</v>
      </c>
      <c r="AS81" s="156"/>
      <c r="AT81" s="126">
        <v>1</v>
      </c>
      <c r="AU81" s="131" t="s">
        <v>0</v>
      </c>
      <c r="AV81" s="126">
        <v>3</v>
      </c>
      <c r="AW81" s="186" t="s">
        <v>271</v>
      </c>
      <c r="AX81" s="187" t="s">
        <v>260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271</v>
      </c>
      <c r="BJ81" s="187" t="s">
        <v>260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271</v>
      </c>
      <c r="BV81" s="187" t="s">
        <v>260</v>
      </c>
      <c r="BW81" s="156"/>
      <c r="BX81" s="126">
        <v>4</v>
      </c>
      <c r="BY81" s="131" t="s">
        <v>0</v>
      </c>
      <c r="BZ81" s="126">
        <v>0</v>
      </c>
      <c r="CA81" s="131" t="s">
        <v>271</v>
      </c>
      <c r="CB81" s="170" t="s">
        <v>263</v>
      </c>
      <c r="CC81" s="156"/>
      <c r="CD81" s="126">
        <v>1</v>
      </c>
      <c r="CE81" s="131" t="s">
        <v>0</v>
      </c>
      <c r="CF81" s="126">
        <v>2</v>
      </c>
      <c r="CG81" s="186" t="s">
        <v>272</v>
      </c>
      <c r="CH81" s="187" t="s">
        <v>271</v>
      </c>
      <c r="CI81" s="156"/>
      <c r="CJ81" s="126">
        <v>0</v>
      </c>
      <c r="CK81" s="131" t="s">
        <v>0</v>
      </c>
      <c r="CL81" s="126">
        <v>2</v>
      </c>
      <c r="CM81" s="186" t="s">
        <v>272</v>
      </c>
      <c r="CN81" s="187" t="s">
        <v>255</v>
      </c>
      <c r="CO81" s="156"/>
      <c r="CP81" s="126">
        <v>3</v>
      </c>
      <c r="CQ81" s="131" t="s">
        <v>0</v>
      </c>
      <c r="CR81" s="126">
        <v>2</v>
      </c>
      <c r="CS81" s="186" t="s">
        <v>272</v>
      </c>
      <c r="CT81" s="187" t="s">
        <v>271</v>
      </c>
      <c r="CU81" s="156"/>
      <c r="CV81" s="126">
        <v>2</v>
      </c>
      <c r="CW81" s="131" t="s">
        <v>0</v>
      </c>
      <c r="CX81" s="126">
        <v>1</v>
      </c>
      <c r="CY81" s="186" t="s">
        <v>273</v>
      </c>
      <c r="CZ81" s="187" t="s">
        <v>270</v>
      </c>
      <c r="DA81" s="156"/>
      <c r="DB81" s="126">
        <v>0</v>
      </c>
      <c r="DC81" s="131" t="s">
        <v>0</v>
      </c>
      <c r="DD81" s="126">
        <v>3</v>
      </c>
      <c r="DE81" s="186" t="s">
        <v>271</v>
      </c>
      <c r="DF81" s="187" t="s">
        <v>260</v>
      </c>
      <c r="DG81" s="156"/>
      <c r="DH81" s="126">
        <v>1</v>
      </c>
      <c r="DI81" s="131" t="s">
        <v>0</v>
      </c>
      <c r="DJ81" s="126">
        <v>2</v>
      </c>
      <c r="DK81" s="186" t="s">
        <v>271</v>
      </c>
      <c r="DL81" s="187" t="s">
        <v>260</v>
      </c>
      <c r="DM81" s="156"/>
      <c r="DN81" s="126">
        <v>2</v>
      </c>
      <c r="DO81" s="131" t="s">
        <v>0</v>
      </c>
      <c r="DP81" s="126">
        <v>0</v>
      </c>
      <c r="DQ81" s="186" t="s">
        <v>273</v>
      </c>
      <c r="DR81" s="187" t="s">
        <v>271</v>
      </c>
      <c r="DS81" s="156"/>
      <c r="DT81" s="126"/>
      <c r="DU81" s="131" t="s">
        <v>0</v>
      </c>
      <c r="DV81" s="126"/>
      <c r="DW81" s="186" t="s">
        <v>326</v>
      </c>
      <c r="DX81" s="187" t="s">
        <v>326</v>
      </c>
      <c r="DY81" s="156"/>
      <c r="DZ81" s="126">
        <v>1</v>
      </c>
      <c r="EA81" s="131" t="s">
        <v>0</v>
      </c>
      <c r="EB81" s="126">
        <v>2</v>
      </c>
      <c r="EC81" s="186" t="s">
        <v>273</v>
      </c>
      <c r="ED81" s="187" t="s">
        <v>263</v>
      </c>
      <c r="EE81" s="156"/>
      <c r="EF81" s="126">
        <v>3</v>
      </c>
      <c r="EG81" s="131" t="s">
        <v>0</v>
      </c>
      <c r="EH81" s="126">
        <v>1</v>
      </c>
      <c r="EI81" s="186" t="s">
        <v>273</v>
      </c>
      <c r="EJ81" s="187" t="s">
        <v>255</v>
      </c>
      <c r="EK81" s="156"/>
      <c r="EL81" s="126">
        <v>3</v>
      </c>
      <c r="EM81" s="131" t="s">
        <v>0</v>
      </c>
      <c r="EN81" s="126">
        <v>1</v>
      </c>
      <c r="EO81" s="186" t="s">
        <v>273</v>
      </c>
      <c r="EP81" s="187" t="s">
        <v>271</v>
      </c>
      <c r="EQ81" s="156"/>
      <c r="ER81" s="126">
        <v>3</v>
      </c>
      <c r="ES81" s="131" t="s">
        <v>0</v>
      </c>
      <c r="ET81" s="126">
        <v>3</v>
      </c>
      <c r="EU81" s="186" t="s">
        <v>273</v>
      </c>
      <c r="EV81" s="187" t="s">
        <v>271</v>
      </c>
      <c r="EW81" s="156"/>
      <c r="EX81" s="126">
        <v>1</v>
      </c>
      <c r="EY81" s="131" t="s">
        <v>0</v>
      </c>
      <c r="EZ81" s="126">
        <v>3</v>
      </c>
      <c r="FA81" s="186" t="s">
        <v>271</v>
      </c>
      <c r="FB81" s="187" t="s">
        <v>273</v>
      </c>
      <c r="FC81" s="156"/>
      <c r="FD81" s="126">
        <v>3</v>
      </c>
      <c r="FE81" s="131" t="s">
        <v>0</v>
      </c>
      <c r="FF81" s="126">
        <v>0</v>
      </c>
      <c r="FG81" s="186" t="s">
        <v>271</v>
      </c>
      <c r="FH81" s="187" t="s">
        <v>273</v>
      </c>
      <c r="FI81" s="156"/>
      <c r="FJ81" s="126">
        <v>0</v>
      </c>
      <c r="FK81" s="131" t="s">
        <v>0</v>
      </c>
      <c r="FL81" s="126">
        <v>2</v>
      </c>
      <c r="FM81" s="186" t="s">
        <v>273</v>
      </c>
      <c r="FN81" s="187" t="s">
        <v>271</v>
      </c>
      <c r="FO81" s="156"/>
      <c r="FP81" s="126">
        <v>2</v>
      </c>
      <c r="FQ81" s="131" t="s">
        <v>0</v>
      </c>
      <c r="FR81" s="126">
        <v>1</v>
      </c>
      <c r="FS81" s="186" t="s">
        <v>271</v>
      </c>
      <c r="FT81" s="187" t="s">
        <v>273</v>
      </c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326</v>
      </c>
      <c r="NV81" s="187" t="s">
        <v>326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329</v>
      </c>
      <c r="C82" s="125"/>
      <c r="D82" s="171"/>
      <c r="E82" s="176" t="s">
        <v>0</v>
      </c>
      <c r="F82" s="168"/>
      <c r="G82" s="182" t="s">
        <v>326</v>
      </c>
      <c r="H82" s="183" t="s">
        <v>326</v>
      </c>
      <c r="I82" s="25"/>
      <c r="J82" s="188">
        <v>1</v>
      </c>
      <c r="K82" s="188" t="s">
        <v>0</v>
      </c>
      <c r="L82" s="188">
        <v>3</v>
      </c>
      <c r="M82" s="186" t="s">
        <v>271</v>
      </c>
      <c r="N82" s="187" t="s">
        <v>260</v>
      </c>
      <c r="O82" s="149"/>
      <c r="P82" s="126"/>
      <c r="Q82" s="131" t="s">
        <v>0</v>
      </c>
      <c r="R82" s="126"/>
      <c r="S82" s="186" t="s">
        <v>326</v>
      </c>
      <c r="T82" s="187" t="s">
        <v>326</v>
      </c>
      <c r="U82" s="156"/>
      <c r="V82" s="126">
        <v>1</v>
      </c>
      <c r="W82" s="131" t="s">
        <v>0</v>
      </c>
      <c r="X82" s="126">
        <v>2</v>
      </c>
      <c r="Y82" s="186" t="s">
        <v>271</v>
      </c>
      <c r="Z82" s="187" t="s">
        <v>260</v>
      </c>
      <c r="AA82" s="156"/>
      <c r="AB82" s="126">
        <v>3</v>
      </c>
      <c r="AC82" s="131" t="s">
        <v>0</v>
      </c>
      <c r="AD82" s="126">
        <v>1</v>
      </c>
      <c r="AE82" s="197" t="s">
        <v>271</v>
      </c>
      <c r="AF82" s="198" t="s">
        <v>260</v>
      </c>
      <c r="AG82" s="156"/>
      <c r="AH82" s="126">
        <v>2</v>
      </c>
      <c r="AI82" s="131" t="s">
        <v>0</v>
      </c>
      <c r="AJ82" s="126">
        <v>1</v>
      </c>
      <c r="AK82" s="186" t="s">
        <v>271</v>
      </c>
      <c r="AL82" s="187" t="s">
        <v>260</v>
      </c>
      <c r="AM82" s="156"/>
      <c r="AN82" s="126"/>
      <c r="AO82" s="131" t="s">
        <v>0</v>
      </c>
      <c r="AP82" s="126"/>
      <c r="AQ82" s="186" t="s">
        <v>326</v>
      </c>
      <c r="AR82" s="187" t="s">
        <v>326</v>
      </c>
      <c r="AS82" s="156"/>
      <c r="AT82" s="126">
        <v>1</v>
      </c>
      <c r="AU82" s="131" t="s">
        <v>0</v>
      </c>
      <c r="AV82" s="126">
        <v>2</v>
      </c>
      <c r="AW82" s="186" t="s">
        <v>275</v>
      </c>
      <c r="AX82" s="187" t="s">
        <v>271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273</v>
      </c>
      <c r="BJ82" s="187" t="s">
        <v>271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271</v>
      </c>
      <c r="BV82" s="187" t="s">
        <v>275</v>
      </c>
      <c r="BW82" s="156"/>
      <c r="BX82" s="126">
        <v>3</v>
      </c>
      <c r="BY82" s="131" t="s">
        <v>0</v>
      </c>
      <c r="BZ82" s="126">
        <v>1</v>
      </c>
      <c r="CA82" s="131" t="s">
        <v>275</v>
      </c>
      <c r="CB82" s="170" t="s">
        <v>260</v>
      </c>
      <c r="CC82" s="156"/>
      <c r="CD82" s="126">
        <v>1</v>
      </c>
      <c r="CE82" s="131" t="s">
        <v>0</v>
      </c>
      <c r="CF82" s="126">
        <v>2</v>
      </c>
      <c r="CG82" s="186" t="s">
        <v>273</v>
      </c>
      <c r="CH82" s="187" t="s">
        <v>263</v>
      </c>
      <c r="CI82" s="156"/>
      <c r="CJ82" s="126">
        <v>1</v>
      </c>
      <c r="CK82" s="131" t="s">
        <v>0</v>
      </c>
      <c r="CL82" s="126">
        <v>3</v>
      </c>
      <c r="CM82" s="186" t="s">
        <v>273</v>
      </c>
      <c r="CN82" s="187" t="s">
        <v>263</v>
      </c>
      <c r="CO82" s="156"/>
      <c r="CP82" s="126">
        <v>1</v>
      </c>
      <c r="CQ82" s="131" t="s">
        <v>0</v>
      </c>
      <c r="CR82" s="126">
        <v>3</v>
      </c>
      <c r="CS82" s="186" t="s">
        <v>315</v>
      </c>
      <c r="CT82" s="187" t="s">
        <v>314</v>
      </c>
      <c r="CU82" s="156"/>
      <c r="CV82" s="126"/>
      <c r="CW82" s="131" t="s">
        <v>0</v>
      </c>
      <c r="CX82" s="126"/>
      <c r="CY82" s="186" t="s">
        <v>326</v>
      </c>
      <c r="CZ82" s="187" t="s">
        <v>326</v>
      </c>
      <c r="DA82" s="156"/>
      <c r="DB82" s="126">
        <v>1</v>
      </c>
      <c r="DC82" s="131" t="s">
        <v>0</v>
      </c>
      <c r="DD82" s="126">
        <v>4</v>
      </c>
      <c r="DE82" s="186" t="s">
        <v>271</v>
      </c>
      <c r="DF82" s="187" t="s">
        <v>260</v>
      </c>
      <c r="DG82" s="156"/>
      <c r="DH82" s="126"/>
      <c r="DI82" s="131" t="s">
        <v>0</v>
      </c>
      <c r="DJ82" s="126"/>
      <c r="DK82" s="186" t="s">
        <v>326</v>
      </c>
      <c r="DL82" s="187" t="s">
        <v>326</v>
      </c>
      <c r="DM82" s="156"/>
      <c r="DN82" s="126"/>
      <c r="DO82" s="131" t="s">
        <v>0</v>
      </c>
      <c r="DP82" s="126"/>
      <c r="DQ82" s="186" t="s">
        <v>326</v>
      </c>
      <c r="DR82" s="187" t="s">
        <v>326</v>
      </c>
      <c r="DS82" s="156"/>
      <c r="DT82" s="126"/>
      <c r="DU82" s="131" t="s">
        <v>0</v>
      </c>
      <c r="DV82" s="126"/>
      <c r="DW82" s="186" t="s">
        <v>326</v>
      </c>
      <c r="DX82" s="187" t="s">
        <v>326</v>
      </c>
      <c r="DY82" s="156"/>
      <c r="DZ82" s="126"/>
      <c r="EA82" s="131" t="s">
        <v>0</v>
      </c>
      <c r="EB82" s="126"/>
      <c r="EC82" s="186" t="s">
        <v>326</v>
      </c>
      <c r="ED82" s="187" t="s">
        <v>326</v>
      </c>
      <c r="EE82" s="156"/>
      <c r="EF82" s="126"/>
      <c r="EG82" s="131" t="s">
        <v>0</v>
      </c>
      <c r="EH82" s="126"/>
      <c r="EI82" s="186" t="s">
        <v>326</v>
      </c>
      <c r="EJ82" s="187" t="s">
        <v>326</v>
      </c>
      <c r="EK82" s="156"/>
      <c r="EL82" s="126">
        <v>3</v>
      </c>
      <c r="EM82" s="131" t="s">
        <v>0</v>
      </c>
      <c r="EN82" s="126">
        <v>1</v>
      </c>
      <c r="EO82" s="186" t="s">
        <v>273</v>
      </c>
      <c r="EP82" s="187" t="s">
        <v>263</v>
      </c>
      <c r="EQ82" s="156"/>
      <c r="ER82" s="126">
        <v>1</v>
      </c>
      <c r="ES82" s="131" t="s">
        <v>0</v>
      </c>
      <c r="ET82" s="126">
        <v>1</v>
      </c>
      <c r="EU82" s="186" t="s">
        <v>273</v>
      </c>
      <c r="EV82" s="187" t="s">
        <v>260</v>
      </c>
      <c r="EW82" s="156"/>
      <c r="EX82" s="126"/>
      <c r="EY82" s="131" t="s">
        <v>0</v>
      </c>
      <c r="EZ82" s="126"/>
      <c r="FA82" s="186" t="s">
        <v>326</v>
      </c>
      <c r="FB82" s="187" t="s">
        <v>326</v>
      </c>
      <c r="FC82" s="156"/>
      <c r="FD82" s="126"/>
      <c r="FE82" s="131" t="s">
        <v>0</v>
      </c>
      <c r="FF82" s="126"/>
      <c r="FG82" s="186" t="s">
        <v>326</v>
      </c>
      <c r="FH82" s="187" t="s">
        <v>326</v>
      </c>
      <c r="FI82" s="156"/>
      <c r="FJ82" s="126"/>
      <c r="FK82" s="131" t="s">
        <v>0</v>
      </c>
      <c r="FL82" s="126"/>
      <c r="FM82" s="186" t="s">
        <v>326</v>
      </c>
      <c r="FN82" s="187" t="s">
        <v>326</v>
      </c>
      <c r="FO82" s="156"/>
      <c r="FP82" s="126"/>
      <c r="FQ82" s="131" t="s">
        <v>0</v>
      </c>
      <c r="FR82" s="126"/>
      <c r="FS82" s="186" t="s">
        <v>326</v>
      </c>
      <c r="FT82" s="187" t="s">
        <v>326</v>
      </c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326</v>
      </c>
      <c r="NV82" s="187" t="s">
        <v>326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273</v>
      </c>
      <c r="H83" s="184" t="s">
        <v>271</v>
      </c>
      <c r="I83" s="25"/>
      <c r="J83" s="188"/>
      <c r="K83" s="188" t="s">
        <v>0</v>
      </c>
      <c r="L83" s="188"/>
      <c r="M83" s="186" t="s">
        <v>326</v>
      </c>
      <c r="N83" s="187" t="s">
        <v>326</v>
      </c>
      <c r="O83" s="149"/>
      <c r="P83" s="126">
        <v>3</v>
      </c>
      <c r="Q83" s="131" t="s">
        <v>0</v>
      </c>
      <c r="R83" s="126">
        <v>1</v>
      </c>
      <c r="S83" s="186" t="s">
        <v>273</v>
      </c>
      <c r="T83" s="187" t="s">
        <v>271</v>
      </c>
      <c r="U83" s="156"/>
      <c r="V83" s="126">
        <v>0</v>
      </c>
      <c r="W83" s="131" t="s">
        <v>0</v>
      </c>
      <c r="X83" s="126">
        <v>1</v>
      </c>
      <c r="Y83" s="186" t="s">
        <v>271</v>
      </c>
      <c r="Z83" s="187" t="s">
        <v>275</v>
      </c>
      <c r="AA83" s="156"/>
      <c r="AB83" s="126"/>
      <c r="AC83" s="131" t="s">
        <v>0</v>
      </c>
      <c r="AD83" s="126"/>
      <c r="AE83" s="186" t="s">
        <v>326</v>
      </c>
      <c r="AF83" s="187" t="s">
        <v>326</v>
      </c>
      <c r="AG83" s="156"/>
      <c r="AH83" s="126">
        <v>2</v>
      </c>
      <c r="AI83" s="131" t="s">
        <v>0</v>
      </c>
      <c r="AJ83" s="126">
        <v>0</v>
      </c>
      <c r="AK83" s="186" t="s">
        <v>275</v>
      </c>
      <c r="AL83" s="187" t="s">
        <v>271</v>
      </c>
      <c r="AM83" s="156"/>
      <c r="AN83" s="126">
        <v>0</v>
      </c>
      <c r="AO83" s="131" t="s">
        <v>0</v>
      </c>
      <c r="AP83" s="126">
        <v>2</v>
      </c>
      <c r="AQ83" s="186" t="s">
        <v>273</v>
      </c>
      <c r="AR83" s="187" t="s">
        <v>271</v>
      </c>
      <c r="AS83" s="156"/>
      <c r="AT83" s="126"/>
      <c r="AU83" s="131" t="s">
        <v>0</v>
      </c>
      <c r="AV83" s="126"/>
      <c r="AW83" s="186" t="s">
        <v>326</v>
      </c>
      <c r="AX83" s="187" t="s">
        <v>326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273</v>
      </c>
      <c r="BJ83" s="187" t="s">
        <v>275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326</v>
      </c>
      <c r="BV83" s="187" t="s">
        <v>326</v>
      </c>
      <c r="BW83" s="156"/>
      <c r="BX83" s="126"/>
      <c r="BY83" s="131" t="s">
        <v>0</v>
      </c>
      <c r="BZ83" s="126"/>
      <c r="CA83" s="186" t="s">
        <v>326</v>
      </c>
      <c r="CB83" s="187" t="s">
        <v>326</v>
      </c>
      <c r="CC83" s="156"/>
      <c r="CD83" s="126"/>
      <c r="CE83" s="131" t="s">
        <v>0</v>
      </c>
      <c r="CF83" s="126"/>
      <c r="CG83" s="186" t="s">
        <v>326</v>
      </c>
      <c r="CH83" s="187" t="s">
        <v>326</v>
      </c>
      <c r="CI83" s="156"/>
      <c r="CJ83" s="126"/>
      <c r="CK83" s="131" t="s">
        <v>0</v>
      </c>
      <c r="CL83" s="126"/>
      <c r="CM83" s="186" t="s">
        <v>326</v>
      </c>
      <c r="CN83" s="187" t="s">
        <v>326</v>
      </c>
      <c r="CO83" s="156"/>
      <c r="CP83" s="126"/>
      <c r="CQ83" s="131" t="s">
        <v>0</v>
      </c>
      <c r="CR83" s="126"/>
      <c r="CS83" s="186" t="s">
        <v>326</v>
      </c>
      <c r="CT83" s="187" t="s">
        <v>326</v>
      </c>
      <c r="CU83" s="156"/>
      <c r="CV83" s="126"/>
      <c r="CW83" s="131" t="s">
        <v>0</v>
      </c>
      <c r="CX83" s="126"/>
      <c r="CY83" s="186" t="s">
        <v>326</v>
      </c>
      <c r="CZ83" s="187" t="s">
        <v>326</v>
      </c>
      <c r="DA83" s="156"/>
      <c r="DB83" s="126"/>
      <c r="DC83" s="131" t="s">
        <v>0</v>
      </c>
      <c r="DD83" s="126"/>
      <c r="DE83" s="186" t="s">
        <v>326</v>
      </c>
      <c r="DF83" s="187" t="s">
        <v>326</v>
      </c>
      <c r="DG83" s="156"/>
      <c r="DH83" s="126"/>
      <c r="DI83" s="131" t="s">
        <v>0</v>
      </c>
      <c r="DJ83" s="126"/>
      <c r="DK83" s="186" t="s">
        <v>326</v>
      </c>
      <c r="DL83" s="187" t="s">
        <v>326</v>
      </c>
      <c r="DM83" s="156"/>
      <c r="DN83" s="126"/>
      <c r="DO83" s="131" t="s">
        <v>0</v>
      </c>
      <c r="DP83" s="126"/>
      <c r="DQ83" s="186" t="s">
        <v>326</v>
      </c>
      <c r="DR83" s="187" t="s">
        <v>326</v>
      </c>
      <c r="DS83" s="156"/>
      <c r="DT83" s="126"/>
      <c r="DU83" s="131" t="s">
        <v>0</v>
      </c>
      <c r="DV83" s="126"/>
      <c r="DW83" s="186" t="s">
        <v>326</v>
      </c>
      <c r="DX83" s="187" t="s">
        <v>326</v>
      </c>
      <c r="DY83" s="156"/>
      <c r="DZ83" s="126"/>
      <c r="EA83" s="131" t="s">
        <v>0</v>
      </c>
      <c r="EB83" s="126"/>
      <c r="EC83" s="186" t="s">
        <v>326</v>
      </c>
      <c r="ED83" s="187" t="s">
        <v>326</v>
      </c>
      <c r="EE83" s="156"/>
      <c r="EF83" s="126"/>
      <c r="EG83" s="131" t="s">
        <v>0</v>
      </c>
      <c r="EH83" s="126"/>
      <c r="EI83" s="186" t="s">
        <v>326</v>
      </c>
      <c r="EJ83" s="187" t="s">
        <v>326</v>
      </c>
      <c r="EK83" s="156"/>
      <c r="EL83" s="126"/>
      <c r="EM83" s="131" t="s">
        <v>0</v>
      </c>
      <c r="EN83" s="126"/>
      <c r="EO83" s="186" t="s">
        <v>326</v>
      </c>
      <c r="EP83" s="187" t="s">
        <v>326</v>
      </c>
      <c r="EQ83" s="156"/>
      <c r="ER83" s="126"/>
      <c r="ES83" s="131" t="s">
        <v>0</v>
      </c>
      <c r="ET83" s="126"/>
      <c r="EU83" s="186" t="s">
        <v>326</v>
      </c>
      <c r="EV83" s="187" t="s">
        <v>326</v>
      </c>
      <c r="EW83" s="156"/>
      <c r="EX83" s="126"/>
      <c r="EY83" s="131" t="s">
        <v>0</v>
      </c>
      <c r="EZ83" s="126"/>
      <c r="FA83" s="186" t="s">
        <v>326</v>
      </c>
      <c r="FB83" s="187" t="s">
        <v>326</v>
      </c>
      <c r="FC83" s="156"/>
      <c r="FD83" s="126"/>
      <c r="FE83" s="131" t="s">
        <v>0</v>
      </c>
      <c r="FF83" s="126"/>
      <c r="FG83" s="186" t="s">
        <v>326</v>
      </c>
      <c r="FH83" s="187" t="s">
        <v>326</v>
      </c>
      <c r="FI83" s="156"/>
      <c r="FJ83" s="126"/>
      <c r="FK83" s="131" t="s">
        <v>0</v>
      </c>
      <c r="FL83" s="126"/>
      <c r="FM83" s="186" t="s">
        <v>326</v>
      </c>
      <c r="FN83" s="187" t="s">
        <v>326</v>
      </c>
      <c r="FO83" s="156"/>
      <c r="FP83" s="126"/>
      <c r="FQ83" s="131" t="s">
        <v>0</v>
      </c>
      <c r="FR83" s="126"/>
      <c r="FS83" s="186" t="s">
        <v>326</v>
      </c>
      <c r="FT83" s="187" t="s">
        <v>326</v>
      </c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326</v>
      </c>
      <c r="NV83" s="187" t="s">
        <v>326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271</v>
      </c>
      <c r="H84" s="205" t="s">
        <v>260</v>
      </c>
      <c r="I84" s="25"/>
      <c r="J84" s="189">
        <v>0</v>
      </c>
      <c r="K84" s="190" t="s">
        <v>0</v>
      </c>
      <c r="L84" s="190">
        <v>3</v>
      </c>
      <c r="M84" s="190" t="s">
        <v>271</v>
      </c>
      <c r="N84" s="191" t="s">
        <v>260</v>
      </c>
      <c r="O84" s="149"/>
      <c r="P84" s="132">
        <v>2</v>
      </c>
      <c r="Q84" s="204" t="s">
        <v>0</v>
      </c>
      <c r="R84" s="133">
        <v>1</v>
      </c>
      <c r="S84" s="190" t="s">
        <v>271</v>
      </c>
      <c r="T84" s="191" t="s">
        <v>260</v>
      </c>
      <c r="U84" s="156"/>
      <c r="V84" s="132">
        <v>0</v>
      </c>
      <c r="W84" s="204" t="s">
        <v>0</v>
      </c>
      <c r="X84" s="133">
        <v>2</v>
      </c>
      <c r="Y84" s="190" t="s">
        <v>271</v>
      </c>
      <c r="Z84" s="191" t="s">
        <v>260</v>
      </c>
      <c r="AA84" s="156"/>
      <c r="AB84" s="132">
        <v>2</v>
      </c>
      <c r="AC84" s="204" t="s">
        <v>0</v>
      </c>
      <c r="AD84" s="133">
        <v>0</v>
      </c>
      <c r="AE84" s="204" t="s">
        <v>271</v>
      </c>
      <c r="AF84" s="205" t="s">
        <v>275</v>
      </c>
      <c r="AG84" s="156"/>
      <c r="AH84" s="132">
        <v>3</v>
      </c>
      <c r="AI84" s="204" t="s">
        <v>0</v>
      </c>
      <c r="AJ84" s="133">
        <v>1</v>
      </c>
      <c r="AK84" s="190" t="s">
        <v>275</v>
      </c>
      <c r="AL84" s="191" t="s">
        <v>270</v>
      </c>
      <c r="AM84" s="156"/>
      <c r="AN84" s="132"/>
      <c r="AO84" s="204" t="s">
        <v>0</v>
      </c>
      <c r="AP84" s="133"/>
      <c r="AQ84" s="190" t="s">
        <v>326</v>
      </c>
      <c r="AR84" s="191" t="s">
        <v>326</v>
      </c>
      <c r="AS84" s="156"/>
      <c r="AT84" s="132"/>
      <c r="AU84" s="204" t="s">
        <v>0</v>
      </c>
      <c r="AV84" s="133"/>
      <c r="AW84" s="190" t="s">
        <v>326</v>
      </c>
      <c r="AX84" s="191" t="s">
        <v>326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326</v>
      </c>
      <c r="BJ84" s="191" t="s">
        <v>326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326</v>
      </c>
      <c r="BV84" s="191" t="s">
        <v>326</v>
      </c>
      <c r="BW84" s="156"/>
      <c r="BX84" s="132"/>
      <c r="BY84" s="204" t="s">
        <v>0</v>
      </c>
      <c r="BZ84" s="133"/>
      <c r="CA84" s="190" t="s">
        <v>326</v>
      </c>
      <c r="CB84" s="191" t="s">
        <v>326</v>
      </c>
      <c r="CC84" s="156"/>
      <c r="CD84" s="132"/>
      <c r="CE84" s="204" t="s">
        <v>0</v>
      </c>
      <c r="CF84" s="133"/>
      <c r="CG84" s="190" t="s">
        <v>326</v>
      </c>
      <c r="CH84" s="191" t="s">
        <v>326</v>
      </c>
      <c r="CI84" s="156"/>
      <c r="CJ84" s="132"/>
      <c r="CK84" s="204" t="s">
        <v>0</v>
      </c>
      <c r="CL84" s="133"/>
      <c r="CM84" s="190" t="s">
        <v>326</v>
      </c>
      <c r="CN84" s="191" t="s">
        <v>326</v>
      </c>
      <c r="CO84" s="156"/>
      <c r="CP84" s="132"/>
      <c r="CQ84" s="204" t="s">
        <v>0</v>
      </c>
      <c r="CR84" s="133"/>
      <c r="CS84" s="190" t="s">
        <v>326</v>
      </c>
      <c r="CT84" s="191" t="s">
        <v>326</v>
      </c>
      <c r="CU84" s="156"/>
      <c r="CV84" s="132"/>
      <c r="CW84" s="204" t="s">
        <v>0</v>
      </c>
      <c r="CX84" s="133"/>
      <c r="CY84" s="190" t="s">
        <v>326</v>
      </c>
      <c r="CZ84" s="191" t="s">
        <v>326</v>
      </c>
      <c r="DA84" s="156"/>
      <c r="DB84" s="132"/>
      <c r="DC84" s="204" t="s">
        <v>0</v>
      </c>
      <c r="DD84" s="133"/>
      <c r="DE84" s="190" t="s">
        <v>326</v>
      </c>
      <c r="DF84" s="191" t="s">
        <v>326</v>
      </c>
      <c r="DG84" s="156"/>
      <c r="DH84" s="132"/>
      <c r="DI84" s="204" t="s">
        <v>0</v>
      </c>
      <c r="DJ84" s="133"/>
      <c r="DK84" s="190" t="s">
        <v>326</v>
      </c>
      <c r="DL84" s="191" t="s">
        <v>326</v>
      </c>
      <c r="DM84" s="156"/>
      <c r="DN84" s="132"/>
      <c r="DO84" s="204" t="s">
        <v>0</v>
      </c>
      <c r="DP84" s="133"/>
      <c r="DQ84" s="190" t="s">
        <v>326</v>
      </c>
      <c r="DR84" s="191" t="s">
        <v>326</v>
      </c>
      <c r="DS84" s="156"/>
      <c r="DT84" s="132"/>
      <c r="DU84" s="204" t="s">
        <v>0</v>
      </c>
      <c r="DV84" s="133"/>
      <c r="DW84" s="190" t="s">
        <v>326</v>
      </c>
      <c r="DX84" s="191" t="s">
        <v>326</v>
      </c>
      <c r="DY84" s="156"/>
      <c r="DZ84" s="132"/>
      <c r="EA84" s="204" t="s">
        <v>0</v>
      </c>
      <c r="EB84" s="133"/>
      <c r="EC84" s="190" t="s">
        <v>326</v>
      </c>
      <c r="ED84" s="191" t="s">
        <v>326</v>
      </c>
      <c r="EE84" s="156"/>
      <c r="EF84" s="132"/>
      <c r="EG84" s="204" t="s">
        <v>0</v>
      </c>
      <c r="EH84" s="133"/>
      <c r="EI84" s="190" t="s">
        <v>326</v>
      </c>
      <c r="EJ84" s="191" t="s">
        <v>326</v>
      </c>
      <c r="EK84" s="156"/>
      <c r="EL84" s="132"/>
      <c r="EM84" s="204" t="s">
        <v>0</v>
      </c>
      <c r="EN84" s="133"/>
      <c r="EO84" s="190" t="s">
        <v>326</v>
      </c>
      <c r="EP84" s="191" t="s">
        <v>326</v>
      </c>
      <c r="EQ84" s="156"/>
      <c r="ER84" s="132"/>
      <c r="ES84" s="204" t="s">
        <v>0</v>
      </c>
      <c r="ET84" s="133"/>
      <c r="EU84" s="190" t="s">
        <v>326</v>
      </c>
      <c r="EV84" s="191" t="s">
        <v>326</v>
      </c>
      <c r="EW84" s="156"/>
      <c r="EX84" s="132"/>
      <c r="EY84" s="204" t="s">
        <v>0</v>
      </c>
      <c r="EZ84" s="133"/>
      <c r="FA84" s="190" t="s">
        <v>326</v>
      </c>
      <c r="FB84" s="191" t="s">
        <v>326</v>
      </c>
      <c r="FC84" s="156"/>
      <c r="FD84" s="132"/>
      <c r="FE84" s="204" t="s">
        <v>0</v>
      </c>
      <c r="FF84" s="133"/>
      <c r="FG84" s="190" t="s">
        <v>326</v>
      </c>
      <c r="FH84" s="191" t="s">
        <v>326</v>
      </c>
      <c r="FI84" s="156"/>
      <c r="FJ84" s="132"/>
      <c r="FK84" s="204" t="s">
        <v>0</v>
      </c>
      <c r="FL84" s="133"/>
      <c r="FM84" s="190" t="s">
        <v>326</v>
      </c>
      <c r="FN84" s="191" t="s">
        <v>326</v>
      </c>
      <c r="FO84" s="156"/>
      <c r="FP84" s="132"/>
      <c r="FQ84" s="204" t="s">
        <v>0</v>
      </c>
      <c r="FR84" s="133"/>
      <c r="FS84" s="190" t="s">
        <v>326</v>
      </c>
      <c r="FT84" s="191" t="s">
        <v>326</v>
      </c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326</v>
      </c>
      <c r="NV84" s="191" t="s">
        <v>326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FH69" activePane="bottomRight" state="frozen"/>
      <selection pane="topRight" activeCell="D1" sqref="D1"/>
      <selection pane="bottomLeft" activeCell="A12" sqref="A12"/>
      <selection pane="bottomRight" activeCell="A39" sqref="A39:XFD3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 x14ac:dyDescent="0.2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44853.854166666664</v>
      </c>
      <c r="DM2" s="258"/>
      <c r="DN2" s="258"/>
      <c r="DO2" s="258"/>
      <c r="DP2" s="301"/>
      <c r="DQ2" s="320"/>
      <c r="DR2" s="21"/>
      <c r="DS2" s="257">
        <f>Tipy!DB2</f>
        <v>44856.5625</v>
      </c>
      <c r="DT2" s="258"/>
      <c r="DU2" s="258"/>
      <c r="DV2" s="258"/>
      <c r="DW2" s="301"/>
      <c r="DX2" s="320"/>
      <c r="DY2" s="21"/>
      <c r="DZ2" s="231">
        <f>Tipy!DH2</f>
        <v>44860.875</v>
      </c>
      <c r="EA2" s="232"/>
      <c r="EB2" s="232"/>
      <c r="EC2" s="232"/>
      <c r="ED2" s="321"/>
      <c r="EE2" s="322"/>
      <c r="EF2" s="21"/>
      <c r="EG2" s="257">
        <f>Tipy!DN2</f>
        <v>44863.864583333336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44870.729166666664</v>
      </c>
      <c r="EV2" s="258"/>
      <c r="EW2" s="258"/>
      <c r="EX2" s="258"/>
      <c r="EY2" s="301"/>
      <c r="EZ2" s="320"/>
      <c r="FA2" s="21"/>
      <c r="FB2" s="241">
        <f>Tipy!EF2</f>
        <v>44874.875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44915.666666666664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44933.875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 x14ac:dyDescent="0.25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337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33" t="str">
        <f>IF(Tipy!DH3="","",Tipy!DH3)</f>
        <v>Ajax (V)</v>
      </c>
      <c r="EA3" s="234"/>
      <c r="EB3" s="234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33" t="str">
        <f>IF(Tipy!DT3="","",Tipy!DT3)</f>
        <v>Neapol (D)</v>
      </c>
      <c r="EO3" s="234"/>
      <c r="EP3" s="234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43" t="str">
        <f>IF(Tipy!EF3="","",Tipy!EF3)</f>
        <v>Derby County (D)</v>
      </c>
      <c r="FC3" s="244"/>
      <c r="FD3" s="244"/>
      <c r="FE3" s="55">
        <v>0</v>
      </c>
      <c r="FF3" s="56" t="s">
        <v>0</v>
      </c>
      <c r="FG3" s="57">
        <v>0</v>
      </c>
      <c r="FH3" s="25"/>
      <c r="FI3" s="235" t="str">
        <f>Tipy!EL3</f>
        <v>Saints (D)</v>
      </c>
      <c r="FJ3" s="236"/>
      <c r="FK3" s="236"/>
      <c r="FL3" s="26">
        <v>3</v>
      </c>
      <c r="FM3" s="27" t="s">
        <v>0</v>
      </c>
      <c r="FN3" s="28">
        <v>1</v>
      </c>
      <c r="FO3" s="25"/>
      <c r="FP3" s="243" t="str">
        <f>IF(Tipy!ER3="","",Tipy!ER3)</f>
        <v>Man City (V)</v>
      </c>
      <c r="FQ3" s="244"/>
      <c r="FR3" s="244"/>
      <c r="FS3" s="55">
        <v>3</v>
      </c>
      <c r="FT3" s="56" t="s">
        <v>0</v>
      </c>
      <c r="FU3" s="57">
        <v>2</v>
      </c>
      <c r="FV3" s="25"/>
      <c r="FW3" s="235" t="str">
        <f>Tipy!EX3</f>
        <v>A.Villa (V)</v>
      </c>
      <c r="FX3" s="236"/>
      <c r="FY3" s="236"/>
      <c r="FZ3" s="26">
        <v>1</v>
      </c>
      <c r="GA3" s="27" t="s">
        <v>0</v>
      </c>
      <c r="GB3" s="28">
        <v>3</v>
      </c>
      <c r="GC3" s="25"/>
      <c r="GD3" s="235" t="str">
        <f>Tipy!FD3</f>
        <v>Leicester (D)</v>
      </c>
      <c r="GE3" s="236"/>
      <c r="GF3" s="236"/>
      <c r="GG3" s="26">
        <v>2</v>
      </c>
      <c r="GH3" s="27" t="s">
        <v>0</v>
      </c>
      <c r="GI3" s="28">
        <v>1</v>
      </c>
      <c r="GJ3" s="25"/>
      <c r="GK3" s="235" t="str">
        <f>Tipy!FJ3</f>
        <v>Brentford (V)</v>
      </c>
      <c r="GL3" s="236"/>
      <c r="GM3" s="236"/>
      <c r="GN3" s="26">
        <v>3</v>
      </c>
      <c r="GO3" s="27" t="s">
        <v>0</v>
      </c>
      <c r="GP3" s="28">
        <v>1</v>
      </c>
      <c r="GQ3" s="25"/>
      <c r="GR3" s="251" t="str">
        <f>IF(Tipy!FP3="","",Tipy!FP3)</f>
        <v>Wolves (D)</v>
      </c>
      <c r="GS3" s="252"/>
      <c r="GT3" s="252"/>
      <c r="GU3" s="58">
        <v>2</v>
      </c>
      <c r="GV3" s="59" t="s">
        <v>0</v>
      </c>
      <c r="GW3" s="60">
        <v>2</v>
      </c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 x14ac:dyDescent="0.25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 x14ac:dyDescent="0.2">
      <c r="A6" s="336"/>
      <c r="B6" s="336"/>
      <c r="C6" s="336"/>
      <c r="D6" s="307" t="s">
        <v>260</v>
      </c>
      <c r="E6" s="340"/>
      <c r="F6" s="309"/>
      <c r="G6" s="340" t="s">
        <v>271</v>
      </c>
      <c r="H6" s="340"/>
      <c r="I6" s="310"/>
      <c r="J6" s="210"/>
      <c r="K6" s="307" t="s">
        <v>273</v>
      </c>
      <c r="L6" s="308"/>
      <c r="M6" s="309"/>
      <c r="N6" s="308" t="s">
        <v>271</v>
      </c>
      <c r="O6" s="308"/>
      <c r="P6" s="310"/>
      <c r="Q6" s="211"/>
      <c r="R6" s="323" t="s">
        <v>275</v>
      </c>
      <c r="S6" s="324"/>
      <c r="T6" s="325"/>
      <c r="U6" s="326" t="s">
        <v>264</v>
      </c>
      <c r="V6" s="324"/>
      <c r="W6" s="327"/>
      <c r="X6" s="211"/>
      <c r="Y6" s="307" t="s">
        <v>271</v>
      </c>
      <c r="Z6" s="308"/>
      <c r="AA6" s="309"/>
      <c r="AB6" s="308" t="s">
        <v>274</v>
      </c>
      <c r="AC6" s="308"/>
      <c r="AD6" s="310"/>
      <c r="AE6" s="211"/>
      <c r="AF6" s="313" t="s">
        <v>275</v>
      </c>
      <c r="AG6" s="314"/>
      <c r="AH6" s="315"/>
      <c r="AI6" s="314" t="s">
        <v>270</v>
      </c>
      <c r="AJ6" s="314"/>
      <c r="AK6" s="316"/>
      <c r="AL6" s="211"/>
      <c r="AM6" s="307" t="s">
        <v>270</v>
      </c>
      <c r="AN6" s="308"/>
      <c r="AO6" s="309"/>
      <c r="AP6" s="308" t="s">
        <v>271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275</v>
      </c>
      <c r="BB6" s="308"/>
      <c r="BC6" s="309"/>
      <c r="BD6" s="308" t="s">
        <v>257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271</v>
      </c>
      <c r="BP6" s="286"/>
      <c r="BQ6" s="287"/>
      <c r="BR6" s="286" t="s">
        <v>272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270</v>
      </c>
      <c r="CD6" s="286"/>
      <c r="CE6" s="287"/>
      <c r="CF6" s="286" t="s">
        <v>271</v>
      </c>
      <c r="CG6" s="286"/>
      <c r="CH6" s="288"/>
      <c r="CI6" s="149"/>
      <c r="CJ6" s="289" t="s">
        <v>260</v>
      </c>
      <c r="CK6" s="290"/>
      <c r="CL6" s="291"/>
      <c r="CM6" s="290"/>
      <c r="CN6" s="290"/>
      <c r="CO6" s="292"/>
      <c r="CP6" s="149"/>
      <c r="CQ6" s="285" t="s">
        <v>347</v>
      </c>
      <c r="CR6" s="286"/>
      <c r="CS6" s="287"/>
      <c r="CT6" s="286" t="s">
        <v>349</v>
      </c>
      <c r="CU6" s="286"/>
      <c r="CV6" s="288"/>
      <c r="CW6" s="149"/>
      <c r="CX6" s="285" t="s">
        <v>270</v>
      </c>
      <c r="CY6" s="286"/>
      <c r="CZ6" s="287"/>
      <c r="DA6" s="286" t="s">
        <v>255</v>
      </c>
      <c r="DB6" s="286"/>
      <c r="DC6" s="288"/>
      <c r="DD6" s="149"/>
      <c r="DE6" s="285" t="s">
        <v>271</v>
      </c>
      <c r="DF6" s="286"/>
      <c r="DG6" s="287"/>
      <c r="DH6" s="286" t="s">
        <v>250</v>
      </c>
      <c r="DI6" s="286"/>
      <c r="DJ6" s="288"/>
      <c r="DK6" s="149"/>
      <c r="DL6" s="289" t="s">
        <v>273</v>
      </c>
      <c r="DM6" s="290"/>
      <c r="DN6" s="291"/>
      <c r="DO6" s="290" t="s">
        <v>255</v>
      </c>
      <c r="DP6" s="290"/>
      <c r="DQ6" s="292"/>
      <c r="DR6" s="149"/>
      <c r="DS6" s="285" t="s">
        <v>357</v>
      </c>
      <c r="DT6" s="286"/>
      <c r="DU6" s="287"/>
      <c r="DV6" s="286"/>
      <c r="DW6" s="286"/>
      <c r="DX6" s="288"/>
      <c r="DY6" s="149"/>
      <c r="DZ6" s="285" t="s">
        <v>271</v>
      </c>
      <c r="EA6" s="286"/>
      <c r="EB6" s="287"/>
      <c r="EC6" s="286" t="s">
        <v>266</v>
      </c>
      <c r="ED6" s="286"/>
      <c r="EE6" s="288"/>
      <c r="EF6" s="149"/>
      <c r="EG6" s="285" t="s">
        <v>271</v>
      </c>
      <c r="EH6" s="286"/>
      <c r="EI6" s="287"/>
      <c r="EJ6" s="286" t="s">
        <v>257</v>
      </c>
      <c r="EK6" s="286"/>
      <c r="EL6" s="288"/>
      <c r="EM6" s="149"/>
      <c r="EN6" s="289" t="s">
        <v>271</v>
      </c>
      <c r="EO6" s="290"/>
      <c r="EP6" s="291"/>
      <c r="EQ6" s="290" t="s">
        <v>273</v>
      </c>
      <c r="ER6" s="290"/>
      <c r="ES6" s="292"/>
      <c r="ET6" s="149"/>
      <c r="EU6" s="285" t="s">
        <v>271</v>
      </c>
      <c r="EV6" s="286"/>
      <c r="EW6" s="287"/>
      <c r="EX6" s="286" t="s">
        <v>273</v>
      </c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 t="s">
        <v>270</v>
      </c>
      <c r="FJ6" s="286"/>
      <c r="FK6" s="287"/>
      <c r="FL6" s="286" t="s">
        <v>257</v>
      </c>
      <c r="FM6" s="286"/>
      <c r="FN6" s="288"/>
      <c r="FO6" s="149"/>
      <c r="FP6" s="289" t="s">
        <v>315</v>
      </c>
      <c r="FQ6" s="290"/>
      <c r="FR6" s="291"/>
      <c r="FS6" s="290" t="s">
        <v>314</v>
      </c>
      <c r="FT6" s="290"/>
      <c r="FU6" s="292"/>
      <c r="FV6" s="149"/>
      <c r="FW6" s="285" t="s">
        <v>271</v>
      </c>
      <c r="FX6" s="286"/>
      <c r="FY6" s="287"/>
      <c r="FZ6" s="286" t="s">
        <v>257</v>
      </c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 t="s">
        <v>267</v>
      </c>
      <c r="GL6" s="286"/>
      <c r="GM6" s="287"/>
      <c r="GN6" s="286" t="s">
        <v>260</v>
      </c>
      <c r="GO6" s="286"/>
      <c r="GP6" s="288"/>
      <c r="GQ6" s="149"/>
      <c r="GR6" s="289" t="s">
        <v>273</v>
      </c>
      <c r="GS6" s="290"/>
      <c r="GT6" s="291"/>
      <c r="GU6" s="290" t="s">
        <v>260</v>
      </c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 x14ac:dyDescent="0.2">
      <c r="A7" s="336"/>
      <c r="B7" s="336"/>
      <c r="C7" s="336"/>
      <c r="D7" s="307" t="s">
        <v>271</v>
      </c>
      <c r="E7" s="340"/>
      <c r="F7" s="309"/>
      <c r="G7" s="340"/>
      <c r="H7" s="340"/>
      <c r="I7" s="310"/>
      <c r="J7" s="210"/>
      <c r="K7" s="307" t="s">
        <v>271</v>
      </c>
      <c r="L7" s="308"/>
      <c r="M7" s="309"/>
      <c r="N7" s="308" t="s">
        <v>273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253</v>
      </c>
      <c r="AG7" s="314"/>
      <c r="AH7" s="315"/>
      <c r="AI7" s="314" t="s">
        <v>257</v>
      </c>
      <c r="AJ7" s="314"/>
      <c r="AK7" s="316"/>
      <c r="AL7" s="212"/>
      <c r="AM7" s="307" t="s">
        <v>274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338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258</v>
      </c>
      <c r="BP7" s="286"/>
      <c r="BQ7" s="287"/>
      <c r="BR7" s="286" t="s">
        <v>255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275</v>
      </c>
      <c r="CG7" s="286"/>
      <c r="CH7" s="288"/>
      <c r="CI7" s="142"/>
      <c r="CJ7" s="289" t="s">
        <v>271</v>
      </c>
      <c r="CK7" s="290"/>
      <c r="CL7" s="291"/>
      <c r="CM7" s="290"/>
      <c r="CN7" s="290"/>
      <c r="CO7" s="292"/>
      <c r="CP7" s="142"/>
      <c r="CQ7" s="285" t="s">
        <v>273</v>
      </c>
      <c r="CR7" s="286"/>
      <c r="CS7" s="287"/>
      <c r="CT7" s="286" t="s">
        <v>275</v>
      </c>
      <c r="CU7" s="286"/>
      <c r="CV7" s="288"/>
      <c r="CW7" s="142"/>
      <c r="CX7" s="285" t="s">
        <v>273</v>
      </c>
      <c r="CY7" s="286"/>
      <c r="CZ7" s="287"/>
      <c r="DA7" s="286" t="s">
        <v>254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 t="s">
        <v>273</v>
      </c>
      <c r="EA7" s="286"/>
      <c r="EB7" s="287"/>
      <c r="EC7" s="286" t="s">
        <v>257</v>
      </c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 t="s">
        <v>273</v>
      </c>
      <c r="EO7" s="290"/>
      <c r="EP7" s="291"/>
      <c r="EQ7" s="290" t="s">
        <v>253</v>
      </c>
      <c r="ER7" s="290"/>
      <c r="ES7" s="292"/>
      <c r="ET7" s="142"/>
      <c r="EU7" s="285" t="s">
        <v>368</v>
      </c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 t="s">
        <v>273</v>
      </c>
      <c r="FJ7" s="286"/>
      <c r="FK7" s="287"/>
      <c r="FL7" s="286" t="s">
        <v>269</v>
      </c>
      <c r="FM7" s="286"/>
      <c r="FN7" s="288"/>
      <c r="FO7" s="142"/>
      <c r="FP7" s="289" t="s">
        <v>274</v>
      </c>
      <c r="FQ7" s="290"/>
      <c r="FR7" s="291"/>
      <c r="FS7" s="290" t="s">
        <v>294</v>
      </c>
      <c r="FT7" s="290"/>
      <c r="FU7" s="292"/>
      <c r="FV7" s="142"/>
      <c r="FW7" s="285" t="s">
        <v>253</v>
      </c>
      <c r="FX7" s="286"/>
      <c r="FY7" s="287"/>
      <c r="FZ7" s="286" t="s">
        <v>271</v>
      </c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 t="s">
        <v>271</v>
      </c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 x14ac:dyDescent="0.2">
      <c r="A8" s="336"/>
      <c r="B8" s="336"/>
      <c r="C8" s="336"/>
      <c r="D8" s="307" t="s">
        <v>273</v>
      </c>
      <c r="E8" s="340"/>
      <c r="F8" s="309"/>
      <c r="G8" s="340" t="s">
        <v>257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274</v>
      </c>
      <c r="AG8" s="314"/>
      <c r="AH8" s="315"/>
      <c r="AI8" s="314" t="s">
        <v>255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343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346</v>
      </c>
      <c r="CR8" s="286"/>
      <c r="CS8" s="287"/>
      <c r="CT8" s="286" t="s">
        <v>347</v>
      </c>
      <c r="CU8" s="286"/>
      <c r="CV8" s="288"/>
      <c r="CW8" s="142"/>
      <c r="CX8" s="285" t="s">
        <v>271</v>
      </c>
      <c r="CY8" s="286"/>
      <c r="CZ8" s="287"/>
      <c r="DA8" s="286" t="s">
        <v>270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 t="s">
        <v>269</v>
      </c>
      <c r="EA8" s="286"/>
      <c r="EB8" s="287"/>
      <c r="EC8" s="286" t="s">
        <v>271</v>
      </c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 t="s">
        <v>271</v>
      </c>
      <c r="FQ8" s="290"/>
      <c r="FR8" s="291"/>
      <c r="FS8" s="290" t="s">
        <v>273</v>
      </c>
      <c r="FT8" s="290"/>
      <c r="FU8" s="292"/>
      <c r="FV8" s="142"/>
      <c r="FW8" s="285" t="s">
        <v>370</v>
      </c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 x14ac:dyDescent="0.25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270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270</v>
      </c>
      <c r="CR9" s="294"/>
      <c r="CS9" s="297"/>
      <c r="CT9" s="293" t="s">
        <v>272</v>
      </c>
      <c r="CU9" s="294"/>
      <c r="CV9" s="295"/>
      <c r="CW9" s="149"/>
      <c r="CX9" s="296" t="s">
        <v>269</v>
      </c>
      <c r="CY9" s="294"/>
      <c r="CZ9" s="297"/>
      <c r="DA9" s="293" t="s">
        <v>272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 x14ac:dyDescent="0.25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>
        <f>IF(ISBLANK($FU$3),"",IF(ISBLANK(Tipy!ER6),0,IF(AND(Tipy!ER6=Výsledky!$FS$3,Tipy!ET6=Výsledky!$FU$3),60,0)))</f>
        <v>0</v>
      </c>
      <c r="FQ12" s="12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6">
        <f>IF(ISBLANK($FU$3),"",IF(OR(Tipy!EU6=Výsledky!$FP$6,Tipy!EU6=Výsledky!$FP$7,Tipy!EU6=Výsledky!$FP$8,Tipy!EU6=Výsledky!$FP$9),IF(VLOOKUP(Tipy!EU6,'Kategórie hráčov'!$A$2:$B$55,2,FALSE)=30,30,20),0))</f>
        <v>0</v>
      </c>
      <c r="FS12" s="126">
        <f>IF(ISBLANK($FU$3),"",IF(OR(Tipy!EV6=Výsledky!$FS$6,Tipy!EV6=Výsledky!$FS$7,Tipy!EV6=Výsledky!$FS$8,Tipy!EV6=Výsledky!$FS$9),IF(VLOOKUP(Tipy!EV6,'Kategórie hráčov'!$A$2:$B$55,2,FALSE)=30,30,20),0))</f>
        <v>0</v>
      </c>
      <c r="FT12" s="12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30">
        <f>IF(ISBLANK($FU$3),"",IF(ISBLANK(Tipy!ER6),"-",SUM(FP12:FT12)))</f>
        <v>0</v>
      </c>
      <c r="FV12" s="129"/>
      <c r="FW12" s="126">
        <f>IF(ISBLANK($GB$3),"",IF(ISBLANK(Tipy!EX6),0,IF(AND(Tipy!EX6=Výsledky!$FZ$3,Tipy!EZ6=Výsledky!$GB$3),60,0)))</f>
        <v>60</v>
      </c>
      <c r="FX12" s="12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6">
        <f>IF(ISBLANK($GB$3),"",IF(OR(Tipy!FA6=Výsledky!$FW$6,Tipy!FA6=Výsledky!$FW$7,Tipy!FA6=Výsledky!$FW$8,Tipy!FA6=Výsledky!$FW$9),IF(VLOOKUP(Tipy!FA6,'Kategórie hráčov'!$A$2:$B$55,2,FALSE)=30,30,20),0))</f>
        <v>0</v>
      </c>
      <c r="FZ12" s="126">
        <f>IF(ISBLANK($GB$3),"",IF(OR(Tipy!FB6=Výsledky!$FZ$6,Tipy!FB6=Výsledky!$FZ$7,Tipy!FB6=Výsledky!$FZ$8,Tipy!FB6=Výsledky!$FZ$9),IF(VLOOKUP(Tipy!FB6,'Kategórie hráčov'!$A$2:$B$55,2,FALSE)=30,30,20),0))</f>
        <v>20</v>
      </c>
      <c r="GA12" s="12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30">
        <f>IF(ISBLANK($GB$3),"",IF(ISBLANK(Tipy!EX6),"-",SUM(FW12:GA12)))</f>
        <v>80</v>
      </c>
      <c r="GC12" s="129"/>
      <c r="GD12" s="126">
        <f>IF(ISBLANK($GI$3),"",IF(ISBLANK(Tipy!FD6),0,IF(AND(Tipy!FD6=Výsledky!$GG$3,Tipy!FF6=Výsledky!$GI$3),60,0)))</f>
        <v>0</v>
      </c>
      <c r="GE12" s="12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6">
        <f>IF(ISBLANK($GI$3),"",IF(OR(Tipy!FG6=Výsledky!$GD$6,Tipy!FG6=Výsledky!$GD$7,Tipy!FG6=Výsledky!$GD$8,Tipy!FG6=Výsledky!$GD$9),IF(VLOOKUP(Tipy!FG6,'Kategórie hráčov'!$A$2:$B$55,2,FALSE)=30,30,20),0))</f>
        <v>0</v>
      </c>
      <c r="GG12" s="126">
        <f>IF(ISBLANK($GI$3),"",IF(OR(Tipy!FH6=Výsledky!$GG$6,Tipy!FH6=Výsledky!$GG$7,Tipy!FH6=Výsledky!$GG$8,Tipy!FH6=Výsledky!$GG$9),IF(VLOOKUP(Tipy!FH6,'Kategórie hráčov'!$A$2:$B$55,2,FALSE)=30,30,20),0))</f>
        <v>0</v>
      </c>
      <c r="GH12" s="12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30">
        <f>IF(ISBLANK($GI$3),"",IF(ISBLANK(Tipy!FD6),"-",SUM(GD12:GH12)))</f>
        <v>20</v>
      </c>
      <c r="GJ12" s="129"/>
      <c r="GK12" s="126">
        <f>IF(ISBLANK($GP$3),"",IF(ISBLANK(Tipy!FJ6),0,IF(AND(Tipy!FJ6=Výsledky!$GN$3,Tipy!FL6=Výsledky!$GP$3),60,0)))</f>
        <v>0</v>
      </c>
      <c r="GL12" s="12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6">
        <f>IF(ISBLANK($GP$3),"",IF(OR(Tipy!FM6=Výsledky!$GK$6,Tipy!FM6=Výsledky!$GK$7,Tipy!FM6=Výsledky!$GK$8,Tipy!FM6=Výsledky!$GK$9),IF(VLOOKUP(Tipy!FM6,'Kategórie hráčov'!$A$2:$B$55,2,FALSE)=30,30,20),0))</f>
        <v>0</v>
      </c>
      <c r="GN12" s="126">
        <f>IF(ISBLANK($GP$3),"",IF(OR(Tipy!FN6=Výsledky!$GN$6,Tipy!FN6=Výsledky!$GN$7,Tipy!FN6=Výsledky!$GN$8,Tipy!FN6=Výsledky!$GN$9),IF(VLOOKUP(Tipy!FN6,'Kategórie hráčov'!$A$2:$B$55,2,FALSE)=30,30,20),0))</f>
        <v>0</v>
      </c>
      <c r="GO12" s="12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30">
        <f>IF(ISBLANK($GP$3),"",IF(ISBLANK(Tipy!FJ6),"-",SUM(GK12:GO12)))</f>
        <v>0</v>
      </c>
      <c r="GQ12" s="129"/>
      <c r="GR12" s="126">
        <f>IF(ISBLANK($GW$3),"",IF(ISBLANK(Tipy!FP6),0,IF(AND(Tipy!FP6=Výsledky!$GU$3,Tipy!FR6=Výsledky!$GW$3),60,0)))</f>
        <v>0</v>
      </c>
      <c r="GS12" s="126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6">
        <f>IF(ISBLANK($GW$3),"",IF(OR(Tipy!FS6=Výsledky!$GR$6,Tipy!FS6=Výsledky!$GR$7,Tipy!FS6=Výsledky!$GR$8,Tipy!FS6=Výsledky!$GR$9),IF(VLOOKUP(Tipy!FS6,'Kategórie hráčov'!$A$2:$B$55,2,FALSE)=30,30,20),0))</f>
        <v>20</v>
      </c>
      <c r="GU12" s="126">
        <f>IF(ISBLANK($GW$3),"",IF(OR(Tipy!FT6=Výsledky!$GU$6,Tipy!FT6=Výsledky!$GU$7,Tipy!FT6=Výsledky!$GU$8,Tipy!FT6=Výsledky!$GU$9),IF(VLOOKUP(Tipy!FT6,'Kategórie hráčov'!$A$2:$B$55,2,FALSE)=30,30,20),0))</f>
        <v>0</v>
      </c>
      <c r="GV12" s="127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30">
        <f>IF(ISBLANK($GW$3),"",IF(ISBLANK(Tipy!FP6),"-",SUM(GR12:GV12)))</f>
        <v>20</v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>
        <f>IF(ISBLANK($FU$3),"",IF(ISBLANK(Tipy!ER7),0,IF(AND(Tipy!ER7=Výsledky!$FS$3,Tipy!ET7=Výsledky!$FU$3),60,0)))</f>
        <v>0</v>
      </c>
      <c r="FQ13" s="12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6">
        <f>IF(ISBLANK($FU$3),"",IF(OR(Tipy!EU7=Výsledky!$FP$6,Tipy!EU7=Výsledky!$FP$7,Tipy!EU7=Výsledky!$FP$8,Tipy!EU7=Výsledky!$FP$9),IF(VLOOKUP(Tipy!EU7,'Kategórie hráčov'!$A$2:$B$55,2,FALSE)=30,30,20),0))</f>
        <v>20</v>
      </c>
      <c r="FS13" s="126">
        <f>IF(ISBLANK($FU$3),"",IF(OR(Tipy!EV7=Výsledky!$FS$6,Tipy!EV7=Výsledky!$FS$7,Tipy!EV7=Výsledky!$FS$8,Tipy!EV7=Výsledky!$FS$9),IF(VLOOKUP(Tipy!EV7,'Kategórie hráčov'!$A$2:$B$63,2,FALSE)=30,30,20),0))</f>
        <v>20</v>
      </c>
      <c r="FT13" s="12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30">
        <f>IF(ISBLANK($FU$3),"",IF(ISBLANK(Tipy!ER7),"-",SUM(FP13:FT13)))</f>
        <v>40</v>
      </c>
      <c r="FV13" s="129"/>
      <c r="FW13" s="126">
        <f>IF(ISBLANK($GB$3),"",IF(ISBLANK(Tipy!EX7),0,IF(AND(Tipy!EX7=Výsledky!$FZ$3,Tipy!EZ7=Výsledky!$GB$3),60,0)))</f>
        <v>0</v>
      </c>
      <c r="FX13" s="12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6">
        <f>IF(ISBLANK($GB$3),"",IF(OR(Tipy!FA7=Výsledky!$FW$6,Tipy!FA7=Výsledky!$FW$7,Tipy!FA7=Výsledky!$FW$8,Tipy!FA7=Výsledky!$FW$9),IF(VLOOKUP(Tipy!FA7,'Kategórie hráčov'!$A$2:$B$55,2,FALSE)=30,30,20),0))</f>
        <v>0</v>
      </c>
      <c r="FZ13" s="126">
        <f>IF(ISBLANK($GB$3),"",IF(OR(Tipy!FB7=Výsledky!$FZ$6,Tipy!FB7=Výsledky!$FZ$7,Tipy!FB7=Výsledky!$FZ$8,Tipy!FB7=Výsledky!$FZ$9),IF(VLOOKUP(Tipy!FB7,'Kategórie hráčov'!$A$2:$B$55,2,FALSE)=30,30,20),0))</f>
        <v>0</v>
      </c>
      <c r="GA13" s="12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30">
        <f>IF(ISBLANK($GB$3),"",IF(ISBLANK(Tipy!EX7),"-",SUM(FW13:GA13)))</f>
        <v>20</v>
      </c>
      <c r="GC13" s="129"/>
      <c r="GD13" s="126">
        <f>IF(ISBLANK($GI$3),"",IF(ISBLANK(Tipy!FD7),0,IF(AND(Tipy!FD7=Výsledky!$GG$3,Tipy!FF7=Výsledky!$GI$3),60,0)))</f>
        <v>0</v>
      </c>
      <c r="GE13" s="12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6">
        <f>IF(ISBLANK($GI$3),"",IF(OR(Tipy!FG7=Výsledky!$GD$6,Tipy!FG7=Výsledky!$GD$7,Tipy!FG7=Výsledky!$GD$8,Tipy!FG7=Výsledky!$GD$9),IF(VLOOKUP(Tipy!FG7,'Kategórie hráčov'!$A$2:$B$55,2,FALSE)=30,30,20),0))</f>
        <v>0</v>
      </c>
      <c r="GG13" s="126">
        <f>IF(ISBLANK($GI$3),"",IF(OR(Tipy!FH7=Výsledky!$GG$6,Tipy!FH7=Výsledky!$GG$7,Tipy!FH7=Výsledky!$GG$8,Tipy!FH7=Výsledky!$GG$9),IF(VLOOKUP(Tipy!FH7,'Kategórie hráčov'!$A$2:$B$55,2,FALSE)=30,30,20),0))</f>
        <v>0</v>
      </c>
      <c r="GH13" s="12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30" t="str">
        <f>IF(ISBLANK($GI$3),"",IF(ISBLANK(Tipy!FD7),"-",SUM(GD13:GH13)))</f>
        <v>-</v>
      </c>
      <c r="GJ13" s="129"/>
      <c r="GK13" s="126">
        <f>IF(ISBLANK($GP$3),"",IF(ISBLANK(Tipy!FJ7),0,IF(AND(Tipy!FJ7=Výsledky!$GN$3,Tipy!FL7=Výsledky!$GP$3),60,0)))</f>
        <v>0</v>
      </c>
      <c r="GL13" s="12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6">
        <f>IF(ISBLANK($GP$3),"",IF(OR(Tipy!FM7=Výsledky!$GK$6,Tipy!FM7=Výsledky!$GK$7,Tipy!FM7=Výsledky!$GK$8,Tipy!FM7=Výsledky!$GK$9),IF(VLOOKUP(Tipy!FM7,'Kategórie hráčov'!$A$2:$B$55,2,FALSE)=30,30,20),0))</f>
        <v>0</v>
      </c>
      <c r="GN13" s="126">
        <f>IF(ISBLANK($GP$3),"",IF(OR(Tipy!FN7=Výsledky!$GN$6,Tipy!FN7=Výsledky!$GN$7,Tipy!FN7=Výsledky!$GN$8,Tipy!FN7=Výsledky!$GN$9),IF(VLOOKUP(Tipy!FN7,'Kategórie hráčov'!$A$2:$B$55,2,FALSE)=30,30,20),0))</f>
        <v>0</v>
      </c>
      <c r="GO13" s="12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30">
        <f>IF(ISBLANK($GP$3),"",IF(ISBLANK(Tipy!FJ7),"-",SUM(GK13:GO13)))</f>
        <v>0</v>
      </c>
      <c r="GQ13" s="129"/>
      <c r="GR13" s="126">
        <f>IF(ISBLANK($GW$3),"",IF(ISBLANK(Tipy!FP7),0,IF(AND(Tipy!FP7=Výsledky!$GU$3,Tipy!FR7=Výsledky!$GW$3),60,0)))</f>
        <v>0</v>
      </c>
      <c r="GS13" s="126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6">
        <f>IF(ISBLANK($GW$3),"",IF(OR(Tipy!FS7=Výsledky!$GR$6,Tipy!FS7=Výsledky!$GR$7,Tipy!FS7=Výsledky!$GR$8,Tipy!FS7=Výsledky!$GR$9),IF(VLOOKUP(Tipy!FS7,'Kategórie hráčov'!$A$2:$B$55,2,FALSE)=30,30,20),0))</f>
        <v>20</v>
      </c>
      <c r="GU13" s="126">
        <f>IF(ISBLANK($GW$3),"",IF(OR(Tipy!FT7=Výsledky!$GU$6,Tipy!FT7=Výsledky!$GU$7,Tipy!FT7=Výsledky!$GU$8,Tipy!FT7=Výsledky!$GU$9),IF(VLOOKUP(Tipy!FT7,'Kategórie hráčov'!$A$2:$B$55,2,FALSE)=30,30,20),0))</f>
        <v>0</v>
      </c>
      <c r="GV13" s="127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30">
        <f>IF(ISBLANK($GW$3),"",IF(ISBLANK(Tipy!FP7),"-",SUM(GR13:GV13)))</f>
        <v>20</v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>
        <f>IF(ISBLANK($FU$3),"",IF(ISBLANK(Tipy!ER8),0,IF(AND(Tipy!ER8=Výsledky!$FS$3,Tipy!ET8=Výsledky!$FU$3),60,0)))</f>
        <v>0</v>
      </c>
      <c r="FQ14" s="12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6">
        <f>IF(ISBLANK($FU$3),"",IF(OR(Tipy!EU8=Výsledky!$FP$6,Tipy!EU8=Výsledky!$FP$7,Tipy!EU8=Výsledky!$FP$8,Tipy!EU8=Výsledky!$FP$9),IF(VLOOKUP(Tipy!EU8,'Kategórie hráčov'!$A$2:$B$55,2,FALSE)=30,30,20),0))</f>
        <v>0</v>
      </c>
      <c r="FS14" s="126">
        <f>IF(ISBLANK($FU$3),"",IF(OR(Tipy!EV8=Výsledky!$FS$6,Tipy!EV8=Výsledky!$FS$7,Tipy!EV8=Výsledky!$FS$8,Tipy!EV8=Výsledky!$FS$9),IF(VLOOKUP(Tipy!EV8,'Kategórie hráčov'!$A$2:$B$55,2,FALSE)=30,30,20),0))</f>
        <v>0</v>
      </c>
      <c r="FT14" s="127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30" t="str">
        <f>IF(ISBLANK($FU$3),"",IF(ISBLANK(Tipy!ER8),"-",SUM(FP14:FT14)))</f>
        <v>-</v>
      </c>
      <c r="FV14" s="129"/>
      <c r="FW14" s="126">
        <f>IF(ISBLANK($GB$3),"",IF(ISBLANK(Tipy!EX8),0,IF(AND(Tipy!EX8=Výsledky!$FZ$3,Tipy!EZ8=Výsledky!$GB$3),60,0)))</f>
        <v>0</v>
      </c>
      <c r="FX14" s="12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6">
        <f>IF(ISBLANK($GB$3),"",IF(OR(Tipy!FA8=Výsledky!$FW$6,Tipy!FA8=Výsledky!$FW$7,Tipy!FA8=Výsledky!$FW$8,Tipy!FA8=Výsledky!$FW$9),IF(VLOOKUP(Tipy!FA8,'Kategórie hráčov'!$A$2:$B$55,2,FALSE)=30,30,20),0))</f>
        <v>0</v>
      </c>
      <c r="FZ14" s="126">
        <f>IF(ISBLANK($GB$3),"",IF(OR(Tipy!FB8=Výsledky!$FZ$6,Tipy!FB8=Výsledky!$FZ$7,Tipy!FB8=Výsledky!$FZ$8,Tipy!FB8=Výsledky!$FZ$9),IF(VLOOKUP(Tipy!FB8,'Kategórie hráčov'!$A$2:$B$55,2,FALSE)=30,30,20),0))</f>
        <v>0</v>
      </c>
      <c r="GA14" s="12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30" t="str">
        <f>IF(ISBLANK($GB$3),"",IF(ISBLANK(Tipy!EX8),"-",SUM(FW14:GA14)))</f>
        <v>-</v>
      </c>
      <c r="GC14" s="129"/>
      <c r="GD14" s="126">
        <f>IF(ISBLANK($GI$3),"",IF(ISBLANK(Tipy!FD8),0,IF(AND(Tipy!FD8=Výsledky!$GG$3,Tipy!FF8=Výsledky!$GI$3),60,0)))</f>
        <v>0</v>
      </c>
      <c r="GE14" s="12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6">
        <f>IF(ISBLANK($GI$3),"",IF(OR(Tipy!FG8=Výsledky!$GD$6,Tipy!FG8=Výsledky!$GD$7,Tipy!FG8=Výsledky!$GD$8,Tipy!FG8=Výsledky!$GD$9),IF(VLOOKUP(Tipy!FG8,'Kategórie hráčov'!$A$2:$B$55,2,FALSE)=30,30,20),0))</f>
        <v>0</v>
      </c>
      <c r="GG14" s="126">
        <f>IF(ISBLANK($GI$3),"",IF(OR(Tipy!FH8=Výsledky!$GG$6,Tipy!FH8=Výsledky!$GG$7,Tipy!FH8=Výsledky!$GG$8,Tipy!FH8=Výsledky!$GG$9),IF(VLOOKUP(Tipy!FH8,'Kategórie hráčov'!$A$2:$B$55,2,FALSE)=30,30,20),0))</f>
        <v>0</v>
      </c>
      <c r="GH14" s="12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30" t="str">
        <f>IF(ISBLANK($GI$3),"",IF(ISBLANK(Tipy!FD8),"-",SUM(GD14:GH14)))</f>
        <v>-</v>
      </c>
      <c r="GJ14" s="129"/>
      <c r="GK14" s="126">
        <f>IF(ISBLANK($GP$3),"",IF(ISBLANK(Tipy!FJ8),0,IF(AND(Tipy!FJ8=Výsledky!$GN$3,Tipy!FL8=Výsledky!$GP$3),60,0)))</f>
        <v>0</v>
      </c>
      <c r="GL14" s="12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6">
        <f>IF(ISBLANK($GP$3),"",IF(OR(Tipy!FM8=Výsledky!$GK$6,Tipy!FM8=Výsledky!$GK$7,Tipy!FM8=Výsledky!$GK$8,Tipy!FM8=Výsledky!$GK$9),IF(VLOOKUP(Tipy!FM8,'Kategórie hráčov'!$A$2:$B$55,2,FALSE)=30,30,20),0))</f>
        <v>0</v>
      </c>
      <c r="GN14" s="126">
        <f>IF(ISBLANK($GP$3),"",IF(OR(Tipy!FN8=Výsledky!$GN$6,Tipy!FN8=Výsledky!$GN$7,Tipy!FN8=Výsledky!$GN$8,Tipy!FN8=Výsledky!$GN$9),IF(VLOOKUP(Tipy!FN8,'Kategórie hráčov'!$A$2:$B$55,2,FALSE)=30,30,20),0))</f>
        <v>0</v>
      </c>
      <c r="GO14" s="127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30" t="str">
        <f>IF(ISBLANK($GP$3),"",IF(ISBLANK(Tipy!FJ8),"-",SUM(GK14:GO14)))</f>
        <v>-</v>
      </c>
      <c r="GQ14" s="129"/>
      <c r="GR14" s="126">
        <f>IF(ISBLANK($GW$3),"",IF(ISBLANK(Tipy!FP8),0,IF(AND(Tipy!FP8=Výsledky!$GU$3,Tipy!FR8=Výsledky!$GW$3),60,0)))</f>
        <v>0</v>
      </c>
      <c r="GS14" s="126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6">
        <f>IF(ISBLANK($GW$3),"",IF(OR(Tipy!FS8=Výsledky!$GR$6,Tipy!FS8=Výsledky!$GR$7,Tipy!FS8=Výsledky!$GR$8,Tipy!FS8=Výsledky!$GR$9),IF(VLOOKUP(Tipy!FS8,'Kategórie hráčov'!$A$2:$B$55,2,FALSE)=30,30,20),0))</f>
        <v>0</v>
      </c>
      <c r="GU14" s="126">
        <f>IF(ISBLANK($GW$3),"",IF(OR(Tipy!FT8=Výsledky!$GU$6,Tipy!FT8=Výsledky!$GU$7,Tipy!FT8=Výsledky!$GU$8,Tipy!FT8=Výsledky!$GU$9),IF(VLOOKUP(Tipy!FT8,'Kategórie hráčov'!$A$2:$B$55,2,FALSE)=30,30,20),0))</f>
        <v>0</v>
      </c>
      <c r="GV14" s="127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30" t="str">
        <f>IF(ISBLANK($GW$3),"",IF(ISBLANK(Tipy!FP8),"-",SUM(GR14:GV14)))</f>
        <v>-</v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>
        <f>IF(ISBLANK($FU$3),"",IF(ISBLANK(Tipy!ER9),0,IF(AND(Tipy!ER9=Výsledky!$FS$3,Tipy!ET9=Výsledky!$FU$3),60,0)))</f>
        <v>0</v>
      </c>
      <c r="FQ15" s="12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6">
        <f>IF(ISBLANK($FU$3),"",IF(OR(Tipy!EU9=Výsledky!$FP$6,Tipy!EU9=Výsledky!$FP$7,Tipy!EU9=Výsledky!$FP$8,Tipy!EU9=Výsledky!$FP$9),IF(VLOOKUP(Tipy!EU9,'Kategórie hráčov'!$A$2:$B$55,2,FALSE)=30,30,20),0))</f>
        <v>0</v>
      </c>
      <c r="FS15" s="126">
        <f>IF(ISBLANK($FU$3),"",IF(OR(Tipy!EV9=Výsledky!$FS$6,Tipy!EV9=Výsledky!$FS$7,Tipy!EV9=Výsledky!$FS$8,Tipy!EV9=Výsledky!$FS$9),IF(VLOOKUP(Tipy!EV9,'Kategórie hráčov'!$A$2:$B$55,2,FALSE)=30,30,20),0))</f>
        <v>0</v>
      </c>
      <c r="FT15" s="12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30" t="str">
        <f>IF(ISBLANK($FU$3),"",IF(ISBLANK(Tipy!ER9),"-",SUM(FP15:FT15)))</f>
        <v>-</v>
      </c>
      <c r="FV15" s="129"/>
      <c r="FW15" s="126">
        <f>IF(ISBLANK($GB$3),"",IF(ISBLANK(Tipy!EX9),0,IF(AND(Tipy!EX9=Výsledky!$FZ$3,Tipy!EZ9=Výsledky!$GB$3),60,0)))</f>
        <v>0</v>
      </c>
      <c r="FX15" s="12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6">
        <f>IF(ISBLANK($GB$3),"",IF(OR(Tipy!FA9=Výsledky!$FW$6,Tipy!FA9=Výsledky!$FW$7,Tipy!FA9=Výsledky!$FW$8,Tipy!FA9=Výsledky!$FW$9),IF(VLOOKUP(Tipy!FA9,'Kategórie hráčov'!$A$2:$B$55,2,FALSE)=30,30,20),0))</f>
        <v>20</v>
      </c>
      <c r="FZ15" s="126">
        <f>IF(ISBLANK($GB$3),"",IF(OR(Tipy!FB9=Výsledky!$FZ$6,Tipy!FB9=Výsledky!$FZ$7,Tipy!FB9=Výsledky!$FZ$8,Tipy!FB9=Výsledky!$FZ$9),IF(VLOOKUP(Tipy!FB9,'Kategórie hráčov'!$A$2:$B$55,2,FALSE)=30,30,20),0))</f>
        <v>30</v>
      </c>
      <c r="GA15" s="12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30">
        <f>IF(ISBLANK($GB$3),"",IF(ISBLANK(Tipy!EX9),"-",SUM(FW15:GA15)))</f>
        <v>80</v>
      </c>
      <c r="GC15" s="129"/>
      <c r="GD15" s="126">
        <f>IF(ISBLANK($GI$3),"",IF(ISBLANK(Tipy!FD9),0,IF(AND(Tipy!FD9=Výsledky!$GG$3,Tipy!FF9=Výsledky!$GI$3),60,0)))</f>
        <v>0</v>
      </c>
      <c r="GE15" s="12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6">
        <f>IF(ISBLANK($GI$3),"",IF(OR(Tipy!FG9=Výsledky!$GD$6,Tipy!FG9=Výsledky!$GD$7,Tipy!FG9=Výsledky!$GD$8,Tipy!FG9=Výsledky!$GD$9),IF(VLOOKUP(Tipy!FG9,'Kategórie hráčov'!$A$2:$B$55,2,FALSE)=30,30,20),0))</f>
        <v>0</v>
      </c>
      <c r="GG15" s="126">
        <f>IF(ISBLANK($GI$3),"",IF(OR(Tipy!FH9=Výsledky!$GG$6,Tipy!FH9=Výsledky!$GG$7,Tipy!FH9=Výsledky!$GG$8,Tipy!FH9=Výsledky!$GG$9),IF(VLOOKUP(Tipy!FH9,'Kategórie hráčov'!$A$2:$B$55,2,FALSE)=30,30,20),0))</f>
        <v>0</v>
      </c>
      <c r="GH15" s="127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30">
        <f>IF(ISBLANK($GI$3),"",IF(ISBLANK(Tipy!FD9),"-",SUM(GD15:GH15)))</f>
        <v>30</v>
      </c>
      <c r="GJ15" s="129"/>
      <c r="GK15" s="126">
        <f>IF(ISBLANK($GP$3),"",IF(ISBLANK(Tipy!FJ9),0,IF(AND(Tipy!FJ9=Výsledky!$GN$3,Tipy!FL9=Výsledky!$GP$3),60,0)))</f>
        <v>0</v>
      </c>
      <c r="GL15" s="12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6">
        <f>IF(ISBLANK($GP$3),"",IF(OR(Tipy!FM9=Výsledky!$GK$6,Tipy!FM9=Výsledky!$GK$7,Tipy!FM9=Výsledky!$GK$8,Tipy!FM9=Výsledky!$GK$9),IF(VLOOKUP(Tipy!FM9,'Kategórie hráčov'!$A$2:$B$55,2,FALSE)=30,30,20),0))</f>
        <v>0</v>
      </c>
      <c r="GN15" s="126">
        <f>IF(ISBLANK($GP$3),"",IF(OR(Tipy!FN9=Výsledky!$GN$6,Tipy!FN9=Výsledky!$GN$7,Tipy!FN9=Výsledky!$GN$8,Tipy!FN9=Výsledky!$GN$9),IF(VLOOKUP(Tipy!FN9,'Kategórie hráčov'!$A$2:$B$55,2,FALSE)=30,30,20),0))</f>
        <v>0</v>
      </c>
      <c r="GO15" s="12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30" t="str">
        <f>IF(ISBLANK($GP$3),"",IF(ISBLANK(Tipy!FJ9),"-",SUM(GK15:GO15)))</f>
        <v>-</v>
      </c>
      <c r="GQ15" s="129"/>
      <c r="GR15" s="126">
        <f>IF(ISBLANK($GW$3),"",IF(ISBLANK(Tipy!FP9),0,IF(AND(Tipy!FP9=Výsledky!$GU$3,Tipy!FR9=Výsledky!$GW$3),60,0)))</f>
        <v>0</v>
      </c>
      <c r="GS15" s="126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6">
        <f>IF(ISBLANK($GW$3),"",IF(OR(Tipy!FS9=Výsledky!$GR$6,Tipy!FS9=Výsledky!$GR$7,Tipy!FS9=Výsledky!$GR$8,Tipy!FS9=Výsledky!$GR$9),IF(VLOOKUP(Tipy!FS9,'Kategórie hráčov'!$A$2:$B$55,2,FALSE)=30,30,20),0))</f>
        <v>20</v>
      </c>
      <c r="GU15" s="126">
        <f>IF(ISBLANK($GW$3),"",IF(OR(Tipy!FT9=Výsledky!$GU$6,Tipy!FT9=Výsledky!$GU$7,Tipy!FT9=Výsledky!$GU$8,Tipy!FT9=Výsledky!$GU$9),IF(VLOOKUP(Tipy!FT9,'Kategórie hráčov'!$A$2:$B$55,2,FALSE)=30,30,20),0))</f>
        <v>0</v>
      </c>
      <c r="GV15" s="127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30">
        <f>IF(ISBLANK($GW$3),"",IF(ISBLANK(Tipy!FP9),"-",SUM(GR15:GV15)))</f>
        <v>20</v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>
        <f>IF(ISBLANK($FU$3),"",IF(ISBLANK(Tipy!ER10),0,IF(AND(Tipy!ER10=Výsledky!$FS$3,Tipy!ET10=Výsledky!$FU$3),60,0)))</f>
        <v>0</v>
      </c>
      <c r="FQ16" s="12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6">
        <f>IF(ISBLANK($FU$3),"",IF(OR(Tipy!EU10=Výsledky!$FP$6,Tipy!EU10=Výsledky!$FP$7,Tipy!EU10=Výsledky!$FP$8,Tipy!EU10=Výsledky!$FP$9),IF(VLOOKUP(Tipy!EU10,'Kategórie hráčov'!$A$2:$B$55,2,FALSE)=30,30,20),0))</f>
        <v>0</v>
      </c>
      <c r="FS16" s="126">
        <f>IF(ISBLANK($FU$3),"",IF(OR(Tipy!EV10=Výsledky!$FS$6,Tipy!EV10=Výsledky!$FS$7,Tipy!EV10=Výsledky!$FS$8,Tipy!EV10=Výsledky!$FS$9),IF(VLOOKUP(Tipy!EV10,'Kategórie hráčov'!$A$2:$B$55,2,FALSE)=30,30,20),0))</f>
        <v>0</v>
      </c>
      <c r="FT16" s="12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30" t="str">
        <f>IF(ISBLANK($FU$3),"",IF(ISBLANK(Tipy!ER10),"-",SUM(FP16:FT16)))</f>
        <v>-</v>
      </c>
      <c r="FV16" s="129"/>
      <c r="FW16" s="126">
        <f>IF(ISBLANK($GB$3),"",IF(ISBLANK(Tipy!EX10),0,IF(AND(Tipy!EX10=Výsledky!$FZ$3,Tipy!EZ10=Výsledky!$GB$3),60,0)))</f>
        <v>0</v>
      </c>
      <c r="FX16" s="12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6">
        <f>IF(ISBLANK($GB$3),"",IF(OR(Tipy!FA10=Výsledky!$FW$6,Tipy!FA10=Výsledky!$FW$7,Tipy!FA10=Výsledky!$FW$8,Tipy!FA10=Výsledky!$FW$9),IF(VLOOKUP(Tipy!FA10,'Kategórie hráčov'!$A$2:$B$55,2,FALSE)=30,30,20),0))</f>
        <v>0</v>
      </c>
      <c r="FZ16" s="126">
        <f>IF(ISBLANK($GB$3),"",IF(OR(Tipy!FB10=Výsledky!$FZ$6,Tipy!FB10=Výsledky!$FZ$7,Tipy!FB10=Výsledky!$FZ$8,Tipy!FB10=Výsledky!$FZ$9),IF(VLOOKUP(Tipy!FB10,'Kategórie hráčov'!$A$2:$B$55,2,FALSE)=30,30,20),0))</f>
        <v>0</v>
      </c>
      <c r="GA16" s="12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30" t="str">
        <f>IF(ISBLANK($GB$3),"",IF(ISBLANK(Tipy!EX10),"-",SUM(FW16:GA16)))</f>
        <v>-</v>
      </c>
      <c r="GC16" s="129"/>
      <c r="GD16" s="126">
        <f>IF(ISBLANK($GI$3),"",IF(ISBLANK(Tipy!FD10),0,IF(AND(Tipy!FD10=Výsledky!$GG$3,Tipy!FF10=Výsledky!$GI$3),60,0)))</f>
        <v>0</v>
      </c>
      <c r="GE16" s="12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6">
        <f>IF(ISBLANK($GI$3),"",IF(OR(Tipy!FG10=Výsledky!$GD$6,Tipy!FG10=Výsledky!$GD$7,Tipy!FG10=Výsledky!$GD$8,Tipy!FG10=Výsledky!$GD$9),IF(VLOOKUP(Tipy!FG10,'Kategórie hráčov'!$A$2:$B$55,2,FALSE)=30,30,20),0))</f>
        <v>0</v>
      </c>
      <c r="GG16" s="126">
        <f>IF(ISBLANK($GI$3),"",IF(OR(Tipy!FH10=Výsledky!$GG$6,Tipy!FH10=Výsledky!$GG$7,Tipy!FH10=Výsledky!$GG$8,Tipy!FH10=Výsledky!$GG$9),IF(VLOOKUP(Tipy!FH10,'Kategórie hráčov'!$A$2:$B$55,2,FALSE)=30,30,20),0))</f>
        <v>0</v>
      </c>
      <c r="GH16" s="12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30" t="str">
        <f>IF(ISBLANK($GI$3),"",IF(ISBLANK(Tipy!FD10),"-",SUM(GD16:GH16)))</f>
        <v>-</v>
      </c>
      <c r="GJ16" s="129"/>
      <c r="GK16" s="126">
        <f>IF(ISBLANK($GP$3),"",IF(ISBLANK(Tipy!FJ10),0,IF(AND(Tipy!FJ10=Výsledky!$GN$3,Tipy!FL10=Výsledky!$GP$3),60,0)))</f>
        <v>0</v>
      </c>
      <c r="GL16" s="12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6">
        <f>IF(ISBLANK($GP$3),"",IF(OR(Tipy!FM10=Výsledky!$GK$6,Tipy!FM10=Výsledky!$GK$7,Tipy!FM10=Výsledky!$GK$8,Tipy!FM10=Výsledky!$GK$9),IF(VLOOKUP(Tipy!FM10,'Kategórie hráčov'!$A$2:$B$55,2,FALSE)=30,30,20),0))</f>
        <v>0</v>
      </c>
      <c r="GN16" s="126">
        <f>IF(ISBLANK($GP$3),"",IF(OR(Tipy!FN10=Výsledky!$GN$6,Tipy!FN10=Výsledky!$GN$7,Tipy!FN10=Výsledky!$GN$8,Tipy!FN10=Výsledky!$GN$9),IF(VLOOKUP(Tipy!FN10,'Kategórie hráčov'!$A$2:$B$55,2,FALSE)=30,30,20),0))</f>
        <v>0</v>
      </c>
      <c r="GO16" s="12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30" t="str">
        <f>IF(ISBLANK($GP$3),"",IF(ISBLANK(Tipy!FJ10),"-",SUM(GK16:GO16)))</f>
        <v>-</v>
      </c>
      <c r="GQ16" s="129"/>
      <c r="GR16" s="126">
        <f>IF(ISBLANK($GW$3),"",IF(ISBLANK(Tipy!FP10),0,IF(AND(Tipy!FP10=Výsledky!$GU$3,Tipy!FR10=Výsledky!$GW$3),60,0)))</f>
        <v>0</v>
      </c>
      <c r="GS16" s="126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6">
        <f>IF(ISBLANK($GW$3),"",IF(OR(Tipy!FS10=Výsledky!$GR$6,Tipy!FS10=Výsledky!$GR$7,Tipy!FS10=Výsledky!$GR$8,Tipy!FS10=Výsledky!$GR$9),IF(VLOOKUP(Tipy!FS10,'Kategórie hráčov'!$A$2:$B$55,2,FALSE)=30,30,20),0))</f>
        <v>0</v>
      </c>
      <c r="GU16" s="126">
        <f>IF(ISBLANK($GW$3),"",IF(OR(Tipy!FT10=Výsledky!$GU$6,Tipy!FT10=Výsledky!$GU$7,Tipy!FT10=Výsledky!$GU$8,Tipy!FT10=Výsledky!$GU$9),IF(VLOOKUP(Tipy!FT10,'Kategórie hráčov'!$A$2:$B$55,2,FALSE)=30,30,20),0))</f>
        <v>0</v>
      </c>
      <c r="GV16" s="127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30" t="str">
        <f>IF(ISBLANK($GW$3),"",IF(ISBLANK(Tipy!FP10),"-",SUM(GR16:GV16)))</f>
        <v>-</v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>
        <f>IF(ISBLANK($FU$3),"",IF(ISBLANK(Tipy!ER11),0,IF(AND(Tipy!ER11=Výsledky!$FS$3,Tipy!ET11=Výsledky!$FU$3),60,0)))</f>
        <v>0</v>
      </c>
      <c r="FQ17" s="12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6">
        <f>IF(ISBLANK($FU$3),"",IF(OR(Tipy!EU11=Výsledky!$FP$6,Tipy!EU11=Výsledky!$FP$7,Tipy!EU11=Výsledky!$FP$8,Tipy!EU11=Výsledky!$FP$9),IF(VLOOKUP(Tipy!EU11,'Kategórie hráčov'!$A$2:$B$55,2,FALSE)=30,30,20),0))</f>
        <v>20</v>
      </c>
      <c r="FS17" s="126">
        <f>IF(ISBLANK($FU$3),"",IF(OR(Tipy!EV11=Výsledky!$FS$6,Tipy!EV11=Výsledky!$FS$7,Tipy!EV11=Výsledky!$FS$8,Tipy!EV11=Výsledky!$FS$9),IF(VLOOKUP(Tipy!EV11,'Kategórie hráčov'!$A$2:$B$55,2,FALSE)=30,30,20),0))</f>
        <v>0</v>
      </c>
      <c r="FT17" s="12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30">
        <f>IF(ISBLANK($FU$3),"",IF(ISBLANK(Tipy!ER11),"-",SUM(FP17:FT17)))</f>
        <v>20</v>
      </c>
      <c r="FV17" s="129"/>
      <c r="FW17" s="126">
        <f>IF(ISBLANK($GB$3),"",IF(ISBLANK(Tipy!EX11),0,IF(AND(Tipy!EX11=Výsledky!$FZ$3,Tipy!EZ11=Výsledky!$GB$3),60,0)))</f>
        <v>0</v>
      </c>
      <c r="FX17" s="12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6">
        <f>IF(ISBLANK($GB$3),"",IF(OR(Tipy!FA11=Výsledky!$FW$6,Tipy!FA11=Výsledky!$FW$7,Tipy!FA11=Výsledky!$FW$8,Tipy!FA11=Výsledky!$FW$9),IF(VLOOKUP(Tipy!FA11,'Kategórie hráčov'!$A$2:$B$55,2,FALSE)=30,30,20),0))</f>
        <v>20</v>
      </c>
      <c r="FZ17" s="126">
        <f>IF(ISBLANK($GB$3),"",IF(OR(Tipy!FB11=Výsledky!$FZ$6,Tipy!FB11=Výsledky!$FZ$7,Tipy!FB11=Výsledky!$FZ$8,Tipy!FB11=Výsledky!$FZ$9),IF(VLOOKUP(Tipy!FB11,'Kategórie hráčov'!$A$2:$B$55,2,FALSE)=30,30,20),0))</f>
        <v>30</v>
      </c>
      <c r="GA17" s="12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30">
        <f>IF(ISBLANK($GB$3),"",IF(ISBLANK(Tipy!EX11),"-",SUM(FW17:GA17)))</f>
        <v>70</v>
      </c>
      <c r="GC17" s="129"/>
      <c r="GD17" s="126">
        <f>IF(ISBLANK($GI$3),"",IF(ISBLANK(Tipy!FD11),0,IF(AND(Tipy!FD11=Výsledky!$GG$3,Tipy!FF11=Výsledky!$GI$3),60,0)))</f>
        <v>0</v>
      </c>
      <c r="GE17" s="12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6">
        <f>IF(ISBLANK($GI$3),"",IF(OR(Tipy!FG11=Výsledky!$GD$6,Tipy!FG11=Výsledky!$GD$7,Tipy!FG11=Výsledky!$GD$8,Tipy!FG11=Výsledky!$GD$9),IF(VLOOKUP(Tipy!FG11,'Kategórie hráčov'!$A$2:$B$55,2,FALSE)=30,30,20),0))</f>
        <v>0</v>
      </c>
      <c r="GG17" s="126">
        <f>IF(ISBLANK($GI$3),"",IF(OR(Tipy!FH11=Výsledky!$GG$6,Tipy!FH11=Výsledky!$GG$7,Tipy!FH11=Výsledky!$GG$8,Tipy!FH11=Výsledky!$GG$9),IF(VLOOKUP(Tipy!FH11,'Kategórie hráčov'!$A$2:$B$55,2,FALSE)=30,30,20),0))</f>
        <v>0</v>
      </c>
      <c r="GH17" s="12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30">
        <f>IF(ISBLANK($GI$3),"",IF(ISBLANK(Tipy!FD11),"-",SUM(GD17:GH17)))</f>
        <v>20</v>
      </c>
      <c r="GJ17" s="129"/>
      <c r="GK17" s="126">
        <f>IF(ISBLANK($GP$3),"",IF(ISBLANK(Tipy!FJ11),0,IF(AND(Tipy!FJ11=Výsledky!$GN$3,Tipy!FL11=Výsledky!$GP$3),60,0)))</f>
        <v>0</v>
      </c>
      <c r="GL17" s="12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6">
        <f>IF(ISBLANK($GP$3),"",IF(OR(Tipy!FM11=Výsledky!$GK$6,Tipy!FM11=Výsledky!$GK$7,Tipy!FM11=Výsledky!$GK$8,Tipy!FM11=Výsledky!$GK$9),IF(VLOOKUP(Tipy!FM11,'Kategórie hráčov'!$A$2:$B$55,2,FALSE)=30,30,20),0))</f>
        <v>0</v>
      </c>
      <c r="GN17" s="126">
        <f>IF(ISBLANK($GP$3),"",IF(OR(Tipy!FN11=Výsledky!$GN$6,Tipy!FN11=Výsledky!$GN$7,Tipy!FN11=Výsledky!$GN$8,Tipy!FN11=Výsledky!$GN$9),IF(VLOOKUP(Tipy!FN11,'Kategórie hráčov'!$A$2:$B$55,2,FALSE)=30,30,20),0))</f>
        <v>0</v>
      </c>
      <c r="GO17" s="12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30">
        <f>IF(ISBLANK($GP$3),"",IF(ISBLANK(Tipy!FJ11),"-",SUM(GK17:GO17)))</f>
        <v>0</v>
      </c>
      <c r="GQ17" s="129"/>
      <c r="GR17" s="126">
        <f>IF(ISBLANK($GW$3),"",IF(ISBLANK(Tipy!FP11),0,IF(AND(Tipy!FP11=Výsledky!$GU$3,Tipy!FR11=Výsledky!$GW$3),60,0)))</f>
        <v>0</v>
      </c>
      <c r="GS17" s="126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6">
        <f>IF(ISBLANK($GW$3),"",IF(OR(Tipy!FS11=Výsledky!$GR$6,Tipy!FS11=Výsledky!$GR$7,Tipy!FS11=Výsledky!$GR$8,Tipy!FS11=Výsledky!$GR$9),IF(VLOOKUP(Tipy!FS11,'Kategórie hráčov'!$A$2:$B$55,2,FALSE)=30,30,20),0))</f>
        <v>0</v>
      </c>
      <c r="GU17" s="126">
        <f>IF(ISBLANK($GW$3),"",IF(OR(Tipy!FT11=Výsledky!$GU$6,Tipy!FT11=Výsledky!$GU$7,Tipy!FT11=Výsledky!$GU$8,Tipy!FT11=Výsledky!$GU$9),IF(VLOOKUP(Tipy!FT11,'Kategórie hráčov'!$A$2:$B$55,2,FALSE)=30,30,20),0))</f>
        <v>0</v>
      </c>
      <c r="GV17" s="127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30">
        <f>IF(ISBLANK($GW$3),"",IF(ISBLANK(Tipy!FP11),"-",SUM(GR17:GV17)))</f>
        <v>0</v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>
        <f>IF(ISBLANK($FU$3),"",IF(ISBLANK(Tipy!ER12),0,IF(AND(Tipy!ER12=Výsledky!$FS$3,Tipy!ET12=Výsledky!$FU$3),60,0)))</f>
        <v>0</v>
      </c>
      <c r="FQ18" s="12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6">
        <f>IF(ISBLANK($FU$3),"",IF(OR(Tipy!EU12=Výsledky!$FP$6,Tipy!EU12=Výsledky!$FP$7,Tipy!EU12=Výsledky!$FP$8,Tipy!EU12=Výsledky!$FP$9),IF(VLOOKUP(Tipy!EU12,'Kategórie hráčov'!$A$2:$B$55,2,FALSE)=30,30,20),0))</f>
        <v>20</v>
      </c>
      <c r="FS18" s="126">
        <f>IF(ISBLANK($FU$3),"",IF(OR(Tipy!EV12=Výsledky!$FS$6,Tipy!EV12=Výsledky!$FS$7,Tipy!EV12=Výsledky!$FS$8,Tipy!EV12=Výsledky!$FS$9),IF(VLOOKUP(Tipy!EV12,'Kategórie hráčov'!$A$2:$B$55,2,FALSE)=30,30,20),0))</f>
        <v>0</v>
      </c>
      <c r="FT18" s="12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30">
        <f>IF(ISBLANK($FU$3),"",IF(ISBLANK(Tipy!ER12),"-",SUM(FP18:FT18)))</f>
        <v>20</v>
      </c>
      <c r="FV18" s="129"/>
      <c r="FW18" s="126">
        <f>IF(ISBLANK($GB$3),"",IF(ISBLANK(Tipy!EX12),0,IF(AND(Tipy!EX12=Výsledky!$FZ$3,Tipy!EZ12=Výsledky!$GB$3),60,0)))</f>
        <v>0</v>
      </c>
      <c r="FX18" s="12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6">
        <f>IF(ISBLANK($GB$3),"",IF(OR(Tipy!FA12=Výsledky!$FW$6,Tipy!FA12=Výsledky!$FW$7,Tipy!FA12=Výsledky!$FW$8,Tipy!FA12=Výsledky!$FW$9),IF(VLOOKUP(Tipy!FA12,'Kategórie hráčov'!$A$2:$B$55,2,FALSE)=30,30,20),0))</f>
        <v>0</v>
      </c>
      <c r="FZ18" s="126">
        <f>IF(ISBLANK($GB$3),"",IF(OR(Tipy!FB12=Výsledky!$FZ$6,Tipy!FB12=Výsledky!$FZ$7,Tipy!FB12=Výsledky!$FZ$8,Tipy!FB12=Výsledky!$FZ$9),IF(VLOOKUP(Tipy!FB12,'Kategórie hráčov'!$A$2:$B$55,2,FALSE)=30,30,20),0))</f>
        <v>20</v>
      </c>
      <c r="GA18" s="127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30">
        <f>IF(ISBLANK($GB$3),"",IF(ISBLANK(Tipy!EX12),"-",SUM(FW18:GA18)))</f>
        <v>50</v>
      </c>
      <c r="GC18" s="129"/>
      <c r="GD18" s="126">
        <f>IF(ISBLANK($GI$3),"",IF(ISBLANK(Tipy!FD12),0,IF(AND(Tipy!FD12=Výsledky!$GG$3,Tipy!FF12=Výsledky!$GI$3),60,0)))</f>
        <v>0</v>
      </c>
      <c r="GE18" s="12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6">
        <f>IF(ISBLANK($GI$3),"",IF(OR(Tipy!FG12=Výsledky!$GD$6,Tipy!FG12=Výsledky!$GD$7,Tipy!FG12=Výsledky!$GD$8,Tipy!FG12=Výsledky!$GD$9),IF(VLOOKUP(Tipy!FG12,'Kategórie hráčov'!$A$2:$B$55,2,FALSE)=30,30,20),0))</f>
        <v>0</v>
      </c>
      <c r="GG18" s="126">
        <f>IF(ISBLANK($GI$3),"",IF(OR(Tipy!FH12=Výsledky!$GG$6,Tipy!FH12=Výsledky!$GG$7,Tipy!FH12=Výsledky!$GG$8,Tipy!FH12=Výsledky!$GG$9),IF(VLOOKUP(Tipy!FH12,'Kategórie hráčov'!$A$2:$B$55,2,FALSE)=30,30,20),0))</f>
        <v>0</v>
      </c>
      <c r="GH18" s="12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30">
        <f>IF(ISBLANK($GI$3),"",IF(ISBLANK(Tipy!FD12),"-",SUM(GD18:GH18)))</f>
        <v>20</v>
      </c>
      <c r="GJ18" s="129"/>
      <c r="GK18" s="126">
        <f>IF(ISBLANK($GP$3),"",IF(ISBLANK(Tipy!FJ12),0,IF(AND(Tipy!FJ12=Výsledky!$GN$3,Tipy!FL12=Výsledky!$GP$3),60,0)))</f>
        <v>0</v>
      </c>
      <c r="GL18" s="12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6">
        <f>IF(ISBLANK($GP$3),"",IF(OR(Tipy!FM12=Výsledky!$GK$6,Tipy!FM12=Výsledky!$GK$7,Tipy!FM12=Výsledky!$GK$8,Tipy!FM12=Výsledky!$GK$9),IF(VLOOKUP(Tipy!FM12,'Kategórie hráčov'!$A$2:$B$55,2,FALSE)=30,30,20),0))</f>
        <v>0</v>
      </c>
      <c r="GN18" s="126">
        <f>IF(ISBLANK($GP$3),"",IF(OR(Tipy!FN12=Výsledky!$GN$6,Tipy!FN12=Výsledky!$GN$7,Tipy!FN12=Výsledky!$GN$8,Tipy!FN12=Výsledky!$GN$9),IF(VLOOKUP(Tipy!FN12,'Kategórie hráčov'!$A$2:$B$55,2,FALSE)=30,30,20),0))</f>
        <v>0</v>
      </c>
      <c r="GO18" s="12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30">
        <f>IF(ISBLANK($GP$3),"",IF(ISBLANK(Tipy!FJ12),"-",SUM(GK18:GO18)))</f>
        <v>0</v>
      </c>
      <c r="GQ18" s="129"/>
      <c r="GR18" s="126">
        <f>IF(ISBLANK($GW$3),"",IF(ISBLANK(Tipy!FP12),0,IF(AND(Tipy!FP12=Výsledky!$GU$3,Tipy!FR12=Výsledky!$GW$3),60,0)))</f>
        <v>0</v>
      </c>
      <c r="GS18" s="126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6">
        <f>IF(ISBLANK($GW$3),"",IF(OR(Tipy!FS12=Výsledky!$GR$6,Tipy!FS12=Výsledky!$GR$7,Tipy!FS12=Výsledky!$GR$8,Tipy!FS12=Výsledky!$GR$9),IF(VLOOKUP(Tipy!FS12,'Kategórie hráčov'!$A$2:$B$55,2,FALSE)=30,30,20),0))</f>
        <v>0</v>
      </c>
      <c r="GU18" s="126">
        <f>IF(ISBLANK($GW$3),"",IF(OR(Tipy!FT12=Výsledky!$GU$6,Tipy!FT12=Výsledky!$GU$7,Tipy!FT12=Výsledky!$GU$8,Tipy!FT12=Výsledky!$GU$9),IF(VLOOKUP(Tipy!FT12,'Kategórie hráčov'!$A$2:$B$55,2,FALSE)=30,30,20),0))</f>
        <v>0</v>
      </c>
      <c r="GV18" s="127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30">
        <f>IF(ISBLANK($GW$3),"",IF(ISBLANK(Tipy!FP12),"-",SUM(GR18:GV18)))</f>
        <v>0</v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>
        <f>IF(ISBLANK($FU$3),"",IF(ISBLANK(Tipy!ER13),0,IF(AND(Tipy!ER13=Výsledky!$FS$3,Tipy!ET13=Výsledky!$FU$3),60,0)))</f>
        <v>0</v>
      </c>
      <c r="FQ19" s="12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6">
        <f>IF(ISBLANK($FU$3),"",IF(OR(Tipy!EU13=Výsledky!$FP$6,Tipy!EU13=Výsledky!$FP$7,Tipy!EU13=Výsledky!$FP$8,Tipy!EU13=Výsledky!$FP$9),IF(VLOOKUP(Tipy!EU13,'Kategórie hráčov'!$A$2:$B$55,2,FALSE)=30,30,20),0))</f>
        <v>20</v>
      </c>
      <c r="FS19" s="126">
        <f>IF(ISBLANK($FU$3),"",IF(OR(Tipy!EV13=Výsledky!$FS$6,Tipy!EV13=Výsledky!$FS$7,Tipy!EV13=Výsledky!$FS$8,Tipy!EV13=Výsledky!$FS$9),IF(VLOOKUP(Tipy!EV13,'Kategórie hráčov'!$A$2:$B$55,2,FALSE)=30,30,20),0))</f>
        <v>0</v>
      </c>
      <c r="FT19" s="127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30">
        <f>IF(ISBLANK($FU$3),"",IF(ISBLANK(Tipy!ER13),"-",SUM(FP19:FT19)))</f>
        <v>30</v>
      </c>
      <c r="FV19" s="129"/>
      <c r="FW19" s="126">
        <f>IF(ISBLANK($GB$3),"",IF(ISBLANK(Tipy!EX13),0,IF(AND(Tipy!EX13=Výsledky!$FZ$3,Tipy!EZ13=Výsledky!$GB$3),60,0)))</f>
        <v>0</v>
      </c>
      <c r="FX19" s="12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6">
        <f>IF(ISBLANK($GB$3),"",IF(OR(Tipy!FA13=Výsledky!$FW$6,Tipy!FA13=Výsledky!$FW$7,Tipy!FA13=Výsledky!$FW$8,Tipy!FA13=Výsledky!$FW$9),IF(VLOOKUP(Tipy!FA13,'Kategórie hráčov'!$A$2:$B$55,2,FALSE)=30,30,20),0))</f>
        <v>0</v>
      </c>
      <c r="FZ19" s="126">
        <f>IF(ISBLANK($GB$3),"",IF(OR(Tipy!FB13=Výsledky!$FZ$6,Tipy!FB13=Výsledky!$FZ$7,Tipy!FB13=Výsledky!$FZ$8,Tipy!FB13=Výsledky!$FZ$9),IF(VLOOKUP(Tipy!FB13,'Kategórie hráčov'!$A$2:$B$55,2,FALSE)=30,30,20),0))</f>
        <v>0</v>
      </c>
      <c r="GA19" s="12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30" t="str">
        <f>IF(ISBLANK($GB$3),"",IF(ISBLANK(Tipy!EX13),"-",SUM(FW19:GA19)))</f>
        <v>-</v>
      </c>
      <c r="GC19" s="129"/>
      <c r="GD19" s="126">
        <f>IF(ISBLANK($GI$3),"",IF(ISBLANK(Tipy!FD13),0,IF(AND(Tipy!FD13=Výsledky!$GG$3,Tipy!FF13=Výsledky!$GI$3),60,0)))</f>
        <v>0</v>
      </c>
      <c r="GE19" s="12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6">
        <f>IF(ISBLANK($GI$3),"",IF(OR(Tipy!FG13=Výsledky!$GD$6,Tipy!FG13=Výsledky!$GD$7,Tipy!FG13=Výsledky!$GD$8,Tipy!FG13=Výsledky!$GD$9),IF(VLOOKUP(Tipy!FG13,'Kategórie hráčov'!$A$2:$B$55,2,FALSE)=30,30,20),0))</f>
        <v>0</v>
      </c>
      <c r="GG19" s="126">
        <f>IF(ISBLANK($GI$3),"",IF(OR(Tipy!FH13=Výsledky!$GG$6,Tipy!FH13=Výsledky!$GG$7,Tipy!FH13=Výsledky!$GG$8,Tipy!FH13=Výsledky!$GG$9),IF(VLOOKUP(Tipy!FH13,'Kategórie hráčov'!$A$2:$B$55,2,FALSE)=30,30,20),0))</f>
        <v>0</v>
      </c>
      <c r="GH19" s="12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30" t="str">
        <f>IF(ISBLANK($GI$3),"",IF(ISBLANK(Tipy!FD13),"-",SUM(GD19:GH19)))</f>
        <v>-</v>
      </c>
      <c r="GJ19" s="129"/>
      <c r="GK19" s="126">
        <f>IF(ISBLANK($GP$3),"",IF(ISBLANK(Tipy!FJ13),0,IF(AND(Tipy!FJ13=Výsledky!$GN$3,Tipy!FL13=Výsledky!$GP$3),60,0)))</f>
        <v>0</v>
      </c>
      <c r="GL19" s="12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6">
        <f>IF(ISBLANK($GP$3),"",IF(OR(Tipy!FM13=Výsledky!$GK$6,Tipy!FM13=Výsledky!$GK$7,Tipy!FM13=Výsledky!$GK$8,Tipy!FM13=Výsledky!$GK$9),IF(VLOOKUP(Tipy!FM13,'Kategórie hráčov'!$A$2:$B$55,2,FALSE)=30,30,20),0))</f>
        <v>0</v>
      </c>
      <c r="GN19" s="126">
        <f>IF(ISBLANK($GP$3),"",IF(OR(Tipy!FN13=Výsledky!$GN$6,Tipy!FN13=Výsledky!$GN$7,Tipy!FN13=Výsledky!$GN$8,Tipy!FN13=Výsledky!$GN$9),IF(VLOOKUP(Tipy!FN13,'Kategórie hráčov'!$A$2:$B$55,2,FALSE)=30,30,20),0))</f>
        <v>0</v>
      </c>
      <c r="GO19" s="12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30">
        <f>IF(ISBLANK($GP$3),"",IF(ISBLANK(Tipy!FJ13),"-",SUM(GK19:GO19)))</f>
        <v>0</v>
      </c>
      <c r="GQ19" s="129"/>
      <c r="GR19" s="126">
        <f>IF(ISBLANK($GW$3),"",IF(ISBLANK(Tipy!FP13),0,IF(AND(Tipy!FP13=Výsledky!$GU$3,Tipy!FR13=Výsledky!$GW$3),60,0)))</f>
        <v>0</v>
      </c>
      <c r="GS19" s="126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6">
        <f>IF(ISBLANK($GW$3),"",IF(OR(Tipy!FS13=Výsledky!$GR$6,Tipy!FS13=Výsledky!$GR$7,Tipy!FS13=Výsledky!$GR$8,Tipy!FS13=Výsledky!$GR$9),IF(VLOOKUP(Tipy!FS13,'Kategórie hráčov'!$A$2:$B$55,2,FALSE)=30,30,20),0))</f>
        <v>0</v>
      </c>
      <c r="GU19" s="126">
        <f>IF(ISBLANK($GW$3),"",IF(OR(Tipy!FT13=Výsledky!$GU$6,Tipy!FT13=Výsledky!$GU$7,Tipy!FT13=Výsledky!$GU$8,Tipy!FT13=Výsledky!$GU$9),IF(VLOOKUP(Tipy!FT13,'Kategórie hráčov'!$A$2:$B$55,2,FALSE)=30,30,20),0))</f>
        <v>0</v>
      </c>
      <c r="GV19" s="127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30">
        <f>IF(ISBLANK($GW$3),"",IF(ISBLANK(Tipy!FP13),"-",SUM(GR19:GV19)))</f>
        <v>0</v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>
        <f>IF(ISBLANK($FU$3),"",IF(ISBLANK(Tipy!ER14),0,IF(AND(Tipy!ER14=Výsledky!$FS$3,Tipy!ET14=Výsledky!$FU$3),60,0)))</f>
        <v>0</v>
      </c>
      <c r="FQ20" s="12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6">
        <f>IF(ISBLANK($FU$3),"",IF(OR(Tipy!EU14=Výsledky!$FP$6,Tipy!EU14=Výsledky!$FP$7,Tipy!EU14=Výsledky!$FP$8,Tipy!EU14=Výsledky!$FP$9),IF(VLOOKUP(Tipy!EU14,'Kategórie hráčov'!$A$2:$B$55,2,FALSE)=30,30,20),0))</f>
        <v>20</v>
      </c>
      <c r="FS20" s="126">
        <f>IF(ISBLANK($FU$3),"",IF(OR(Tipy!EV14=Výsledky!$FS$6,Tipy!EV14=Výsledky!$FS$7,Tipy!EV14=Výsledky!$FS$8,Tipy!EV14=Výsledky!$FS$9),IF(VLOOKUP(Tipy!EV14,'Kategórie hráčov'!$A$2:$B$55,2,FALSE)=30,30,20),0))</f>
        <v>0</v>
      </c>
      <c r="FT20" s="12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30">
        <f>IF(ISBLANK($FU$3),"",IF(ISBLANK(Tipy!ER14),"-",SUM(FP20:FT20)))</f>
        <v>20</v>
      </c>
      <c r="FV20" s="129"/>
      <c r="FW20" s="126">
        <f>IF(ISBLANK($GB$3),"",IF(ISBLANK(Tipy!EX14),0,IF(AND(Tipy!EX14=Výsledky!$FZ$3,Tipy!EZ14=Výsledky!$GB$3),60,0)))</f>
        <v>0</v>
      </c>
      <c r="FX20" s="12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6">
        <f>IF(ISBLANK($GB$3),"",IF(OR(Tipy!FA14=Výsledky!$FW$6,Tipy!FA14=Výsledky!$FW$7,Tipy!FA14=Výsledky!$FW$8,Tipy!FA14=Výsledky!$FW$9),IF(VLOOKUP(Tipy!FA14,'Kategórie hráčov'!$A$2:$B$55,2,FALSE)=30,30,20),0))</f>
        <v>0</v>
      </c>
      <c r="FZ20" s="126">
        <f>IF(ISBLANK($GB$3),"",IF(OR(Tipy!FB14=Výsledky!$FZ$6,Tipy!FB14=Výsledky!$FZ$7,Tipy!FB14=Výsledky!$FZ$8,Tipy!FB14=Výsledky!$FZ$9),IF(VLOOKUP(Tipy!FB14,'Kategórie hráčov'!$A$2:$B$55,2,FALSE)=30,30,20),0))</f>
        <v>0</v>
      </c>
      <c r="GA20" s="12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30" t="str">
        <f>IF(ISBLANK($GB$3),"",IF(ISBLANK(Tipy!EX14),"-",SUM(FW20:GA20)))</f>
        <v>-</v>
      </c>
      <c r="GC20" s="129"/>
      <c r="GD20" s="126">
        <f>IF(ISBLANK($GI$3),"",IF(ISBLANK(Tipy!FD14),0,IF(AND(Tipy!FD14=Výsledky!$GG$3,Tipy!FF14=Výsledky!$GI$3),60,0)))</f>
        <v>0</v>
      </c>
      <c r="GE20" s="12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6">
        <f>IF(ISBLANK($GI$3),"",IF(OR(Tipy!FG14=Výsledky!$GD$6,Tipy!FG14=Výsledky!$GD$7,Tipy!FG14=Výsledky!$GD$8,Tipy!FG14=Výsledky!$GD$9),IF(VLOOKUP(Tipy!FG14,'Kategórie hráčov'!$A$2:$B$55,2,FALSE)=30,30,20),0))</f>
        <v>0</v>
      </c>
      <c r="GG20" s="126">
        <f>IF(ISBLANK($GI$3),"",IF(OR(Tipy!FH14=Výsledky!$GG$6,Tipy!FH14=Výsledky!$GG$7,Tipy!FH14=Výsledky!$GG$8,Tipy!FH14=Výsledky!$GG$9),IF(VLOOKUP(Tipy!FH14,'Kategórie hráčov'!$A$2:$B$55,2,FALSE)=30,30,20),0))</f>
        <v>0</v>
      </c>
      <c r="GH20" s="12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30">
        <f>IF(ISBLANK($GI$3),"",IF(ISBLANK(Tipy!FD14),"-",SUM(GD20:GH20)))</f>
        <v>20</v>
      </c>
      <c r="GJ20" s="129"/>
      <c r="GK20" s="126">
        <f>IF(ISBLANK($GP$3),"",IF(ISBLANK(Tipy!FJ14),0,IF(AND(Tipy!FJ14=Výsledky!$GN$3,Tipy!FL14=Výsledky!$GP$3),60,0)))</f>
        <v>0</v>
      </c>
      <c r="GL20" s="12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6">
        <f>IF(ISBLANK($GP$3),"",IF(OR(Tipy!FM14=Výsledky!$GK$6,Tipy!FM14=Výsledky!$GK$7,Tipy!FM14=Výsledky!$GK$8,Tipy!FM14=Výsledky!$GK$9),IF(VLOOKUP(Tipy!FM14,'Kategórie hráčov'!$A$2:$B$55,2,FALSE)=30,30,20),0))</f>
        <v>0</v>
      </c>
      <c r="GN20" s="126">
        <f>IF(ISBLANK($GP$3),"",IF(OR(Tipy!FN14=Výsledky!$GN$6,Tipy!FN14=Výsledky!$GN$7,Tipy!FN14=Výsledky!$GN$8,Tipy!FN14=Výsledky!$GN$9),IF(VLOOKUP(Tipy!FN14,'Kategórie hráčov'!$A$2:$B$55,2,FALSE)=30,30,20),0))</f>
        <v>0</v>
      </c>
      <c r="GO20" s="12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30">
        <f>IF(ISBLANK($GP$3),"",IF(ISBLANK(Tipy!FJ14),"-",SUM(GK20:GO20)))</f>
        <v>0</v>
      </c>
      <c r="GQ20" s="129"/>
      <c r="GR20" s="126">
        <f>IF(ISBLANK($GW$3),"",IF(ISBLANK(Tipy!FP14),0,IF(AND(Tipy!FP14=Výsledky!$GU$3,Tipy!FR14=Výsledky!$GW$3),60,0)))</f>
        <v>0</v>
      </c>
      <c r="GS20" s="126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6">
        <f>IF(ISBLANK($GW$3),"",IF(OR(Tipy!FS14=Výsledky!$GR$6,Tipy!FS14=Výsledky!$GR$7,Tipy!FS14=Výsledky!$GR$8,Tipy!FS14=Výsledky!$GR$9),IF(VLOOKUP(Tipy!FS14,'Kategórie hráčov'!$A$2:$B$55,2,FALSE)=30,30,20),0))</f>
        <v>20</v>
      </c>
      <c r="GU20" s="126">
        <f>IF(ISBLANK($GW$3),"",IF(OR(Tipy!FT14=Výsledky!$GU$6,Tipy!FT14=Výsledky!$GU$7,Tipy!FT14=Výsledky!$GU$8,Tipy!FT14=Výsledky!$GU$9),IF(VLOOKUP(Tipy!FT14,'Kategórie hráčov'!$A$2:$B$55,2,FALSE)=30,30,20),0))</f>
        <v>0</v>
      </c>
      <c r="GV20" s="127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30">
        <f>IF(ISBLANK($GW$3),"",IF(ISBLANK(Tipy!FP14),"-",SUM(GR20:GV20)))</f>
        <v>40</v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>
        <f>IF(ISBLANK($FU$3),"",IF(ISBLANK(Tipy!ER15),0,IF(AND(Tipy!ER15=Výsledky!$FS$3,Tipy!ET15=Výsledky!$FU$3),60,0)))</f>
        <v>0</v>
      </c>
      <c r="FQ21" s="12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6">
        <f>IF(ISBLANK($FU$3),"",IF(OR(Tipy!EU15=Výsledky!$FP$6,Tipy!EU15=Výsledky!$FP$7,Tipy!EU15=Výsledky!$FP$8,Tipy!EU15=Výsledky!$FP$9),IF(VLOOKUP(Tipy!EU15,'Kategórie hráčov'!$A$2:$B$63,2,FALSE)=30,30,20),0))</f>
        <v>20</v>
      </c>
      <c r="FS21" s="126">
        <f>IF(ISBLANK($FU$3),"",IF(OR(Tipy!EV15=Výsledky!$FS$6,Tipy!EV15=Výsledky!$FS$7,Tipy!EV15=Výsledky!$FS$8,Tipy!EV15=Výsledky!$FS$9),IF(VLOOKUP(Tipy!EV15,'Kategórie hráčov'!$A$2:$B$55,2,FALSE)=30,30,20),0))</f>
        <v>0</v>
      </c>
      <c r="FT21" s="12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30">
        <f>IF(ISBLANK($FU$3),"",IF(ISBLANK(Tipy!ER15),"-",SUM(FP21:FT21)))</f>
        <v>40</v>
      </c>
      <c r="FV21" s="129"/>
      <c r="FW21" s="126">
        <f>IF(ISBLANK($GB$3),"",IF(ISBLANK(Tipy!EX15),0,IF(AND(Tipy!EX15=Výsledky!$FZ$3,Tipy!EZ15=Výsledky!$GB$3),60,0)))</f>
        <v>0</v>
      </c>
      <c r="FX21" s="12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6">
        <f>IF(ISBLANK($GB$3),"",IF(OR(Tipy!FA15=Výsledky!$FW$6,Tipy!FA15=Výsledky!$FW$7,Tipy!FA15=Výsledky!$FW$8,Tipy!FA15=Výsledky!$FW$9),IF(VLOOKUP(Tipy!FA15,'Kategórie hráčov'!$A$2:$B$55,2,FALSE)=30,30,20),0))</f>
        <v>20</v>
      </c>
      <c r="FZ21" s="126">
        <f>IF(ISBLANK($GB$3),"",IF(OR(Tipy!FB15=Výsledky!$FZ$6,Tipy!FB15=Výsledky!$FZ$7,Tipy!FB15=Výsledky!$FZ$8,Tipy!FB15=Výsledky!$FZ$9),IF(VLOOKUP(Tipy!FB15,'Kategórie hráčov'!$A$2:$B$55,2,FALSE)=30,30,20),0))</f>
        <v>0</v>
      </c>
      <c r="GA21" s="127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30">
        <f>IF(ISBLANK($GB$3),"",IF(ISBLANK(Tipy!EX15),"-",SUM(FW21:GA21)))</f>
        <v>50</v>
      </c>
      <c r="GC21" s="129"/>
      <c r="GD21" s="126">
        <f>IF(ISBLANK($GI$3),"",IF(ISBLANK(Tipy!FD15),0,IF(AND(Tipy!FD15=Výsledky!$GG$3,Tipy!FF15=Výsledky!$GI$3),60,0)))</f>
        <v>0</v>
      </c>
      <c r="GE21" s="12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6">
        <f>IF(ISBLANK($GI$3),"",IF(OR(Tipy!FG15=Výsledky!$GD$6,Tipy!FG15=Výsledky!$GD$7,Tipy!FG15=Výsledky!$GD$8,Tipy!FG15=Výsledky!$GD$9),IF(VLOOKUP(Tipy!FG15,'Kategórie hráčov'!$A$2:$B$55,2,FALSE)=30,30,20),0))</f>
        <v>0</v>
      </c>
      <c r="GG21" s="126">
        <f>IF(ISBLANK($GI$3),"",IF(OR(Tipy!FH15=Výsledky!$GG$6,Tipy!FH15=Výsledky!$GG$7,Tipy!FH15=Výsledky!$GG$8,Tipy!FH15=Výsledky!$GG$9),IF(VLOOKUP(Tipy!FH15,'Kategórie hráčov'!$A$2:$B$55,2,FALSE)=30,30,20),0))</f>
        <v>0</v>
      </c>
      <c r="GH21" s="12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30">
        <f>IF(ISBLANK($GI$3),"",IF(ISBLANK(Tipy!FD15),"-",SUM(GD21:GH21)))</f>
        <v>20</v>
      </c>
      <c r="GJ21" s="129"/>
      <c r="GK21" s="126">
        <f>IF(ISBLANK($GP$3),"",IF(ISBLANK(Tipy!FJ15),0,IF(AND(Tipy!FJ15=Výsledky!$GN$3,Tipy!FL15=Výsledky!$GP$3),60,0)))</f>
        <v>0</v>
      </c>
      <c r="GL21" s="12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6">
        <f>IF(ISBLANK($GP$3),"",IF(OR(Tipy!FM15=Výsledky!$GK$6,Tipy!FM15=Výsledky!$GK$7,Tipy!FM15=Výsledky!$GK$8,Tipy!FM15=Výsledky!$GK$9),IF(VLOOKUP(Tipy!FM15,'Kategórie hráčov'!$A$2:$B$55,2,FALSE)=30,30,20),0))</f>
        <v>0</v>
      </c>
      <c r="GN21" s="126">
        <f>IF(ISBLANK($GP$3),"",IF(OR(Tipy!FN15=Výsledky!$GN$6,Tipy!FN15=Výsledky!$GN$7,Tipy!FN15=Výsledky!$GN$8,Tipy!FN15=Výsledky!$GN$9),IF(VLOOKUP(Tipy!FN15,'Kategórie hráčov'!$A$2:$B$55,2,FALSE)=30,30,20),0))</f>
        <v>0</v>
      </c>
      <c r="GO21" s="12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30">
        <f>IF(ISBLANK($GP$3),"",IF(ISBLANK(Tipy!FJ15),"-",SUM(GK21:GO21)))</f>
        <v>0</v>
      </c>
      <c r="GQ21" s="129"/>
      <c r="GR21" s="126">
        <f>IF(ISBLANK($GW$3),"",IF(ISBLANK(Tipy!FP15),0,IF(AND(Tipy!FP15=Výsledky!$GU$3,Tipy!FR15=Výsledky!$GW$3),60,0)))</f>
        <v>0</v>
      </c>
      <c r="GS21" s="126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6">
        <f>IF(ISBLANK($GW$3),"",IF(OR(Tipy!FS15=Výsledky!$GR$6,Tipy!FS15=Výsledky!$GR$7,Tipy!FS15=Výsledky!$GR$8,Tipy!FS15=Výsledky!$GR$9),IF(VLOOKUP(Tipy!FS15,'Kategórie hráčov'!$A$2:$B$55,2,FALSE)=30,30,20),0))</f>
        <v>0</v>
      </c>
      <c r="GU21" s="126">
        <f>IF(ISBLANK($GW$3),"",IF(OR(Tipy!FT15=Výsledky!$GU$6,Tipy!FT15=Výsledky!$GU$7,Tipy!FT15=Výsledky!$GU$8,Tipy!FT15=Výsledky!$GU$9),IF(VLOOKUP(Tipy!FT15,'Kategórie hráčov'!$A$2:$B$55,2,FALSE)=30,30,20),0))</f>
        <v>0</v>
      </c>
      <c r="GV21" s="127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30">
        <f>IF(ISBLANK($GW$3),"",IF(ISBLANK(Tipy!FP15),"-",SUM(GR21:GV21)))</f>
        <v>0</v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>
        <f>IF(ISBLANK($FU$3),"",IF(ISBLANK(Tipy!ER16),0,IF(AND(Tipy!ER16=Výsledky!$FS$3,Tipy!ET16=Výsledky!$FU$3),60,0)))</f>
        <v>0</v>
      </c>
      <c r="FQ22" s="12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6">
        <f>IF(ISBLANK($FU$3),"",IF(OR(Tipy!EU16=Výsledky!$FP$6,Tipy!EU16=Výsledky!$FP$7,Tipy!EU16=Výsledky!$FP$8,Tipy!EU16=Výsledky!$FP$9),IF(VLOOKUP(Tipy!EU16,'Kategórie hráčov'!$A$2:$B$55,2,FALSE)=30,30,20),0))</f>
        <v>0</v>
      </c>
      <c r="FS22" s="126">
        <f>IF(ISBLANK($FU$3),"",IF(OR(Tipy!EV16=Výsledky!$FS$6,Tipy!EV16=Výsledky!$FS$7,Tipy!EV16=Výsledky!$FS$8,Tipy!EV16=Výsledky!$FS$9),IF(VLOOKUP(Tipy!EV16,'Kategórie hráčov'!$A$2:$B$55,2,FALSE)=30,30,20),0))</f>
        <v>0</v>
      </c>
      <c r="FT22" s="12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30" t="str">
        <f>IF(ISBLANK($FU$3),"",IF(ISBLANK(Tipy!ER16),"-",SUM(FP22:FT22)))</f>
        <v>-</v>
      </c>
      <c r="FV22" s="129"/>
      <c r="FW22" s="126">
        <f>IF(ISBLANK($GB$3),"",IF(ISBLANK(Tipy!EX16),0,IF(AND(Tipy!EX16=Výsledky!$FZ$3,Tipy!EZ16=Výsledky!$GB$3),60,0)))</f>
        <v>0</v>
      </c>
      <c r="FX22" s="12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6">
        <f>IF(ISBLANK($GB$3),"",IF(OR(Tipy!FA16=Výsledky!$FW$6,Tipy!FA16=Výsledky!$FW$7,Tipy!FA16=Výsledky!$FW$8,Tipy!FA16=Výsledky!$FW$9),IF(VLOOKUP(Tipy!FA16,'Kategórie hráčov'!$A$2:$B$55,2,FALSE)=30,30,20),0))</f>
        <v>0</v>
      </c>
      <c r="FZ22" s="126">
        <f>IF(ISBLANK($GB$3),"",IF(OR(Tipy!FB16=Výsledky!$FZ$6,Tipy!FB16=Výsledky!$FZ$7,Tipy!FB16=Výsledky!$FZ$8,Tipy!FB16=Výsledky!$FZ$9),IF(VLOOKUP(Tipy!FB16,'Kategórie hráčov'!$A$2:$B$55,2,FALSE)=30,30,20),0))</f>
        <v>0</v>
      </c>
      <c r="GA22" s="12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30" t="str">
        <f>IF(ISBLANK($GB$3),"",IF(ISBLANK(Tipy!EX16),"-",SUM(FW22:GA22)))</f>
        <v>-</v>
      </c>
      <c r="GC22" s="129"/>
      <c r="GD22" s="126">
        <f>IF(ISBLANK($GI$3),"",IF(ISBLANK(Tipy!FD16),0,IF(AND(Tipy!FD16=Výsledky!$GG$3,Tipy!FF16=Výsledky!$GI$3),60,0)))</f>
        <v>0</v>
      </c>
      <c r="GE22" s="12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6">
        <f>IF(ISBLANK($GI$3),"",IF(OR(Tipy!FG16=Výsledky!$GD$6,Tipy!FG16=Výsledky!$GD$7,Tipy!FG16=Výsledky!$GD$8,Tipy!FG16=Výsledky!$GD$9),IF(VLOOKUP(Tipy!FG16,'Kategórie hráčov'!$A$2:$B$55,2,FALSE)=30,30,20),0))</f>
        <v>0</v>
      </c>
      <c r="GG22" s="126">
        <f>IF(ISBLANK($GI$3),"",IF(OR(Tipy!FH16=Výsledky!$GG$6,Tipy!FH16=Výsledky!$GG$7,Tipy!FH16=Výsledky!$GG$8,Tipy!FH16=Výsledky!$GG$9),IF(VLOOKUP(Tipy!FH16,'Kategórie hráčov'!$A$2:$B$55,2,FALSE)=30,30,20),0))</f>
        <v>0</v>
      </c>
      <c r="GH22" s="12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30" t="str">
        <f>IF(ISBLANK($GI$3),"",IF(ISBLANK(Tipy!FD16),"-",SUM(GD22:GH22)))</f>
        <v>-</v>
      </c>
      <c r="GJ22" s="129"/>
      <c r="GK22" s="126">
        <f>IF(ISBLANK($GP$3),"",IF(ISBLANK(Tipy!FJ16),0,IF(AND(Tipy!FJ16=Výsledky!$GN$3,Tipy!FL16=Výsledky!$GP$3),60,0)))</f>
        <v>0</v>
      </c>
      <c r="GL22" s="12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6">
        <f>IF(ISBLANK($GP$3),"",IF(OR(Tipy!FM16=Výsledky!$GK$6,Tipy!FM16=Výsledky!$GK$7,Tipy!FM16=Výsledky!$GK$8,Tipy!FM16=Výsledky!$GK$9),IF(VLOOKUP(Tipy!FM16,'Kategórie hráčov'!$A$2:$B$55,2,FALSE)=30,30,20),0))</f>
        <v>0</v>
      </c>
      <c r="GN22" s="126">
        <f>IF(ISBLANK($GP$3),"",IF(OR(Tipy!FN16=Výsledky!$GN$6,Tipy!FN16=Výsledky!$GN$7,Tipy!FN16=Výsledky!$GN$8,Tipy!FN16=Výsledky!$GN$9),IF(VLOOKUP(Tipy!FN16,'Kategórie hráčov'!$A$2:$B$55,2,FALSE)=30,30,20),0))</f>
        <v>0</v>
      </c>
      <c r="GO22" s="127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30" t="str">
        <f>IF(ISBLANK($GP$3),"",IF(ISBLANK(Tipy!FJ16),"-",SUM(GK22:GO22)))</f>
        <v>-</v>
      </c>
      <c r="GQ22" s="129"/>
      <c r="GR22" s="126">
        <f>IF(ISBLANK($GW$3),"",IF(ISBLANK(Tipy!FP16),0,IF(AND(Tipy!FP16=Výsledky!$GU$3,Tipy!FR16=Výsledky!$GW$3),60,0)))</f>
        <v>0</v>
      </c>
      <c r="GS22" s="126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6">
        <f>IF(ISBLANK($GW$3),"",IF(OR(Tipy!FS16=Výsledky!$GR$6,Tipy!FS16=Výsledky!$GR$7,Tipy!FS16=Výsledky!$GR$8,Tipy!FS16=Výsledky!$GR$9),IF(VLOOKUP(Tipy!FS16,'Kategórie hráčov'!$A$2:$B$55,2,FALSE)=30,30,20),0))</f>
        <v>0</v>
      </c>
      <c r="GU22" s="126">
        <f>IF(ISBLANK($GW$3),"",IF(OR(Tipy!FT16=Výsledky!$GU$6,Tipy!FT16=Výsledky!$GU$7,Tipy!FT16=Výsledky!$GU$8,Tipy!FT16=Výsledky!$GU$9),IF(VLOOKUP(Tipy!FT16,'Kategórie hráčov'!$A$2:$B$55,2,FALSE)=30,30,20),0))</f>
        <v>0</v>
      </c>
      <c r="GV22" s="127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30" t="str">
        <f>IF(ISBLANK($GW$3),"",IF(ISBLANK(Tipy!FP16),"-",SUM(GR22:GV22)))</f>
        <v>-</v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>
        <f>IF(ISBLANK($FU$3),"",IF(ISBLANK(Tipy!ER17),0,IF(AND(Tipy!ER17=Výsledky!$FS$3,Tipy!ET17=Výsledky!$FU$3),60,0)))</f>
        <v>0</v>
      </c>
      <c r="FQ23" s="12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6">
        <f>IF(ISBLANK($FU$3),"",IF(OR(Tipy!EU17=Výsledky!$FP$6,Tipy!EU17=Výsledky!$FP$7,Tipy!EU17=Výsledky!$FP$8,Tipy!EU17=Výsledky!$FP$9),IF(VLOOKUP(Tipy!EU17,'Kategórie hráčov'!$A$2:$B$63,2,FALSE)=30,30,20),0))</f>
        <v>20</v>
      </c>
      <c r="FS23" s="126">
        <f>IF(ISBLANK($FU$3),"",IF(OR(Tipy!EV17=Výsledky!$FS$6,Tipy!EV17=Výsledky!$FS$7,Tipy!EV17=Výsledky!$FS$8,Tipy!EV17=Výsledky!$FS$9),IF(VLOOKUP(Tipy!EV17,'Kategórie hráčov'!$A$2:$B$55,2,FALSE)=30,30,20),0))</f>
        <v>0</v>
      </c>
      <c r="FT23" s="12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30">
        <f>IF(ISBLANK($FU$3),"",IF(ISBLANK(Tipy!ER17),"-",SUM(FP23:FT23)))</f>
        <v>40</v>
      </c>
      <c r="FV23" s="129"/>
      <c r="FW23" s="126">
        <f>IF(ISBLANK($GB$3),"",IF(ISBLANK(Tipy!EX17),0,IF(AND(Tipy!EX17=Výsledky!$FZ$3,Tipy!EZ17=Výsledky!$GB$3),60,0)))</f>
        <v>60</v>
      </c>
      <c r="FX23" s="12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6">
        <f>IF(ISBLANK($GB$3),"",IF(OR(Tipy!FA17=Výsledky!$FW$6,Tipy!FA17=Výsledky!$FW$7,Tipy!FA17=Výsledky!$FW$8,Tipy!FA17=Výsledky!$FW$9),IF(VLOOKUP(Tipy!FA17,'Kategórie hráčov'!$A$2:$B$55,2,FALSE)=30,30,20),0))</f>
        <v>20</v>
      </c>
      <c r="FZ23" s="126">
        <f>IF(ISBLANK($GB$3),"",IF(OR(Tipy!FB17=Výsledky!$FZ$6,Tipy!FB17=Výsledky!$FZ$7,Tipy!FB17=Výsledky!$FZ$8,Tipy!FB17=Výsledky!$FZ$9),IF(VLOOKUP(Tipy!FB17,'Kategórie hráčov'!$A$2:$B$55,2,FALSE)=30,30,20),0))</f>
        <v>30</v>
      </c>
      <c r="GA23" s="12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30">
        <f>IF(ISBLANK($GB$3),"",IF(ISBLANK(Tipy!EX17),"-",SUM(FW23:GA23)))</f>
        <v>110</v>
      </c>
      <c r="GC23" s="129"/>
      <c r="GD23" s="126">
        <f>IF(ISBLANK($GI$3),"",IF(ISBLANK(Tipy!FD17),0,IF(AND(Tipy!FD17=Výsledky!$GG$3,Tipy!FF17=Výsledky!$GI$3),60,0)))</f>
        <v>0</v>
      </c>
      <c r="GE23" s="12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6">
        <f>IF(ISBLANK($GI$3),"",IF(OR(Tipy!FG17=Výsledky!$GD$6,Tipy!FG17=Výsledky!$GD$7,Tipy!FG17=Výsledky!$GD$8,Tipy!FG17=Výsledky!$GD$9),IF(VLOOKUP(Tipy!FG17,'Kategórie hráčov'!$A$2:$B$55,2,FALSE)=30,30,20),0))</f>
        <v>0</v>
      </c>
      <c r="GG23" s="126">
        <f>IF(ISBLANK($GI$3),"",IF(OR(Tipy!FH17=Výsledky!$GG$6,Tipy!FH17=Výsledky!$GG$7,Tipy!FH17=Výsledky!$GG$8,Tipy!FH17=Výsledky!$GG$9),IF(VLOOKUP(Tipy!FH17,'Kategórie hráčov'!$A$2:$B$55,2,FALSE)=30,30,20),0))</f>
        <v>0</v>
      </c>
      <c r="GH23" s="12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30">
        <f>IF(ISBLANK($GI$3),"",IF(ISBLANK(Tipy!FD17),"-",SUM(GD23:GH23)))</f>
        <v>20</v>
      </c>
      <c r="GJ23" s="129"/>
      <c r="GK23" s="126">
        <f>IF(ISBLANK($GP$3),"",IF(ISBLANK(Tipy!FJ17),0,IF(AND(Tipy!FJ17=Výsledky!$GN$3,Tipy!FL17=Výsledky!$GP$3),60,0)))</f>
        <v>0</v>
      </c>
      <c r="GL23" s="12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6">
        <f>IF(ISBLANK($GP$3),"",IF(OR(Tipy!FM17=Výsledky!$GK$6,Tipy!FM17=Výsledky!$GK$7,Tipy!FM17=Výsledky!$GK$8,Tipy!FM17=Výsledky!$GK$9),IF(VLOOKUP(Tipy!FM17,'Kategórie hráčov'!$A$2:$B$55,2,FALSE)=30,30,20),0))</f>
        <v>0</v>
      </c>
      <c r="GN23" s="126">
        <f>IF(ISBLANK($GP$3),"",IF(OR(Tipy!FN17=Výsledky!$GN$6,Tipy!FN17=Výsledky!$GN$7,Tipy!FN17=Výsledky!$GN$8,Tipy!FN17=Výsledky!$GN$9),IF(VLOOKUP(Tipy!FN17,'Kategórie hráčov'!$A$2:$B$55,2,FALSE)=30,30,20),0))</f>
        <v>0</v>
      </c>
      <c r="GO23" s="127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30">
        <f>IF(ISBLANK($GP$3),"",IF(ISBLANK(Tipy!FJ17),"-",SUM(GK23:GO23)))</f>
        <v>0</v>
      </c>
      <c r="GQ23" s="129"/>
      <c r="GR23" s="126">
        <f>IF(ISBLANK($GW$3),"",IF(ISBLANK(Tipy!FP17),0,IF(AND(Tipy!FP17=Výsledky!$GU$3,Tipy!FR17=Výsledky!$GW$3),60,0)))</f>
        <v>0</v>
      </c>
      <c r="GS23" s="126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6">
        <f>IF(ISBLANK($GW$3),"",IF(OR(Tipy!FS17=Výsledky!$GR$6,Tipy!FS17=Výsledky!$GR$7,Tipy!FS17=Výsledky!$GR$8,Tipy!FS17=Výsledky!$GR$9),IF(VLOOKUP(Tipy!FS17,'Kategórie hráčov'!$A$2:$B$55,2,FALSE)=30,30,20),0))</f>
        <v>20</v>
      </c>
      <c r="GU23" s="126">
        <f>IF(ISBLANK($GW$3),"",IF(OR(Tipy!FT17=Výsledky!$GU$6,Tipy!FT17=Výsledky!$GU$7,Tipy!FT17=Výsledky!$GU$8,Tipy!FT17=Výsledky!$GU$9),IF(VLOOKUP(Tipy!FT17,'Kategórie hráčov'!$A$2:$B$55,2,FALSE)=30,30,20),0))</f>
        <v>0</v>
      </c>
      <c r="GV23" s="127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30">
        <f>IF(ISBLANK($GW$3),"",IF(ISBLANK(Tipy!FP17),"-",SUM(GR23:GV23)))</f>
        <v>20</v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>
        <f>IF(ISBLANK($FU$3),"",IF(ISBLANK(Tipy!ER18),0,IF(AND(Tipy!ER18=Výsledky!$FS$3,Tipy!ET18=Výsledky!$FU$3),60,0)))</f>
        <v>0</v>
      </c>
      <c r="FQ24" s="12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6">
        <f>IF(ISBLANK($FU$3),"",IF(OR(Tipy!EU18=Výsledky!$FP$6,Tipy!EU18=Výsledky!$FP$7,Tipy!EU18=Výsledky!$FP$8,Tipy!EU18=Výsledky!$FP$9),IF(VLOOKUP(Tipy!EU18,'Kategórie hráčov'!$A$2:$B$55,2,FALSE)=30,30,20),0))</f>
        <v>20</v>
      </c>
      <c r="FS24" s="126">
        <f>IF(ISBLANK($FU$3),"",IF(OR(Tipy!EV18=Výsledky!$FS$6,Tipy!EV18=Výsledky!$FS$7,Tipy!EV18=Výsledky!$FS$8,Tipy!EV18=Výsledky!$FS$9),IF(VLOOKUP(Tipy!EV18,'Kategórie hráčov'!$A$2:$B$55,2,FALSE)=30,30,20),0))</f>
        <v>0</v>
      </c>
      <c r="FT24" s="127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30">
        <f>IF(ISBLANK($FU$3),"",IF(ISBLANK(Tipy!ER18),"-",SUM(FP24:FT24)))</f>
        <v>30</v>
      </c>
      <c r="FV24" s="129"/>
      <c r="FW24" s="126">
        <f>IF(ISBLANK($GB$3),"",IF(ISBLANK(Tipy!EX18),0,IF(AND(Tipy!EX18=Výsledky!$FZ$3,Tipy!EZ18=Výsledky!$GB$3),60,0)))</f>
        <v>0</v>
      </c>
      <c r="FX24" s="12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6">
        <f>IF(ISBLANK($GB$3),"",IF(OR(Tipy!FA18=Výsledky!$FW$6,Tipy!FA18=Výsledky!$FW$7,Tipy!FA18=Výsledky!$FW$8,Tipy!FA18=Výsledky!$FW$9),IF(VLOOKUP(Tipy!FA18,'Kategórie hráčov'!$A$2:$B$55,2,FALSE)=30,30,20),0))</f>
        <v>20</v>
      </c>
      <c r="FZ24" s="126">
        <f>IF(ISBLANK($GB$3),"",IF(OR(Tipy!FB18=Výsledky!$FZ$6,Tipy!FB18=Výsledky!$FZ$7,Tipy!FB18=Výsledky!$FZ$8,Tipy!FB18=Výsledky!$FZ$9),IF(VLOOKUP(Tipy!FB18,'Kategórie hráčov'!$A$2:$B$55,2,FALSE)=30,30,20),0))</f>
        <v>0</v>
      </c>
      <c r="GA24" s="127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30">
        <f>IF(ISBLANK($GB$3),"",IF(ISBLANK(Tipy!EX18),"-",SUM(FW24:GA24)))</f>
        <v>50</v>
      </c>
      <c r="GC24" s="129"/>
      <c r="GD24" s="126">
        <f>IF(ISBLANK($GI$3),"",IF(ISBLANK(Tipy!FD18),0,IF(AND(Tipy!FD18=Výsledky!$GG$3,Tipy!FF18=Výsledky!$GI$3),60,0)))</f>
        <v>0</v>
      </c>
      <c r="GE24" s="12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6">
        <f>IF(ISBLANK($GI$3),"",IF(OR(Tipy!FG18=Výsledky!$GD$6,Tipy!FG18=Výsledky!$GD$7,Tipy!FG18=Výsledky!$GD$8,Tipy!FG18=Výsledky!$GD$9),IF(VLOOKUP(Tipy!FG18,'Kategórie hráčov'!$A$2:$B$55,2,FALSE)=30,30,20),0))</f>
        <v>0</v>
      </c>
      <c r="GG24" s="126">
        <f>IF(ISBLANK($GI$3),"",IF(OR(Tipy!FH18=Výsledky!$GG$6,Tipy!FH18=Výsledky!$GG$7,Tipy!FH18=Výsledky!$GG$8,Tipy!FH18=Výsledky!$GG$9),IF(VLOOKUP(Tipy!FH18,'Kategórie hráčov'!$A$2:$B$55,2,FALSE)=30,30,20),0))</f>
        <v>0</v>
      </c>
      <c r="GH24" s="12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30">
        <f>IF(ISBLANK($GI$3),"",IF(ISBLANK(Tipy!FD18),"-",SUM(GD24:GH24)))</f>
        <v>30</v>
      </c>
      <c r="GJ24" s="129"/>
      <c r="GK24" s="126">
        <f>IF(ISBLANK($GP$3),"",IF(ISBLANK(Tipy!FJ18),0,IF(AND(Tipy!FJ18=Výsledky!$GN$3,Tipy!FL18=Výsledky!$GP$3),60,0)))</f>
        <v>0</v>
      </c>
      <c r="GL24" s="12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6">
        <f>IF(ISBLANK($GP$3),"",IF(OR(Tipy!FM18=Výsledky!$GK$6,Tipy!FM18=Výsledky!$GK$7,Tipy!FM18=Výsledky!$GK$8,Tipy!FM18=Výsledky!$GK$9),IF(VLOOKUP(Tipy!FM18,'Kategórie hráčov'!$A$2:$B$55,2,FALSE)=30,30,20),0))</f>
        <v>0</v>
      </c>
      <c r="GN24" s="126">
        <f>IF(ISBLANK($GP$3),"",IF(OR(Tipy!FN18=Výsledky!$GN$6,Tipy!FN18=Výsledky!$GN$7,Tipy!FN18=Výsledky!$GN$8,Tipy!FN18=Výsledky!$GN$9),IF(VLOOKUP(Tipy!FN18,'Kategórie hráčov'!$A$2:$B$55,2,FALSE)=30,30,20),0))</f>
        <v>30</v>
      </c>
      <c r="GO24" s="12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30">
        <f>IF(ISBLANK($GP$3),"",IF(ISBLANK(Tipy!FJ18),"-",SUM(GK24:GO24)))</f>
        <v>30</v>
      </c>
      <c r="GQ24" s="129"/>
      <c r="GR24" s="126">
        <f>IF(ISBLANK($GW$3),"",IF(ISBLANK(Tipy!FP18),0,IF(AND(Tipy!FP18=Výsledky!$GU$3,Tipy!FR18=Výsledky!$GW$3),60,0)))</f>
        <v>0</v>
      </c>
      <c r="GS24" s="126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6">
        <f>IF(ISBLANK($GW$3),"",IF(OR(Tipy!FS18=Výsledky!$GR$6,Tipy!FS18=Výsledky!$GR$7,Tipy!FS18=Výsledky!$GR$8,Tipy!FS18=Výsledky!$GR$9),IF(VLOOKUP(Tipy!FS18,'Kategórie hráčov'!$A$2:$B$55,2,FALSE)=30,30,20),0))</f>
        <v>0</v>
      </c>
      <c r="GU24" s="126">
        <f>IF(ISBLANK($GW$3),"",IF(OR(Tipy!FT18=Výsledky!$GU$6,Tipy!FT18=Výsledky!$GU$7,Tipy!FT18=Výsledky!$GU$8,Tipy!FT18=Výsledky!$GU$9),IF(VLOOKUP(Tipy!FT18,'Kategórie hráčov'!$A$2:$B$55,2,FALSE)=30,30,20),0))</f>
        <v>0</v>
      </c>
      <c r="GV24" s="127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30">
        <f>IF(ISBLANK($GW$3),"",IF(ISBLANK(Tipy!FP18),"-",SUM(GR24:GV24)))</f>
        <v>10</v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>
        <f>IF(ISBLANK($FU$3),"",IF(ISBLANK(Tipy!ER19),0,IF(AND(Tipy!ER19=Výsledky!$FS$3,Tipy!ET19=Výsledky!$FU$3),60,0)))</f>
        <v>0</v>
      </c>
      <c r="FQ25" s="12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6">
        <f>IF(ISBLANK($FU$3),"",IF(OR(Tipy!EU19=Výsledky!$FP$6,Tipy!EU19=Výsledky!$FP$7,Tipy!EU19=Výsledky!$FP$8,Tipy!EU19=Výsledky!$FP$9),IF(VLOOKUP(Tipy!EU19,'Kategórie hráčov'!$A$2:$B$55,2,FALSE)=30,30,20),0))</f>
        <v>0</v>
      </c>
      <c r="FS25" s="126">
        <f>IF(ISBLANK($FU$3),"",IF(OR(Tipy!EV19=Výsledky!$FS$6,Tipy!EV19=Výsledky!$FS$7,Tipy!EV19=Výsledky!$FS$8,Tipy!EV19=Výsledky!$FS$9),IF(VLOOKUP(Tipy!EV19,'Kategórie hráčov'!$A$2:$B$55,2,FALSE)=30,30,20),0))</f>
        <v>0</v>
      </c>
      <c r="FT25" s="12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30" t="str">
        <f>IF(ISBLANK($FU$3),"",IF(ISBLANK(Tipy!ER19),"-",SUM(FP25:FT25)))</f>
        <v>-</v>
      </c>
      <c r="FV25" s="129"/>
      <c r="FW25" s="126">
        <f>IF(ISBLANK($GB$3),"",IF(ISBLANK(Tipy!EX19),0,IF(AND(Tipy!EX19=Výsledky!$FZ$3,Tipy!EZ19=Výsledky!$GB$3),60,0)))</f>
        <v>0</v>
      </c>
      <c r="FX25" s="12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6">
        <f>IF(ISBLANK($GB$3),"",IF(OR(Tipy!FA19=Výsledky!$FW$6,Tipy!FA19=Výsledky!$FW$7,Tipy!FA19=Výsledky!$FW$8,Tipy!FA19=Výsledky!$FW$9),IF(VLOOKUP(Tipy!FA19,'Kategórie hráčov'!$A$2:$B$55,2,FALSE)=30,30,20),0))</f>
        <v>0</v>
      </c>
      <c r="FZ25" s="126">
        <f>IF(ISBLANK($GB$3),"",IF(OR(Tipy!FB19=Výsledky!$FZ$6,Tipy!FB19=Výsledky!$FZ$7,Tipy!FB19=Výsledky!$FZ$8,Tipy!FB19=Výsledky!$FZ$9),IF(VLOOKUP(Tipy!FB19,'Kategórie hráčov'!$A$2:$B$55,2,FALSE)=30,30,20),0))</f>
        <v>0</v>
      </c>
      <c r="GA25" s="12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30" t="str">
        <f>IF(ISBLANK($GB$3),"",IF(ISBLANK(Tipy!EX19),"-",SUM(FW25:GA25)))</f>
        <v>-</v>
      </c>
      <c r="GC25" s="129"/>
      <c r="GD25" s="126">
        <f>IF(ISBLANK($GI$3),"",IF(ISBLANK(Tipy!FD19),0,IF(AND(Tipy!FD19=Výsledky!$GG$3,Tipy!FF19=Výsledky!$GI$3),60,0)))</f>
        <v>0</v>
      </c>
      <c r="GE25" s="12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6">
        <f>IF(ISBLANK($GI$3),"",IF(OR(Tipy!FG19=Výsledky!$GD$6,Tipy!FG19=Výsledky!$GD$7,Tipy!FG19=Výsledky!$GD$8,Tipy!FG19=Výsledky!$GD$9),IF(VLOOKUP(Tipy!FG19,'Kategórie hráčov'!$A$2:$B$55,2,FALSE)=30,30,20),0))</f>
        <v>0</v>
      </c>
      <c r="GG25" s="126">
        <f>IF(ISBLANK($GI$3),"",IF(OR(Tipy!FH19=Výsledky!$GG$6,Tipy!FH19=Výsledky!$GG$7,Tipy!FH19=Výsledky!$GG$8,Tipy!FH19=Výsledky!$GG$9),IF(VLOOKUP(Tipy!FH19,'Kategórie hráčov'!$A$2:$B$55,2,FALSE)=30,30,20),0))</f>
        <v>0</v>
      </c>
      <c r="GH25" s="12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30" t="str">
        <f>IF(ISBLANK($GI$3),"",IF(ISBLANK(Tipy!FD19),"-",SUM(GD25:GH25)))</f>
        <v>-</v>
      </c>
      <c r="GJ25" s="129"/>
      <c r="GK25" s="126">
        <f>IF(ISBLANK($GP$3),"",IF(ISBLANK(Tipy!FJ19),0,IF(AND(Tipy!FJ19=Výsledky!$GN$3,Tipy!FL19=Výsledky!$GP$3),60,0)))</f>
        <v>0</v>
      </c>
      <c r="GL25" s="12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6">
        <f>IF(ISBLANK($GP$3),"",IF(OR(Tipy!FM19=Výsledky!$GK$6,Tipy!FM19=Výsledky!$GK$7,Tipy!FM19=Výsledky!$GK$8,Tipy!FM19=Výsledky!$GK$9),IF(VLOOKUP(Tipy!FM19,'Kategórie hráčov'!$A$2:$B$55,2,FALSE)=30,30,20),0))</f>
        <v>0</v>
      </c>
      <c r="GN25" s="126">
        <f>IF(ISBLANK($GP$3),"",IF(OR(Tipy!FN19=Výsledky!$GN$6,Tipy!FN19=Výsledky!$GN$7,Tipy!FN19=Výsledky!$GN$8,Tipy!FN19=Výsledky!$GN$9),IF(VLOOKUP(Tipy!FN19,'Kategórie hráčov'!$A$2:$B$55,2,FALSE)=30,30,20),0))</f>
        <v>0</v>
      </c>
      <c r="GO25" s="12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30" t="str">
        <f>IF(ISBLANK($GP$3),"",IF(ISBLANK(Tipy!FJ19),"-",SUM(GK25:GO25)))</f>
        <v>-</v>
      </c>
      <c r="GQ25" s="129"/>
      <c r="GR25" s="126">
        <f>IF(ISBLANK($GW$3),"",IF(ISBLANK(Tipy!FP19),0,IF(AND(Tipy!FP19=Výsledky!$GU$3,Tipy!FR19=Výsledky!$GW$3),60,0)))</f>
        <v>0</v>
      </c>
      <c r="GS25" s="126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6">
        <f>IF(ISBLANK($GW$3),"",IF(OR(Tipy!FS19=Výsledky!$GR$6,Tipy!FS19=Výsledky!$GR$7,Tipy!FS19=Výsledky!$GR$8,Tipy!FS19=Výsledky!$GR$9),IF(VLOOKUP(Tipy!FS19,'Kategórie hráčov'!$A$2:$B$55,2,FALSE)=30,30,20),0))</f>
        <v>0</v>
      </c>
      <c r="GU25" s="126">
        <f>IF(ISBLANK($GW$3),"",IF(OR(Tipy!FT19=Výsledky!$GU$6,Tipy!FT19=Výsledky!$GU$7,Tipy!FT19=Výsledky!$GU$8,Tipy!FT19=Výsledky!$GU$9),IF(VLOOKUP(Tipy!FT19,'Kategórie hráčov'!$A$2:$B$55,2,FALSE)=30,30,20),0))</f>
        <v>0</v>
      </c>
      <c r="GV25" s="127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30" t="str">
        <f>IF(ISBLANK($GW$3),"",IF(ISBLANK(Tipy!FP19),"-",SUM(GR25:GV25)))</f>
        <v>-</v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>
        <f>IF(ISBLANK($FU$3),"",IF(ISBLANK(Tipy!ER20),0,IF(AND(Tipy!ER20=Výsledky!$FS$3,Tipy!ET20=Výsledky!$FU$3),60,0)))</f>
        <v>0</v>
      </c>
      <c r="FQ26" s="12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6">
        <f>IF(ISBLANK($FU$3),"",IF(OR(Tipy!EU20=Výsledky!$FP$6,Tipy!EU20=Výsledky!$FP$7,Tipy!EU20=Výsledky!$FP$8,Tipy!EU20=Výsledky!$FP$9),IF(VLOOKUP(Tipy!EU20,'Kategórie hráčov'!$A$2:$B$55,2,FALSE)=30,30,20),0))</f>
        <v>20</v>
      </c>
      <c r="FS26" s="126">
        <f>IF(ISBLANK($FU$3),"",IF(OR(Tipy!EV20=Výsledky!$FS$6,Tipy!EV20=Výsledky!$FS$7,Tipy!EV20=Výsledky!$FS$8,Tipy!EV20=Výsledky!$FS$9),IF(VLOOKUP(Tipy!EV20,'Kategórie hráčov'!$A$2:$B$55,2,FALSE)=30,30,20),0))</f>
        <v>20</v>
      </c>
      <c r="FT26" s="12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30">
        <f>IF(ISBLANK($FU$3),"",IF(ISBLANK(Tipy!ER20),"-",SUM(FP26:FT26)))</f>
        <v>50</v>
      </c>
      <c r="FV26" s="129"/>
      <c r="FW26" s="126">
        <f>IF(ISBLANK($GB$3),"",IF(ISBLANK(Tipy!EX20),0,IF(AND(Tipy!EX20=Výsledky!$FZ$3,Tipy!EZ20=Výsledky!$GB$3),60,0)))</f>
        <v>0</v>
      </c>
      <c r="FX26" s="12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6">
        <f>IF(ISBLANK($GB$3),"",IF(OR(Tipy!FA20=Výsledky!$FW$6,Tipy!FA20=Výsledky!$FW$7,Tipy!FA20=Výsledky!$FW$8,Tipy!FA20=Výsledky!$FW$9),IF(VLOOKUP(Tipy!FA20,'Kategórie hráčov'!$A$2:$B$55,2,FALSE)=30,30,20),0))</f>
        <v>0</v>
      </c>
      <c r="FZ26" s="126">
        <f>IF(ISBLANK($GB$3),"",IF(OR(Tipy!FB20=Výsledky!$FZ$6,Tipy!FB20=Výsledky!$FZ$7,Tipy!FB20=Výsledky!$FZ$8,Tipy!FB20=Výsledky!$FZ$9),IF(VLOOKUP(Tipy!FB20,'Kategórie hráčov'!$A$2:$B$55,2,FALSE)=30,30,20),0))</f>
        <v>0</v>
      </c>
      <c r="GA26" s="12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30" t="str">
        <f>IF(ISBLANK($GB$3),"",IF(ISBLANK(Tipy!EX20),"-",SUM(FW26:GA26)))</f>
        <v>-</v>
      </c>
      <c r="GC26" s="129"/>
      <c r="GD26" s="126">
        <f>IF(ISBLANK($GI$3),"",IF(ISBLANK(Tipy!FD20),0,IF(AND(Tipy!FD20=Výsledky!$GG$3,Tipy!FF20=Výsledky!$GI$3),60,0)))</f>
        <v>0</v>
      </c>
      <c r="GE26" s="12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6">
        <f>IF(ISBLANK($GI$3),"",IF(OR(Tipy!FG20=Výsledky!$GD$6,Tipy!FG20=Výsledky!$GD$7,Tipy!FG20=Výsledky!$GD$8,Tipy!FG20=Výsledky!$GD$9),IF(VLOOKUP(Tipy!FG20,'Kategórie hráčov'!$A$2:$B$55,2,FALSE)=30,30,20),0))</f>
        <v>0</v>
      </c>
      <c r="GG26" s="126">
        <f>IF(ISBLANK($GI$3),"",IF(OR(Tipy!FH20=Výsledky!$GG$6,Tipy!FH20=Výsledky!$GG$7,Tipy!FH20=Výsledky!$GG$8,Tipy!FH20=Výsledky!$GG$9),IF(VLOOKUP(Tipy!FH20,'Kategórie hráčov'!$A$2:$B$55,2,FALSE)=30,30,20),0))</f>
        <v>0</v>
      </c>
      <c r="GH26" s="127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30">
        <f>IF(ISBLANK($GI$3),"",IF(ISBLANK(Tipy!FD20),"-",SUM(GD26:GH26)))</f>
        <v>30</v>
      </c>
      <c r="GJ26" s="129"/>
      <c r="GK26" s="126">
        <f>IF(ISBLANK($GP$3),"",IF(ISBLANK(Tipy!FJ20),0,IF(AND(Tipy!FJ20=Výsledky!$GN$3,Tipy!FL20=Výsledky!$GP$3),60,0)))</f>
        <v>0</v>
      </c>
      <c r="GL26" s="12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6">
        <f>IF(ISBLANK($GP$3),"",IF(OR(Tipy!FM20=Výsledky!$GK$6,Tipy!FM20=Výsledky!$GK$7,Tipy!FM20=Výsledky!$GK$8,Tipy!FM20=Výsledky!$GK$9),IF(VLOOKUP(Tipy!FM20,'Kategórie hráčov'!$A$2:$B$55,2,FALSE)=30,30,20),0))</f>
        <v>0</v>
      </c>
      <c r="GN26" s="126">
        <f>IF(ISBLANK($GP$3),"",IF(OR(Tipy!FN20=Výsledky!$GN$6,Tipy!FN20=Výsledky!$GN$7,Tipy!FN20=Výsledky!$GN$8,Tipy!FN20=Výsledky!$GN$9),IF(VLOOKUP(Tipy!FN20,'Kategórie hráčov'!$A$2:$B$55,2,FALSE)=30,30,20),0))</f>
        <v>0</v>
      </c>
      <c r="GO26" s="12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30">
        <f>IF(ISBLANK($GP$3),"",IF(ISBLANK(Tipy!FJ20),"-",SUM(GK26:GO26)))</f>
        <v>0</v>
      </c>
      <c r="GQ26" s="129"/>
      <c r="GR26" s="126">
        <f>IF(ISBLANK($GW$3),"",IF(ISBLANK(Tipy!FP20),0,IF(AND(Tipy!FP20=Výsledky!$GU$3,Tipy!FR20=Výsledky!$GW$3),60,0)))</f>
        <v>0</v>
      </c>
      <c r="GS26" s="126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6">
        <f>IF(ISBLANK($GW$3),"",IF(OR(Tipy!FS20=Výsledky!$GR$6,Tipy!FS20=Výsledky!$GR$7,Tipy!FS20=Výsledky!$GR$8,Tipy!FS20=Výsledky!$GR$9),IF(VLOOKUP(Tipy!FS20,'Kategórie hráčov'!$A$2:$B$55,2,FALSE)=30,30,20),0))</f>
        <v>0</v>
      </c>
      <c r="GU26" s="126">
        <f>IF(ISBLANK($GW$3),"",IF(OR(Tipy!FT20=Výsledky!$GU$6,Tipy!FT20=Výsledky!$GU$7,Tipy!FT20=Výsledky!$GU$8,Tipy!FT20=Výsledky!$GU$9),IF(VLOOKUP(Tipy!FT20,'Kategórie hráčov'!$A$2:$B$55,2,FALSE)=30,30,20),0))</f>
        <v>0</v>
      </c>
      <c r="GV26" s="127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30">
        <f>IF(ISBLANK($GW$3),"",IF(ISBLANK(Tipy!FP20),"-",SUM(GR26:GV26)))</f>
        <v>10</v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>
        <f>IF(ISBLANK($FU$3),"",IF(ISBLANK(Tipy!ER21),0,IF(AND(Tipy!ER21=Výsledky!$FS$3,Tipy!ET21=Výsledky!$FU$3),60,0)))</f>
        <v>0</v>
      </c>
      <c r="FQ27" s="12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6">
        <f>IF(ISBLANK($FU$3),"",IF(OR(Tipy!EU21=Výsledky!$FP$6,Tipy!EU21=Výsledky!$FP$7,Tipy!EU21=Výsledky!$FP$8,Tipy!EU21=Výsledky!$FP$9),IF(VLOOKUP(Tipy!EU21,'Kategórie hráčov'!$A$2:$B$55,2,FALSE)=30,30,20),0))</f>
        <v>0</v>
      </c>
      <c r="FS27" s="126">
        <f>IF(ISBLANK($FU$3),"",IF(OR(Tipy!EV21=Výsledky!$FS$6,Tipy!EV21=Výsledky!$FS$7,Tipy!EV21=Výsledky!$FS$8,Tipy!EV21=Výsledky!$FS$9),IF(VLOOKUP(Tipy!EV21,'Kategórie hráčov'!$A$2:$B$55,2,FALSE)=30,30,20),0))</f>
        <v>0</v>
      </c>
      <c r="FT27" s="12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30">
        <f>IF(ISBLANK($FU$3),"",IF(ISBLANK(Tipy!ER21),"-",SUM(FP27:FT27)))</f>
        <v>0</v>
      </c>
      <c r="FV27" s="129"/>
      <c r="FW27" s="126">
        <f>IF(ISBLANK($GB$3),"",IF(ISBLANK(Tipy!EX21),0,IF(AND(Tipy!EX21=Výsledky!$FZ$3,Tipy!EZ21=Výsledky!$GB$3),60,0)))</f>
        <v>0</v>
      </c>
      <c r="FX27" s="12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6">
        <f>IF(ISBLANK($GB$3),"",IF(OR(Tipy!FA21=Výsledky!$FW$6,Tipy!FA21=Výsledky!$FW$7,Tipy!FA21=Výsledky!$FW$8,Tipy!FA21=Výsledky!$FW$9),IF(VLOOKUP(Tipy!FA21,'Kategórie hráčov'!$A$2:$B$55,2,FALSE)=30,30,20),0))</f>
        <v>0</v>
      </c>
      <c r="FZ27" s="126">
        <f>IF(ISBLANK($GB$3),"",IF(OR(Tipy!FB21=Výsledky!$FZ$6,Tipy!FB21=Výsledky!$FZ$7,Tipy!FB21=Výsledky!$FZ$8,Tipy!FB21=Výsledky!$FZ$9),IF(VLOOKUP(Tipy!FB21,'Kategórie hráčov'!$A$2:$B$55,2,FALSE)=30,30,20),0))</f>
        <v>20</v>
      </c>
      <c r="GA27" s="12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30">
        <f>IF(ISBLANK($GB$3),"",IF(ISBLANK(Tipy!EX21),"-",SUM(FW27:GA27)))</f>
        <v>40</v>
      </c>
      <c r="GC27" s="129"/>
      <c r="GD27" s="126">
        <f>IF(ISBLANK($GI$3),"",IF(ISBLANK(Tipy!FD21),0,IF(AND(Tipy!FD21=Výsledky!$GG$3,Tipy!FF21=Výsledky!$GI$3),60,0)))</f>
        <v>0</v>
      </c>
      <c r="GE27" s="12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6">
        <f>IF(ISBLANK($GI$3),"",IF(OR(Tipy!FG21=Výsledky!$GD$6,Tipy!FG21=Výsledky!$GD$7,Tipy!FG21=Výsledky!$GD$8,Tipy!FG21=Výsledky!$GD$9),IF(VLOOKUP(Tipy!FG21,'Kategórie hráčov'!$A$2:$B$55,2,FALSE)=30,30,20),0))</f>
        <v>0</v>
      </c>
      <c r="GG27" s="126">
        <f>IF(ISBLANK($GI$3),"",IF(OR(Tipy!FH21=Výsledky!$GG$6,Tipy!FH21=Výsledky!$GG$7,Tipy!FH21=Výsledky!$GG$8,Tipy!FH21=Výsledky!$GG$9),IF(VLOOKUP(Tipy!FH21,'Kategórie hráčov'!$A$2:$B$55,2,FALSE)=30,30,20),0))</f>
        <v>0</v>
      </c>
      <c r="GH27" s="12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30" t="str">
        <f>IF(ISBLANK($GI$3),"",IF(ISBLANK(Tipy!FD21),"-",SUM(GD27:GH27)))</f>
        <v>-</v>
      </c>
      <c r="GJ27" s="129"/>
      <c r="GK27" s="126">
        <f>IF(ISBLANK($GP$3),"",IF(ISBLANK(Tipy!FJ21),0,IF(AND(Tipy!FJ21=Výsledky!$GN$3,Tipy!FL21=Výsledky!$GP$3),60,0)))</f>
        <v>0</v>
      </c>
      <c r="GL27" s="12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6">
        <f>IF(ISBLANK($GP$3),"",IF(OR(Tipy!FM21=Výsledky!$GK$6,Tipy!FM21=Výsledky!$GK$7,Tipy!FM21=Výsledky!$GK$8,Tipy!FM21=Výsledky!$GK$9),IF(VLOOKUP(Tipy!FM21,'Kategórie hráčov'!$A$2:$B$55,2,FALSE)=30,30,20),0))</f>
        <v>0</v>
      </c>
      <c r="GN27" s="126">
        <f>IF(ISBLANK($GP$3),"",IF(OR(Tipy!FN21=Výsledky!$GN$6,Tipy!FN21=Výsledky!$GN$7,Tipy!FN21=Výsledky!$GN$8,Tipy!FN21=Výsledky!$GN$9),IF(VLOOKUP(Tipy!FN21,'Kategórie hráčov'!$A$2:$B$55,2,FALSE)=30,30,20),0))</f>
        <v>0</v>
      </c>
      <c r="GO27" s="127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30">
        <f>IF(ISBLANK($GP$3),"",IF(ISBLANK(Tipy!FJ21),"-",SUM(GK27:GO27)))</f>
        <v>0</v>
      </c>
      <c r="GQ27" s="129"/>
      <c r="GR27" s="126">
        <f>IF(ISBLANK($GW$3),"",IF(ISBLANK(Tipy!FP21),0,IF(AND(Tipy!FP21=Výsledky!$GU$3,Tipy!FR21=Výsledky!$GW$3),60,0)))</f>
        <v>0</v>
      </c>
      <c r="GS27" s="126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6">
        <f>IF(ISBLANK($GW$3),"",IF(OR(Tipy!FS21=Výsledky!$GR$6,Tipy!FS21=Výsledky!$GR$7,Tipy!FS21=Výsledky!$GR$8,Tipy!FS21=Výsledky!$GR$9),IF(VLOOKUP(Tipy!FS21,'Kategórie hráčov'!$A$2:$B$55,2,FALSE)=30,30,20),0))</f>
        <v>0</v>
      </c>
      <c r="GU27" s="126">
        <f>IF(ISBLANK($GW$3),"",IF(OR(Tipy!FT21=Výsledky!$GU$6,Tipy!FT21=Výsledky!$GU$7,Tipy!FT21=Výsledky!$GU$8,Tipy!FT21=Výsledky!$GU$9),IF(VLOOKUP(Tipy!FT21,'Kategórie hráčov'!$A$2:$B$55,2,FALSE)=30,30,20),0))</f>
        <v>0</v>
      </c>
      <c r="GV27" s="127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30" t="str">
        <f>IF(ISBLANK($GW$3),"",IF(ISBLANK(Tipy!FP21),"-",SUM(GR27:GV27)))</f>
        <v>-</v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>
        <f>IF(ISBLANK($FU$3),"",IF(ISBLANK(Tipy!ER22),0,IF(AND(Tipy!ER22=Výsledky!$FS$3,Tipy!ET22=Výsledky!$FU$3),60,0)))</f>
        <v>0</v>
      </c>
      <c r="FQ28" s="12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6">
        <f>IF(ISBLANK($FU$3),"",IF(OR(Tipy!EU22=Výsledky!$FP$6,Tipy!EU22=Výsledky!$FP$7,Tipy!EU22=Výsledky!$FP$8,Tipy!EU22=Výsledky!$FP$9),IF(VLOOKUP(Tipy!EU22,'Kategórie hráčov'!$A$2:$B$55,2,FALSE)=30,30,20),0))</f>
        <v>20</v>
      </c>
      <c r="FS28" s="126">
        <f>IF(ISBLANK($FU$3),"",IF(OR(Tipy!EV22=Výsledky!$FS$6,Tipy!EV22=Výsledky!$FS$7,Tipy!EV22=Výsledky!$FS$8,Tipy!EV22=Výsledky!$FS$9),IF(VLOOKUP(Tipy!EV22,'Kategórie hráčov'!$A$2:$B$55,2,FALSE)=30,30,20),0))</f>
        <v>0</v>
      </c>
      <c r="FT28" s="12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30">
        <f>IF(ISBLANK($FU$3),"",IF(ISBLANK(Tipy!ER22),"-",SUM(FP28:FT28)))</f>
        <v>20</v>
      </c>
      <c r="FV28" s="129"/>
      <c r="FW28" s="126">
        <f>IF(ISBLANK($GB$3),"",IF(ISBLANK(Tipy!EX22),0,IF(AND(Tipy!EX22=Výsledky!$FZ$3,Tipy!EZ22=Výsledky!$GB$3),60,0)))</f>
        <v>0</v>
      </c>
      <c r="FX28" s="12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6">
        <f>IF(ISBLANK($GB$3),"",IF(OR(Tipy!FA22=Výsledky!$FW$6,Tipy!FA22=Výsledky!$FW$7,Tipy!FA22=Výsledky!$FW$8,Tipy!FA22=Výsledky!$FW$9),IF(VLOOKUP(Tipy!FA22,'Kategórie hráčov'!$A$2:$B$55,2,FALSE)=30,30,20),0))</f>
        <v>20</v>
      </c>
      <c r="FZ28" s="126">
        <f>IF(ISBLANK($GB$3),"",IF(OR(Tipy!FB22=Výsledky!$FZ$6,Tipy!FB22=Výsledky!$FZ$7,Tipy!FB22=Výsledky!$FZ$8,Tipy!FB22=Výsledky!$FZ$9),IF(VLOOKUP(Tipy!FB22,'Kategórie hráčov'!$A$2:$B$55,2,FALSE)=30,30,20),0))</f>
        <v>0</v>
      </c>
      <c r="GA28" s="12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30">
        <f>IF(ISBLANK($GB$3),"",IF(ISBLANK(Tipy!EX22),"-",SUM(FW28:GA28)))</f>
        <v>40</v>
      </c>
      <c r="GC28" s="129"/>
      <c r="GD28" s="126">
        <f>IF(ISBLANK($GI$3),"",IF(ISBLANK(Tipy!FD22),0,IF(AND(Tipy!FD22=Výsledky!$GG$3,Tipy!FF22=Výsledky!$GI$3),60,0)))</f>
        <v>0</v>
      </c>
      <c r="GE28" s="12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6">
        <f>IF(ISBLANK($GI$3),"",IF(OR(Tipy!FG22=Výsledky!$GD$6,Tipy!FG22=Výsledky!$GD$7,Tipy!FG22=Výsledky!$GD$8,Tipy!FG22=Výsledky!$GD$9),IF(VLOOKUP(Tipy!FG22,'Kategórie hráčov'!$A$2:$B$55,2,FALSE)=30,30,20),0))</f>
        <v>0</v>
      </c>
      <c r="GG28" s="126">
        <f>IF(ISBLANK($GI$3),"",IF(OR(Tipy!FH22=Výsledky!$GG$6,Tipy!FH22=Výsledky!$GG$7,Tipy!FH22=Výsledky!$GG$8,Tipy!FH22=Výsledky!$GG$9),IF(VLOOKUP(Tipy!FH22,'Kategórie hráčov'!$A$2:$B$55,2,FALSE)=30,30,20),0))</f>
        <v>0</v>
      </c>
      <c r="GH28" s="127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30">
        <f>IF(ISBLANK($GI$3),"",IF(ISBLANK(Tipy!FD22),"-",SUM(GD28:GH28)))</f>
        <v>30</v>
      </c>
      <c r="GJ28" s="129"/>
      <c r="GK28" s="126">
        <f>IF(ISBLANK($GP$3),"",IF(ISBLANK(Tipy!FJ22),0,IF(AND(Tipy!FJ22=Výsledky!$GN$3,Tipy!FL22=Výsledky!$GP$3),60,0)))</f>
        <v>0</v>
      </c>
      <c r="GL28" s="12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6">
        <f>IF(ISBLANK($GP$3),"",IF(OR(Tipy!FM22=Výsledky!$GK$6,Tipy!FM22=Výsledky!$GK$7,Tipy!FM22=Výsledky!$GK$8,Tipy!FM22=Výsledky!$GK$9),IF(VLOOKUP(Tipy!FM22,'Kategórie hráčov'!$A$2:$B$55,2,FALSE)=30,30,20),0))</f>
        <v>0</v>
      </c>
      <c r="GN28" s="126">
        <f>IF(ISBLANK($GP$3),"",IF(OR(Tipy!FN22=Výsledky!$GN$6,Tipy!FN22=Výsledky!$GN$7,Tipy!FN22=Výsledky!$GN$8,Tipy!FN22=Výsledky!$GN$9),IF(VLOOKUP(Tipy!FN22,'Kategórie hráčov'!$A$2:$B$55,2,FALSE)=30,30,20),0))</f>
        <v>0</v>
      </c>
      <c r="GO28" s="127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30">
        <f>IF(ISBLANK($GP$3),"",IF(ISBLANK(Tipy!FJ22),"-",SUM(GK28:GO28)))</f>
        <v>0</v>
      </c>
      <c r="GQ28" s="129"/>
      <c r="GR28" s="126">
        <f>IF(ISBLANK($GW$3),"",IF(ISBLANK(Tipy!FP22),0,IF(AND(Tipy!FP22=Výsledky!$GU$3,Tipy!FR22=Výsledky!$GW$3),60,0)))</f>
        <v>0</v>
      </c>
      <c r="GS28" s="126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6">
        <f>IF(ISBLANK($GW$3),"",IF(OR(Tipy!FS22=Výsledky!$GR$6,Tipy!FS22=Výsledky!$GR$7,Tipy!FS22=Výsledky!$GR$8,Tipy!FS22=Výsledky!$GR$9),IF(VLOOKUP(Tipy!FS22,'Kategórie hráčov'!$A$2:$B$55,2,FALSE)=30,30,20),0))</f>
        <v>0</v>
      </c>
      <c r="GU28" s="126">
        <f>IF(ISBLANK($GW$3),"",IF(OR(Tipy!FT22=Výsledky!$GU$6,Tipy!FT22=Výsledky!$GU$7,Tipy!FT22=Výsledky!$GU$8,Tipy!FT22=Výsledky!$GU$9),IF(VLOOKUP(Tipy!FT22,'Kategórie hráčov'!$A$2:$B$55,2,FALSE)=30,30,20),0))</f>
        <v>0</v>
      </c>
      <c r="GV28" s="127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30">
        <f>IF(ISBLANK($GW$3),"",IF(ISBLANK(Tipy!FP22),"-",SUM(GR28:GV28)))</f>
        <v>20</v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>
        <f>IF(ISBLANK($FU$3),"",IF(ISBLANK(Tipy!ER23),0,IF(AND(Tipy!ER23=Výsledky!$FS$3,Tipy!ET23=Výsledky!$FU$3),60,0)))</f>
        <v>0</v>
      </c>
      <c r="FQ29" s="12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6">
        <f>IF(ISBLANK($FU$3),"",IF(OR(Tipy!EU23=Výsledky!$FP$6,Tipy!EU23=Výsledky!$FP$7,Tipy!EU23=Výsledky!$FP$8,Tipy!EU23=Výsledky!$FP$9),IF(VLOOKUP(Tipy!EU23,'Kategórie hráčov'!$A$2:$B$55,2,FALSE)=30,30,20),0))</f>
        <v>0</v>
      </c>
      <c r="FS29" s="126">
        <f>IF(ISBLANK($FU$3),"",IF(OR(Tipy!EV23=Výsledky!$FS$6,Tipy!EV23=Výsledky!$FS$7,Tipy!EV23=Výsledky!$FS$8,Tipy!EV23=Výsledky!$FS$9),IF(VLOOKUP(Tipy!EV23,'Kategórie hráčov'!$A$2:$B$55,2,FALSE)=30,30,20),0))</f>
        <v>20</v>
      </c>
      <c r="FT29" s="12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30">
        <f>IF(ISBLANK($FU$3),"",IF(ISBLANK(Tipy!ER23),"-",SUM(FP29:FT29)))</f>
        <v>20</v>
      </c>
      <c r="FV29" s="129"/>
      <c r="FW29" s="126">
        <f>IF(ISBLANK($GB$3),"",IF(ISBLANK(Tipy!EX23),0,IF(AND(Tipy!EX23=Výsledky!$FZ$3,Tipy!EZ23=Výsledky!$GB$3),60,0)))</f>
        <v>0</v>
      </c>
      <c r="FX29" s="12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6">
        <f>IF(ISBLANK($GB$3),"",IF(OR(Tipy!FA23=Výsledky!$FW$6,Tipy!FA23=Výsledky!$FW$7,Tipy!FA23=Výsledky!$FW$8,Tipy!FA23=Výsledky!$FW$9),IF(VLOOKUP(Tipy!FA23,'Kategórie hráčov'!$A$2:$B$55,2,FALSE)=30,30,20),0))</f>
        <v>0</v>
      </c>
      <c r="FZ29" s="126">
        <f>IF(ISBLANK($GB$3),"",IF(OR(Tipy!FB23=Výsledky!$FZ$6,Tipy!FB23=Výsledky!$FZ$7,Tipy!FB23=Výsledky!$FZ$8,Tipy!FB23=Výsledky!$FZ$9),IF(VLOOKUP(Tipy!FB23,'Kategórie hráčov'!$A$2:$B$55,2,FALSE)=30,30,20),0))</f>
        <v>0</v>
      </c>
      <c r="GA29" s="127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30">
        <f>IF(ISBLANK($GB$3),"",IF(ISBLANK(Tipy!EX23),"-",SUM(FW29:GA29)))</f>
        <v>30</v>
      </c>
      <c r="GC29" s="129"/>
      <c r="GD29" s="126">
        <f>IF(ISBLANK($GI$3),"",IF(ISBLANK(Tipy!FD23),0,IF(AND(Tipy!FD23=Výsledky!$GG$3,Tipy!FF23=Výsledky!$GI$3),60,0)))</f>
        <v>0</v>
      </c>
      <c r="GE29" s="12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6">
        <f>IF(ISBLANK($GI$3),"",IF(OR(Tipy!FG23=Výsledky!$GD$6,Tipy!FG23=Výsledky!$GD$7,Tipy!FG23=Výsledky!$GD$8,Tipy!FG23=Výsledky!$GD$9),IF(VLOOKUP(Tipy!FG23,'Kategórie hráčov'!$A$2:$B$55,2,FALSE)=30,30,20),0))</f>
        <v>0</v>
      </c>
      <c r="GG29" s="126">
        <f>IF(ISBLANK($GI$3),"",IF(OR(Tipy!FH23=Výsledky!$GG$6,Tipy!FH23=Výsledky!$GG$7,Tipy!FH23=Výsledky!$GG$8,Tipy!FH23=Výsledky!$GG$9),IF(VLOOKUP(Tipy!FH23,'Kategórie hráčov'!$A$2:$B$55,2,FALSE)=30,30,20),0))</f>
        <v>0</v>
      </c>
      <c r="GH29" s="12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30">
        <f>IF(ISBLANK($GI$3),"",IF(ISBLANK(Tipy!FD23),"-",SUM(GD29:GH29)))</f>
        <v>20</v>
      </c>
      <c r="GJ29" s="129"/>
      <c r="GK29" s="126">
        <f>IF(ISBLANK($GP$3),"",IF(ISBLANK(Tipy!FJ23),0,IF(AND(Tipy!FJ23=Výsledky!$GN$3,Tipy!FL23=Výsledky!$GP$3),60,0)))</f>
        <v>0</v>
      </c>
      <c r="GL29" s="12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6">
        <f>IF(ISBLANK($GP$3),"",IF(OR(Tipy!FM23=Výsledky!$GK$6,Tipy!FM23=Výsledky!$GK$7,Tipy!FM23=Výsledky!$GK$8,Tipy!FM23=Výsledky!$GK$9),IF(VLOOKUP(Tipy!FM23,'Kategórie hráčov'!$A$2:$B$55,2,FALSE)=30,30,20),0))</f>
        <v>0</v>
      </c>
      <c r="GN29" s="126">
        <f>IF(ISBLANK($GP$3),"",IF(OR(Tipy!FN23=Výsledky!$GN$6,Tipy!FN23=Výsledky!$GN$7,Tipy!FN23=Výsledky!$GN$8,Tipy!FN23=Výsledky!$GN$9),IF(VLOOKUP(Tipy!FN23,'Kategórie hráčov'!$A$2:$B$55,2,FALSE)=30,30,20),0))</f>
        <v>0</v>
      </c>
      <c r="GO29" s="12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30">
        <f>IF(ISBLANK($GP$3),"",IF(ISBLANK(Tipy!FJ23),"-",SUM(GK29:GO29)))</f>
        <v>0</v>
      </c>
      <c r="GQ29" s="129"/>
      <c r="GR29" s="126">
        <f>IF(ISBLANK($GW$3),"",IF(ISBLANK(Tipy!FP23),0,IF(AND(Tipy!FP23=Výsledky!$GU$3,Tipy!FR23=Výsledky!$GW$3),60,0)))</f>
        <v>0</v>
      </c>
      <c r="GS29" s="126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6">
        <f>IF(ISBLANK($GW$3),"",IF(OR(Tipy!FS23=Výsledky!$GR$6,Tipy!FS23=Výsledky!$GR$7,Tipy!FS23=Výsledky!$GR$8,Tipy!FS23=Výsledky!$GR$9),IF(VLOOKUP(Tipy!FS23,'Kategórie hráčov'!$A$2:$B$55,2,FALSE)=30,30,20),0))</f>
        <v>20</v>
      </c>
      <c r="GU29" s="126">
        <f>IF(ISBLANK($GW$3),"",IF(OR(Tipy!FT23=Výsledky!$GU$6,Tipy!FT23=Výsledky!$GU$7,Tipy!FT23=Výsledky!$GU$8,Tipy!FT23=Výsledky!$GU$9),IF(VLOOKUP(Tipy!FT23,'Kategórie hráčov'!$A$2:$B$55,2,FALSE)=30,30,20),0))</f>
        <v>0</v>
      </c>
      <c r="GV29" s="127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30">
        <f>IF(ISBLANK($GW$3),"",IF(ISBLANK(Tipy!FP23),"-",SUM(GR29:GV29)))</f>
        <v>20</v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>
        <f>IF(ISBLANK($FU$3),"",IF(ISBLANK(Tipy!ER24),0,IF(AND(Tipy!ER24=Výsledky!$FS$3,Tipy!ET24=Výsledky!$FU$3),60,0)))</f>
        <v>0</v>
      </c>
      <c r="FQ30" s="12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6">
        <f>IF(ISBLANK($FU$3),"",IF(OR(Tipy!EU24=Výsledky!$FP$6,Tipy!EU24=Výsledky!$FP$7,Tipy!EU24=Výsledky!$FP$8,Tipy!EU24=Výsledky!$FP$9),IF(VLOOKUP(Tipy!EU24,'Kategórie hráčov'!$A$2:$B$55,2,FALSE)=30,30,20),0))</f>
        <v>20</v>
      </c>
      <c r="FS30" s="126">
        <f>IF(ISBLANK($FU$3),"",IF(OR(Tipy!EV24=Výsledky!$FS$6,Tipy!EV24=Výsledky!$FS$7,Tipy!EV24=Výsledky!$FS$8,Tipy!EV24=Výsledky!$FS$9),IF(VLOOKUP(Tipy!EV24,'Kategórie hráčov'!$A$2:$B$55,2,FALSE)=30,30,20),0))</f>
        <v>0</v>
      </c>
      <c r="FT30" s="12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30">
        <f>IF(ISBLANK($FU$3),"",IF(ISBLANK(Tipy!ER24),"-",SUM(FP30:FT30)))</f>
        <v>20</v>
      </c>
      <c r="FV30" s="129"/>
      <c r="FW30" s="126">
        <f>IF(ISBLANK($GB$3),"",IF(ISBLANK(Tipy!EX24),0,IF(AND(Tipy!EX24=Výsledky!$FZ$3,Tipy!EZ24=Výsledky!$GB$3),60,0)))</f>
        <v>60</v>
      </c>
      <c r="FX30" s="12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6">
        <f>IF(ISBLANK($GB$3),"",IF(OR(Tipy!FA24=Výsledky!$FW$6,Tipy!FA24=Výsledky!$FW$7,Tipy!FA24=Výsledky!$FW$8,Tipy!FA24=Výsledky!$FW$9),IF(VLOOKUP(Tipy!FA24,'Kategórie hráčov'!$A$2:$B$55,2,FALSE)=30,30,20),0))</f>
        <v>20</v>
      </c>
      <c r="FZ30" s="126">
        <f>IF(ISBLANK($GB$3),"",IF(OR(Tipy!FB24=Výsledky!$FZ$6,Tipy!FB24=Výsledky!$FZ$7,Tipy!FB24=Výsledky!$FZ$8,Tipy!FB24=Výsledky!$FZ$9),IF(VLOOKUP(Tipy!FB24,'Kategórie hráčov'!$A$2:$B$55,2,FALSE)=30,30,20),0))</f>
        <v>0</v>
      </c>
      <c r="GA30" s="12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30">
        <f>IF(ISBLANK($GB$3),"",IF(ISBLANK(Tipy!EX24),"-",SUM(FW30:GA30)))</f>
        <v>80</v>
      </c>
      <c r="GC30" s="129"/>
      <c r="GD30" s="126">
        <f>IF(ISBLANK($GI$3),"",IF(ISBLANK(Tipy!FD24),0,IF(AND(Tipy!FD24=Výsledky!$GG$3,Tipy!FF24=Výsledky!$GI$3),60,0)))</f>
        <v>0</v>
      </c>
      <c r="GE30" s="12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6">
        <f>IF(ISBLANK($GI$3),"",IF(OR(Tipy!FG24=Výsledky!$GD$6,Tipy!FG24=Výsledky!$GD$7,Tipy!FG24=Výsledky!$GD$8,Tipy!FG24=Výsledky!$GD$9),IF(VLOOKUP(Tipy!FG24,'Kategórie hráčov'!$A$2:$B$55,2,FALSE)=30,30,20),0))</f>
        <v>0</v>
      </c>
      <c r="GG30" s="126">
        <f>IF(ISBLANK($GI$3),"",IF(OR(Tipy!FH24=Výsledky!$GG$6,Tipy!FH24=Výsledky!$GG$7,Tipy!FH24=Výsledky!$GG$8,Tipy!FH24=Výsledky!$GG$9),IF(VLOOKUP(Tipy!FH24,'Kategórie hráčov'!$A$2:$B$55,2,FALSE)=30,30,20),0))</f>
        <v>0</v>
      </c>
      <c r="GH30" s="127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30">
        <f>IF(ISBLANK($GI$3),"",IF(ISBLANK(Tipy!FD24),"-",SUM(GD30:GH30)))</f>
        <v>30</v>
      </c>
      <c r="GJ30" s="129"/>
      <c r="GK30" s="126">
        <f>IF(ISBLANK($GP$3),"",IF(ISBLANK(Tipy!FJ24),0,IF(AND(Tipy!FJ24=Výsledky!$GN$3,Tipy!FL24=Výsledky!$GP$3),60,0)))</f>
        <v>0</v>
      </c>
      <c r="GL30" s="12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6">
        <f>IF(ISBLANK($GP$3),"",IF(OR(Tipy!FM24=Výsledky!$GK$6,Tipy!FM24=Výsledky!$GK$7,Tipy!FM24=Výsledky!$GK$8,Tipy!FM24=Výsledky!$GK$9),IF(VLOOKUP(Tipy!FM24,'Kategórie hráčov'!$A$2:$B$55,2,FALSE)=30,30,20),0))</f>
        <v>0</v>
      </c>
      <c r="GN30" s="126">
        <f>IF(ISBLANK($GP$3),"",IF(OR(Tipy!FN24=Výsledky!$GN$6,Tipy!FN24=Výsledky!$GN$7,Tipy!FN24=Výsledky!$GN$8,Tipy!FN24=Výsledky!$GN$9),IF(VLOOKUP(Tipy!FN24,'Kategórie hráčov'!$A$2:$B$55,2,FALSE)=30,30,20),0))</f>
        <v>30</v>
      </c>
      <c r="GO30" s="12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30">
        <f>IF(ISBLANK($GP$3),"",IF(ISBLANK(Tipy!FJ24),"-",SUM(GK30:GO30)))</f>
        <v>30</v>
      </c>
      <c r="GQ30" s="129"/>
      <c r="GR30" s="126">
        <f>IF(ISBLANK($GW$3),"",IF(ISBLANK(Tipy!FP24),0,IF(AND(Tipy!FP24=Výsledky!$GU$3,Tipy!FR24=Výsledky!$GW$3),60,0)))</f>
        <v>0</v>
      </c>
      <c r="GS30" s="126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6">
        <f>IF(ISBLANK($GW$3),"",IF(OR(Tipy!FS24=Výsledky!$GR$6,Tipy!FS24=Výsledky!$GR$7,Tipy!FS24=Výsledky!$GR$8,Tipy!FS24=Výsledky!$GR$9),IF(VLOOKUP(Tipy!FS24,'Kategórie hráčov'!$A$2:$B$55,2,FALSE)=30,30,20),0))</f>
        <v>0</v>
      </c>
      <c r="GU30" s="126">
        <f>IF(ISBLANK($GW$3),"",IF(OR(Tipy!FT24=Výsledky!$GU$6,Tipy!FT24=Výsledky!$GU$7,Tipy!FT24=Výsledky!$GU$8,Tipy!FT24=Výsledky!$GU$9),IF(VLOOKUP(Tipy!FT24,'Kategórie hráčov'!$A$2:$B$55,2,FALSE)=30,30,20),0))</f>
        <v>0</v>
      </c>
      <c r="GV30" s="127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30">
        <f>IF(ISBLANK($GW$3),"",IF(ISBLANK(Tipy!FP24),"-",SUM(GR30:GV30)))</f>
        <v>0</v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>
        <f>IF(ISBLANK($FU$3),"",IF(ISBLANK(Tipy!ER25),0,IF(AND(Tipy!ER25=Výsledky!$FS$3,Tipy!ET25=Výsledky!$FU$3),60,0)))</f>
        <v>0</v>
      </c>
      <c r="FQ31" s="12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6">
        <f>IF(ISBLANK($FU$3),"",IF(OR(Tipy!EU25=Výsledky!$FP$6,Tipy!EU25=Výsledky!$FP$7,Tipy!EU25=Výsledky!$FP$8,Tipy!EU25=Výsledky!$FP$9),IF(VLOOKUP(Tipy!EU25,'Kategórie hráčov'!$A$2:$B$55,2,FALSE)=30,30,20),0))</f>
        <v>0</v>
      </c>
      <c r="FS31" s="126">
        <f>IF(ISBLANK($FU$3),"",IF(OR(Tipy!EV25=Výsledky!$FS$6,Tipy!EV25=Výsledky!$FS$7,Tipy!EV25=Výsledky!$FS$8,Tipy!EV25=Výsledky!$FS$9),IF(VLOOKUP(Tipy!EV25,'Kategórie hráčov'!$A$2:$B$55,2,FALSE)=30,30,20),0))</f>
        <v>0</v>
      </c>
      <c r="FT31" s="12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30" t="str">
        <f>IF(ISBLANK($FU$3),"",IF(ISBLANK(Tipy!ER25),"-",SUM(FP31:FT31)))</f>
        <v>-</v>
      </c>
      <c r="FV31" s="129"/>
      <c r="FW31" s="126">
        <f>IF(ISBLANK($GB$3),"",IF(ISBLANK(Tipy!EX25),0,IF(AND(Tipy!EX25=Výsledky!$FZ$3,Tipy!EZ25=Výsledky!$GB$3),60,0)))</f>
        <v>0</v>
      </c>
      <c r="FX31" s="12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6">
        <f>IF(ISBLANK($GB$3),"",IF(OR(Tipy!FA25=Výsledky!$FW$6,Tipy!FA25=Výsledky!$FW$7,Tipy!FA25=Výsledky!$FW$8,Tipy!FA25=Výsledky!$FW$9),IF(VLOOKUP(Tipy!FA25,'Kategórie hráčov'!$A$2:$B$55,2,FALSE)=30,30,20),0))</f>
        <v>0</v>
      </c>
      <c r="FZ31" s="126">
        <f>IF(ISBLANK($GB$3),"",IF(OR(Tipy!FB25=Výsledky!$FZ$6,Tipy!FB25=Výsledky!$FZ$7,Tipy!FB25=Výsledky!$FZ$8,Tipy!FB25=Výsledky!$FZ$9),IF(VLOOKUP(Tipy!FB25,'Kategórie hráčov'!$A$2:$B$55,2,FALSE)=30,30,20),0))</f>
        <v>30</v>
      </c>
      <c r="GA31" s="12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30">
        <f>IF(ISBLANK($GB$3),"",IF(ISBLANK(Tipy!EX25),"-",SUM(FW31:GA31)))</f>
        <v>50</v>
      </c>
      <c r="GC31" s="129"/>
      <c r="GD31" s="126">
        <f>IF(ISBLANK($GI$3),"",IF(ISBLANK(Tipy!FD25),0,IF(AND(Tipy!FD25=Výsledky!$GG$3,Tipy!FF25=Výsledky!$GI$3),60,0)))</f>
        <v>0</v>
      </c>
      <c r="GE31" s="12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6">
        <f>IF(ISBLANK($GI$3),"",IF(OR(Tipy!FG25=Výsledky!$GD$6,Tipy!FG25=Výsledky!$GD$7,Tipy!FG25=Výsledky!$GD$8,Tipy!FG25=Výsledky!$GD$9),IF(VLOOKUP(Tipy!FG25,'Kategórie hráčov'!$A$2:$B$55,2,FALSE)=30,30,20),0))</f>
        <v>0</v>
      </c>
      <c r="GG31" s="126">
        <f>IF(ISBLANK($GI$3),"",IF(OR(Tipy!FH25=Výsledky!$GG$6,Tipy!FH25=Výsledky!$GG$7,Tipy!FH25=Výsledky!$GG$8,Tipy!FH25=Výsledky!$GG$9),IF(VLOOKUP(Tipy!FH25,'Kategórie hráčov'!$A$2:$B$55,2,FALSE)=30,30,20),0))</f>
        <v>0</v>
      </c>
      <c r="GH31" s="12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30">
        <f>IF(ISBLANK($GI$3),"",IF(ISBLANK(Tipy!FD25),"-",SUM(GD31:GH31)))</f>
        <v>20</v>
      </c>
      <c r="GJ31" s="129"/>
      <c r="GK31" s="126">
        <f>IF(ISBLANK($GP$3),"",IF(ISBLANK(Tipy!FJ25),0,IF(AND(Tipy!FJ25=Výsledky!$GN$3,Tipy!FL25=Výsledky!$GP$3),60,0)))</f>
        <v>0</v>
      </c>
      <c r="GL31" s="12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6">
        <f>IF(ISBLANK($GP$3),"",IF(OR(Tipy!FM25=Výsledky!$GK$6,Tipy!FM25=Výsledky!$GK$7,Tipy!FM25=Výsledky!$GK$8,Tipy!FM25=Výsledky!$GK$9),IF(VLOOKUP(Tipy!FM25,'Kategórie hráčov'!$A$2:$B$55,2,FALSE)=30,30,20),0))</f>
        <v>0</v>
      </c>
      <c r="GN31" s="126">
        <f>IF(ISBLANK($GP$3),"",IF(OR(Tipy!FN25=Výsledky!$GN$6,Tipy!FN25=Výsledky!$GN$7,Tipy!FN25=Výsledky!$GN$8,Tipy!FN25=Výsledky!$GN$9),IF(VLOOKUP(Tipy!FN25,'Kategórie hráčov'!$A$2:$B$55,2,FALSE)=30,30,20),0))</f>
        <v>0</v>
      </c>
      <c r="GO31" s="127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30">
        <f>IF(ISBLANK($GP$3),"",IF(ISBLANK(Tipy!FJ25),"-",SUM(GK31:GO31)))</f>
        <v>0</v>
      </c>
      <c r="GQ31" s="129"/>
      <c r="GR31" s="126">
        <f>IF(ISBLANK($GW$3),"",IF(ISBLANK(Tipy!FP25),0,IF(AND(Tipy!FP25=Výsledky!$GU$3,Tipy!FR25=Výsledky!$GW$3),60,0)))</f>
        <v>0</v>
      </c>
      <c r="GS31" s="126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6">
        <f>IF(ISBLANK($GW$3),"",IF(OR(Tipy!FS25=Výsledky!$GR$6,Tipy!FS25=Výsledky!$GR$7,Tipy!FS25=Výsledky!$GR$8,Tipy!FS25=Výsledky!$GR$9),IF(VLOOKUP(Tipy!FS25,'Kategórie hráčov'!$A$2:$B$55,2,FALSE)=30,30,20),0))</f>
        <v>0</v>
      </c>
      <c r="GU31" s="126">
        <f>IF(ISBLANK($GW$3),"",IF(OR(Tipy!FT25=Výsledky!$GU$6,Tipy!FT25=Výsledky!$GU$7,Tipy!FT25=Výsledky!$GU$8,Tipy!FT25=Výsledky!$GU$9),IF(VLOOKUP(Tipy!FT25,'Kategórie hráčov'!$A$2:$B$55,2,FALSE)=30,30,20),0))</f>
        <v>0</v>
      </c>
      <c r="GV31" s="127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30">
        <f>IF(ISBLANK($GW$3),"",IF(ISBLANK(Tipy!FP25),"-",SUM(GR31:GV31)))</f>
        <v>10</v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>
        <f>IF(ISBLANK($FU$3),"",IF(ISBLANK(Tipy!ER26),0,IF(AND(Tipy!ER26=Výsledky!$FS$3,Tipy!ET26=Výsledky!$FU$3),60,0)))</f>
        <v>0</v>
      </c>
      <c r="FQ32" s="12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6">
        <f>IF(ISBLANK($FU$3),"",IF(OR(Tipy!EU26=Výsledky!$FP$6,Tipy!EU26=Výsledky!$FP$7,Tipy!EU26=Výsledky!$FP$8,Tipy!EU26=Výsledky!$FP$9),IF(VLOOKUP(Tipy!EU26,'Kategórie hráčov'!$A$2:$B$55,2,FALSE)=30,30,20),0))</f>
        <v>0</v>
      </c>
      <c r="FS32" s="126">
        <f>IF(ISBLANK($FU$3),"",IF(OR(Tipy!EV26=Výsledky!$FS$6,Tipy!EV26=Výsledky!$FS$7,Tipy!EV26=Výsledky!$FS$8,Tipy!EV26=Výsledky!$FS$9),IF(VLOOKUP(Tipy!EV26,'Kategórie hráčov'!$A$2:$B$55,2,FALSE)=30,30,20),0))</f>
        <v>0</v>
      </c>
      <c r="FT32" s="12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30" t="str">
        <f>IF(ISBLANK($FU$3),"",IF(ISBLANK(Tipy!ER26),"-",SUM(FP32:FT32)))</f>
        <v>-</v>
      </c>
      <c r="FV32" s="129"/>
      <c r="FW32" s="126">
        <f>IF(ISBLANK($GB$3),"",IF(ISBLANK(Tipy!EX26),0,IF(AND(Tipy!EX26=Výsledky!$FZ$3,Tipy!EZ26=Výsledky!$GB$3),60,0)))</f>
        <v>0</v>
      </c>
      <c r="FX32" s="12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6">
        <f>IF(ISBLANK($GB$3),"",IF(OR(Tipy!FA26=Výsledky!$FW$6,Tipy!FA26=Výsledky!$FW$7,Tipy!FA26=Výsledky!$FW$8,Tipy!FA26=Výsledky!$FW$9),IF(VLOOKUP(Tipy!FA26,'Kategórie hráčov'!$A$2:$B$55,2,FALSE)=30,30,20),0))</f>
        <v>0</v>
      </c>
      <c r="FZ32" s="126">
        <f>IF(ISBLANK($GB$3),"",IF(OR(Tipy!FB26=Výsledky!$FZ$6,Tipy!FB26=Výsledky!$FZ$7,Tipy!FB26=Výsledky!$FZ$8,Tipy!FB26=Výsledky!$FZ$9),IF(VLOOKUP(Tipy!FB26,'Kategórie hráčov'!$A$2:$B$55,2,FALSE)=30,30,20),0))</f>
        <v>0</v>
      </c>
      <c r="GA32" s="12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30" t="str">
        <f>IF(ISBLANK($GB$3),"",IF(ISBLANK(Tipy!EX26),"-",SUM(FW32:GA32)))</f>
        <v>-</v>
      </c>
      <c r="GC32" s="129"/>
      <c r="GD32" s="126">
        <f>IF(ISBLANK($GI$3),"",IF(ISBLANK(Tipy!FD26),0,IF(AND(Tipy!FD26=Výsledky!$GG$3,Tipy!FF26=Výsledky!$GI$3),60,0)))</f>
        <v>0</v>
      </c>
      <c r="GE32" s="12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6">
        <f>IF(ISBLANK($GI$3),"",IF(OR(Tipy!FG26=Výsledky!$GD$6,Tipy!FG26=Výsledky!$GD$7,Tipy!FG26=Výsledky!$GD$8,Tipy!FG26=Výsledky!$GD$9),IF(VLOOKUP(Tipy!FG26,'Kategórie hráčov'!$A$2:$B$55,2,FALSE)=30,30,20),0))</f>
        <v>0</v>
      </c>
      <c r="GG32" s="126">
        <f>IF(ISBLANK($GI$3),"",IF(OR(Tipy!FH26=Výsledky!$GG$6,Tipy!FH26=Výsledky!$GG$7,Tipy!FH26=Výsledky!$GG$8,Tipy!FH26=Výsledky!$GG$9),IF(VLOOKUP(Tipy!FH26,'Kategórie hráčov'!$A$2:$B$55,2,FALSE)=30,30,20),0))</f>
        <v>0</v>
      </c>
      <c r="GH32" s="12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30" t="str">
        <f>IF(ISBLANK($GI$3),"",IF(ISBLANK(Tipy!FD26),"-",SUM(GD32:GH32)))</f>
        <v>-</v>
      </c>
      <c r="GJ32" s="129"/>
      <c r="GK32" s="126">
        <f>IF(ISBLANK($GP$3),"",IF(ISBLANK(Tipy!FJ26),0,IF(AND(Tipy!FJ26=Výsledky!$GN$3,Tipy!FL26=Výsledky!$GP$3),60,0)))</f>
        <v>0</v>
      </c>
      <c r="GL32" s="12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6">
        <f>IF(ISBLANK($GP$3),"",IF(OR(Tipy!FM26=Výsledky!$GK$6,Tipy!FM26=Výsledky!$GK$7,Tipy!FM26=Výsledky!$GK$8,Tipy!FM26=Výsledky!$GK$9),IF(VLOOKUP(Tipy!FM26,'Kategórie hráčov'!$A$2:$B$55,2,FALSE)=30,30,20),0))</f>
        <v>0</v>
      </c>
      <c r="GN32" s="126">
        <f>IF(ISBLANK($GP$3),"",IF(OR(Tipy!FN26=Výsledky!$GN$6,Tipy!FN26=Výsledky!$GN$7,Tipy!FN26=Výsledky!$GN$8,Tipy!FN26=Výsledky!$GN$9),IF(VLOOKUP(Tipy!FN26,'Kategórie hráčov'!$A$2:$B$55,2,FALSE)=30,30,20),0))</f>
        <v>0</v>
      </c>
      <c r="GO32" s="12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30" t="str">
        <f>IF(ISBLANK($GP$3),"",IF(ISBLANK(Tipy!FJ26),"-",SUM(GK32:GO32)))</f>
        <v>-</v>
      </c>
      <c r="GQ32" s="129"/>
      <c r="GR32" s="126">
        <f>IF(ISBLANK($GW$3),"",IF(ISBLANK(Tipy!FP26),0,IF(AND(Tipy!FP26=Výsledky!$GU$3,Tipy!FR26=Výsledky!$GW$3),60,0)))</f>
        <v>0</v>
      </c>
      <c r="GS32" s="126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6">
        <f>IF(ISBLANK($GW$3),"",IF(OR(Tipy!FS26=Výsledky!$GR$6,Tipy!FS26=Výsledky!$GR$7,Tipy!FS26=Výsledky!$GR$8,Tipy!FS26=Výsledky!$GR$9),IF(VLOOKUP(Tipy!FS26,'Kategórie hráčov'!$A$2:$B$55,2,FALSE)=30,30,20),0))</f>
        <v>0</v>
      </c>
      <c r="GU32" s="126">
        <f>IF(ISBLANK($GW$3),"",IF(OR(Tipy!FT26=Výsledky!$GU$6,Tipy!FT26=Výsledky!$GU$7,Tipy!FT26=Výsledky!$GU$8,Tipy!FT26=Výsledky!$GU$9),IF(VLOOKUP(Tipy!FT26,'Kategórie hráčov'!$A$2:$B$55,2,FALSE)=30,30,20),0))</f>
        <v>0</v>
      </c>
      <c r="GV32" s="127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30" t="str">
        <f>IF(ISBLANK($GW$3),"",IF(ISBLANK(Tipy!FP26),"-",SUM(GR32:GV32)))</f>
        <v>-</v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>
        <f>IF(ISBLANK($FU$3),"",IF(ISBLANK(Tipy!ER27),0,IF(AND(Tipy!ER27=Výsledky!$FS$3,Tipy!ET27=Výsledky!$FU$3),60,0)))</f>
        <v>0</v>
      </c>
      <c r="FQ33" s="12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6">
        <f>IF(ISBLANK($FU$3),"",IF(OR(Tipy!EU27=Výsledky!$FP$6,Tipy!EU27=Výsledky!$FP$7,Tipy!EU27=Výsledky!$FP$8,Tipy!EU27=Výsledky!$FP$9),IF(VLOOKUP(Tipy!EU27,'Kategórie hráčov'!$A$2:$B$55,2,FALSE)=30,30,20),0))</f>
        <v>0</v>
      </c>
      <c r="FS33" s="126">
        <f>IF(ISBLANK($FU$3),"",IF(OR(Tipy!EV27=Výsledky!$FS$6,Tipy!EV27=Výsledky!$FS$7,Tipy!EV27=Výsledky!$FS$8,Tipy!EV27=Výsledky!$FS$9),IF(VLOOKUP(Tipy!EV27,'Kategórie hráčov'!$A$2:$B$55,2,FALSE)=30,30,20),0))</f>
        <v>0</v>
      </c>
      <c r="FT33" s="12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30" t="str">
        <f>IF(ISBLANK($FU$3),"",IF(ISBLANK(Tipy!ER27),"-",SUM(FP33:FT33)))</f>
        <v>-</v>
      </c>
      <c r="FV33" s="129"/>
      <c r="FW33" s="126">
        <f>IF(ISBLANK($GB$3),"",IF(ISBLANK(Tipy!EX27),0,IF(AND(Tipy!EX27=Výsledky!$FZ$3,Tipy!EZ27=Výsledky!$GB$3),60,0)))</f>
        <v>0</v>
      </c>
      <c r="FX33" s="12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6">
        <f>IF(ISBLANK($GB$3),"",IF(OR(Tipy!FA27=Výsledky!$FW$6,Tipy!FA27=Výsledky!$FW$7,Tipy!FA27=Výsledky!$FW$8,Tipy!FA27=Výsledky!$FW$9),IF(VLOOKUP(Tipy!FA27,'Kategórie hráčov'!$A$2:$B$55,2,FALSE)=30,30,20),0))</f>
        <v>0</v>
      </c>
      <c r="FZ33" s="126">
        <f>IF(ISBLANK($GB$3),"",IF(OR(Tipy!FB27=Výsledky!$FZ$6,Tipy!FB27=Výsledky!$FZ$7,Tipy!FB27=Výsledky!$FZ$8,Tipy!FB27=Výsledky!$FZ$9),IF(VLOOKUP(Tipy!FB27,'Kategórie hráčov'!$A$2:$B$55,2,FALSE)=30,30,20),0))</f>
        <v>0</v>
      </c>
      <c r="GA33" s="12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30" t="str">
        <f>IF(ISBLANK($GB$3),"",IF(ISBLANK(Tipy!EX27),"-",SUM(FW33:GA33)))</f>
        <v>-</v>
      </c>
      <c r="GC33" s="129"/>
      <c r="GD33" s="126">
        <f>IF(ISBLANK($GI$3),"",IF(ISBLANK(Tipy!FD27),0,IF(AND(Tipy!FD27=Výsledky!$GG$3,Tipy!FF27=Výsledky!$GI$3),60,0)))</f>
        <v>0</v>
      </c>
      <c r="GE33" s="12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6">
        <f>IF(ISBLANK($GI$3),"",IF(OR(Tipy!FG27=Výsledky!$GD$6,Tipy!FG27=Výsledky!$GD$7,Tipy!FG27=Výsledky!$GD$8,Tipy!FG27=Výsledky!$GD$9),IF(VLOOKUP(Tipy!FG27,'Kategórie hráčov'!$A$2:$B$55,2,FALSE)=30,30,20),0))</f>
        <v>0</v>
      </c>
      <c r="GG33" s="126">
        <f>IF(ISBLANK($GI$3),"",IF(OR(Tipy!FH27=Výsledky!$GG$6,Tipy!FH27=Výsledky!$GG$7,Tipy!FH27=Výsledky!$GG$8,Tipy!FH27=Výsledky!$GG$9),IF(VLOOKUP(Tipy!FH27,'Kategórie hráčov'!$A$2:$B$55,2,FALSE)=30,30,20),0))</f>
        <v>0</v>
      </c>
      <c r="GH33" s="12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30" t="str">
        <f>IF(ISBLANK($GI$3),"",IF(ISBLANK(Tipy!FD27),"-",SUM(GD33:GH33)))</f>
        <v>-</v>
      </c>
      <c r="GJ33" s="129"/>
      <c r="GK33" s="126">
        <f>IF(ISBLANK($GP$3),"",IF(ISBLANK(Tipy!FJ27),0,IF(AND(Tipy!FJ27=Výsledky!$GN$3,Tipy!FL27=Výsledky!$GP$3),60,0)))</f>
        <v>0</v>
      </c>
      <c r="GL33" s="12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6">
        <f>IF(ISBLANK($GP$3),"",IF(OR(Tipy!FM27=Výsledky!$GK$6,Tipy!FM27=Výsledky!$GK$7,Tipy!FM27=Výsledky!$GK$8,Tipy!FM27=Výsledky!$GK$9),IF(VLOOKUP(Tipy!FM27,'Kategórie hráčov'!$A$2:$B$55,2,FALSE)=30,30,20),0))</f>
        <v>0</v>
      </c>
      <c r="GN33" s="126">
        <f>IF(ISBLANK($GP$3),"",IF(OR(Tipy!FN27=Výsledky!$GN$6,Tipy!FN27=Výsledky!$GN$7,Tipy!FN27=Výsledky!$GN$8,Tipy!FN27=Výsledky!$GN$9),IF(VLOOKUP(Tipy!FN27,'Kategórie hráčov'!$A$2:$B$55,2,FALSE)=30,30,20),0))</f>
        <v>0</v>
      </c>
      <c r="GO33" s="12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30" t="str">
        <f>IF(ISBLANK($GP$3),"",IF(ISBLANK(Tipy!FJ27),"-",SUM(GK33:GO33)))</f>
        <v>-</v>
      </c>
      <c r="GQ33" s="129"/>
      <c r="GR33" s="126">
        <f>IF(ISBLANK($GW$3),"",IF(ISBLANK(Tipy!FP27),0,IF(AND(Tipy!FP27=Výsledky!$GU$3,Tipy!FR27=Výsledky!$GW$3),60,0)))</f>
        <v>0</v>
      </c>
      <c r="GS33" s="126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6">
        <f>IF(ISBLANK($GW$3),"",IF(OR(Tipy!FS27=Výsledky!$GR$6,Tipy!FS27=Výsledky!$GR$7,Tipy!FS27=Výsledky!$GR$8,Tipy!FS27=Výsledky!$GR$9),IF(VLOOKUP(Tipy!FS27,'Kategórie hráčov'!$A$2:$B$55,2,FALSE)=30,30,20),0))</f>
        <v>0</v>
      </c>
      <c r="GU33" s="126">
        <f>IF(ISBLANK($GW$3),"",IF(OR(Tipy!FT27=Výsledky!$GU$6,Tipy!FT27=Výsledky!$GU$7,Tipy!FT27=Výsledky!$GU$8,Tipy!FT27=Výsledky!$GU$9),IF(VLOOKUP(Tipy!FT27,'Kategórie hráčov'!$A$2:$B$55,2,FALSE)=30,30,20),0))</f>
        <v>0</v>
      </c>
      <c r="GV33" s="127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30" t="str">
        <f>IF(ISBLANK($GW$3),"",IF(ISBLANK(Tipy!FP27),"-",SUM(GR33:GV33)))</f>
        <v>-</v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>
        <f>IF(ISBLANK($FU$3),"",IF(ISBLANK(Tipy!ER28),0,IF(AND(Tipy!ER28=Výsledky!$FS$3,Tipy!ET28=Výsledky!$FU$3),60,0)))</f>
        <v>0</v>
      </c>
      <c r="FQ34" s="12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6">
        <f>IF(ISBLANK($FU$3),"",IF(OR(Tipy!EU28=Výsledky!$FP$6,Tipy!EU28=Výsledky!$FP$7,Tipy!EU28=Výsledky!$FP$8,Tipy!EU28=Výsledky!$FP$9),IF(VLOOKUP(Tipy!EU28,'Kategórie hráčov'!$A$2:$B$55,2,FALSE)=30,30,20),0))</f>
        <v>20</v>
      </c>
      <c r="FS34" s="126">
        <f>IF(ISBLANK($FU$3),"",IF(OR(Tipy!EV28=Výsledky!$FS$6,Tipy!EV28=Výsledky!$FS$7,Tipy!EV28=Výsledky!$FS$8,Tipy!EV28=Výsledky!$FS$9),IF(VLOOKUP(Tipy!EV28,'Kategórie hráčov'!$A$2:$B$55,2,FALSE)=30,30,20),0))</f>
        <v>20</v>
      </c>
      <c r="FT34" s="12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30">
        <f>IF(ISBLANK($FU$3),"",IF(ISBLANK(Tipy!ER28),"-",SUM(FP34:FT34)))</f>
        <v>40</v>
      </c>
      <c r="FV34" s="129"/>
      <c r="FW34" s="126">
        <f>IF(ISBLANK($GB$3),"",IF(ISBLANK(Tipy!EX28),0,IF(AND(Tipy!EX28=Výsledky!$FZ$3,Tipy!EZ28=Výsledky!$GB$3),60,0)))</f>
        <v>0</v>
      </c>
      <c r="FX34" s="12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6">
        <f>IF(ISBLANK($GB$3),"",IF(OR(Tipy!FA28=Výsledky!$FW$6,Tipy!FA28=Výsledky!$FW$7,Tipy!FA28=Výsledky!$FW$8,Tipy!FA28=Výsledky!$FW$9),IF(VLOOKUP(Tipy!FA28,'Kategórie hráčov'!$A$2:$B$55,2,FALSE)=30,30,20),0))</f>
        <v>20</v>
      </c>
      <c r="FZ34" s="126">
        <f>IF(ISBLANK($GB$3),"",IF(OR(Tipy!FB28=Výsledky!$FZ$6,Tipy!FB28=Výsledky!$FZ$7,Tipy!FB28=Výsledky!$FZ$8,Tipy!FB28=Výsledky!$FZ$9),IF(VLOOKUP(Tipy!FB28,'Kategórie hráčov'!$A$2:$B$55,2,FALSE)=30,30,20),0))</f>
        <v>30</v>
      </c>
      <c r="GA34" s="12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30">
        <f>IF(ISBLANK($GB$3),"",IF(ISBLANK(Tipy!EX28),"-",SUM(FW34:GA34)))</f>
        <v>70</v>
      </c>
      <c r="GC34" s="129"/>
      <c r="GD34" s="126">
        <f>IF(ISBLANK($GI$3),"",IF(ISBLANK(Tipy!FD28),0,IF(AND(Tipy!FD28=Výsledky!$GG$3,Tipy!FF28=Výsledky!$GI$3),60,0)))</f>
        <v>0</v>
      </c>
      <c r="GE34" s="12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6">
        <f>IF(ISBLANK($GI$3),"",IF(OR(Tipy!FG28=Výsledky!$GD$6,Tipy!FG28=Výsledky!$GD$7,Tipy!FG28=Výsledky!$GD$8,Tipy!FG28=Výsledky!$GD$9),IF(VLOOKUP(Tipy!FG28,'Kategórie hráčov'!$A$2:$B$55,2,FALSE)=30,30,20),0))</f>
        <v>0</v>
      </c>
      <c r="GG34" s="126">
        <f>IF(ISBLANK($GI$3),"",IF(OR(Tipy!FH28=Výsledky!$GG$6,Tipy!FH28=Výsledky!$GG$7,Tipy!FH28=Výsledky!$GG$8,Tipy!FH28=Výsledky!$GG$9),IF(VLOOKUP(Tipy!FH28,'Kategórie hráčov'!$A$2:$B$55,2,FALSE)=30,30,20),0))</f>
        <v>0</v>
      </c>
      <c r="GH34" s="12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30">
        <f>IF(ISBLANK($GI$3),"",IF(ISBLANK(Tipy!FD28),"-",SUM(GD34:GH34)))</f>
        <v>20</v>
      </c>
      <c r="GJ34" s="129"/>
      <c r="GK34" s="126">
        <f>IF(ISBLANK($GP$3),"",IF(ISBLANK(Tipy!FJ28),0,IF(AND(Tipy!FJ28=Výsledky!$GN$3,Tipy!FL28=Výsledky!$GP$3),60,0)))</f>
        <v>0</v>
      </c>
      <c r="GL34" s="12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6">
        <f>IF(ISBLANK($GP$3),"",IF(OR(Tipy!FM28=Výsledky!$GK$6,Tipy!FM28=Výsledky!$GK$7,Tipy!FM28=Výsledky!$GK$8,Tipy!FM28=Výsledky!$GK$9),IF(VLOOKUP(Tipy!FM28,'Kategórie hráčov'!$A$2:$B$55,2,FALSE)=30,30,20),0))</f>
        <v>0</v>
      </c>
      <c r="GN34" s="126">
        <f>IF(ISBLANK($GP$3),"",IF(OR(Tipy!FN28=Výsledky!$GN$6,Tipy!FN28=Výsledky!$GN$7,Tipy!FN28=Výsledky!$GN$8,Tipy!FN28=Výsledky!$GN$9),IF(VLOOKUP(Tipy!FN28,'Kategórie hráčov'!$A$2:$B$55,2,FALSE)=30,30,20),0))</f>
        <v>30</v>
      </c>
      <c r="GO34" s="127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30">
        <f>IF(ISBLANK($GP$3),"",IF(ISBLANK(Tipy!FJ28),"-",SUM(GK34:GO34)))</f>
        <v>30</v>
      </c>
      <c r="GQ34" s="129"/>
      <c r="GR34" s="126">
        <f>IF(ISBLANK($GW$3),"",IF(ISBLANK(Tipy!FP28),0,IF(AND(Tipy!FP28=Výsledky!$GU$3,Tipy!FR28=Výsledky!$GW$3),60,0)))</f>
        <v>0</v>
      </c>
      <c r="GS34" s="126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6">
        <f>IF(ISBLANK($GW$3),"",IF(OR(Tipy!FS28=Výsledky!$GR$6,Tipy!FS28=Výsledky!$GR$7,Tipy!FS28=Výsledky!$GR$8,Tipy!FS28=Výsledky!$GR$9),IF(VLOOKUP(Tipy!FS28,'Kategórie hráčov'!$A$2:$B$55,2,FALSE)=30,30,20),0))</f>
        <v>0</v>
      </c>
      <c r="GU34" s="126">
        <f>IF(ISBLANK($GW$3),"",IF(OR(Tipy!FT28=Výsledky!$GU$6,Tipy!FT28=Výsledky!$GU$7,Tipy!FT28=Výsledky!$GU$8,Tipy!FT28=Výsledky!$GU$9),IF(VLOOKUP(Tipy!FT28,'Kategórie hráčov'!$A$2:$B$55,2,FALSE)=30,30,20),0))</f>
        <v>0</v>
      </c>
      <c r="GV34" s="127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30" t="str">
        <f>IF(ISBLANK($GW$3),"",IF(ISBLANK(Tipy!FP28),"-",SUM(GR34:GV34)))</f>
        <v>-</v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>
        <f>IF(ISBLANK($FU$3),"",IF(ISBLANK(Tipy!ER29),0,IF(AND(Tipy!ER29=Výsledky!$FS$3,Tipy!ET29=Výsledky!$FU$3),60,0)))</f>
        <v>0</v>
      </c>
      <c r="FQ35" s="12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6">
        <f>IF(ISBLANK($FU$3),"",IF(OR(Tipy!EU29=Výsledky!$FP$6,Tipy!EU29=Výsledky!$FP$7,Tipy!EU29=Výsledky!$FP$8,Tipy!EU29=Výsledky!$FP$9),IF(VLOOKUP(Tipy!EU29,'Kategórie hráčov'!$A$2:$B$55,2,FALSE)=30,30,20),0))</f>
        <v>0</v>
      </c>
      <c r="FS35" s="126">
        <f>IF(ISBLANK($FU$3),"",IF(OR(Tipy!EV29=Výsledky!$FS$6,Tipy!EV29=Výsledky!$FS$7,Tipy!EV29=Výsledky!$FS$8,Tipy!EV29=Výsledky!$FS$9),IF(VLOOKUP(Tipy!EV29,'Kategórie hráčov'!$A$2:$B$55,2,FALSE)=30,30,20),0))</f>
        <v>0</v>
      </c>
      <c r="FT35" s="12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30" t="str">
        <f>IF(ISBLANK($FU$3),"",IF(ISBLANK(Tipy!ER29),"-",SUM(FP35:FT35)))</f>
        <v>-</v>
      </c>
      <c r="FV35" s="129"/>
      <c r="FW35" s="126">
        <f>IF(ISBLANK($GB$3),"",IF(ISBLANK(Tipy!EX29),0,IF(AND(Tipy!EX29=Výsledky!$FZ$3,Tipy!EZ29=Výsledky!$GB$3),60,0)))</f>
        <v>0</v>
      </c>
      <c r="FX35" s="12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6">
        <f>IF(ISBLANK($GB$3),"",IF(OR(Tipy!FA29=Výsledky!$FW$6,Tipy!FA29=Výsledky!$FW$7,Tipy!FA29=Výsledky!$FW$8,Tipy!FA29=Výsledky!$FW$9),IF(VLOOKUP(Tipy!FA29,'Kategórie hráčov'!$A$2:$B$55,2,FALSE)=30,30,20),0))</f>
        <v>0</v>
      </c>
      <c r="FZ35" s="126">
        <f>IF(ISBLANK($GB$3),"",IF(OR(Tipy!FB29=Výsledky!$FZ$6,Tipy!FB29=Výsledky!$FZ$7,Tipy!FB29=Výsledky!$FZ$8,Tipy!FB29=Výsledky!$FZ$9),IF(VLOOKUP(Tipy!FB29,'Kategórie hráčov'!$A$2:$B$55,2,FALSE)=30,30,20),0))</f>
        <v>0</v>
      </c>
      <c r="GA35" s="12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30" t="str">
        <f>IF(ISBLANK($GB$3),"",IF(ISBLANK(Tipy!EX29),"-",SUM(FW35:GA35)))</f>
        <v>-</v>
      </c>
      <c r="GC35" s="129"/>
      <c r="GD35" s="126">
        <f>IF(ISBLANK($GI$3),"",IF(ISBLANK(Tipy!FD29),0,IF(AND(Tipy!FD29=Výsledky!$GG$3,Tipy!FF29=Výsledky!$GI$3),60,0)))</f>
        <v>0</v>
      </c>
      <c r="GE35" s="12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6">
        <f>IF(ISBLANK($GI$3),"",IF(OR(Tipy!FG29=Výsledky!$GD$6,Tipy!FG29=Výsledky!$GD$7,Tipy!FG29=Výsledky!$GD$8,Tipy!FG29=Výsledky!$GD$9),IF(VLOOKUP(Tipy!FG29,'Kategórie hráčov'!$A$2:$B$55,2,FALSE)=30,30,20),0))</f>
        <v>0</v>
      </c>
      <c r="GG35" s="126">
        <f>IF(ISBLANK($GI$3),"",IF(OR(Tipy!FH29=Výsledky!$GG$6,Tipy!FH29=Výsledky!$GG$7,Tipy!FH29=Výsledky!$GG$8,Tipy!FH29=Výsledky!$GG$9),IF(VLOOKUP(Tipy!FH29,'Kategórie hráčov'!$A$2:$B$55,2,FALSE)=30,30,20),0))</f>
        <v>0</v>
      </c>
      <c r="GH35" s="12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30" t="str">
        <f>IF(ISBLANK($GI$3),"",IF(ISBLANK(Tipy!FD29),"-",SUM(GD35:GH35)))</f>
        <v>-</v>
      </c>
      <c r="GJ35" s="129"/>
      <c r="GK35" s="126">
        <f>IF(ISBLANK($GP$3),"",IF(ISBLANK(Tipy!FJ29),0,IF(AND(Tipy!FJ29=Výsledky!$GN$3,Tipy!FL29=Výsledky!$GP$3),60,0)))</f>
        <v>0</v>
      </c>
      <c r="GL35" s="12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6">
        <f>IF(ISBLANK($GP$3),"",IF(OR(Tipy!FM29=Výsledky!$GK$6,Tipy!FM29=Výsledky!$GK$7,Tipy!FM29=Výsledky!$GK$8,Tipy!FM29=Výsledky!$GK$9),IF(VLOOKUP(Tipy!FM29,'Kategórie hráčov'!$A$2:$B$55,2,FALSE)=30,30,20),0))</f>
        <v>0</v>
      </c>
      <c r="GN35" s="126">
        <f>IF(ISBLANK($GP$3),"",IF(OR(Tipy!FN29=Výsledky!$GN$6,Tipy!FN29=Výsledky!$GN$7,Tipy!FN29=Výsledky!$GN$8,Tipy!FN29=Výsledky!$GN$9),IF(VLOOKUP(Tipy!FN29,'Kategórie hráčov'!$A$2:$B$55,2,FALSE)=30,30,20),0))</f>
        <v>0</v>
      </c>
      <c r="GO35" s="12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30" t="str">
        <f>IF(ISBLANK($GP$3),"",IF(ISBLANK(Tipy!FJ29),"-",SUM(GK35:GO35)))</f>
        <v>-</v>
      </c>
      <c r="GQ35" s="129"/>
      <c r="GR35" s="126">
        <f>IF(ISBLANK($GW$3),"",IF(ISBLANK(Tipy!FP29),0,IF(AND(Tipy!FP29=Výsledky!$GU$3,Tipy!FR29=Výsledky!$GW$3),60,0)))</f>
        <v>0</v>
      </c>
      <c r="GS35" s="126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6">
        <f>IF(ISBLANK($GW$3),"",IF(OR(Tipy!FS29=Výsledky!$GR$6,Tipy!FS29=Výsledky!$GR$7,Tipy!FS29=Výsledky!$GR$8,Tipy!FS29=Výsledky!$GR$9),IF(VLOOKUP(Tipy!FS29,'Kategórie hráčov'!$A$2:$B$55,2,FALSE)=30,30,20),0))</f>
        <v>0</v>
      </c>
      <c r="GU35" s="126">
        <f>IF(ISBLANK($GW$3),"",IF(OR(Tipy!FT29=Výsledky!$GU$6,Tipy!FT29=Výsledky!$GU$7,Tipy!FT29=Výsledky!$GU$8,Tipy!FT29=Výsledky!$GU$9),IF(VLOOKUP(Tipy!FT29,'Kategórie hráčov'!$A$2:$B$55,2,FALSE)=30,30,20),0))</f>
        <v>0</v>
      </c>
      <c r="GV35" s="127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30" t="str">
        <f>IF(ISBLANK($GW$3),"",IF(ISBLANK(Tipy!FP29),"-",SUM(GR35:GV35)))</f>
        <v>-</v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>
        <f>IF(ISBLANK($FU$3),"",IF(ISBLANK(Tipy!ER30),0,IF(AND(Tipy!ER30=Výsledky!$FS$3,Tipy!ET30=Výsledky!$FU$3),60,0)))</f>
        <v>0</v>
      </c>
      <c r="FQ36" s="12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6">
        <f>IF(ISBLANK($FU$3),"",IF(OR(Tipy!EU30=Výsledky!$FP$6,Tipy!EU30=Výsledky!$FP$7,Tipy!EU30=Výsledky!$FP$8,Tipy!EU30=Výsledky!$FP$9),IF(VLOOKUP(Tipy!EU30,'Kategórie hráčov'!$A$2:$B$55,2,FALSE)=30,30,20),0))</f>
        <v>0</v>
      </c>
      <c r="FS36" s="126">
        <f>IF(ISBLANK($FU$3),"",IF(OR(Tipy!EV30=Výsledky!$FS$6,Tipy!EV30=Výsledky!$FS$7,Tipy!EV30=Výsledky!$FS$8,Tipy!EV30=Výsledky!$FS$9),IF(VLOOKUP(Tipy!EV30,'Kategórie hráčov'!$A$2:$B$55,2,FALSE)=30,30,20),0))</f>
        <v>0</v>
      </c>
      <c r="FT36" s="12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30" t="str">
        <f>IF(ISBLANK($FU$3),"",IF(ISBLANK(Tipy!ER30),"-",SUM(FP36:FT36)))</f>
        <v>-</v>
      </c>
      <c r="FV36" s="129"/>
      <c r="FW36" s="126">
        <f>IF(ISBLANK($GB$3),"",IF(ISBLANK(Tipy!EX30),0,IF(AND(Tipy!EX30=Výsledky!$FZ$3,Tipy!EZ30=Výsledky!$GB$3),60,0)))</f>
        <v>0</v>
      </c>
      <c r="FX36" s="12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6">
        <f>IF(ISBLANK($GB$3),"",IF(OR(Tipy!FA30=Výsledky!$FW$6,Tipy!FA30=Výsledky!$FW$7,Tipy!FA30=Výsledky!$FW$8,Tipy!FA30=Výsledky!$FW$9),IF(VLOOKUP(Tipy!FA30,'Kategórie hráčov'!$A$2:$B$55,2,FALSE)=30,30,20),0))</f>
        <v>0</v>
      </c>
      <c r="FZ36" s="126">
        <f>IF(ISBLANK($GB$3),"",IF(OR(Tipy!FB30=Výsledky!$FZ$6,Tipy!FB30=Výsledky!$FZ$7,Tipy!FB30=Výsledky!$FZ$8,Tipy!FB30=Výsledky!$FZ$9),IF(VLOOKUP(Tipy!FB30,'Kategórie hráčov'!$A$2:$B$55,2,FALSE)=30,30,20),0))</f>
        <v>0</v>
      </c>
      <c r="GA36" s="12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30" t="str">
        <f>IF(ISBLANK($GB$3),"",IF(ISBLANK(Tipy!EX30),"-",SUM(FW36:GA36)))</f>
        <v>-</v>
      </c>
      <c r="GC36" s="129"/>
      <c r="GD36" s="126">
        <f>IF(ISBLANK($GI$3),"",IF(ISBLANK(Tipy!FD30),0,IF(AND(Tipy!FD30=Výsledky!$GG$3,Tipy!FF30=Výsledky!$GI$3),60,0)))</f>
        <v>0</v>
      </c>
      <c r="GE36" s="12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6">
        <f>IF(ISBLANK($GI$3),"",IF(OR(Tipy!FG30=Výsledky!$GD$6,Tipy!FG30=Výsledky!$GD$7,Tipy!FG30=Výsledky!$GD$8,Tipy!FG30=Výsledky!$GD$9),IF(VLOOKUP(Tipy!FG30,'Kategórie hráčov'!$A$2:$B$55,2,FALSE)=30,30,20),0))</f>
        <v>0</v>
      </c>
      <c r="GG36" s="126">
        <f>IF(ISBLANK($GI$3),"",IF(OR(Tipy!FH30=Výsledky!$GG$6,Tipy!FH30=Výsledky!$GG$7,Tipy!FH30=Výsledky!$GG$8,Tipy!FH30=Výsledky!$GG$9),IF(VLOOKUP(Tipy!FH30,'Kategórie hráčov'!$A$2:$B$55,2,FALSE)=30,30,20),0))</f>
        <v>0</v>
      </c>
      <c r="GH36" s="12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30" t="str">
        <f>IF(ISBLANK($GI$3),"",IF(ISBLANK(Tipy!FD30),"-",SUM(GD36:GH36)))</f>
        <v>-</v>
      </c>
      <c r="GJ36" s="129"/>
      <c r="GK36" s="126">
        <f>IF(ISBLANK($GP$3),"",IF(ISBLANK(Tipy!FJ30),0,IF(AND(Tipy!FJ30=Výsledky!$GN$3,Tipy!FL30=Výsledky!$GP$3),60,0)))</f>
        <v>0</v>
      </c>
      <c r="GL36" s="12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6">
        <f>IF(ISBLANK($GP$3),"",IF(OR(Tipy!FM30=Výsledky!$GK$6,Tipy!FM30=Výsledky!$GK$7,Tipy!FM30=Výsledky!$GK$8,Tipy!FM30=Výsledky!$GK$9),IF(VLOOKUP(Tipy!FM30,'Kategórie hráčov'!$A$2:$B$55,2,FALSE)=30,30,20),0))</f>
        <v>0</v>
      </c>
      <c r="GN36" s="126">
        <f>IF(ISBLANK($GP$3),"",IF(OR(Tipy!FN30=Výsledky!$GN$6,Tipy!FN30=Výsledky!$GN$7,Tipy!FN30=Výsledky!$GN$8,Tipy!FN30=Výsledky!$GN$9),IF(VLOOKUP(Tipy!FN30,'Kategórie hráčov'!$A$2:$B$55,2,FALSE)=30,30,20),0))</f>
        <v>0</v>
      </c>
      <c r="GO36" s="127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30" t="str">
        <f>IF(ISBLANK($GP$3),"",IF(ISBLANK(Tipy!FJ30),"-",SUM(GK36:GO36)))</f>
        <v>-</v>
      </c>
      <c r="GQ36" s="129"/>
      <c r="GR36" s="126">
        <f>IF(ISBLANK($GW$3),"",IF(ISBLANK(Tipy!FP30),0,IF(AND(Tipy!FP30=Výsledky!$GU$3,Tipy!FR30=Výsledky!$GW$3),60,0)))</f>
        <v>0</v>
      </c>
      <c r="GS36" s="126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6">
        <f>IF(ISBLANK($GW$3),"",IF(OR(Tipy!FS30=Výsledky!$GR$6,Tipy!FS30=Výsledky!$GR$7,Tipy!FS30=Výsledky!$GR$8,Tipy!FS30=Výsledky!$GR$9),IF(VLOOKUP(Tipy!FS30,'Kategórie hráčov'!$A$2:$B$55,2,FALSE)=30,30,20),0))</f>
        <v>0</v>
      </c>
      <c r="GU36" s="126">
        <f>IF(ISBLANK($GW$3),"",IF(OR(Tipy!FT30=Výsledky!$GU$6,Tipy!FT30=Výsledky!$GU$7,Tipy!FT30=Výsledky!$GU$8,Tipy!FT30=Výsledky!$GU$9),IF(VLOOKUP(Tipy!FT30,'Kategórie hráčov'!$A$2:$B$55,2,FALSE)=30,30,20),0))</f>
        <v>0</v>
      </c>
      <c r="GV36" s="127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30" t="str">
        <f>IF(ISBLANK($GW$3),"",IF(ISBLANK(Tipy!FP30),"-",SUM(GR36:GV36)))</f>
        <v>-</v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>
        <f>IF(ISBLANK($FU$3),"",IF(ISBLANK(Tipy!ER31),0,IF(AND(Tipy!ER31=Výsledky!$FS$3,Tipy!ET31=Výsledky!$FU$3),60,0)))</f>
        <v>0</v>
      </c>
      <c r="FQ37" s="12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6">
        <f>IF(ISBLANK($FU$3),"",IF(OR(Tipy!EU31=Výsledky!$FP$6,Tipy!EU31=Výsledky!$FP$7,Tipy!EU31=Výsledky!$FP$8,Tipy!EU31=Výsledky!$FP$9),IF(VLOOKUP(Tipy!EU31,'Kategórie hráčov'!$A$2:$B$55,2,FALSE)=30,30,20),0))</f>
        <v>0</v>
      </c>
      <c r="FS37" s="126">
        <f>IF(ISBLANK($FU$3),"",IF(OR(Tipy!EV31=Výsledky!$FS$6,Tipy!EV31=Výsledky!$FS$7,Tipy!EV31=Výsledky!$FS$8,Tipy!EV31=Výsledky!$FS$9),IF(VLOOKUP(Tipy!EV31,'Kategórie hráčov'!$A$2:$B$55,2,FALSE)=30,30,20),0))</f>
        <v>0</v>
      </c>
      <c r="FT37" s="12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30" t="str">
        <f>IF(ISBLANK($FU$3),"",IF(ISBLANK(Tipy!ER31),"-",SUM(FP37:FT37)))</f>
        <v>-</v>
      </c>
      <c r="FV37" s="129"/>
      <c r="FW37" s="126">
        <f>IF(ISBLANK($GB$3),"",IF(ISBLANK(Tipy!EX31),0,IF(AND(Tipy!EX31=Výsledky!$FZ$3,Tipy!EZ31=Výsledky!$GB$3),60,0)))</f>
        <v>0</v>
      </c>
      <c r="FX37" s="12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6">
        <f>IF(ISBLANK($GB$3),"",IF(OR(Tipy!FA31=Výsledky!$FW$6,Tipy!FA31=Výsledky!$FW$7,Tipy!FA31=Výsledky!$FW$8,Tipy!FA31=Výsledky!$FW$9),IF(VLOOKUP(Tipy!FA31,'Kategórie hráčov'!$A$2:$B$55,2,FALSE)=30,30,20),0))</f>
        <v>0</v>
      </c>
      <c r="FZ37" s="126">
        <f>IF(ISBLANK($GB$3),"",IF(OR(Tipy!FB31=Výsledky!$FZ$6,Tipy!FB31=Výsledky!$FZ$7,Tipy!FB31=Výsledky!$FZ$8,Tipy!FB31=Výsledky!$FZ$9),IF(VLOOKUP(Tipy!FB31,'Kategórie hráčov'!$A$2:$B$55,2,FALSE)=30,30,20),0))</f>
        <v>20</v>
      </c>
      <c r="GA37" s="127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30">
        <f>IF(ISBLANK($GB$3),"",IF(ISBLANK(Tipy!EX31),"-",SUM(FW37:GA37)))</f>
        <v>50</v>
      </c>
      <c r="GC37" s="129"/>
      <c r="GD37" s="126">
        <f>IF(ISBLANK($GI$3),"",IF(ISBLANK(Tipy!FD31),0,IF(AND(Tipy!FD31=Výsledky!$GG$3,Tipy!FF31=Výsledky!$GI$3),60,0)))</f>
        <v>0</v>
      </c>
      <c r="GE37" s="12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6">
        <f>IF(ISBLANK($GI$3),"",IF(OR(Tipy!FG31=Výsledky!$GD$6,Tipy!FG31=Výsledky!$GD$7,Tipy!FG31=Výsledky!$GD$8,Tipy!FG31=Výsledky!$GD$9),IF(VLOOKUP(Tipy!FG31,'Kategórie hráčov'!$A$2:$B$55,2,FALSE)=30,30,20),0))</f>
        <v>0</v>
      </c>
      <c r="GG37" s="126">
        <f>IF(ISBLANK($GI$3),"",IF(OR(Tipy!FH31=Výsledky!$GG$6,Tipy!FH31=Výsledky!$GG$7,Tipy!FH31=Výsledky!$GG$8,Tipy!FH31=Výsledky!$GG$9),IF(VLOOKUP(Tipy!FH31,'Kategórie hráčov'!$A$2:$B$55,2,FALSE)=30,30,20),0))</f>
        <v>0</v>
      </c>
      <c r="GH37" s="12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30">
        <f>IF(ISBLANK($GI$3),"",IF(ISBLANK(Tipy!FD31),"-",SUM(GD37:GH37)))</f>
        <v>20</v>
      </c>
      <c r="GJ37" s="129"/>
      <c r="GK37" s="126">
        <f>IF(ISBLANK($GP$3),"",IF(ISBLANK(Tipy!FJ31),0,IF(AND(Tipy!FJ31=Výsledky!$GN$3,Tipy!FL31=Výsledky!$GP$3),60,0)))</f>
        <v>0</v>
      </c>
      <c r="GL37" s="12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6">
        <f>IF(ISBLANK($GP$3),"",IF(OR(Tipy!FM31=Výsledky!$GK$6,Tipy!FM31=Výsledky!$GK$7,Tipy!FM31=Výsledky!$GK$8,Tipy!FM31=Výsledky!$GK$9),IF(VLOOKUP(Tipy!FM31,'Kategórie hráčov'!$A$2:$B$55,2,FALSE)=30,30,20),0))</f>
        <v>0</v>
      </c>
      <c r="GN37" s="126">
        <f>IF(ISBLANK($GP$3),"",IF(OR(Tipy!FN31=Výsledky!$GN$6,Tipy!FN31=Výsledky!$GN$7,Tipy!FN31=Výsledky!$GN$8,Tipy!FN31=Výsledky!$GN$9),IF(VLOOKUP(Tipy!FN31,'Kategórie hráčov'!$A$2:$B$55,2,FALSE)=30,30,20),0))</f>
        <v>0</v>
      </c>
      <c r="GO37" s="12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30">
        <f>IF(ISBLANK($GP$3),"",IF(ISBLANK(Tipy!FJ31),"-",SUM(GK37:GO37)))</f>
        <v>0</v>
      </c>
      <c r="GQ37" s="129"/>
      <c r="GR37" s="126">
        <f>IF(ISBLANK($GW$3),"",IF(ISBLANK(Tipy!FP31),0,IF(AND(Tipy!FP31=Výsledky!$GU$3,Tipy!FR31=Výsledky!$GW$3),60,0)))</f>
        <v>0</v>
      </c>
      <c r="GS37" s="126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6">
        <f>IF(ISBLANK($GW$3),"",IF(OR(Tipy!FS31=Výsledky!$GR$6,Tipy!FS31=Výsledky!$GR$7,Tipy!FS31=Výsledky!$GR$8,Tipy!FS31=Výsledky!$GR$9),IF(VLOOKUP(Tipy!FS31,'Kategórie hráčov'!$A$2:$B$55,2,FALSE)=30,30,20),0))</f>
        <v>0</v>
      </c>
      <c r="GU37" s="126">
        <f>IF(ISBLANK($GW$3),"",IF(OR(Tipy!FT31=Výsledky!$GU$6,Tipy!FT31=Výsledky!$GU$7,Tipy!FT31=Výsledky!$GU$8,Tipy!FT31=Výsledky!$GU$9),IF(VLOOKUP(Tipy!FT31,'Kategórie hráčov'!$A$2:$B$55,2,FALSE)=30,30,20),0))</f>
        <v>0</v>
      </c>
      <c r="GV37" s="127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30" t="str">
        <f>IF(ISBLANK($GW$3),"",IF(ISBLANK(Tipy!FP31),"-",SUM(GR37:GV37)))</f>
        <v>-</v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>
        <f>IF(ISBLANK($FU$3),"",IF(ISBLANK(Tipy!ER32),0,IF(AND(Tipy!ER32=Výsledky!$FS$3,Tipy!ET32=Výsledky!$FU$3),60,0)))</f>
        <v>0</v>
      </c>
      <c r="FQ38" s="12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6">
        <f>IF(ISBLANK($FU$3),"",IF(OR(Tipy!EU32=Výsledky!$FP$6,Tipy!EU32=Výsledky!$FP$7,Tipy!EU32=Výsledky!$FP$8,Tipy!EU32=Výsledky!$FP$9),IF(VLOOKUP(Tipy!EU32,'Kategórie hráčov'!$A$2:$B$55,2,FALSE)=30,30,20),0))</f>
        <v>0</v>
      </c>
      <c r="FS38" s="126">
        <f>IF(ISBLANK($FU$3),"",IF(OR(Tipy!EV32=Výsledky!$FS$6,Tipy!EV32=Výsledky!$FS$7,Tipy!EV32=Výsledky!$FS$8,Tipy!EV32=Výsledky!$FS$9),IF(VLOOKUP(Tipy!EV32,'Kategórie hráčov'!$A$2:$B$55,2,FALSE)=30,30,20),0))</f>
        <v>0</v>
      </c>
      <c r="FT38" s="127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30" t="str">
        <f>IF(ISBLANK($FU$3),"",IF(ISBLANK(Tipy!ER32),"-",SUM(FP38:FT38)))</f>
        <v>-</v>
      </c>
      <c r="FV38" s="129"/>
      <c r="FW38" s="126">
        <f>IF(ISBLANK($GB$3),"",IF(ISBLANK(Tipy!EX32),0,IF(AND(Tipy!EX32=Výsledky!$FZ$3,Tipy!EZ32=Výsledky!$GB$3),60,0)))</f>
        <v>0</v>
      </c>
      <c r="FX38" s="12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6">
        <f>IF(ISBLANK($GB$3),"",IF(OR(Tipy!FA32=Výsledky!$FW$6,Tipy!FA32=Výsledky!$FW$7,Tipy!FA32=Výsledky!$FW$8,Tipy!FA32=Výsledky!$FW$9),IF(VLOOKUP(Tipy!FA32,'Kategórie hráčov'!$A$2:$B$55,2,FALSE)=30,30,20),0))</f>
        <v>0</v>
      </c>
      <c r="FZ38" s="126">
        <f>IF(ISBLANK($GB$3),"",IF(OR(Tipy!FB32=Výsledky!$FZ$6,Tipy!FB32=Výsledky!$FZ$7,Tipy!FB32=Výsledky!$FZ$8,Tipy!FB32=Výsledky!$FZ$9),IF(VLOOKUP(Tipy!FB32,'Kategórie hráčov'!$A$2:$B$55,2,FALSE)=30,30,20),0))</f>
        <v>0</v>
      </c>
      <c r="GA38" s="12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30" t="str">
        <f>IF(ISBLANK($GB$3),"",IF(ISBLANK(Tipy!EX32),"-",SUM(FW38:GA38)))</f>
        <v>-</v>
      </c>
      <c r="GC38" s="129"/>
      <c r="GD38" s="126">
        <f>IF(ISBLANK($GI$3),"",IF(ISBLANK(Tipy!FD32),0,IF(AND(Tipy!FD32=Výsledky!$GG$3,Tipy!FF32=Výsledky!$GI$3),60,0)))</f>
        <v>0</v>
      </c>
      <c r="GE38" s="12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6">
        <f>IF(ISBLANK($GI$3),"",IF(OR(Tipy!FG32=Výsledky!$GD$6,Tipy!FG32=Výsledky!$GD$7,Tipy!FG32=Výsledky!$GD$8,Tipy!FG32=Výsledky!$GD$9),IF(VLOOKUP(Tipy!FG32,'Kategórie hráčov'!$A$2:$B$55,2,FALSE)=30,30,20),0))</f>
        <v>0</v>
      </c>
      <c r="GG38" s="126">
        <f>IF(ISBLANK($GI$3),"",IF(OR(Tipy!FH32=Výsledky!$GG$6,Tipy!FH32=Výsledky!$GG$7,Tipy!FH32=Výsledky!$GG$8,Tipy!FH32=Výsledky!$GG$9),IF(VLOOKUP(Tipy!FH32,'Kategórie hráčov'!$A$2:$B$55,2,FALSE)=30,30,20),0))</f>
        <v>0</v>
      </c>
      <c r="GH38" s="12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30">
        <f>IF(ISBLANK($GI$3),"",IF(ISBLANK(Tipy!FD32),"-",SUM(GD38:GH38)))</f>
        <v>20</v>
      </c>
      <c r="GJ38" s="129"/>
      <c r="GK38" s="126">
        <f>IF(ISBLANK($GP$3),"",IF(ISBLANK(Tipy!FJ32),0,IF(AND(Tipy!FJ32=Výsledky!$GN$3,Tipy!FL32=Výsledky!$GP$3),60,0)))</f>
        <v>0</v>
      </c>
      <c r="GL38" s="12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6">
        <f>IF(ISBLANK($GP$3),"",IF(OR(Tipy!FM32=Výsledky!$GK$6,Tipy!FM32=Výsledky!$GK$7,Tipy!FM32=Výsledky!$GK$8,Tipy!FM32=Výsledky!$GK$9),IF(VLOOKUP(Tipy!FM32,'Kategórie hráčov'!$A$2:$B$55,2,FALSE)=30,30,20),0))</f>
        <v>0</v>
      </c>
      <c r="GN38" s="126">
        <f>IF(ISBLANK($GP$3),"",IF(OR(Tipy!FN32=Výsledky!$GN$6,Tipy!FN32=Výsledky!$GN$7,Tipy!FN32=Výsledky!$GN$8,Tipy!FN32=Výsledky!$GN$9),IF(VLOOKUP(Tipy!FN32,'Kategórie hráčov'!$A$2:$B$55,2,FALSE)=30,30,20),0))</f>
        <v>0</v>
      </c>
      <c r="GO38" s="12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30">
        <f>IF(ISBLANK($GP$3),"",IF(ISBLANK(Tipy!FJ32),"-",SUM(GK38:GO38)))</f>
        <v>0</v>
      </c>
      <c r="GQ38" s="129"/>
      <c r="GR38" s="126">
        <f>IF(ISBLANK($GW$3),"",IF(ISBLANK(Tipy!FP32),0,IF(AND(Tipy!FP32=Výsledky!$GU$3,Tipy!FR32=Výsledky!$GW$3),60,0)))</f>
        <v>0</v>
      </c>
      <c r="GS38" s="126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6">
        <f>IF(ISBLANK($GW$3),"",IF(OR(Tipy!FS32=Výsledky!$GR$6,Tipy!FS32=Výsledky!$GR$7,Tipy!FS32=Výsledky!$GR$8,Tipy!FS32=Výsledky!$GR$9),IF(VLOOKUP(Tipy!FS32,'Kategórie hráčov'!$A$2:$B$55,2,FALSE)=30,30,20),0))</f>
        <v>20</v>
      </c>
      <c r="GU38" s="126">
        <f>IF(ISBLANK($GW$3),"",IF(OR(Tipy!FT32=Výsledky!$GU$6,Tipy!FT32=Výsledky!$GU$7,Tipy!FT32=Výsledky!$GU$8,Tipy!FT32=Výsledky!$GU$9),IF(VLOOKUP(Tipy!FT32,'Kategórie hráčov'!$A$2:$B$55,2,FALSE)=30,30,20),0))</f>
        <v>0</v>
      </c>
      <c r="GV38" s="127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30">
        <f>IF(ISBLANK($GW$3),"",IF(ISBLANK(Tipy!FP32),"-",SUM(GR38:GV38)))</f>
        <v>20</v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>
        <f>IF(ISBLANK($FU$3),"",IF(ISBLANK(Tipy!ER33),0,IF(AND(Tipy!ER33=Výsledky!$FS$3,Tipy!ET33=Výsledky!$FU$3),60,0)))</f>
        <v>0</v>
      </c>
      <c r="FQ39" s="12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6">
        <f>IF(ISBLANK($FU$3),"",IF(OR(Tipy!EU33=Výsledky!$FP$6,Tipy!EU33=Výsledky!$FP$7,Tipy!EU33=Výsledky!$FP$8,Tipy!EU33=Výsledky!$FP$9),IF(VLOOKUP(Tipy!EU33,'Kategórie hráčov'!$A$2:$B$55,2,FALSE)=30,30,20),0))</f>
        <v>0</v>
      </c>
      <c r="FS39" s="126">
        <f>IF(ISBLANK($FU$3),"",IF(OR(Tipy!EV33=Výsledky!$FS$6,Tipy!EV33=Výsledky!$FS$7,Tipy!EV33=Výsledky!$FS$8,Tipy!EV33=Výsledky!$FS$9),IF(VLOOKUP(Tipy!EV33,'Kategórie hráčov'!$A$2:$B$55,2,FALSE)=30,30,20),0))</f>
        <v>0</v>
      </c>
      <c r="FT39" s="12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30">
        <f>IF(ISBLANK($FU$3),"",IF(ISBLANK(Tipy!ER33),"-",SUM(FP39:FT39)))</f>
        <v>0</v>
      </c>
      <c r="FV39" s="129"/>
      <c r="FW39" s="126">
        <f>IF(ISBLANK($GB$3),"",IF(ISBLANK(Tipy!EX33),0,IF(AND(Tipy!EX33=Výsledky!$FZ$3,Tipy!EZ33=Výsledky!$GB$3),60,0)))</f>
        <v>60</v>
      </c>
      <c r="FX39" s="12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6">
        <f>IF(ISBLANK($GB$3),"",IF(OR(Tipy!FA33=Výsledky!$FW$6,Tipy!FA33=Výsledky!$FW$7,Tipy!FA33=Výsledky!$FW$8,Tipy!FA33=Výsledky!$FW$9),IF(VLOOKUP(Tipy!FA33,'Kategórie hráčov'!$A$2:$B$55,2,FALSE)=30,30,20),0))</f>
        <v>20</v>
      </c>
      <c r="FZ39" s="126">
        <f>IF(ISBLANK($GB$3),"",IF(OR(Tipy!FB33=Výsledky!$FZ$6,Tipy!FB33=Výsledky!$FZ$7,Tipy!FB33=Výsledky!$FZ$8,Tipy!FB33=Výsledky!$FZ$9),IF(VLOOKUP(Tipy!FB33,'Kategórie hráčov'!$A$2:$B$55,2,FALSE)=30,30,20),0))</f>
        <v>20</v>
      </c>
      <c r="GA39" s="12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30">
        <f>IF(ISBLANK($GB$3),"",IF(ISBLANK(Tipy!EX33),"-",SUM(FW39:GA39)))</f>
        <v>100</v>
      </c>
      <c r="GC39" s="129"/>
      <c r="GD39" s="126">
        <f>IF(ISBLANK($GI$3),"",IF(ISBLANK(Tipy!FD33),0,IF(AND(Tipy!FD33=Výsledky!$GG$3,Tipy!FF33=Výsledky!$GI$3),60,0)))</f>
        <v>0</v>
      </c>
      <c r="GE39" s="12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6">
        <f>IF(ISBLANK($GI$3),"",IF(OR(Tipy!FG33=Výsledky!$GD$6,Tipy!FG33=Výsledky!$GD$7,Tipy!FG33=Výsledky!$GD$8,Tipy!FG33=Výsledky!$GD$9),IF(VLOOKUP(Tipy!FG33,'Kategórie hráčov'!$A$2:$B$55,2,FALSE)=30,30,20),0))</f>
        <v>0</v>
      </c>
      <c r="GG39" s="126">
        <f>IF(ISBLANK($GI$3),"",IF(OR(Tipy!FH33=Výsledky!$GG$6,Tipy!FH33=Výsledky!$GG$7,Tipy!FH33=Výsledky!$GG$8,Tipy!FH33=Výsledky!$GG$9),IF(VLOOKUP(Tipy!FH33,'Kategórie hráčov'!$A$2:$B$55,2,FALSE)=30,30,20),0))</f>
        <v>0</v>
      </c>
      <c r="GH39" s="12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30">
        <f>IF(ISBLANK($GI$3),"",IF(ISBLANK(Tipy!FD33),"-",SUM(GD39:GH39)))</f>
        <v>20</v>
      </c>
      <c r="GJ39" s="129"/>
      <c r="GK39" s="126">
        <f>IF(ISBLANK($GP$3),"",IF(ISBLANK(Tipy!FJ33),0,IF(AND(Tipy!FJ33=Výsledky!$GN$3,Tipy!FL33=Výsledky!$GP$3),60,0)))</f>
        <v>0</v>
      </c>
      <c r="GL39" s="12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6">
        <f>IF(ISBLANK($GP$3),"",IF(OR(Tipy!FM33=Výsledky!$GK$6,Tipy!FM33=Výsledky!$GK$7,Tipy!FM33=Výsledky!$GK$8,Tipy!FM33=Výsledky!$GK$9),IF(VLOOKUP(Tipy!FM33,'Kategórie hráčov'!$A$2:$B$55,2,FALSE)=30,30,20),0))</f>
        <v>0</v>
      </c>
      <c r="GN39" s="126">
        <f>IF(ISBLANK($GP$3),"",IF(OR(Tipy!FN33=Výsledky!$GN$6,Tipy!FN33=Výsledky!$GN$7,Tipy!FN33=Výsledky!$GN$8,Tipy!FN33=Výsledky!$GN$9),IF(VLOOKUP(Tipy!FN33,'Kategórie hráčov'!$A$2:$B$55,2,FALSE)=30,30,20),0))</f>
        <v>0</v>
      </c>
      <c r="GO39" s="12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30" t="str">
        <f>IF(ISBLANK($GP$3),"",IF(ISBLANK(Tipy!FJ33),"-",SUM(GK39:GO39)))</f>
        <v>-</v>
      </c>
      <c r="GQ39" s="129"/>
      <c r="GR39" s="126">
        <f>IF(ISBLANK($GW$3),"",IF(ISBLANK(Tipy!FP33),0,IF(AND(Tipy!FP33=Výsledky!$GU$3,Tipy!FR33=Výsledky!$GW$3),60,0)))</f>
        <v>0</v>
      </c>
      <c r="GS39" s="126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6">
        <f>IF(ISBLANK($GW$3),"",IF(OR(Tipy!FS33=Výsledky!$GR$6,Tipy!FS33=Výsledky!$GR$7,Tipy!FS33=Výsledky!$GR$8,Tipy!FS33=Výsledky!$GR$9),IF(VLOOKUP(Tipy!FS33,'Kategórie hráčov'!$A$2:$B$55,2,FALSE)=30,30,20),0))</f>
        <v>0</v>
      </c>
      <c r="GU39" s="126">
        <f>IF(ISBLANK($GW$3),"",IF(OR(Tipy!FT33=Výsledky!$GU$6,Tipy!FT33=Výsledky!$GU$7,Tipy!FT33=Výsledky!$GU$8,Tipy!FT33=Výsledky!$GU$9),IF(VLOOKUP(Tipy!FT33,'Kategórie hráčov'!$A$2:$B$55,2,FALSE)=30,30,20),0))</f>
        <v>0</v>
      </c>
      <c r="GV39" s="127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30">
        <f>IF(ISBLANK($GW$3),"",IF(ISBLANK(Tipy!FP33),"-",SUM(GR39:GV39)))</f>
        <v>0</v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>
        <f>IF(ISBLANK($FU$3),"",IF(ISBLANK(Tipy!ER34),0,IF(AND(Tipy!ER34=Výsledky!$FS$3,Tipy!ET34=Výsledky!$FU$3),60,0)))</f>
        <v>0</v>
      </c>
      <c r="FQ40" s="12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6">
        <f>IF(ISBLANK($FU$3),"",IF(OR(Tipy!EU34=Výsledky!$FP$6,Tipy!EU34=Výsledky!$FP$7,Tipy!EU34=Výsledky!$FP$8,Tipy!EU34=Výsledky!$FP$9),IF(VLOOKUP(Tipy!EU34,'Kategórie hráčov'!$A$2:$B$63,2,FALSE)=30,30,20),0))</f>
        <v>20</v>
      </c>
      <c r="FS40" s="126">
        <f>IF(ISBLANK($FU$3),"",IF(OR(Tipy!EV34=Výsledky!$FS$6,Tipy!EV34=Výsledky!$FS$7,Tipy!EV34=Výsledky!$FS$8,Tipy!EV34=Výsledky!$FS$9),IF(VLOOKUP(Tipy!EV34,'Kategórie hráčov'!$A$2:$B$55,2,FALSE)=30,30,20),0))</f>
        <v>0</v>
      </c>
      <c r="FT40" s="12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30">
        <f>IF(ISBLANK($FU$3),"",IF(ISBLANK(Tipy!ER34),"-",SUM(FP40:FT40)))</f>
        <v>20</v>
      </c>
      <c r="FV40" s="129"/>
      <c r="FW40" s="126">
        <f>IF(ISBLANK($GB$3),"",IF(ISBLANK(Tipy!EX34),0,IF(AND(Tipy!EX34=Výsledky!$FZ$3,Tipy!EZ34=Výsledky!$GB$3),60,0)))</f>
        <v>0</v>
      </c>
      <c r="FX40" s="12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6">
        <f>IF(ISBLANK($GB$3),"",IF(OR(Tipy!FA34=Výsledky!$FW$6,Tipy!FA34=Výsledky!$FW$7,Tipy!FA34=Výsledky!$FW$8,Tipy!FA34=Výsledky!$FW$9),IF(VLOOKUP(Tipy!FA34,'Kategórie hráčov'!$A$2:$B$55,2,FALSE)=30,30,20),0))</f>
        <v>20</v>
      </c>
      <c r="FZ40" s="126">
        <f>IF(ISBLANK($GB$3),"",IF(OR(Tipy!FB34=Výsledky!$FZ$6,Tipy!FB34=Výsledky!$FZ$7,Tipy!FB34=Výsledky!$FZ$8,Tipy!FB34=Výsledky!$FZ$9),IF(VLOOKUP(Tipy!FB34,'Kategórie hráčov'!$A$2:$B$55,2,FALSE)=30,30,20),0))</f>
        <v>0</v>
      </c>
      <c r="GA40" s="127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30">
        <f>IF(ISBLANK($GB$3),"",IF(ISBLANK(Tipy!EX34),"-",SUM(FW40:GA40)))</f>
        <v>50</v>
      </c>
      <c r="GC40" s="129"/>
      <c r="GD40" s="126">
        <f>IF(ISBLANK($GI$3),"",IF(ISBLANK(Tipy!FD34),0,IF(AND(Tipy!FD34=Výsledky!$GG$3,Tipy!FF34=Výsledky!$GI$3),60,0)))</f>
        <v>0</v>
      </c>
      <c r="GE40" s="12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6">
        <f>IF(ISBLANK($GI$3),"",IF(OR(Tipy!FG34=Výsledky!$GD$6,Tipy!FG34=Výsledky!$GD$7,Tipy!FG34=Výsledky!$GD$8,Tipy!FG34=Výsledky!$GD$9),IF(VLOOKUP(Tipy!FG34,'Kategórie hráčov'!$A$2:$B$55,2,FALSE)=30,30,20),0))</f>
        <v>0</v>
      </c>
      <c r="GG40" s="126">
        <f>IF(ISBLANK($GI$3),"",IF(OR(Tipy!FH34=Výsledky!$GG$6,Tipy!FH34=Výsledky!$GG$7,Tipy!FH34=Výsledky!$GG$8,Tipy!FH34=Výsledky!$GG$9),IF(VLOOKUP(Tipy!FH34,'Kategórie hráčov'!$A$2:$B$55,2,FALSE)=30,30,20),0))</f>
        <v>0</v>
      </c>
      <c r="GH40" s="127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30">
        <f>IF(ISBLANK($GI$3),"",IF(ISBLANK(Tipy!FD34),"-",SUM(GD40:GH40)))</f>
        <v>30</v>
      </c>
      <c r="GJ40" s="129"/>
      <c r="GK40" s="126">
        <f>IF(ISBLANK($GP$3),"",IF(ISBLANK(Tipy!FJ34),0,IF(AND(Tipy!FJ34=Výsledky!$GN$3,Tipy!FL34=Výsledky!$GP$3),60,0)))</f>
        <v>0</v>
      </c>
      <c r="GL40" s="12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6">
        <f>IF(ISBLANK($GP$3),"",IF(OR(Tipy!FM34=Výsledky!$GK$6,Tipy!FM34=Výsledky!$GK$7,Tipy!FM34=Výsledky!$GK$8,Tipy!FM34=Výsledky!$GK$9),IF(VLOOKUP(Tipy!FM34,'Kategórie hráčov'!$A$2:$B$55,2,FALSE)=30,30,20),0))</f>
        <v>0</v>
      </c>
      <c r="GN40" s="126">
        <f>IF(ISBLANK($GP$3),"",IF(OR(Tipy!FN34=Výsledky!$GN$6,Tipy!FN34=Výsledky!$GN$7,Tipy!FN34=Výsledky!$GN$8,Tipy!FN34=Výsledky!$GN$9),IF(VLOOKUP(Tipy!FN34,'Kategórie hráčov'!$A$2:$B$55,2,FALSE)=30,30,20),0))</f>
        <v>0</v>
      </c>
      <c r="GO40" s="12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30">
        <f>IF(ISBLANK($GP$3),"",IF(ISBLANK(Tipy!FJ34),"-",SUM(GK40:GO40)))</f>
        <v>0</v>
      </c>
      <c r="GQ40" s="129"/>
      <c r="GR40" s="126">
        <f>IF(ISBLANK($GW$3),"",IF(ISBLANK(Tipy!FP34),0,IF(AND(Tipy!FP34=Výsledky!$GU$3,Tipy!FR34=Výsledky!$GW$3),60,0)))</f>
        <v>0</v>
      </c>
      <c r="GS40" s="126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6">
        <f>IF(ISBLANK($GW$3),"",IF(OR(Tipy!FS34=Výsledky!$GR$6,Tipy!FS34=Výsledky!$GR$7,Tipy!FS34=Výsledky!$GR$8,Tipy!FS34=Výsledky!$GR$9),IF(VLOOKUP(Tipy!FS34,'Kategórie hráčov'!$A$2:$B$55,2,FALSE)=30,30,20),0))</f>
        <v>0</v>
      </c>
      <c r="GU40" s="126">
        <f>IF(ISBLANK($GW$3),"",IF(OR(Tipy!FT34=Výsledky!$GU$6,Tipy!FT34=Výsledky!$GU$7,Tipy!FT34=Výsledky!$GU$8,Tipy!FT34=Výsledky!$GU$9),IF(VLOOKUP(Tipy!FT34,'Kategórie hráčov'!$A$2:$B$55,2,FALSE)=30,30,20),0))</f>
        <v>0</v>
      </c>
      <c r="GV40" s="127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30">
        <f>IF(ISBLANK($GW$3),"",IF(ISBLANK(Tipy!FP34),"-",SUM(GR40:GV40)))</f>
        <v>0</v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>
        <f>IF(ISBLANK($FU$3),"",IF(ISBLANK(Tipy!ER35),0,IF(AND(Tipy!ER35=Výsledky!$FS$3,Tipy!ET35=Výsledky!$FU$3),60,0)))</f>
        <v>0</v>
      </c>
      <c r="FQ41" s="12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6">
        <f>IF(ISBLANK($FU$3),"",IF(OR(Tipy!EU35=Výsledky!$FP$6,Tipy!EU35=Výsledky!$FP$7,Tipy!EU35=Výsledky!$FP$8,Tipy!EU35=Výsledky!$FP$9),IF(VLOOKUP(Tipy!EU35,'Kategórie hráčov'!$A$2:$B$55,2,FALSE)=30,30,20),0))</f>
        <v>0</v>
      </c>
      <c r="FS41" s="126">
        <f>IF(ISBLANK($FU$3),"",IF(OR(Tipy!EV35=Výsledky!$FS$6,Tipy!EV35=Výsledky!$FS$7,Tipy!EV35=Výsledky!$FS$8,Tipy!EV35=Výsledky!$FS$9),IF(VLOOKUP(Tipy!EV35,'Kategórie hráčov'!$A$2:$B$55,2,FALSE)=30,30,20),0))</f>
        <v>0</v>
      </c>
      <c r="FT41" s="12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30" t="str">
        <f>IF(ISBLANK($FU$3),"",IF(ISBLANK(Tipy!ER35),"-",SUM(FP41:FT41)))</f>
        <v>-</v>
      </c>
      <c r="FV41" s="129"/>
      <c r="FW41" s="126">
        <f>IF(ISBLANK($GB$3),"",IF(ISBLANK(Tipy!EX35),0,IF(AND(Tipy!EX35=Výsledky!$FZ$3,Tipy!EZ35=Výsledky!$GB$3),60,0)))</f>
        <v>0</v>
      </c>
      <c r="FX41" s="12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6">
        <f>IF(ISBLANK($GB$3),"",IF(OR(Tipy!FA35=Výsledky!$FW$6,Tipy!FA35=Výsledky!$FW$7,Tipy!FA35=Výsledky!$FW$8,Tipy!FA35=Výsledky!$FW$9),IF(VLOOKUP(Tipy!FA35,'Kategórie hráčov'!$A$2:$B$55,2,FALSE)=30,30,20),0))</f>
        <v>0</v>
      </c>
      <c r="FZ41" s="126">
        <f>IF(ISBLANK($GB$3),"",IF(OR(Tipy!FB35=Výsledky!$FZ$6,Tipy!FB35=Výsledky!$FZ$7,Tipy!FB35=Výsledky!$FZ$8,Tipy!FB35=Výsledky!$FZ$9),IF(VLOOKUP(Tipy!FB35,'Kategórie hráčov'!$A$2:$B$55,2,FALSE)=30,30,20),0))</f>
        <v>0</v>
      </c>
      <c r="GA41" s="12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30" t="str">
        <f>IF(ISBLANK($GB$3),"",IF(ISBLANK(Tipy!EX35),"-",SUM(FW41:GA41)))</f>
        <v>-</v>
      </c>
      <c r="GC41" s="129"/>
      <c r="GD41" s="126">
        <f>IF(ISBLANK($GI$3),"",IF(ISBLANK(Tipy!FD35),0,IF(AND(Tipy!FD35=Výsledky!$GG$3,Tipy!FF35=Výsledky!$GI$3),60,0)))</f>
        <v>0</v>
      </c>
      <c r="GE41" s="12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6">
        <f>IF(ISBLANK($GI$3),"",IF(OR(Tipy!FG35=Výsledky!$GD$6,Tipy!FG35=Výsledky!$GD$7,Tipy!FG35=Výsledky!$GD$8,Tipy!FG35=Výsledky!$GD$9),IF(VLOOKUP(Tipy!FG35,'Kategórie hráčov'!$A$2:$B$55,2,FALSE)=30,30,20),0))</f>
        <v>0</v>
      </c>
      <c r="GG41" s="126">
        <f>IF(ISBLANK($GI$3),"",IF(OR(Tipy!FH35=Výsledky!$GG$6,Tipy!FH35=Výsledky!$GG$7,Tipy!FH35=Výsledky!$GG$8,Tipy!FH35=Výsledky!$GG$9),IF(VLOOKUP(Tipy!FH35,'Kategórie hráčov'!$A$2:$B$55,2,FALSE)=30,30,20),0))</f>
        <v>0</v>
      </c>
      <c r="GH41" s="12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30" t="str">
        <f>IF(ISBLANK($GI$3),"",IF(ISBLANK(Tipy!FD35),"-",SUM(GD41:GH41)))</f>
        <v>-</v>
      </c>
      <c r="GJ41" s="129"/>
      <c r="GK41" s="126">
        <f>IF(ISBLANK($GP$3),"",IF(ISBLANK(Tipy!FJ35),0,IF(AND(Tipy!FJ35=Výsledky!$GN$3,Tipy!FL35=Výsledky!$GP$3),60,0)))</f>
        <v>0</v>
      </c>
      <c r="GL41" s="12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6">
        <f>IF(ISBLANK($GP$3),"",IF(OR(Tipy!FM35=Výsledky!$GK$6,Tipy!FM35=Výsledky!$GK$7,Tipy!FM35=Výsledky!$GK$8,Tipy!FM35=Výsledky!$GK$9),IF(VLOOKUP(Tipy!FM35,'Kategórie hráčov'!$A$2:$B$55,2,FALSE)=30,30,20),0))</f>
        <v>0</v>
      </c>
      <c r="GN41" s="126">
        <f>IF(ISBLANK($GP$3),"",IF(OR(Tipy!FN35=Výsledky!$GN$6,Tipy!FN35=Výsledky!$GN$7,Tipy!FN35=Výsledky!$GN$8,Tipy!FN35=Výsledky!$GN$9),IF(VLOOKUP(Tipy!FN35,'Kategórie hráčov'!$A$2:$B$55,2,FALSE)=30,30,20),0))</f>
        <v>0</v>
      </c>
      <c r="GO41" s="12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30" t="str">
        <f>IF(ISBLANK($GP$3),"",IF(ISBLANK(Tipy!FJ35),"-",SUM(GK41:GO41)))</f>
        <v>-</v>
      </c>
      <c r="GQ41" s="129"/>
      <c r="GR41" s="126">
        <f>IF(ISBLANK($GW$3),"",IF(ISBLANK(Tipy!FP35),0,IF(AND(Tipy!FP35=Výsledky!$GU$3,Tipy!FR35=Výsledky!$GW$3),60,0)))</f>
        <v>0</v>
      </c>
      <c r="GS41" s="126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6">
        <f>IF(ISBLANK($GW$3),"",IF(OR(Tipy!FS35=Výsledky!$GR$6,Tipy!FS35=Výsledky!$GR$7,Tipy!FS35=Výsledky!$GR$8,Tipy!FS35=Výsledky!$GR$9),IF(VLOOKUP(Tipy!FS35,'Kategórie hráčov'!$A$2:$B$55,2,FALSE)=30,30,20),0))</f>
        <v>0</v>
      </c>
      <c r="GU41" s="126">
        <f>IF(ISBLANK($GW$3),"",IF(OR(Tipy!FT35=Výsledky!$GU$6,Tipy!FT35=Výsledky!$GU$7,Tipy!FT35=Výsledky!$GU$8,Tipy!FT35=Výsledky!$GU$9),IF(VLOOKUP(Tipy!FT35,'Kategórie hráčov'!$A$2:$B$55,2,FALSE)=30,30,20),0))</f>
        <v>0</v>
      </c>
      <c r="GV41" s="127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30" t="str">
        <f>IF(ISBLANK($GW$3),"",IF(ISBLANK(Tipy!FP35),"-",SUM(GR41:GV41)))</f>
        <v>-</v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>
        <f>IF(ISBLANK($FU$3),"",IF(ISBLANK(Tipy!ER36),0,IF(AND(Tipy!ER36=Výsledky!$FS$3,Tipy!ET36=Výsledky!$FU$3),60,0)))</f>
        <v>0</v>
      </c>
      <c r="FQ42" s="12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6">
        <f>IF(ISBLANK($FU$3),"",IF(OR(Tipy!EU36=Výsledky!$FP$6,Tipy!EU36=Výsledky!$FP$7,Tipy!EU36=Výsledky!$FP$8,Tipy!EU36=Výsledky!$FP$9),IF(VLOOKUP(Tipy!EU36,'Kategórie hráčov'!$A$2:$B$55,2,FALSE)=30,30,20),0))</f>
        <v>20</v>
      </c>
      <c r="FS42" s="126">
        <f>IF(ISBLANK($FU$3),"",IF(OR(Tipy!EV36=Výsledky!$FS$6,Tipy!EV36=Výsledky!$FS$7,Tipy!EV36=Výsledky!$FS$8,Tipy!EV36=Výsledky!$FS$9),IF(VLOOKUP(Tipy!EV36,'Kategórie hráčov'!$A$2:$B$55,2,FALSE)=30,30,20),0))</f>
        <v>0</v>
      </c>
      <c r="FT42" s="12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30">
        <f>IF(ISBLANK($FU$3),"",IF(ISBLANK(Tipy!ER36),"-",SUM(FP42:FT42)))</f>
        <v>20</v>
      </c>
      <c r="FV42" s="129"/>
      <c r="FW42" s="126">
        <f>IF(ISBLANK($GB$3),"",IF(ISBLANK(Tipy!EX36),0,IF(AND(Tipy!EX36=Výsledky!$FZ$3,Tipy!EZ36=Výsledky!$GB$3),60,0)))</f>
        <v>60</v>
      </c>
      <c r="FX42" s="12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6">
        <f>IF(ISBLANK($GB$3),"",IF(OR(Tipy!FA36=Výsledky!$FW$6,Tipy!FA36=Výsledky!$FW$7,Tipy!FA36=Výsledky!$FW$8,Tipy!FA36=Výsledky!$FW$9),IF(VLOOKUP(Tipy!FA36,'Kategórie hráčov'!$A$2:$B$55,2,FALSE)=30,30,20),0))</f>
        <v>20</v>
      </c>
      <c r="FZ42" s="126">
        <f>IF(ISBLANK($GB$3),"",IF(OR(Tipy!FB36=Výsledky!$FZ$6,Tipy!FB36=Výsledky!$FZ$7,Tipy!FB36=Výsledky!$FZ$8,Tipy!FB36=Výsledky!$FZ$9),IF(VLOOKUP(Tipy!FB36,'Kategórie hráčov'!$A$2:$B$55,2,FALSE)=30,30,20),0))</f>
        <v>0</v>
      </c>
      <c r="GA42" s="12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30">
        <f>IF(ISBLANK($GB$3),"",IF(ISBLANK(Tipy!EX36),"-",SUM(FW42:GA42)))</f>
        <v>80</v>
      </c>
      <c r="GC42" s="129"/>
      <c r="GD42" s="126">
        <f>IF(ISBLANK($GI$3),"",IF(ISBLANK(Tipy!FD36),0,IF(AND(Tipy!FD36=Výsledky!$GG$3,Tipy!FF36=Výsledky!$GI$3),60,0)))</f>
        <v>0</v>
      </c>
      <c r="GE42" s="12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6">
        <f>IF(ISBLANK($GI$3),"",IF(OR(Tipy!FG36=Výsledky!$GD$6,Tipy!FG36=Výsledky!$GD$7,Tipy!FG36=Výsledky!$GD$8,Tipy!FG36=Výsledky!$GD$9),IF(VLOOKUP(Tipy!FG36,'Kategórie hráčov'!$A$2:$B$55,2,FALSE)=30,30,20),0))</f>
        <v>0</v>
      </c>
      <c r="GG42" s="126">
        <f>IF(ISBLANK($GI$3),"",IF(OR(Tipy!FH36=Výsledky!$GG$6,Tipy!FH36=Výsledky!$GG$7,Tipy!FH36=Výsledky!$GG$8,Tipy!FH36=Výsledky!$GG$9),IF(VLOOKUP(Tipy!FH36,'Kategórie hráčov'!$A$2:$B$55,2,FALSE)=30,30,20),0))</f>
        <v>0</v>
      </c>
      <c r="GH42" s="127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30">
        <f>IF(ISBLANK($GI$3),"",IF(ISBLANK(Tipy!FD36),"-",SUM(GD42:GH42)))</f>
        <v>30</v>
      </c>
      <c r="GJ42" s="129"/>
      <c r="GK42" s="126">
        <f>IF(ISBLANK($GP$3),"",IF(ISBLANK(Tipy!FJ36),0,IF(AND(Tipy!FJ36=Výsledky!$GN$3,Tipy!FL36=Výsledky!$GP$3),60,0)))</f>
        <v>0</v>
      </c>
      <c r="GL42" s="12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6">
        <f>IF(ISBLANK($GP$3),"",IF(OR(Tipy!FM36=Výsledky!$GK$6,Tipy!FM36=Výsledky!$GK$7,Tipy!FM36=Výsledky!$GK$8,Tipy!FM36=Výsledky!$GK$9),IF(VLOOKUP(Tipy!FM36,'Kategórie hráčov'!$A$2:$B$55,2,FALSE)=30,30,20),0))</f>
        <v>0</v>
      </c>
      <c r="GN42" s="126">
        <f>IF(ISBLANK($GP$3),"",IF(OR(Tipy!FN36=Výsledky!$GN$6,Tipy!FN36=Výsledky!$GN$7,Tipy!FN36=Výsledky!$GN$8,Tipy!FN36=Výsledky!$GN$9),IF(VLOOKUP(Tipy!FN36,'Kategórie hráčov'!$A$2:$B$55,2,FALSE)=30,30,20),0))</f>
        <v>0</v>
      </c>
      <c r="GO42" s="12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30">
        <f>IF(ISBLANK($GP$3),"",IF(ISBLANK(Tipy!FJ36),"-",SUM(GK42:GO42)))</f>
        <v>0</v>
      </c>
      <c r="GQ42" s="129"/>
      <c r="GR42" s="126">
        <f>IF(ISBLANK($GW$3),"",IF(ISBLANK(Tipy!FP36),0,IF(AND(Tipy!FP36=Výsledky!$GU$3,Tipy!FR36=Výsledky!$GW$3),60,0)))</f>
        <v>0</v>
      </c>
      <c r="GS42" s="126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6">
        <f>IF(ISBLANK($GW$3),"",IF(OR(Tipy!FS36=Výsledky!$GR$6,Tipy!FS36=Výsledky!$GR$7,Tipy!FS36=Výsledky!$GR$8,Tipy!FS36=Výsledky!$GR$9),IF(VLOOKUP(Tipy!FS36,'Kategórie hráčov'!$A$2:$B$55,2,FALSE)=30,30,20),0))</f>
        <v>20</v>
      </c>
      <c r="GU42" s="126">
        <f>IF(ISBLANK($GW$3),"",IF(OR(Tipy!FT36=Výsledky!$GU$6,Tipy!FT36=Výsledky!$GU$7,Tipy!FT36=Výsledky!$GU$8,Tipy!FT36=Výsledky!$GU$9),IF(VLOOKUP(Tipy!FT36,'Kategórie hráčov'!$A$2:$B$55,2,FALSE)=30,30,20),0))</f>
        <v>0</v>
      </c>
      <c r="GV42" s="127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30">
        <f>IF(ISBLANK($GW$3),"",IF(ISBLANK(Tipy!FP36),"-",SUM(GR42:GV42)))</f>
        <v>30</v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>
        <f>IF(ISBLANK($FU$3),"",IF(ISBLANK(Tipy!ER37),0,IF(AND(Tipy!ER37=Výsledky!$FS$3,Tipy!ET37=Výsledky!$FU$3),60,0)))</f>
        <v>0</v>
      </c>
      <c r="FQ43" s="12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6">
        <f>IF(ISBLANK($FU$3),"",IF(OR(Tipy!EU37=Výsledky!$FP$6,Tipy!EU37=Výsledky!$FP$7,Tipy!EU37=Výsledky!$FP$8,Tipy!EU37=Výsledky!$FP$9),IF(VLOOKUP(Tipy!EU37,'Kategórie hráčov'!$A$2:$B$55,2,FALSE)=30,30,20),0))</f>
        <v>0</v>
      </c>
      <c r="FS43" s="126">
        <f>IF(ISBLANK($FU$3),"",IF(OR(Tipy!EV37=Výsledky!$FS$6,Tipy!EV37=Výsledky!$FS$7,Tipy!EV37=Výsledky!$FS$8,Tipy!EV37=Výsledky!$FS$9),IF(VLOOKUP(Tipy!EV37,'Kategórie hráčov'!$A$2:$B$55,2,FALSE)=30,30,20),0))</f>
        <v>0</v>
      </c>
      <c r="FT43" s="12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30">
        <f>IF(ISBLANK($FU$3),"",IF(ISBLANK(Tipy!ER37),"-",SUM(FP43:FT43)))</f>
        <v>0</v>
      </c>
      <c r="FV43" s="129"/>
      <c r="FW43" s="126">
        <f>IF(ISBLANK($GB$3),"",IF(ISBLANK(Tipy!EX37),0,IF(AND(Tipy!EX37=Výsledky!$FZ$3,Tipy!EZ37=Výsledky!$GB$3),60,0)))</f>
        <v>0</v>
      </c>
      <c r="FX43" s="12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6">
        <f>IF(ISBLANK($GB$3),"",IF(OR(Tipy!FA37=Výsledky!$FW$6,Tipy!FA37=Výsledky!$FW$7,Tipy!FA37=Výsledky!$FW$8,Tipy!FA37=Výsledky!$FW$9),IF(VLOOKUP(Tipy!FA37,'Kategórie hráčov'!$A$2:$B$55,2,FALSE)=30,30,20),0))</f>
        <v>20</v>
      </c>
      <c r="FZ43" s="126">
        <f>IF(ISBLANK($GB$3),"",IF(OR(Tipy!FB37=Výsledky!$FZ$6,Tipy!FB37=Výsledky!$FZ$7,Tipy!FB37=Výsledky!$FZ$8,Tipy!FB37=Výsledky!$FZ$9),IF(VLOOKUP(Tipy!FB37,'Kategórie hráčov'!$A$2:$B$55,2,FALSE)=30,30,20),0))</f>
        <v>0</v>
      </c>
      <c r="GA43" s="12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30">
        <f>IF(ISBLANK($GB$3),"",IF(ISBLANK(Tipy!EX37),"-",SUM(FW43:GA43)))</f>
        <v>40</v>
      </c>
      <c r="GC43" s="129"/>
      <c r="GD43" s="126">
        <f>IF(ISBLANK($GI$3),"",IF(ISBLANK(Tipy!FD37),0,IF(AND(Tipy!FD37=Výsledky!$GG$3,Tipy!FF37=Výsledky!$GI$3),60,0)))</f>
        <v>0</v>
      </c>
      <c r="GE43" s="12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6">
        <f>IF(ISBLANK($GI$3),"",IF(OR(Tipy!FG37=Výsledky!$GD$6,Tipy!FG37=Výsledky!$GD$7,Tipy!FG37=Výsledky!$GD$8,Tipy!FG37=Výsledky!$GD$9),IF(VLOOKUP(Tipy!FG37,'Kategórie hráčov'!$A$2:$B$55,2,FALSE)=30,30,20),0))</f>
        <v>0</v>
      </c>
      <c r="GG43" s="126">
        <f>IF(ISBLANK($GI$3),"",IF(OR(Tipy!FH37=Výsledky!$GG$6,Tipy!FH37=Výsledky!$GG$7,Tipy!FH37=Výsledky!$GG$8,Tipy!FH37=Výsledky!$GG$9),IF(VLOOKUP(Tipy!FH37,'Kategórie hráčov'!$A$2:$B$55,2,FALSE)=30,30,20),0))</f>
        <v>0</v>
      </c>
      <c r="GH43" s="127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30">
        <f>IF(ISBLANK($GI$3),"",IF(ISBLANK(Tipy!FD37),"-",SUM(GD43:GH43)))</f>
        <v>30</v>
      </c>
      <c r="GJ43" s="129"/>
      <c r="GK43" s="126">
        <f>IF(ISBLANK($GP$3),"",IF(ISBLANK(Tipy!FJ37),0,IF(AND(Tipy!FJ37=Výsledky!$GN$3,Tipy!FL37=Výsledky!$GP$3),60,0)))</f>
        <v>0</v>
      </c>
      <c r="GL43" s="12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6">
        <f>IF(ISBLANK($GP$3),"",IF(OR(Tipy!FM37=Výsledky!$GK$6,Tipy!FM37=Výsledky!$GK$7,Tipy!FM37=Výsledky!$GK$8,Tipy!FM37=Výsledky!$GK$9),IF(VLOOKUP(Tipy!FM37,'Kategórie hráčov'!$A$2:$B$55,2,FALSE)=30,30,20),0))</f>
        <v>0</v>
      </c>
      <c r="GN43" s="126">
        <f>IF(ISBLANK($GP$3),"",IF(OR(Tipy!FN37=Výsledky!$GN$6,Tipy!FN37=Výsledky!$GN$7,Tipy!FN37=Výsledky!$GN$8,Tipy!FN37=Výsledky!$GN$9),IF(VLOOKUP(Tipy!FN37,'Kategórie hráčov'!$A$2:$B$55,2,FALSE)=30,30,20),0))</f>
        <v>30</v>
      </c>
      <c r="GO43" s="12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30">
        <f>IF(ISBLANK($GP$3),"",IF(ISBLANK(Tipy!FJ37),"-",SUM(GK43:GO43)))</f>
        <v>30</v>
      </c>
      <c r="GQ43" s="129"/>
      <c r="GR43" s="126">
        <f>IF(ISBLANK($GW$3),"",IF(ISBLANK(Tipy!FP37),0,IF(AND(Tipy!FP37=Výsledky!$GU$3,Tipy!FR37=Výsledky!$GW$3),60,0)))</f>
        <v>0</v>
      </c>
      <c r="GS43" s="126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6">
        <f>IF(ISBLANK($GW$3),"",IF(OR(Tipy!FS37=Výsledky!$GR$6,Tipy!FS37=Výsledky!$GR$7,Tipy!FS37=Výsledky!$GR$8,Tipy!FS37=Výsledky!$GR$9),IF(VLOOKUP(Tipy!FS37,'Kategórie hráčov'!$A$2:$B$55,2,FALSE)=30,30,20),0))</f>
        <v>0</v>
      </c>
      <c r="GU43" s="126">
        <f>IF(ISBLANK($GW$3),"",IF(OR(Tipy!FT37=Výsledky!$GU$6,Tipy!FT37=Výsledky!$GU$7,Tipy!FT37=Výsledky!$GU$8,Tipy!FT37=Výsledky!$GU$9),IF(VLOOKUP(Tipy!FT37,'Kategórie hráčov'!$A$2:$B$55,2,FALSE)=30,30,20),0))</f>
        <v>0</v>
      </c>
      <c r="GV43" s="127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30">
        <f>IF(ISBLANK($GW$3),"",IF(ISBLANK(Tipy!FP37),"-",SUM(GR43:GV43)))</f>
        <v>20</v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>
        <f>IF(ISBLANK($FU$3),"",IF(ISBLANK(Tipy!ER38),0,IF(AND(Tipy!ER38=Výsledky!$FS$3,Tipy!ET38=Výsledky!$FU$3),60,0)))</f>
        <v>0</v>
      </c>
      <c r="FQ44" s="12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6">
        <f>IF(ISBLANK($FU$3),"",IF(OR(Tipy!EU38=Výsledky!$FP$6,Tipy!EU38=Výsledky!$FP$7,Tipy!EU38=Výsledky!$FP$8,Tipy!EU38=Výsledky!$FP$9),IF(VLOOKUP(Tipy!EU38,'Kategórie hráčov'!$A$2:$B$55,2,FALSE)=30,30,20),0))</f>
        <v>0</v>
      </c>
      <c r="FS44" s="126">
        <f>IF(ISBLANK($FU$3),"",IF(OR(Tipy!EV38=Výsledky!$FS$6,Tipy!EV38=Výsledky!$FS$7,Tipy!EV38=Výsledky!$FS$8,Tipy!EV38=Výsledky!$FS$9),IF(VLOOKUP(Tipy!EV38,'Kategórie hráčov'!$A$2:$B$55,2,FALSE)=30,30,20),0))</f>
        <v>0</v>
      </c>
      <c r="FT44" s="12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30">
        <f>IF(ISBLANK($FU$3),"",IF(ISBLANK(Tipy!ER38),"-",SUM(FP44:FT44)))</f>
        <v>0</v>
      </c>
      <c r="FV44" s="129"/>
      <c r="FW44" s="126">
        <f>IF(ISBLANK($GB$3),"",IF(ISBLANK(Tipy!EX38),0,IF(AND(Tipy!EX38=Výsledky!$FZ$3,Tipy!EZ38=Výsledky!$GB$3),60,0)))</f>
        <v>0</v>
      </c>
      <c r="FX44" s="12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6">
        <f>IF(ISBLANK($GB$3),"",IF(OR(Tipy!FA38=Výsledky!$FW$6,Tipy!FA38=Výsledky!$FW$7,Tipy!FA38=Výsledky!$FW$8,Tipy!FA38=Výsledky!$FW$9),IF(VLOOKUP(Tipy!FA38,'Kategórie hráčov'!$A$2:$B$55,2,FALSE)=30,30,20),0))</f>
        <v>0</v>
      </c>
      <c r="FZ44" s="126">
        <f>IF(ISBLANK($GB$3),"",IF(OR(Tipy!FB38=Výsledky!$FZ$6,Tipy!FB38=Výsledky!$FZ$7,Tipy!FB38=Výsledky!$FZ$8,Tipy!FB38=Výsledky!$FZ$9),IF(VLOOKUP(Tipy!FB38,'Kategórie hráčov'!$A$2:$B$55,2,FALSE)=30,30,20),0))</f>
        <v>0</v>
      </c>
      <c r="GA44" s="12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30" t="str">
        <f>IF(ISBLANK($GB$3),"",IF(ISBLANK(Tipy!EX38),"-",SUM(FW44:GA44)))</f>
        <v>-</v>
      </c>
      <c r="GC44" s="129"/>
      <c r="GD44" s="126">
        <f>IF(ISBLANK($GI$3),"",IF(ISBLANK(Tipy!FD38),0,IF(AND(Tipy!FD38=Výsledky!$GG$3,Tipy!FF38=Výsledky!$GI$3),60,0)))</f>
        <v>0</v>
      </c>
      <c r="GE44" s="12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6">
        <f>IF(ISBLANK($GI$3),"",IF(OR(Tipy!FG38=Výsledky!$GD$6,Tipy!FG38=Výsledky!$GD$7,Tipy!FG38=Výsledky!$GD$8,Tipy!FG38=Výsledky!$GD$9),IF(VLOOKUP(Tipy!FG38,'Kategórie hráčov'!$A$2:$B$55,2,FALSE)=30,30,20),0))</f>
        <v>0</v>
      </c>
      <c r="GG44" s="126">
        <f>IF(ISBLANK($GI$3),"",IF(OR(Tipy!FH38=Výsledky!$GG$6,Tipy!FH38=Výsledky!$GG$7,Tipy!FH38=Výsledky!$GG$8,Tipy!FH38=Výsledky!$GG$9),IF(VLOOKUP(Tipy!FH38,'Kategórie hráčov'!$A$2:$B$55,2,FALSE)=30,30,20),0))</f>
        <v>0</v>
      </c>
      <c r="GH44" s="12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30" t="str">
        <f>IF(ISBLANK($GI$3),"",IF(ISBLANK(Tipy!FD38),"-",SUM(GD44:GH44)))</f>
        <v>-</v>
      </c>
      <c r="GJ44" s="129"/>
      <c r="GK44" s="126">
        <f>IF(ISBLANK($GP$3),"",IF(ISBLANK(Tipy!FJ38),0,IF(AND(Tipy!FJ38=Výsledky!$GN$3,Tipy!FL38=Výsledky!$GP$3),60,0)))</f>
        <v>0</v>
      </c>
      <c r="GL44" s="12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6">
        <f>IF(ISBLANK($GP$3),"",IF(OR(Tipy!FM38=Výsledky!$GK$6,Tipy!FM38=Výsledky!$GK$7,Tipy!FM38=Výsledky!$GK$8,Tipy!FM38=Výsledky!$GK$9),IF(VLOOKUP(Tipy!FM38,'Kategórie hráčov'!$A$2:$B$55,2,FALSE)=30,30,20),0))</f>
        <v>0</v>
      </c>
      <c r="GN44" s="126">
        <f>IF(ISBLANK($GP$3),"",IF(OR(Tipy!FN38=Výsledky!$GN$6,Tipy!FN38=Výsledky!$GN$7,Tipy!FN38=Výsledky!$GN$8,Tipy!FN38=Výsledky!$GN$9),IF(VLOOKUP(Tipy!FN38,'Kategórie hráčov'!$A$2:$B$55,2,FALSE)=30,30,20),0))</f>
        <v>0</v>
      </c>
      <c r="GO44" s="12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30">
        <f>IF(ISBLANK($GP$3),"",IF(ISBLANK(Tipy!FJ38),"-",SUM(GK44:GO44)))</f>
        <v>0</v>
      </c>
      <c r="GQ44" s="129"/>
      <c r="GR44" s="126">
        <f>IF(ISBLANK($GW$3),"",IF(ISBLANK(Tipy!FP38),0,IF(AND(Tipy!FP38=Výsledky!$GU$3,Tipy!FR38=Výsledky!$GW$3),60,0)))</f>
        <v>0</v>
      </c>
      <c r="GS44" s="126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6">
        <f>IF(ISBLANK($GW$3),"",IF(OR(Tipy!FS38=Výsledky!$GR$6,Tipy!FS38=Výsledky!$GR$7,Tipy!FS38=Výsledky!$GR$8,Tipy!FS38=Výsledky!$GR$9),IF(VLOOKUP(Tipy!FS38,'Kategórie hráčov'!$A$2:$B$55,2,FALSE)=30,30,20),0))</f>
        <v>0</v>
      </c>
      <c r="GU44" s="126">
        <f>IF(ISBLANK($GW$3),"",IF(OR(Tipy!FT38=Výsledky!$GU$6,Tipy!FT38=Výsledky!$GU$7,Tipy!FT38=Výsledky!$GU$8,Tipy!FT38=Výsledky!$GU$9),IF(VLOOKUP(Tipy!FT38,'Kategórie hráčov'!$A$2:$B$55,2,FALSE)=30,30,20),0))</f>
        <v>0</v>
      </c>
      <c r="GV44" s="127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30">
        <f>IF(ISBLANK($GW$3),"",IF(ISBLANK(Tipy!FP38),"-",SUM(GR44:GV44)))</f>
        <v>20</v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>
        <f>IF(ISBLANK($FU$3),"",IF(ISBLANK(Tipy!ER39),0,IF(AND(Tipy!ER39=Výsledky!$FS$3,Tipy!ET39=Výsledky!$FU$3),60,0)))</f>
        <v>0</v>
      </c>
      <c r="FQ45" s="12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6">
        <f>IF(ISBLANK($FU$3),"",IF(OR(Tipy!EU39=Výsledky!$FP$6,Tipy!EU39=Výsledky!$FP$7,Tipy!EU39=Výsledky!$FP$8,Tipy!EU39=Výsledky!$FP$9),IF(VLOOKUP(Tipy!EU39,'Kategórie hráčov'!$A$2:$B$55,2,FALSE)=30,30,20),0))</f>
        <v>0</v>
      </c>
      <c r="FS45" s="126">
        <f>IF(ISBLANK($FU$3),"",IF(OR(Tipy!EV39=Výsledky!$FS$6,Tipy!EV39=Výsledky!$FS$7,Tipy!EV39=Výsledky!$FS$8,Tipy!EV39=Výsledky!$FS$9),IF(VLOOKUP(Tipy!EV39,'Kategórie hráčov'!$A$2:$B$55,2,FALSE)=30,30,20),0))</f>
        <v>0</v>
      </c>
      <c r="FT45" s="12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30" t="str">
        <f>IF(ISBLANK($FU$3),"",IF(ISBLANK(Tipy!ER39),"-",SUM(FP45:FT45)))</f>
        <v>-</v>
      </c>
      <c r="FV45" s="129"/>
      <c r="FW45" s="126">
        <f>IF(ISBLANK($GB$3),"",IF(ISBLANK(Tipy!EX39),0,IF(AND(Tipy!EX39=Výsledky!$FZ$3,Tipy!EZ39=Výsledky!$GB$3),60,0)))</f>
        <v>0</v>
      </c>
      <c r="FX45" s="12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6">
        <f>IF(ISBLANK($GB$3),"",IF(OR(Tipy!FA39=Výsledky!$FW$6,Tipy!FA39=Výsledky!$FW$7,Tipy!FA39=Výsledky!$FW$8,Tipy!FA39=Výsledky!$FW$9),IF(VLOOKUP(Tipy!FA39,'Kategórie hráčov'!$A$2:$B$55,2,FALSE)=30,30,20),0))</f>
        <v>0</v>
      </c>
      <c r="FZ45" s="126">
        <f>IF(ISBLANK($GB$3),"",IF(OR(Tipy!FB39=Výsledky!$FZ$6,Tipy!FB39=Výsledky!$FZ$7,Tipy!FB39=Výsledky!$FZ$8,Tipy!FB39=Výsledky!$FZ$9),IF(VLOOKUP(Tipy!FB39,'Kategórie hráčov'!$A$2:$B$55,2,FALSE)=30,30,20),0))</f>
        <v>0</v>
      </c>
      <c r="GA45" s="12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30" t="str">
        <f>IF(ISBLANK($GB$3),"",IF(ISBLANK(Tipy!EX39),"-",SUM(FW45:GA45)))</f>
        <v>-</v>
      </c>
      <c r="GC45" s="129"/>
      <c r="GD45" s="126">
        <f>IF(ISBLANK($GI$3),"",IF(ISBLANK(Tipy!FD39),0,IF(AND(Tipy!FD39=Výsledky!$GG$3,Tipy!FF39=Výsledky!$GI$3),60,0)))</f>
        <v>0</v>
      </c>
      <c r="GE45" s="12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6">
        <f>IF(ISBLANK($GI$3),"",IF(OR(Tipy!FG39=Výsledky!$GD$6,Tipy!FG39=Výsledky!$GD$7,Tipy!FG39=Výsledky!$GD$8,Tipy!FG39=Výsledky!$GD$9),IF(VLOOKUP(Tipy!FG39,'Kategórie hráčov'!$A$2:$B$55,2,FALSE)=30,30,20),0))</f>
        <v>0</v>
      </c>
      <c r="GG45" s="126">
        <f>IF(ISBLANK($GI$3),"",IF(OR(Tipy!FH39=Výsledky!$GG$6,Tipy!FH39=Výsledky!$GG$7,Tipy!FH39=Výsledky!$GG$8,Tipy!FH39=Výsledky!$GG$9),IF(VLOOKUP(Tipy!FH39,'Kategórie hráčov'!$A$2:$B$55,2,FALSE)=30,30,20),0))</f>
        <v>0</v>
      </c>
      <c r="GH45" s="12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30" t="str">
        <f>IF(ISBLANK($GI$3),"",IF(ISBLANK(Tipy!FD39),"-",SUM(GD45:GH45)))</f>
        <v>-</v>
      </c>
      <c r="GJ45" s="129"/>
      <c r="GK45" s="126">
        <f>IF(ISBLANK($GP$3),"",IF(ISBLANK(Tipy!FJ39),0,IF(AND(Tipy!FJ39=Výsledky!$GN$3,Tipy!FL39=Výsledky!$GP$3),60,0)))</f>
        <v>0</v>
      </c>
      <c r="GL45" s="12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6">
        <f>IF(ISBLANK($GP$3),"",IF(OR(Tipy!FM39=Výsledky!$GK$6,Tipy!FM39=Výsledky!$GK$7,Tipy!FM39=Výsledky!$GK$8,Tipy!FM39=Výsledky!$GK$9),IF(VLOOKUP(Tipy!FM39,'Kategórie hráčov'!$A$2:$B$55,2,FALSE)=30,30,20),0))</f>
        <v>0</v>
      </c>
      <c r="GN45" s="126">
        <f>IF(ISBLANK($GP$3),"",IF(OR(Tipy!FN39=Výsledky!$GN$6,Tipy!FN39=Výsledky!$GN$7,Tipy!FN39=Výsledky!$GN$8,Tipy!FN39=Výsledky!$GN$9),IF(VLOOKUP(Tipy!FN39,'Kategórie hráčov'!$A$2:$B$55,2,FALSE)=30,30,20),0))</f>
        <v>0</v>
      </c>
      <c r="GO45" s="12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30" t="str">
        <f>IF(ISBLANK($GP$3),"",IF(ISBLANK(Tipy!FJ39),"-",SUM(GK45:GO45)))</f>
        <v>-</v>
      </c>
      <c r="GQ45" s="129"/>
      <c r="GR45" s="126">
        <f>IF(ISBLANK($GW$3),"",IF(ISBLANK(Tipy!FP39),0,IF(AND(Tipy!FP39=Výsledky!$GU$3,Tipy!FR39=Výsledky!$GW$3),60,0)))</f>
        <v>0</v>
      </c>
      <c r="GS45" s="126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6">
        <f>IF(ISBLANK($GW$3),"",IF(OR(Tipy!FS39=Výsledky!$GR$6,Tipy!FS39=Výsledky!$GR$7,Tipy!FS39=Výsledky!$GR$8,Tipy!FS39=Výsledky!$GR$9),IF(VLOOKUP(Tipy!FS39,'Kategórie hráčov'!$A$2:$B$55,2,FALSE)=30,30,20),0))</f>
        <v>0</v>
      </c>
      <c r="GU45" s="126">
        <f>IF(ISBLANK($GW$3),"",IF(OR(Tipy!FT39=Výsledky!$GU$6,Tipy!FT39=Výsledky!$GU$7,Tipy!FT39=Výsledky!$GU$8,Tipy!FT39=Výsledky!$GU$9),IF(VLOOKUP(Tipy!FT39,'Kategórie hráčov'!$A$2:$B$55,2,FALSE)=30,30,20),0))</f>
        <v>0</v>
      </c>
      <c r="GV45" s="127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30" t="str">
        <f>IF(ISBLANK($GW$3),"",IF(ISBLANK(Tipy!FP39),"-",SUM(GR45:GV45)))</f>
        <v>-</v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>
        <f>IF(ISBLANK($FU$3),"",IF(ISBLANK(Tipy!ER40),0,IF(AND(Tipy!ER40=Výsledky!$FS$3,Tipy!ET40=Výsledky!$FU$3),60,0)))</f>
        <v>0</v>
      </c>
      <c r="FQ46" s="12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6">
        <f>IF(ISBLANK($FU$3),"",IF(OR(Tipy!EU40=Výsledky!$FP$6,Tipy!EU40=Výsledky!$FP$7,Tipy!EU40=Výsledky!$FP$8,Tipy!EU40=Výsledky!$FP$9),IF(VLOOKUP(Tipy!EU40,'Kategórie hráčov'!$A$2:$B$55,2,FALSE)=30,30,20),0))</f>
        <v>0</v>
      </c>
      <c r="FS46" s="126">
        <f>IF(ISBLANK($FU$3),"",IF(OR(Tipy!EV40=Výsledky!$FS$6,Tipy!EV40=Výsledky!$FS$7,Tipy!EV40=Výsledky!$FS$8,Tipy!EV40=Výsledky!$FS$9),IF(VLOOKUP(Tipy!EV40,'Kategórie hráčov'!$A$2:$B$55,2,FALSE)=30,30,20),0))</f>
        <v>0</v>
      </c>
      <c r="FT46" s="12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30" t="str">
        <f>IF(ISBLANK($FU$3),"",IF(ISBLANK(Tipy!ER40),"-",SUM(FP46:FT46)))</f>
        <v>-</v>
      </c>
      <c r="FV46" s="129"/>
      <c r="FW46" s="126">
        <f>IF(ISBLANK($GB$3),"",IF(ISBLANK(Tipy!EX40),0,IF(AND(Tipy!EX40=Výsledky!$FZ$3,Tipy!EZ40=Výsledky!$GB$3),60,0)))</f>
        <v>0</v>
      </c>
      <c r="FX46" s="12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6">
        <f>IF(ISBLANK($GB$3),"",IF(OR(Tipy!FA40=Výsledky!$FW$6,Tipy!FA40=Výsledky!$FW$7,Tipy!FA40=Výsledky!$FW$8,Tipy!FA40=Výsledky!$FW$9),IF(VLOOKUP(Tipy!FA40,'Kategórie hráčov'!$A$2:$B$55,2,FALSE)=30,30,20),0))</f>
        <v>0</v>
      </c>
      <c r="FZ46" s="126">
        <f>IF(ISBLANK($GB$3),"",IF(OR(Tipy!FB40=Výsledky!$FZ$6,Tipy!FB40=Výsledky!$FZ$7,Tipy!FB40=Výsledky!$FZ$8,Tipy!FB40=Výsledky!$FZ$9),IF(VLOOKUP(Tipy!FB40,'Kategórie hráčov'!$A$2:$B$55,2,FALSE)=30,30,20),0))</f>
        <v>0</v>
      </c>
      <c r="GA46" s="12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30" t="str">
        <f>IF(ISBLANK($GB$3),"",IF(ISBLANK(Tipy!EX40),"-",SUM(FW46:GA46)))</f>
        <v>-</v>
      </c>
      <c r="GC46" s="129"/>
      <c r="GD46" s="126">
        <f>IF(ISBLANK($GI$3),"",IF(ISBLANK(Tipy!FD40),0,IF(AND(Tipy!FD40=Výsledky!$GG$3,Tipy!FF40=Výsledky!$GI$3),60,0)))</f>
        <v>0</v>
      </c>
      <c r="GE46" s="12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6">
        <f>IF(ISBLANK($GI$3),"",IF(OR(Tipy!FG40=Výsledky!$GD$6,Tipy!FG40=Výsledky!$GD$7,Tipy!FG40=Výsledky!$GD$8,Tipy!FG40=Výsledky!$GD$9),IF(VLOOKUP(Tipy!FG40,'Kategórie hráčov'!$A$2:$B$55,2,FALSE)=30,30,20),0))</f>
        <v>0</v>
      </c>
      <c r="GG46" s="126">
        <f>IF(ISBLANK($GI$3),"",IF(OR(Tipy!FH40=Výsledky!$GG$6,Tipy!FH40=Výsledky!$GG$7,Tipy!FH40=Výsledky!$GG$8,Tipy!FH40=Výsledky!$GG$9),IF(VLOOKUP(Tipy!FH40,'Kategórie hráčov'!$A$2:$B$55,2,FALSE)=30,30,20),0))</f>
        <v>0</v>
      </c>
      <c r="GH46" s="12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30" t="str">
        <f>IF(ISBLANK($GI$3),"",IF(ISBLANK(Tipy!FD40),"-",SUM(GD46:GH46)))</f>
        <v>-</v>
      </c>
      <c r="GJ46" s="129"/>
      <c r="GK46" s="126">
        <f>IF(ISBLANK($GP$3),"",IF(ISBLANK(Tipy!FJ40),0,IF(AND(Tipy!FJ40=Výsledky!$GN$3,Tipy!FL40=Výsledky!$GP$3),60,0)))</f>
        <v>0</v>
      </c>
      <c r="GL46" s="12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6">
        <f>IF(ISBLANK($GP$3),"",IF(OR(Tipy!FM40=Výsledky!$GK$6,Tipy!FM40=Výsledky!$GK$7,Tipy!FM40=Výsledky!$GK$8,Tipy!FM40=Výsledky!$GK$9),IF(VLOOKUP(Tipy!FM40,'Kategórie hráčov'!$A$2:$B$55,2,FALSE)=30,30,20),0))</f>
        <v>0</v>
      </c>
      <c r="GN46" s="126">
        <f>IF(ISBLANK($GP$3),"",IF(OR(Tipy!FN40=Výsledky!$GN$6,Tipy!FN40=Výsledky!$GN$7,Tipy!FN40=Výsledky!$GN$8,Tipy!FN40=Výsledky!$GN$9),IF(VLOOKUP(Tipy!FN40,'Kategórie hráčov'!$A$2:$B$55,2,FALSE)=30,30,20),0))</f>
        <v>0</v>
      </c>
      <c r="GO46" s="12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30" t="str">
        <f>IF(ISBLANK($GP$3),"",IF(ISBLANK(Tipy!FJ40),"-",SUM(GK46:GO46)))</f>
        <v>-</v>
      </c>
      <c r="GQ46" s="129"/>
      <c r="GR46" s="126">
        <f>IF(ISBLANK($GW$3),"",IF(ISBLANK(Tipy!FP40),0,IF(AND(Tipy!FP40=Výsledky!$GU$3,Tipy!FR40=Výsledky!$GW$3),60,0)))</f>
        <v>0</v>
      </c>
      <c r="GS46" s="126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6">
        <f>IF(ISBLANK($GW$3),"",IF(OR(Tipy!FS40=Výsledky!$GR$6,Tipy!FS40=Výsledky!$GR$7,Tipy!FS40=Výsledky!$GR$8,Tipy!FS40=Výsledky!$GR$9),IF(VLOOKUP(Tipy!FS40,'Kategórie hráčov'!$A$2:$B$55,2,FALSE)=30,30,20),0))</f>
        <v>0</v>
      </c>
      <c r="GU46" s="126">
        <f>IF(ISBLANK($GW$3),"",IF(OR(Tipy!FT40=Výsledky!$GU$6,Tipy!FT40=Výsledky!$GU$7,Tipy!FT40=Výsledky!$GU$8,Tipy!FT40=Výsledky!$GU$9),IF(VLOOKUP(Tipy!FT40,'Kategórie hráčov'!$A$2:$B$55,2,FALSE)=30,30,20),0))</f>
        <v>0</v>
      </c>
      <c r="GV46" s="127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30" t="str">
        <f>IF(ISBLANK($GW$3),"",IF(ISBLANK(Tipy!FP40),"-",SUM(GR46:GV46)))</f>
        <v>-</v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>
        <f>IF(ISBLANK($FU$3),"",IF(ISBLANK(Tipy!ER41),0,IF(AND(Tipy!ER41=Výsledky!$FS$3,Tipy!ET41=Výsledky!$FU$3),60,0)))</f>
        <v>0</v>
      </c>
      <c r="FQ47" s="12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6">
        <f>IF(ISBLANK($FU$3),"",IF(OR(Tipy!EU41=Výsledky!$FP$6,Tipy!EU41=Výsledky!$FP$7,Tipy!EU41=Výsledky!$FP$8,Tipy!EU41=Výsledky!$FP$9),IF(VLOOKUP(Tipy!EU41,'Kategórie hráčov'!$A$2:$B$55,2,FALSE)=30,30,20),0))</f>
        <v>0</v>
      </c>
      <c r="FS47" s="126">
        <f>IF(ISBLANK($FU$3),"",IF(OR(Tipy!EV41=Výsledky!$FS$6,Tipy!EV41=Výsledky!$FS$7,Tipy!EV41=Výsledky!$FS$8,Tipy!EV41=Výsledky!$FS$9),IF(VLOOKUP(Tipy!EV41,'Kategórie hráčov'!$A$2:$B$55,2,FALSE)=30,30,20),0))</f>
        <v>0</v>
      </c>
      <c r="FT47" s="12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30" t="str">
        <f>IF(ISBLANK($FU$3),"",IF(ISBLANK(Tipy!ER41),"-",SUM(FP47:FT47)))</f>
        <v>-</v>
      </c>
      <c r="FV47" s="129"/>
      <c r="FW47" s="126">
        <f>IF(ISBLANK($GB$3),"",IF(ISBLANK(Tipy!EX41),0,IF(AND(Tipy!EX41=Výsledky!$FZ$3,Tipy!EZ41=Výsledky!$GB$3),60,0)))</f>
        <v>0</v>
      </c>
      <c r="FX47" s="12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6">
        <f>IF(ISBLANK($GB$3),"",IF(OR(Tipy!FA41=Výsledky!$FW$6,Tipy!FA41=Výsledky!$FW$7,Tipy!FA41=Výsledky!$FW$8,Tipy!FA41=Výsledky!$FW$9),IF(VLOOKUP(Tipy!FA41,'Kategórie hráčov'!$A$2:$B$55,2,FALSE)=30,30,20),0))</f>
        <v>0</v>
      </c>
      <c r="FZ47" s="126">
        <f>IF(ISBLANK($GB$3),"",IF(OR(Tipy!FB41=Výsledky!$FZ$6,Tipy!FB41=Výsledky!$FZ$7,Tipy!FB41=Výsledky!$FZ$8,Tipy!FB41=Výsledky!$FZ$9),IF(VLOOKUP(Tipy!FB41,'Kategórie hráčov'!$A$2:$B$55,2,FALSE)=30,30,20),0))</f>
        <v>0</v>
      </c>
      <c r="GA47" s="12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30" t="str">
        <f>IF(ISBLANK($GB$3),"",IF(ISBLANK(Tipy!EX41),"-",SUM(FW47:GA47)))</f>
        <v>-</v>
      </c>
      <c r="GC47" s="129"/>
      <c r="GD47" s="126">
        <f>IF(ISBLANK($GI$3),"",IF(ISBLANK(Tipy!FD41),0,IF(AND(Tipy!FD41=Výsledky!$GG$3,Tipy!FF41=Výsledky!$GI$3),60,0)))</f>
        <v>0</v>
      </c>
      <c r="GE47" s="12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6">
        <f>IF(ISBLANK($GI$3),"",IF(OR(Tipy!FG41=Výsledky!$GD$6,Tipy!FG41=Výsledky!$GD$7,Tipy!FG41=Výsledky!$GD$8,Tipy!FG41=Výsledky!$GD$9),IF(VLOOKUP(Tipy!FG41,'Kategórie hráčov'!$A$2:$B$55,2,FALSE)=30,30,20),0))</f>
        <v>0</v>
      </c>
      <c r="GG47" s="126">
        <f>IF(ISBLANK($GI$3),"",IF(OR(Tipy!FH41=Výsledky!$GG$6,Tipy!FH41=Výsledky!$GG$7,Tipy!FH41=Výsledky!$GG$8,Tipy!FH41=Výsledky!$GG$9),IF(VLOOKUP(Tipy!FH41,'Kategórie hráčov'!$A$2:$B$55,2,FALSE)=30,30,20),0))</f>
        <v>0</v>
      </c>
      <c r="GH47" s="12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30" t="str">
        <f>IF(ISBLANK($GI$3),"",IF(ISBLANK(Tipy!FD41),"-",SUM(GD47:GH47)))</f>
        <v>-</v>
      </c>
      <c r="GJ47" s="129"/>
      <c r="GK47" s="126">
        <f>IF(ISBLANK($GP$3),"",IF(ISBLANK(Tipy!FJ41),0,IF(AND(Tipy!FJ41=Výsledky!$GN$3,Tipy!FL41=Výsledky!$GP$3),60,0)))</f>
        <v>0</v>
      </c>
      <c r="GL47" s="12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6">
        <f>IF(ISBLANK($GP$3),"",IF(OR(Tipy!FM41=Výsledky!$GK$6,Tipy!FM41=Výsledky!$GK$7,Tipy!FM41=Výsledky!$GK$8,Tipy!FM41=Výsledky!$GK$9),IF(VLOOKUP(Tipy!FM41,'Kategórie hráčov'!$A$2:$B$55,2,FALSE)=30,30,20),0))</f>
        <v>0</v>
      </c>
      <c r="GN47" s="126">
        <f>IF(ISBLANK($GP$3),"",IF(OR(Tipy!FN41=Výsledky!$GN$6,Tipy!FN41=Výsledky!$GN$7,Tipy!FN41=Výsledky!$GN$8,Tipy!FN41=Výsledky!$GN$9),IF(VLOOKUP(Tipy!FN41,'Kategórie hráčov'!$A$2:$B$55,2,FALSE)=30,30,20),0))</f>
        <v>0</v>
      </c>
      <c r="GO47" s="12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30" t="str">
        <f>IF(ISBLANK($GP$3),"",IF(ISBLANK(Tipy!FJ41),"-",SUM(GK47:GO47)))</f>
        <v>-</v>
      </c>
      <c r="GQ47" s="129"/>
      <c r="GR47" s="126">
        <f>IF(ISBLANK($GW$3),"",IF(ISBLANK(Tipy!FP41),0,IF(AND(Tipy!FP41=Výsledky!$GU$3,Tipy!FR41=Výsledky!$GW$3),60,0)))</f>
        <v>0</v>
      </c>
      <c r="GS47" s="126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6">
        <f>IF(ISBLANK($GW$3),"",IF(OR(Tipy!FS41=Výsledky!$GR$6,Tipy!FS41=Výsledky!$GR$7,Tipy!FS41=Výsledky!$GR$8,Tipy!FS41=Výsledky!$GR$9),IF(VLOOKUP(Tipy!FS41,'Kategórie hráčov'!$A$2:$B$55,2,FALSE)=30,30,20),0))</f>
        <v>0</v>
      </c>
      <c r="GU47" s="126">
        <f>IF(ISBLANK($GW$3),"",IF(OR(Tipy!FT41=Výsledky!$GU$6,Tipy!FT41=Výsledky!$GU$7,Tipy!FT41=Výsledky!$GU$8,Tipy!FT41=Výsledky!$GU$9),IF(VLOOKUP(Tipy!FT41,'Kategórie hráčov'!$A$2:$B$55,2,FALSE)=30,30,20),0))</f>
        <v>0</v>
      </c>
      <c r="GV47" s="127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30" t="str">
        <f>IF(ISBLANK($GW$3),"",IF(ISBLANK(Tipy!FP41),"-",SUM(GR47:GV47)))</f>
        <v>-</v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>
        <f>IF(ISBLANK($FU$3),"",IF(ISBLANK(Tipy!ER42),0,IF(AND(Tipy!ER42=Výsledky!$FS$3,Tipy!ET42=Výsledky!$FU$3),60,0)))</f>
        <v>0</v>
      </c>
      <c r="FQ48" s="12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6">
        <f>IF(ISBLANK($FU$3),"",IF(OR(Tipy!EU42=Výsledky!$FP$6,Tipy!EU42=Výsledky!$FP$7,Tipy!EU42=Výsledky!$FP$8,Tipy!EU42=Výsledky!$FP$9),IF(VLOOKUP(Tipy!EU42,'Kategórie hráčov'!$A$2:$B$55,2,FALSE)=30,30,20),0))</f>
        <v>0</v>
      </c>
      <c r="FS48" s="126">
        <f>IF(ISBLANK($FU$3),"",IF(OR(Tipy!EV42=Výsledky!$FS$6,Tipy!EV42=Výsledky!$FS$7,Tipy!EV42=Výsledky!$FS$8,Tipy!EV42=Výsledky!$FS$9),IF(VLOOKUP(Tipy!EV42,'Kategórie hráčov'!$A$2:$B$55,2,FALSE)=30,30,20),0))</f>
        <v>0</v>
      </c>
      <c r="FT48" s="12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30">
        <f>IF(ISBLANK($FU$3),"",IF(ISBLANK(Tipy!ER42),"-",SUM(FP48:FT48)))</f>
        <v>0</v>
      </c>
      <c r="FV48" s="129"/>
      <c r="FW48" s="126">
        <f>IF(ISBLANK($GB$3),"",IF(ISBLANK(Tipy!EX42),0,IF(AND(Tipy!EX42=Výsledky!$FZ$3,Tipy!EZ42=Výsledky!$GB$3),60,0)))</f>
        <v>0</v>
      </c>
      <c r="FX48" s="12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6">
        <f>IF(ISBLANK($GB$3),"",IF(OR(Tipy!FA42=Výsledky!$FW$6,Tipy!FA42=Výsledky!$FW$7,Tipy!FA42=Výsledky!$FW$8,Tipy!FA42=Výsledky!$FW$9),IF(VLOOKUP(Tipy!FA42,'Kategórie hráčov'!$A$2:$B$55,2,FALSE)=30,30,20),0))</f>
        <v>0</v>
      </c>
      <c r="FZ48" s="126">
        <f>IF(ISBLANK($GB$3),"",IF(OR(Tipy!FB42=Výsledky!$FZ$6,Tipy!FB42=Výsledky!$FZ$7,Tipy!FB42=Výsledky!$FZ$8,Tipy!FB42=Výsledky!$FZ$9),IF(VLOOKUP(Tipy!FB42,'Kategórie hráčov'!$A$2:$B$55,2,FALSE)=30,30,20),0))</f>
        <v>30</v>
      </c>
      <c r="GA48" s="12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30">
        <f>IF(ISBLANK($GB$3),"",IF(ISBLANK(Tipy!EX42),"-",SUM(FW48:GA48)))</f>
        <v>50</v>
      </c>
      <c r="GC48" s="129"/>
      <c r="GD48" s="126">
        <f>IF(ISBLANK($GI$3),"",IF(ISBLANK(Tipy!FD42),0,IF(AND(Tipy!FD42=Výsledky!$GG$3,Tipy!FF42=Výsledky!$GI$3),60,0)))</f>
        <v>0</v>
      </c>
      <c r="GE48" s="12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6">
        <f>IF(ISBLANK($GI$3),"",IF(OR(Tipy!FG42=Výsledky!$GD$6,Tipy!FG42=Výsledky!$GD$7,Tipy!FG42=Výsledky!$GD$8,Tipy!FG42=Výsledky!$GD$9),IF(VLOOKUP(Tipy!FG42,'Kategórie hráčov'!$A$2:$B$55,2,FALSE)=30,30,20),0))</f>
        <v>0</v>
      </c>
      <c r="GG48" s="126">
        <f>IF(ISBLANK($GI$3),"",IF(OR(Tipy!FH42=Výsledky!$GG$6,Tipy!FH42=Výsledky!$GG$7,Tipy!FH42=Výsledky!$GG$8,Tipy!FH42=Výsledky!$GG$9),IF(VLOOKUP(Tipy!FH42,'Kategórie hráčov'!$A$2:$B$55,2,FALSE)=30,30,20),0))</f>
        <v>0</v>
      </c>
      <c r="GH48" s="127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30">
        <f>IF(ISBLANK($GI$3),"",IF(ISBLANK(Tipy!FD42),"-",SUM(GD48:GH48)))</f>
        <v>30</v>
      </c>
      <c r="GJ48" s="129"/>
      <c r="GK48" s="126">
        <f>IF(ISBLANK($GP$3),"",IF(ISBLANK(Tipy!FJ42),0,IF(AND(Tipy!FJ42=Výsledky!$GN$3,Tipy!FL42=Výsledky!$GP$3),60,0)))</f>
        <v>0</v>
      </c>
      <c r="GL48" s="12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6">
        <f>IF(ISBLANK($GP$3),"",IF(OR(Tipy!FM42=Výsledky!$GK$6,Tipy!FM42=Výsledky!$GK$7,Tipy!FM42=Výsledky!$GK$8,Tipy!FM42=Výsledky!$GK$9),IF(VLOOKUP(Tipy!FM42,'Kategórie hráčov'!$A$2:$B$55,2,FALSE)=30,30,20),0))</f>
        <v>0</v>
      </c>
      <c r="GN48" s="126">
        <f>IF(ISBLANK($GP$3),"",IF(OR(Tipy!FN42=Výsledky!$GN$6,Tipy!FN42=Výsledky!$GN$7,Tipy!FN42=Výsledky!$GN$8,Tipy!FN42=Výsledky!$GN$9),IF(VLOOKUP(Tipy!FN42,'Kategórie hráčov'!$A$2:$B$55,2,FALSE)=30,30,20),0))</f>
        <v>0</v>
      </c>
      <c r="GO48" s="12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30">
        <f>IF(ISBLANK($GP$3),"",IF(ISBLANK(Tipy!FJ42),"-",SUM(GK48:GO48)))</f>
        <v>0</v>
      </c>
      <c r="GQ48" s="129"/>
      <c r="GR48" s="126">
        <f>IF(ISBLANK($GW$3),"",IF(ISBLANK(Tipy!FP42),0,IF(AND(Tipy!FP42=Výsledky!$GU$3,Tipy!FR42=Výsledky!$GW$3),60,0)))</f>
        <v>0</v>
      </c>
      <c r="GS48" s="126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6">
        <f>IF(ISBLANK($GW$3),"",IF(OR(Tipy!FS42=Výsledky!$GR$6,Tipy!FS42=Výsledky!$GR$7,Tipy!FS42=Výsledky!$GR$8,Tipy!FS42=Výsledky!$GR$9),IF(VLOOKUP(Tipy!FS42,'Kategórie hráčov'!$A$2:$B$55,2,FALSE)=30,30,20),0))</f>
        <v>0</v>
      </c>
      <c r="GU48" s="126">
        <f>IF(ISBLANK($GW$3),"",IF(OR(Tipy!FT42=Výsledky!$GU$6,Tipy!FT42=Výsledky!$GU$7,Tipy!FT42=Výsledky!$GU$8,Tipy!FT42=Výsledky!$GU$9),IF(VLOOKUP(Tipy!FT42,'Kategórie hráčov'!$A$2:$B$55,2,FALSE)=30,30,20),0))</f>
        <v>0</v>
      </c>
      <c r="GV48" s="127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30" t="str">
        <f>IF(ISBLANK($GW$3),"",IF(ISBLANK(Tipy!FP42),"-",SUM(GR48:GV48)))</f>
        <v>-</v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>
        <f>IF(ISBLANK($FU$3),"",IF(ISBLANK(Tipy!ER43),0,IF(AND(Tipy!ER43=Výsledky!$FS$3,Tipy!ET43=Výsledky!$FU$3),60,0)))</f>
        <v>0</v>
      </c>
      <c r="FQ49" s="12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6">
        <f>IF(ISBLANK($FU$3),"",IF(OR(Tipy!EU43=Výsledky!$FP$6,Tipy!EU43=Výsledky!$FP$7,Tipy!EU43=Výsledky!$FP$8,Tipy!EU43=Výsledky!$FP$9),IF(VLOOKUP(Tipy!EU43,'Kategórie hráčov'!$A$2:$B$55,2,FALSE)=30,30,20),0))</f>
        <v>0</v>
      </c>
      <c r="FS49" s="126">
        <f>IF(ISBLANK($FU$3),"",IF(OR(Tipy!EV43=Výsledky!$FS$6,Tipy!EV43=Výsledky!$FS$7,Tipy!EV43=Výsledky!$FS$8,Tipy!EV43=Výsledky!$FS$9),IF(VLOOKUP(Tipy!EV43,'Kategórie hráčov'!$A$2:$B$55,2,FALSE)=30,30,20),0))</f>
        <v>0</v>
      </c>
      <c r="FT49" s="12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30" t="str">
        <f>IF(ISBLANK($FU$3),"",IF(ISBLANK(Tipy!ER43),"-",SUM(FP49:FT49)))</f>
        <v>-</v>
      </c>
      <c r="FV49" s="129"/>
      <c r="FW49" s="126">
        <f>IF(ISBLANK($GB$3),"",IF(ISBLANK(Tipy!EX43),0,IF(AND(Tipy!EX43=Výsledky!$FZ$3,Tipy!EZ43=Výsledky!$GB$3),60,0)))</f>
        <v>0</v>
      </c>
      <c r="FX49" s="12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6">
        <f>IF(ISBLANK($GB$3),"",IF(OR(Tipy!FA43=Výsledky!$FW$6,Tipy!FA43=Výsledky!$FW$7,Tipy!FA43=Výsledky!$FW$8,Tipy!FA43=Výsledky!$FW$9),IF(VLOOKUP(Tipy!FA43,'Kategórie hráčov'!$A$2:$B$55,2,FALSE)=30,30,20),0))</f>
        <v>0</v>
      </c>
      <c r="FZ49" s="126">
        <f>IF(ISBLANK($GB$3),"",IF(OR(Tipy!FB43=Výsledky!$FZ$6,Tipy!FB43=Výsledky!$FZ$7,Tipy!FB43=Výsledky!$FZ$8,Tipy!FB43=Výsledky!$FZ$9),IF(VLOOKUP(Tipy!FB43,'Kategórie hráčov'!$A$2:$B$55,2,FALSE)=30,30,20),0))</f>
        <v>0</v>
      </c>
      <c r="GA49" s="12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30" t="str">
        <f>IF(ISBLANK($GB$3),"",IF(ISBLANK(Tipy!EX43),"-",SUM(FW49:GA49)))</f>
        <v>-</v>
      </c>
      <c r="GC49" s="129"/>
      <c r="GD49" s="126">
        <f>IF(ISBLANK($GI$3),"",IF(ISBLANK(Tipy!FD43),0,IF(AND(Tipy!FD43=Výsledky!$GG$3,Tipy!FF43=Výsledky!$GI$3),60,0)))</f>
        <v>0</v>
      </c>
      <c r="GE49" s="12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6">
        <f>IF(ISBLANK($GI$3),"",IF(OR(Tipy!FG43=Výsledky!$GD$6,Tipy!FG43=Výsledky!$GD$7,Tipy!FG43=Výsledky!$GD$8,Tipy!FG43=Výsledky!$GD$9),IF(VLOOKUP(Tipy!FG43,'Kategórie hráčov'!$A$2:$B$55,2,FALSE)=30,30,20),0))</f>
        <v>0</v>
      </c>
      <c r="GG49" s="126">
        <f>IF(ISBLANK($GI$3),"",IF(OR(Tipy!FH43=Výsledky!$GG$6,Tipy!FH43=Výsledky!$GG$7,Tipy!FH43=Výsledky!$GG$8,Tipy!FH43=Výsledky!$GG$9),IF(VLOOKUP(Tipy!FH43,'Kategórie hráčov'!$A$2:$B$55,2,FALSE)=30,30,20),0))</f>
        <v>0</v>
      </c>
      <c r="GH49" s="12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30" t="str">
        <f>IF(ISBLANK($GI$3),"",IF(ISBLANK(Tipy!FD43),"-",SUM(GD49:GH49)))</f>
        <v>-</v>
      </c>
      <c r="GJ49" s="129"/>
      <c r="GK49" s="126">
        <f>IF(ISBLANK($GP$3),"",IF(ISBLANK(Tipy!FJ43),0,IF(AND(Tipy!FJ43=Výsledky!$GN$3,Tipy!FL43=Výsledky!$GP$3),60,0)))</f>
        <v>0</v>
      </c>
      <c r="GL49" s="12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6">
        <f>IF(ISBLANK($GP$3),"",IF(OR(Tipy!FM43=Výsledky!$GK$6,Tipy!FM43=Výsledky!$GK$7,Tipy!FM43=Výsledky!$GK$8,Tipy!FM43=Výsledky!$GK$9),IF(VLOOKUP(Tipy!FM43,'Kategórie hráčov'!$A$2:$B$55,2,FALSE)=30,30,20),0))</f>
        <v>0</v>
      </c>
      <c r="GN49" s="126">
        <f>IF(ISBLANK($GP$3),"",IF(OR(Tipy!FN43=Výsledky!$GN$6,Tipy!FN43=Výsledky!$GN$7,Tipy!FN43=Výsledky!$GN$8,Tipy!FN43=Výsledky!$GN$9),IF(VLOOKUP(Tipy!FN43,'Kategórie hráčov'!$A$2:$B$55,2,FALSE)=30,30,20),0))</f>
        <v>0</v>
      </c>
      <c r="GO49" s="12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30" t="str">
        <f>IF(ISBLANK($GP$3),"",IF(ISBLANK(Tipy!FJ43),"-",SUM(GK49:GO49)))</f>
        <v>-</v>
      </c>
      <c r="GQ49" s="129"/>
      <c r="GR49" s="126">
        <f>IF(ISBLANK($GW$3),"",IF(ISBLANK(Tipy!FP43),0,IF(AND(Tipy!FP43=Výsledky!$GU$3,Tipy!FR43=Výsledky!$GW$3),60,0)))</f>
        <v>0</v>
      </c>
      <c r="GS49" s="126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6">
        <f>IF(ISBLANK($GW$3),"",IF(OR(Tipy!FS43=Výsledky!$GR$6,Tipy!FS43=Výsledky!$GR$7,Tipy!FS43=Výsledky!$GR$8,Tipy!FS43=Výsledky!$GR$9),IF(VLOOKUP(Tipy!FS43,'Kategórie hráčov'!$A$2:$B$55,2,FALSE)=30,30,20),0))</f>
        <v>0</v>
      </c>
      <c r="GU49" s="126">
        <f>IF(ISBLANK($GW$3),"",IF(OR(Tipy!FT43=Výsledky!$GU$6,Tipy!FT43=Výsledky!$GU$7,Tipy!FT43=Výsledky!$GU$8,Tipy!FT43=Výsledky!$GU$9),IF(VLOOKUP(Tipy!FT43,'Kategórie hráčov'!$A$2:$B$55,2,FALSE)=30,30,20),0))</f>
        <v>0</v>
      </c>
      <c r="GV49" s="127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30" t="str">
        <f>IF(ISBLANK($GW$3),"",IF(ISBLANK(Tipy!FP43),"-",SUM(GR49:GV49)))</f>
        <v>-</v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>
        <f>IF(ISBLANK($FU$3),"",IF(ISBLANK(Tipy!ER44),0,IF(AND(Tipy!ER44=Výsledky!$FS$3,Tipy!ET44=Výsledky!$FU$3),60,0)))</f>
        <v>0</v>
      </c>
      <c r="FQ50" s="12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6">
        <f>IF(ISBLANK($FU$3),"",IF(OR(Tipy!EU44=Výsledky!$FP$6,Tipy!EU44=Výsledky!$FP$7,Tipy!EU44=Výsledky!$FP$8,Tipy!EU44=Výsledky!$FP$9),IF(VLOOKUP(Tipy!EU44,'Kategórie hráčov'!$A$2:$B$55,2,FALSE)=30,30,20),0))</f>
        <v>0</v>
      </c>
      <c r="FS50" s="126">
        <f>IF(ISBLANK($FU$3),"",IF(OR(Tipy!EV44=Výsledky!$FS$6,Tipy!EV44=Výsledky!$FS$7,Tipy!EV44=Výsledky!$FS$8,Tipy!EV44=Výsledky!$FS$9),IF(VLOOKUP(Tipy!EV44,'Kategórie hráčov'!$A$2:$B$55,2,FALSE)=30,30,20),0))</f>
        <v>0</v>
      </c>
      <c r="FT50" s="12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30">
        <f>IF(ISBLANK($FU$3),"",IF(ISBLANK(Tipy!ER44),"-",SUM(FP50:FT50)))</f>
        <v>10</v>
      </c>
      <c r="FV50" s="129"/>
      <c r="FW50" s="126">
        <f>IF(ISBLANK($GB$3),"",IF(ISBLANK(Tipy!EX44),0,IF(AND(Tipy!EX44=Výsledky!$FZ$3,Tipy!EZ44=Výsledky!$GB$3),60,0)))</f>
        <v>0</v>
      </c>
      <c r="FX50" s="12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6">
        <f>IF(ISBLANK($GB$3),"",IF(OR(Tipy!FA44=Výsledky!$FW$6,Tipy!FA44=Výsledky!$FW$7,Tipy!FA44=Výsledky!$FW$8,Tipy!FA44=Výsledky!$FW$9),IF(VLOOKUP(Tipy!FA44,'Kategórie hráčov'!$A$2:$B$55,2,FALSE)=30,30,20),0))</f>
        <v>0</v>
      </c>
      <c r="FZ50" s="126">
        <f>IF(ISBLANK($GB$3),"",IF(OR(Tipy!FB44=Výsledky!$FZ$6,Tipy!FB44=Výsledky!$FZ$7,Tipy!FB44=Výsledky!$FZ$8,Tipy!FB44=Výsledky!$FZ$9),IF(VLOOKUP(Tipy!FB44,'Kategórie hráčov'!$A$2:$B$55,2,FALSE)=30,30,20),0))</f>
        <v>0</v>
      </c>
      <c r="GA50" s="12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30" t="str">
        <f>IF(ISBLANK($GB$3),"",IF(ISBLANK(Tipy!EX44),"-",SUM(FW50:GA50)))</f>
        <v>-</v>
      </c>
      <c r="GC50" s="129"/>
      <c r="GD50" s="126">
        <f>IF(ISBLANK($GI$3),"",IF(ISBLANK(Tipy!FD44),0,IF(AND(Tipy!FD44=Výsledky!$GG$3,Tipy!FF44=Výsledky!$GI$3),60,0)))</f>
        <v>0</v>
      </c>
      <c r="GE50" s="12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6">
        <f>IF(ISBLANK($GI$3),"",IF(OR(Tipy!FG44=Výsledky!$GD$6,Tipy!FG44=Výsledky!$GD$7,Tipy!FG44=Výsledky!$GD$8,Tipy!FG44=Výsledky!$GD$9),IF(VLOOKUP(Tipy!FG44,'Kategórie hráčov'!$A$2:$B$55,2,FALSE)=30,30,20),0))</f>
        <v>0</v>
      </c>
      <c r="GG50" s="126">
        <f>IF(ISBLANK($GI$3),"",IF(OR(Tipy!FH44=Výsledky!$GG$6,Tipy!FH44=Výsledky!$GG$7,Tipy!FH44=Výsledky!$GG$8,Tipy!FH44=Výsledky!$GG$9),IF(VLOOKUP(Tipy!FH44,'Kategórie hráčov'!$A$2:$B$55,2,FALSE)=30,30,20),0))</f>
        <v>0</v>
      </c>
      <c r="GH50" s="12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30">
        <f>IF(ISBLANK($GI$3),"",IF(ISBLANK(Tipy!FD44),"-",SUM(GD50:GH50)))</f>
        <v>20</v>
      </c>
      <c r="GJ50" s="129"/>
      <c r="GK50" s="126">
        <f>IF(ISBLANK($GP$3),"",IF(ISBLANK(Tipy!FJ44),0,IF(AND(Tipy!FJ44=Výsledky!$GN$3,Tipy!FL44=Výsledky!$GP$3),60,0)))</f>
        <v>0</v>
      </c>
      <c r="GL50" s="12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6">
        <f>IF(ISBLANK($GP$3),"",IF(OR(Tipy!FM44=Výsledky!$GK$6,Tipy!FM44=Výsledky!$GK$7,Tipy!FM44=Výsledky!$GK$8,Tipy!FM44=Výsledky!$GK$9),IF(VLOOKUP(Tipy!FM44,'Kategórie hráčov'!$A$2:$B$55,2,FALSE)=30,30,20),0))</f>
        <v>0</v>
      </c>
      <c r="GN50" s="126">
        <f>IF(ISBLANK($GP$3),"",IF(OR(Tipy!FN44=Výsledky!$GN$6,Tipy!FN44=Výsledky!$GN$7,Tipy!FN44=Výsledky!$GN$8,Tipy!FN44=Výsledky!$GN$9),IF(VLOOKUP(Tipy!FN44,'Kategórie hráčov'!$A$2:$B$55,2,FALSE)=30,30,20),0))</f>
        <v>0</v>
      </c>
      <c r="GO50" s="127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30">
        <f>IF(ISBLANK($GP$3),"",IF(ISBLANK(Tipy!FJ44),"-",SUM(GK50:GO50)))</f>
        <v>0</v>
      </c>
      <c r="GQ50" s="129"/>
      <c r="GR50" s="126">
        <f>IF(ISBLANK($GW$3),"",IF(ISBLANK(Tipy!FP44),0,IF(AND(Tipy!FP44=Výsledky!$GU$3,Tipy!FR44=Výsledky!$GW$3),60,0)))</f>
        <v>0</v>
      </c>
      <c r="GS50" s="126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6">
        <f>IF(ISBLANK($GW$3),"",IF(OR(Tipy!FS44=Výsledky!$GR$6,Tipy!FS44=Výsledky!$GR$7,Tipy!FS44=Výsledky!$GR$8,Tipy!FS44=Výsledky!$GR$9),IF(VLOOKUP(Tipy!FS44,'Kategórie hráčov'!$A$2:$B$55,2,FALSE)=30,30,20),0))</f>
        <v>0</v>
      </c>
      <c r="GU50" s="126">
        <f>IF(ISBLANK($GW$3),"",IF(OR(Tipy!FT44=Výsledky!$GU$6,Tipy!FT44=Výsledky!$GU$7,Tipy!FT44=Výsledky!$GU$8,Tipy!FT44=Výsledky!$GU$9),IF(VLOOKUP(Tipy!FT44,'Kategórie hráčov'!$A$2:$B$55,2,FALSE)=30,30,20),0))</f>
        <v>0</v>
      </c>
      <c r="GV50" s="127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30">
        <f>IF(ISBLANK($GW$3),"",IF(ISBLANK(Tipy!FP44),"-",SUM(GR50:GV50)))</f>
        <v>0</v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>
        <f>IF(ISBLANK($FU$3),"",IF(ISBLANK(Tipy!ER45),0,IF(AND(Tipy!ER45=Výsledky!$FS$3,Tipy!ET45=Výsledky!$FU$3),60,0)))</f>
        <v>0</v>
      </c>
      <c r="FQ51" s="12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6">
        <f>IF(ISBLANK($FU$3),"",IF(OR(Tipy!EU45=Výsledky!$FP$6,Tipy!EU45=Výsledky!$FP$7,Tipy!EU45=Výsledky!$FP$8,Tipy!EU45=Výsledky!$FP$9),IF(VLOOKUP(Tipy!EU45,'Kategórie hráčov'!$A$2:$B$55,2,FALSE)=30,30,20),0))</f>
        <v>0</v>
      </c>
      <c r="FS51" s="126">
        <f>IF(ISBLANK($FU$3),"",IF(OR(Tipy!EV45=Výsledky!$FS$6,Tipy!EV45=Výsledky!$FS$7,Tipy!EV45=Výsledky!$FS$8,Tipy!EV45=Výsledky!$FS$9),IF(VLOOKUP(Tipy!EV45,'Kategórie hráčov'!$A$2:$B$55,2,FALSE)=30,30,20),0))</f>
        <v>0</v>
      </c>
      <c r="FT51" s="12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30" t="str">
        <f>IF(ISBLANK($FU$3),"",IF(ISBLANK(Tipy!ER45),"-",SUM(FP51:FT51)))</f>
        <v>-</v>
      </c>
      <c r="FV51" s="129"/>
      <c r="FW51" s="126">
        <f>IF(ISBLANK($GB$3),"",IF(ISBLANK(Tipy!EX45),0,IF(AND(Tipy!EX45=Výsledky!$FZ$3,Tipy!EZ45=Výsledky!$GB$3),60,0)))</f>
        <v>0</v>
      </c>
      <c r="FX51" s="12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6">
        <f>IF(ISBLANK($GB$3),"",IF(OR(Tipy!FA45=Výsledky!$FW$6,Tipy!FA45=Výsledky!$FW$7,Tipy!FA45=Výsledky!$FW$8,Tipy!FA45=Výsledky!$FW$9),IF(VLOOKUP(Tipy!FA45,'Kategórie hráčov'!$A$2:$B$55,2,FALSE)=30,30,20),0))</f>
        <v>0</v>
      </c>
      <c r="FZ51" s="126">
        <f>IF(ISBLANK($GB$3),"",IF(OR(Tipy!FB45=Výsledky!$FZ$6,Tipy!FB45=Výsledky!$FZ$7,Tipy!FB45=Výsledky!$FZ$8,Tipy!FB45=Výsledky!$FZ$9),IF(VLOOKUP(Tipy!FB45,'Kategórie hráčov'!$A$2:$B$55,2,FALSE)=30,30,20),0))</f>
        <v>0</v>
      </c>
      <c r="GA51" s="12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30" t="str">
        <f>IF(ISBLANK($GB$3),"",IF(ISBLANK(Tipy!EX45),"-",SUM(FW51:GA51)))</f>
        <v>-</v>
      </c>
      <c r="GC51" s="129"/>
      <c r="GD51" s="126">
        <f>IF(ISBLANK($GI$3),"",IF(ISBLANK(Tipy!FD45),0,IF(AND(Tipy!FD45=Výsledky!$GG$3,Tipy!FF45=Výsledky!$GI$3),60,0)))</f>
        <v>0</v>
      </c>
      <c r="GE51" s="12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6">
        <f>IF(ISBLANK($GI$3),"",IF(OR(Tipy!FG45=Výsledky!$GD$6,Tipy!FG45=Výsledky!$GD$7,Tipy!FG45=Výsledky!$GD$8,Tipy!FG45=Výsledky!$GD$9),IF(VLOOKUP(Tipy!FG45,'Kategórie hráčov'!$A$2:$B$55,2,FALSE)=30,30,20),0))</f>
        <v>0</v>
      </c>
      <c r="GG51" s="126">
        <f>IF(ISBLANK($GI$3),"",IF(OR(Tipy!FH45=Výsledky!$GG$6,Tipy!FH45=Výsledky!$GG$7,Tipy!FH45=Výsledky!$GG$8,Tipy!FH45=Výsledky!$GG$9),IF(VLOOKUP(Tipy!FH45,'Kategórie hráčov'!$A$2:$B$55,2,FALSE)=30,30,20),0))</f>
        <v>0</v>
      </c>
      <c r="GH51" s="12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30" t="str">
        <f>IF(ISBLANK($GI$3),"",IF(ISBLANK(Tipy!FD45),"-",SUM(GD51:GH51)))</f>
        <v>-</v>
      </c>
      <c r="GJ51" s="129"/>
      <c r="GK51" s="126">
        <f>IF(ISBLANK($GP$3),"",IF(ISBLANK(Tipy!FJ45),0,IF(AND(Tipy!FJ45=Výsledky!$GN$3,Tipy!FL45=Výsledky!$GP$3),60,0)))</f>
        <v>0</v>
      </c>
      <c r="GL51" s="12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6">
        <f>IF(ISBLANK($GP$3),"",IF(OR(Tipy!FM45=Výsledky!$GK$6,Tipy!FM45=Výsledky!$GK$7,Tipy!FM45=Výsledky!$GK$8,Tipy!FM45=Výsledky!$GK$9),IF(VLOOKUP(Tipy!FM45,'Kategórie hráčov'!$A$2:$B$55,2,FALSE)=30,30,20),0))</f>
        <v>0</v>
      </c>
      <c r="GN51" s="126">
        <f>IF(ISBLANK($GP$3),"",IF(OR(Tipy!FN45=Výsledky!$GN$6,Tipy!FN45=Výsledky!$GN$7,Tipy!FN45=Výsledky!$GN$8,Tipy!FN45=Výsledky!$GN$9),IF(VLOOKUP(Tipy!FN45,'Kategórie hráčov'!$A$2:$B$55,2,FALSE)=30,30,20),0))</f>
        <v>0</v>
      </c>
      <c r="GO51" s="12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30" t="str">
        <f>IF(ISBLANK($GP$3),"",IF(ISBLANK(Tipy!FJ45),"-",SUM(GK51:GO51)))</f>
        <v>-</v>
      </c>
      <c r="GQ51" s="129"/>
      <c r="GR51" s="126">
        <f>IF(ISBLANK($GW$3),"",IF(ISBLANK(Tipy!FP45),0,IF(AND(Tipy!FP45=Výsledky!$GU$3,Tipy!FR45=Výsledky!$GW$3),60,0)))</f>
        <v>0</v>
      </c>
      <c r="GS51" s="126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6">
        <f>IF(ISBLANK($GW$3),"",IF(OR(Tipy!FS45=Výsledky!$GR$6,Tipy!FS45=Výsledky!$GR$7,Tipy!FS45=Výsledky!$GR$8,Tipy!FS45=Výsledky!$GR$9),IF(VLOOKUP(Tipy!FS45,'Kategórie hráčov'!$A$2:$B$55,2,FALSE)=30,30,20),0))</f>
        <v>0</v>
      </c>
      <c r="GU51" s="126">
        <f>IF(ISBLANK($GW$3),"",IF(OR(Tipy!FT45=Výsledky!$GU$6,Tipy!FT45=Výsledky!$GU$7,Tipy!FT45=Výsledky!$GU$8,Tipy!FT45=Výsledky!$GU$9),IF(VLOOKUP(Tipy!FT45,'Kategórie hráčov'!$A$2:$B$55,2,FALSE)=30,30,20),0))</f>
        <v>0</v>
      </c>
      <c r="GV51" s="127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30" t="str">
        <f>IF(ISBLANK($GW$3),"",IF(ISBLANK(Tipy!FP45),"-",SUM(GR51:GV51)))</f>
        <v>-</v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>
        <f>IF(ISBLANK($FU$3),"",IF(ISBLANK(Tipy!ER46),0,IF(AND(Tipy!ER46=Výsledky!$FS$3,Tipy!ET46=Výsledky!$FU$3),60,0)))</f>
        <v>0</v>
      </c>
      <c r="FQ52" s="12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6">
        <f>IF(ISBLANK($FU$3),"",IF(OR(Tipy!EU46=Výsledky!$FP$6,Tipy!EU46=Výsledky!$FP$7,Tipy!EU46=Výsledky!$FP$8,Tipy!EU46=Výsledky!$FP$9),IF(VLOOKUP(Tipy!EU46,'Kategórie hráčov'!$A$2:$B$55,2,FALSE)=30,30,20),0))</f>
        <v>0</v>
      </c>
      <c r="FS52" s="126">
        <f>IF(ISBLANK($FU$3),"",IF(OR(Tipy!EV46=Výsledky!$FS$6,Tipy!EV46=Výsledky!$FS$7,Tipy!EV46=Výsledky!$FS$8,Tipy!EV46=Výsledky!$FS$9),IF(VLOOKUP(Tipy!EV46,'Kategórie hráčov'!$A$2:$B$55,2,FALSE)=30,30,20),0))</f>
        <v>0</v>
      </c>
      <c r="FT52" s="12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30" t="str">
        <f>IF(ISBLANK($FU$3),"",IF(ISBLANK(Tipy!ER46),"-",SUM(FP52:FT52)))</f>
        <v>-</v>
      </c>
      <c r="FV52" s="129"/>
      <c r="FW52" s="126">
        <f>IF(ISBLANK($GB$3),"",IF(ISBLANK(Tipy!EX46),0,IF(AND(Tipy!EX46=Výsledky!$FZ$3,Tipy!EZ46=Výsledky!$GB$3),60,0)))</f>
        <v>0</v>
      </c>
      <c r="FX52" s="12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6">
        <f>IF(ISBLANK($GB$3),"",IF(OR(Tipy!FA46=Výsledky!$FW$6,Tipy!FA46=Výsledky!$FW$7,Tipy!FA46=Výsledky!$FW$8,Tipy!FA46=Výsledky!$FW$9),IF(VLOOKUP(Tipy!FA46,'Kategórie hráčov'!$A$2:$B$55,2,FALSE)=30,30,20),0))</f>
        <v>0</v>
      </c>
      <c r="FZ52" s="126">
        <f>IF(ISBLANK($GB$3),"",IF(OR(Tipy!FB46=Výsledky!$FZ$6,Tipy!FB46=Výsledky!$FZ$7,Tipy!FB46=Výsledky!$FZ$8,Tipy!FB46=Výsledky!$FZ$9),IF(VLOOKUP(Tipy!FB46,'Kategórie hráčov'!$A$2:$B$55,2,FALSE)=30,30,20),0))</f>
        <v>0</v>
      </c>
      <c r="GA52" s="12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30" t="str">
        <f>IF(ISBLANK($GB$3),"",IF(ISBLANK(Tipy!EX46),"-",SUM(FW52:GA52)))</f>
        <v>-</v>
      </c>
      <c r="GC52" s="129"/>
      <c r="GD52" s="126">
        <f>IF(ISBLANK($GI$3),"",IF(ISBLANK(Tipy!FD46),0,IF(AND(Tipy!FD46=Výsledky!$GG$3,Tipy!FF46=Výsledky!$GI$3),60,0)))</f>
        <v>0</v>
      </c>
      <c r="GE52" s="12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6">
        <f>IF(ISBLANK($GI$3),"",IF(OR(Tipy!FG46=Výsledky!$GD$6,Tipy!FG46=Výsledky!$GD$7,Tipy!FG46=Výsledky!$GD$8,Tipy!FG46=Výsledky!$GD$9),IF(VLOOKUP(Tipy!FG46,'Kategórie hráčov'!$A$2:$B$55,2,FALSE)=30,30,20),0))</f>
        <v>0</v>
      </c>
      <c r="GG52" s="126">
        <f>IF(ISBLANK($GI$3),"",IF(OR(Tipy!FH46=Výsledky!$GG$6,Tipy!FH46=Výsledky!$GG$7,Tipy!FH46=Výsledky!$GG$8,Tipy!FH46=Výsledky!$GG$9),IF(VLOOKUP(Tipy!FH46,'Kategórie hráčov'!$A$2:$B$55,2,FALSE)=30,30,20),0))</f>
        <v>0</v>
      </c>
      <c r="GH52" s="12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30" t="str">
        <f>IF(ISBLANK($GI$3),"",IF(ISBLANK(Tipy!FD46),"-",SUM(GD52:GH52)))</f>
        <v>-</v>
      </c>
      <c r="GJ52" s="129"/>
      <c r="GK52" s="126">
        <f>IF(ISBLANK($GP$3),"",IF(ISBLANK(Tipy!FJ46),0,IF(AND(Tipy!FJ46=Výsledky!$GN$3,Tipy!FL46=Výsledky!$GP$3),60,0)))</f>
        <v>0</v>
      </c>
      <c r="GL52" s="12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6">
        <f>IF(ISBLANK($GP$3),"",IF(OR(Tipy!FM46=Výsledky!$GK$6,Tipy!FM46=Výsledky!$GK$7,Tipy!FM46=Výsledky!$GK$8,Tipy!FM46=Výsledky!$GK$9),IF(VLOOKUP(Tipy!FM46,'Kategórie hráčov'!$A$2:$B$55,2,FALSE)=30,30,20),0))</f>
        <v>0</v>
      </c>
      <c r="GN52" s="126">
        <f>IF(ISBLANK($GP$3),"",IF(OR(Tipy!FN46=Výsledky!$GN$6,Tipy!FN46=Výsledky!$GN$7,Tipy!FN46=Výsledky!$GN$8,Tipy!FN46=Výsledky!$GN$9),IF(VLOOKUP(Tipy!FN46,'Kategórie hráčov'!$A$2:$B$55,2,FALSE)=30,30,20),0))</f>
        <v>0</v>
      </c>
      <c r="GO52" s="12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30" t="str">
        <f>IF(ISBLANK($GP$3),"",IF(ISBLANK(Tipy!FJ46),"-",SUM(GK52:GO52)))</f>
        <v>-</v>
      </c>
      <c r="GQ52" s="129"/>
      <c r="GR52" s="126">
        <f>IF(ISBLANK($GW$3),"",IF(ISBLANK(Tipy!FP46),0,IF(AND(Tipy!FP46=Výsledky!$GU$3,Tipy!FR46=Výsledky!$GW$3),60,0)))</f>
        <v>0</v>
      </c>
      <c r="GS52" s="126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6">
        <f>IF(ISBLANK($GW$3),"",IF(OR(Tipy!FS46=Výsledky!$GR$6,Tipy!FS46=Výsledky!$GR$7,Tipy!FS46=Výsledky!$GR$8,Tipy!FS46=Výsledky!$GR$9),IF(VLOOKUP(Tipy!FS46,'Kategórie hráčov'!$A$2:$B$55,2,FALSE)=30,30,20),0))</f>
        <v>0</v>
      </c>
      <c r="GU52" s="126">
        <f>IF(ISBLANK($GW$3),"",IF(OR(Tipy!FT46=Výsledky!$GU$6,Tipy!FT46=Výsledky!$GU$7,Tipy!FT46=Výsledky!$GU$8,Tipy!FT46=Výsledky!$GU$9),IF(VLOOKUP(Tipy!FT46,'Kategórie hráčov'!$A$2:$B$55,2,FALSE)=30,30,20),0))</f>
        <v>0</v>
      </c>
      <c r="GV52" s="127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30" t="str">
        <f>IF(ISBLANK($GW$3),"",IF(ISBLANK(Tipy!FP46),"-",SUM(GR52:GV52)))</f>
        <v>-</v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>
        <f>IF(ISBLANK($FU$3),"",IF(ISBLANK(Tipy!ER47),0,IF(AND(Tipy!ER47=Výsledky!$FS$3,Tipy!ET47=Výsledky!$FU$3),60,0)))</f>
        <v>0</v>
      </c>
      <c r="FQ53" s="12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6">
        <f>IF(ISBLANK($FU$3),"",IF(OR(Tipy!EU47=Výsledky!$FP$6,Tipy!EU47=Výsledky!$FP$7,Tipy!EU47=Výsledky!$FP$8,Tipy!EU47=Výsledky!$FP$9),IF(VLOOKUP(Tipy!EU47,'Kategórie hráčov'!$A$2:$B$55,2,FALSE)=30,30,20),0))</f>
        <v>0</v>
      </c>
      <c r="FS53" s="126">
        <f>IF(ISBLANK($FU$3),"",IF(OR(Tipy!EV47=Výsledky!$FS$6,Tipy!EV47=Výsledky!$FS$7,Tipy!EV47=Výsledky!$FS$8,Tipy!EV47=Výsledky!$FS$9),IF(VLOOKUP(Tipy!EV47,'Kategórie hráčov'!$A$2:$B$55,2,FALSE)=30,30,20),0))</f>
        <v>0</v>
      </c>
      <c r="FT53" s="12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30" t="str">
        <f>IF(ISBLANK($FU$3),"",IF(ISBLANK(Tipy!ER47),"-",SUM(FP53:FT53)))</f>
        <v>-</v>
      </c>
      <c r="FV53" s="129"/>
      <c r="FW53" s="126">
        <f>IF(ISBLANK($GB$3),"",IF(ISBLANK(Tipy!EX47),0,IF(AND(Tipy!EX47=Výsledky!$FZ$3,Tipy!EZ47=Výsledky!$GB$3),60,0)))</f>
        <v>0</v>
      </c>
      <c r="FX53" s="12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6">
        <f>IF(ISBLANK($GB$3),"",IF(OR(Tipy!FA47=Výsledky!$FW$6,Tipy!FA47=Výsledky!$FW$7,Tipy!FA47=Výsledky!$FW$8,Tipy!FA47=Výsledky!$FW$9),IF(VLOOKUP(Tipy!FA47,'Kategórie hráčov'!$A$2:$B$55,2,FALSE)=30,30,20),0))</f>
        <v>20</v>
      </c>
      <c r="FZ53" s="126">
        <f>IF(ISBLANK($GB$3),"",IF(OR(Tipy!FB47=Výsledky!$FZ$6,Tipy!FB47=Výsledky!$FZ$7,Tipy!FB47=Výsledky!$FZ$8,Tipy!FB47=Výsledky!$FZ$9),IF(VLOOKUP(Tipy!FB47,'Kategórie hráčov'!$A$2:$B$55,2,FALSE)=30,30,20),0))</f>
        <v>30</v>
      </c>
      <c r="GA53" s="12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30">
        <f>IF(ISBLANK($GB$3),"",IF(ISBLANK(Tipy!EX47),"-",SUM(FW53:GA53)))</f>
        <v>70</v>
      </c>
      <c r="GC53" s="129"/>
      <c r="GD53" s="126">
        <f>IF(ISBLANK($GI$3),"",IF(ISBLANK(Tipy!FD47),0,IF(AND(Tipy!FD47=Výsledky!$GG$3,Tipy!FF47=Výsledky!$GI$3),60,0)))</f>
        <v>0</v>
      </c>
      <c r="GE53" s="12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6">
        <f>IF(ISBLANK($GI$3),"",IF(OR(Tipy!FG47=Výsledky!$GD$6,Tipy!FG47=Výsledky!$GD$7,Tipy!FG47=Výsledky!$GD$8,Tipy!FG47=Výsledky!$GD$9),IF(VLOOKUP(Tipy!FG47,'Kategórie hráčov'!$A$2:$B$55,2,FALSE)=30,30,20),0))</f>
        <v>0</v>
      </c>
      <c r="GG53" s="126">
        <f>IF(ISBLANK($GI$3),"",IF(OR(Tipy!FH47=Výsledky!$GG$6,Tipy!FH47=Výsledky!$GG$7,Tipy!FH47=Výsledky!$GG$8,Tipy!FH47=Výsledky!$GG$9),IF(VLOOKUP(Tipy!FH47,'Kategórie hráčov'!$A$2:$B$55,2,FALSE)=30,30,20),0))</f>
        <v>0</v>
      </c>
      <c r="GH53" s="12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30">
        <f>IF(ISBLANK($GI$3),"",IF(ISBLANK(Tipy!FD47),"-",SUM(GD53:GH53)))</f>
        <v>20</v>
      </c>
      <c r="GJ53" s="129"/>
      <c r="GK53" s="126">
        <f>IF(ISBLANK($GP$3),"",IF(ISBLANK(Tipy!FJ47),0,IF(AND(Tipy!FJ47=Výsledky!$GN$3,Tipy!FL47=Výsledky!$GP$3),60,0)))</f>
        <v>0</v>
      </c>
      <c r="GL53" s="12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6">
        <f>IF(ISBLANK($GP$3),"",IF(OR(Tipy!FM47=Výsledky!$GK$6,Tipy!FM47=Výsledky!$GK$7,Tipy!FM47=Výsledky!$GK$8,Tipy!FM47=Výsledky!$GK$9),IF(VLOOKUP(Tipy!FM47,'Kategórie hráčov'!$A$2:$B$55,2,FALSE)=30,30,20),0))</f>
        <v>0</v>
      </c>
      <c r="GN53" s="126">
        <f>IF(ISBLANK($GP$3),"",IF(OR(Tipy!FN47=Výsledky!$GN$6,Tipy!FN47=Výsledky!$GN$7,Tipy!FN47=Výsledky!$GN$8,Tipy!FN47=Výsledky!$GN$9),IF(VLOOKUP(Tipy!FN47,'Kategórie hráčov'!$A$2:$B$55,2,FALSE)=30,30,20),0))</f>
        <v>0</v>
      </c>
      <c r="GO53" s="12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30">
        <f>IF(ISBLANK($GP$3),"",IF(ISBLANK(Tipy!FJ47),"-",SUM(GK53:GO53)))</f>
        <v>0</v>
      </c>
      <c r="GQ53" s="129"/>
      <c r="GR53" s="126">
        <f>IF(ISBLANK($GW$3),"",IF(ISBLANK(Tipy!FP47),0,IF(AND(Tipy!FP47=Výsledky!$GU$3,Tipy!FR47=Výsledky!$GW$3),60,0)))</f>
        <v>0</v>
      </c>
      <c r="GS53" s="126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6">
        <f>IF(ISBLANK($GW$3),"",IF(OR(Tipy!FS47=Výsledky!$GR$6,Tipy!FS47=Výsledky!$GR$7,Tipy!FS47=Výsledky!$GR$8,Tipy!FS47=Výsledky!$GR$9),IF(VLOOKUP(Tipy!FS47,'Kategórie hráčov'!$A$2:$B$55,2,FALSE)=30,30,20),0))</f>
        <v>20</v>
      </c>
      <c r="GU53" s="126">
        <f>IF(ISBLANK($GW$3),"",IF(OR(Tipy!FT47=Výsledky!$GU$6,Tipy!FT47=Výsledky!$GU$7,Tipy!FT47=Výsledky!$GU$8,Tipy!FT47=Výsledky!$GU$9),IF(VLOOKUP(Tipy!FT47,'Kategórie hráčov'!$A$2:$B$55,2,FALSE)=30,30,20),0))</f>
        <v>0</v>
      </c>
      <c r="GV53" s="127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30">
        <f>IF(ISBLANK($GW$3),"",IF(ISBLANK(Tipy!FP47),"-",SUM(GR53:GV53)))</f>
        <v>20</v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>
        <f>IF(ISBLANK($FU$3),"",IF(ISBLANK(Tipy!ER48),0,IF(AND(Tipy!ER48=Výsledky!$FS$3,Tipy!ET48=Výsledky!$FU$3),60,0)))</f>
        <v>0</v>
      </c>
      <c r="FQ54" s="12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6">
        <f>IF(ISBLANK($FU$3),"",IF(OR(Tipy!EU48=Výsledky!$FP$6,Tipy!EU48=Výsledky!$FP$7,Tipy!EU48=Výsledky!$FP$8,Tipy!EU48=Výsledky!$FP$9),IF(VLOOKUP(Tipy!EU48,'Kategórie hráčov'!$A$2:$B$55,2,FALSE)=30,30,20),0))</f>
        <v>0</v>
      </c>
      <c r="FS54" s="126">
        <f>IF(ISBLANK($FU$3),"",IF(OR(Tipy!EV48=Výsledky!$FS$6,Tipy!EV48=Výsledky!$FS$7,Tipy!EV48=Výsledky!$FS$8,Tipy!EV48=Výsledky!$FS$9),IF(VLOOKUP(Tipy!EV48,'Kategórie hráčov'!$A$2:$B$55,2,FALSE)=30,30,20),0))</f>
        <v>0</v>
      </c>
      <c r="FT54" s="12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30" t="str">
        <f>IF(ISBLANK($FU$3),"",IF(ISBLANK(Tipy!ER48),"-",SUM(FP54:FT54)))</f>
        <v>-</v>
      </c>
      <c r="FV54" s="129"/>
      <c r="FW54" s="126">
        <f>IF(ISBLANK($GB$3),"",IF(ISBLANK(Tipy!EX48),0,IF(AND(Tipy!EX48=Výsledky!$FZ$3,Tipy!EZ48=Výsledky!$GB$3),60,0)))</f>
        <v>0</v>
      </c>
      <c r="FX54" s="12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6">
        <f>IF(ISBLANK($GB$3),"",IF(OR(Tipy!FA48=Výsledky!$FW$6,Tipy!FA48=Výsledky!$FW$7,Tipy!FA48=Výsledky!$FW$8,Tipy!FA48=Výsledky!$FW$9),IF(VLOOKUP(Tipy!FA48,'Kategórie hráčov'!$A$2:$B$55,2,FALSE)=30,30,20),0))</f>
        <v>0</v>
      </c>
      <c r="FZ54" s="126">
        <f>IF(ISBLANK($GB$3),"",IF(OR(Tipy!FB48=Výsledky!$FZ$6,Tipy!FB48=Výsledky!$FZ$7,Tipy!FB48=Výsledky!$FZ$8,Tipy!FB48=Výsledky!$FZ$9),IF(VLOOKUP(Tipy!FB48,'Kategórie hráčov'!$A$2:$B$55,2,FALSE)=30,30,20),0))</f>
        <v>0</v>
      </c>
      <c r="GA54" s="12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30" t="str">
        <f>IF(ISBLANK($GB$3),"",IF(ISBLANK(Tipy!EX48),"-",SUM(FW54:GA54)))</f>
        <v>-</v>
      </c>
      <c r="GC54" s="129"/>
      <c r="GD54" s="126">
        <f>IF(ISBLANK($GI$3),"",IF(ISBLANK(Tipy!FD48),0,IF(AND(Tipy!FD48=Výsledky!$GG$3,Tipy!FF48=Výsledky!$GI$3),60,0)))</f>
        <v>0</v>
      </c>
      <c r="GE54" s="12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6">
        <f>IF(ISBLANK($GI$3),"",IF(OR(Tipy!FG48=Výsledky!$GD$6,Tipy!FG48=Výsledky!$GD$7,Tipy!FG48=Výsledky!$GD$8,Tipy!FG48=Výsledky!$GD$9),IF(VLOOKUP(Tipy!FG48,'Kategórie hráčov'!$A$2:$B$55,2,FALSE)=30,30,20),0))</f>
        <v>0</v>
      </c>
      <c r="GG54" s="126">
        <f>IF(ISBLANK($GI$3),"",IF(OR(Tipy!FH48=Výsledky!$GG$6,Tipy!FH48=Výsledky!$GG$7,Tipy!FH48=Výsledky!$GG$8,Tipy!FH48=Výsledky!$GG$9),IF(VLOOKUP(Tipy!FH48,'Kategórie hráčov'!$A$2:$B$55,2,FALSE)=30,30,20),0))</f>
        <v>0</v>
      </c>
      <c r="GH54" s="12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30" t="str">
        <f>IF(ISBLANK($GI$3),"",IF(ISBLANK(Tipy!FD48),"-",SUM(GD54:GH54)))</f>
        <v>-</v>
      </c>
      <c r="GJ54" s="129"/>
      <c r="GK54" s="126">
        <f>IF(ISBLANK($GP$3),"",IF(ISBLANK(Tipy!FJ48),0,IF(AND(Tipy!FJ48=Výsledky!$GN$3,Tipy!FL48=Výsledky!$GP$3),60,0)))</f>
        <v>0</v>
      </c>
      <c r="GL54" s="12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6">
        <f>IF(ISBLANK($GP$3),"",IF(OR(Tipy!FM48=Výsledky!$GK$6,Tipy!FM48=Výsledky!$GK$7,Tipy!FM48=Výsledky!$GK$8,Tipy!FM48=Výsledky!$GK$9),IF(VLOOKUP(Tipy!FM48,'Kategórie hráčov'!$A$2:$B$55,2,FALSE)=30,30,20),0))</f>
        <v>0</v>
      </c>
      <c r="GN54" s="126">
        <f>IF(ISBLANK($GP$3),"",IF(OR(Tipy!FN48=Výsledky!$GN$6,Tipy!FN48=Výsledky!$GN$7,Tipy!FN48=Výsledky!$GN$8,Tipy!FN48=Výsledky!$GN$9),IF(VLOOKUP(Tipy!FN48,'Kategórie hráčov'!$A$2:$B$55,2,FALSE)=30,30,20),0))</f>
        <v>0</v>
      </c>
      <c r="GO54" s="12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30" t="str">
        <f>IF(ISBLANK($GP$3),"",IF(ISBLANK(Tipy!FJ48),"-",SUM(GK54:GO54)))</f>
        <v>-</v>
      </c>
      <c r="GQ54" s="129"/>
      <c r="GR54" s="126">
        <f>IF(ISBLANK($GW$3),"",IF(ISBLANK(Tipy!FP48),0,IF(AND(Tipy!FP48=Výsledky!$GU$3,Tipy!FR48=Výsledky!$GW$3),60,0)))</f>
        <v>0</v>
      </c>
      <c r="GS54" s="126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6">
        <f>IF(ISBLANK($GW$3),"",IF(OR(Tipy!FS48=Výsledky!$GR$6,Tipy!FS48=Výsledky!$GR$7,Tipy!FS48=Výsledky!$GR$8,Tipy!FS48=Výsledky!$GR$9),IF(VLOOKUP(Tipy!FS48,'Kategórie hráčov'!$A$2:$B$55,2,FALSE)=30,30,20),0))</f>
        <v>0</v>
      </c>
      <c r="GU54" s="126">
        <f>IF(ISBLANK($GW$3),"",IF(OR(Tipy!FT48=Výsledky!$GU$6,Tipy!FT48=Výsledky!$GU$7,Tipy!FT48=Výsledky!$GU$8,Tipy!FT48=Výsledky!$GU$9),IF(VLOOKUP(Tipy!FT48,'Kategórie hráčov'!$A$2:$B$55,2,FALSE)=30,30,20),0))</f>
        <v>0</v>
      </c>
      <c r="GV54" s="127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30" t="str">
        <f>IF(ISBLANK($GW$3),"",IF(ISBLANK(Tipy!FP48),"-",SUM(GR54:GV54)))</f>
        <v>-</v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>
        <f>IF(ISBLANK($FU$3),"",IF(ISBLANK(Tipy!ER49),0,IF(AND(Tipy!ER49=Výsledky!$FS$3,Tipy!ET49=Výsledky!$FU$3),60,0)))</f>
        <v>0</v>
      </c>
      <c r="FQ55" s="12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6">
        <f>IF(ISBLANK($FU$3),"",IF(OR(Tipy!EU49=Výsledky!$FP$6,Tipy!EU49=Výsledky!$FP$7,Tipy!EU49=Výsledky!$FP$8,Tipy!EU49=Výsledky!$FP$9),IF(VLOOKUP(Tipy!EU49,'Kategórie hráčov'!$A$2:$B$55,2,FALSE)=30,30,20),0))</f>
        <v>0</v>
      </c>
      <c r="FS55" s="126">
        <f>IF(ISBLANK($FU$3),"",IF(OR(Tipy!EV49=Výsledky!$FS$6,Tipy!EV49=Výsledky!$FS$7,Tipy!EV49=Výsledky!$FS$8,Tipy!EV49=Výsledky!$FS$9),IF(VLOOKUP(Tipy!EV49,'Kategórie hráčov'!$A$2:$B$55,2,FALSE)=30,30,20),0))</f>
        <v>0</v>
      </c>
      <c r="FT55" s="12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30" t="str">
        <f>IF(ISBLANK($FU$3),"",IF(ISBLANK(Tipy!ER49),"-",SUM(FP55:FT55)))</f>
        <v>-</v>
      </c>
      <c r="FV55" s="129"/>
      <c r="FW55" s="126">
        <f>IF(ISBLANK($GB$3),"",IF(ISBLANK(Tipy!EX49),0,IF(AND(Tipy!EX49=Výsledky!$FZ$3,Tipy!EZ49=Výsledky!$GB$3),60,0)))</f>
        <v>0</v>
      </c>
      <c r="FX55" s="12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6">
        <f>IF(ISBLANK($GB$3),"",IF(OR(Tipy!FA49=Výsledky!$FW$6,Tipy!FA49=Výsledky!$FW$7,Tipy!FA49=Výsledky!$FW$8,Tipy!FA49=Výsledky!$FW$9),IF(VLOOKUP(Tipy!FA49,'Kategórie hráčov'!$A$2:$B$55,2,FALSE)=30,30,20),0))</f>
        <v>0</v>
      </c>
      <c r="FZ55" s="126">
        <f>IF(ISBLANK($GB$3),"",IF(OR(Tipy!FB49=Výsledky!$FZ$6,Tipy!FB49=Výsledky!$FZ$7,Tipy!FB49=Výsledky!$FZ$8,Tipy!FB49=Výsledky!$FZ$9),IF(VLOOKUP(Tipy!FB49,'Kategórie hráčov'!$A$2:$B$55,2,FALSE)=30,30,20),0))</f>
        <v>0</v>
      </c>
      <c r="GA55" s="12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30" t="str">
        <f>IF(ISBLANK($GB$3),"",IF(ISBLANK(Tipy!EX49),"-",SUM(FW55:GA55)))</f>
        <v>-</v>
      </c>
      <c r="GC55" s="129"/>
      <c r="GD55" s="126">
        <f>IF(ISBLANK($GI$3),"",IF(ISBLANK(Tipy!FD49),0,IF(AND(Tipy!FD49=Výsledky!$GG$3,Tipy!FF49=Výsledky!$GI$3),60,0)))</f>
        <v>0</v>
      </c>
      <c r="GE55" s="12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6">
        <f>IF(ISBLANK($GI$3),"",IF(OR(Tipy!FG49=Výsledky!$GD$6,Tipy!FG49=Výsledky!$GD$7,Tipy!FG49=Výsledky!$GD$8,Tipy!FG49=Výsledky!$GD$9),IF(VLOOKUP(Tipy!FG49,'Kategórie hráčov'!$A$2:$B$55,2,FALSE)=30,30,20),0))</f>
        <v>0</v>
      </c>
      <c r="GG55" s="126">
        <f>IF(ISBLANK($GI$3),"",IF(OR(Tipy!FH49=Výsledky!$GG$6,Tipy!FH49=Výsledky!$GG$7,Tipy!FH49=Výsledky!$GG$8,Tipy!FH49=Výsledky!$GG$9),IF(VLOOKUP(Tipy!FH49,'Kategórie hráčov'!$A$2:$B$55,2,FALSE)=30,30,20),0))</f>
        <v>0</v>
      </c>
      <c r="GH55" s="12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30" t="str">
        <f>IF(ISBLANK($GI$3),"",IF(ISBLANK(Tipy!FD49),"-",SUM(GD55:GH55)))</f>
        <v>-</v>
      </c>
      <c r="GJ55" s="129"/>
      <c r="GK55" s="126">
        <f>IF(ISBLANK($GP$3),"",IF(ISBLANK(Tipy!FJ49),0,IF(AND(Tipy!FJ49=Výsledky!$GN$3,Tipy!FL49=Výsledky!$GP$3),60,0)))</f>
        <v>0</v>
      </c>
      <c r="GL55" s="12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6">
        <f>IF(ISBLANK($GP$3),"",IF(OR(Tipy!FM49=Výsledky!$GK$6,Tipy!FM49=Výsledky!$GK$7,Tipy!FM49=Výsledky!$GK$8,Tipy!FM49=Výsledky!$GK$9),IF(VLOOKUP(Tipy!FM49,'Kategórie hráčov'!$A$2:$B$55,2,FALSE)=30,30,20),0))</f>
        <v>0</v>
      </c>
      <c r="GN55" s="126">
        <f>IF(ISBLANK($GP$3),"",IF(OR(Tipy!FN49=Výsledky!$GN$6,Tipy!FN49=Výsledky!$GN$7,Tipy!FN49=Výsledky!$GN$8,Tipy!FN49=Výsledky!$GN$9),IF(VLOOKUP(Tipy!FN49,'Kategórie hráčov'!$A$2:$B$55,2,FALSE)=30,30,20),0))</f>
        <v>0</v>
      </c>
      <c r="GO55" s="12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30" t="str">
        <f>IF(ISBLANK($GP$3),"",IF(ISBLANK(Tipy!FJ49),"-",SUM(GK55:GO55)))</f>
        <v>-</v>
      </c>
      <c r="GQ55" s="129"/>
      <c r="GR55" s="126">
        <f>IF(ISBLANK($GW$3),"",IF(ISBLANK(Tipy!FP49),0,IF(AND(Tipy!FP49=Výsledky!$GU$3,Tipy!FR49=Výsledky!$GW$3),60,0)))</f>
        <v>0</v>
      </c>
      <c r="GS55" s="126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6">
        <f>IF(ISBLANK($GW$3),"",IF(OR(Tipy!FS49=Výsledky!$GR$6,Tipy!FS49=Výsledky!$GR$7,Tipy!FS49=Výsledky!$GR$8,Tipy!FS49=Výsledky!$GR$9),IF(VLOOKUP(Tipy!FS49,'Kategórie hráčov'!$A$2:$B$55,2,FALSE)=30,30,20),0))</f>
        <v>0</v>
      </c>
      <c r="GU55" s="126">
        <f>IF(ISBLANK($GW$3),"",IF(OR(Tipy!FT49=Výsledky!$GU$6,Tipy!FT49=Výsledky!$GU$7,Tipy!FT49=Výsledky!$GU$8,Tipy!FT49=Výsledky!$GU$9),IF(VLOOKUP(Tipy!FT49,'Kategórie hráčov'!$A$2:$B$55,2,FALSE)=30,30,20),0))</f>
        <v>0</v>
      </c>
      <c r="GV55" s="127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30" t="str">
        <f>IF(ISBLANK($GW$3),"",IF(ISBLANK(Tipy!FP49),"-",SUM(GR55:GV55)))</f>
        <v>-</v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>
        <f>IF(ISBLANK($FU$3),"",IF(ISBLANK(Tipy!ER50),0,IF(AND(Tipy!ER50=Výsledky!$FS$3,Tipy!ET50=Výsledky!$FU$3),60,0)))</f>
        <v>0</v>
      </c>
      <c r="FQ56" s="12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6">
        <f>IF(ISBLANK($FU$3),"",IF(OR(Tipy!EU50=Výsledky!$FP$6,Tipy!EU50=Výsledky!$FP$7,Tipy!EU50=Výsledky!$FP$8,Tipy!EU50=Výsledky!$FP$9),IF(VLOOKUP(Tipy!EU50,'Kategórie hráčov'!$A$2:$B$55,2,FALSE)=30,30,20),0))</f>
        <v>0</v>
      </c>
      <c r="FS56" s="126">
        <f>IF(ISBLANK($FU$3),"",IF(OR(Tipy!EV50=Výsledky!$FS$6,Tipy!EV50=Výsledky!$FS$7,Tipy!EV50=Výsledky!$FS$8,Tipy!EV50=Výsledky!$FS$9),IF(VLOOKUP(Tipy!EV50,'Kategórie hráčov'!$A$2:$B$55,2,FALSE)=30,30,20),0))</f>
        <v>0</v>
      </c>
      <c r="FT56" s="12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30">
        <f>IF(ISBLANK($FU$3),"",IF(ISBLANK(Tipy!ER50),"-",SUM(FP56:FT56)))</f>
        <v>0</v>
      </c>
      <c r="FV56" s="129"/>
      <c r="FW56" s="126">
        <f>IF(ISBLANK($GB$3),"",IF(ISBLANK(Tipy!EX50),0,IF(AND(Tipy!EX50=Výsledky!$FZ$3,Tipy!EZ50=Výsledky!$GB$3),60,0)))</f>
        <v>0</v>
      </c>
      <c r="FX56" s="12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6">
        <f>IF(ISBLANK($GB$3),"",IF(OR(Tipy!FA50=Výsledky!$FW$6,Tipy!FA50=Výsledky!$FW$7,Tipy!FA50=Výsledky!$FW$8,Tipy!FA50=Výsledky!$FW$9),IF(VLOOKUP(Tipy!FA50,'Kategórie hráčov'!$A$2:$B$55,2,FALSE)=30,30,20),0))</f>
        <v>20</v>
      </c>
      <c r="FZ56" s="126">
        <f>IF(ISBLANK($GB$3),"",IF(OR(Tipy!FB50=Výsledky!$FZ$6,Tipy!FB50=Výsledky!$FZ$7,Tipy!FB50=Výsledky!$FZ$8,Tipy!FB50=Výsledky!$FZ$9),IF(VLOOKUP(Tipy!FB50,'Kategórie hráčov'!$A$2:$B$55,2,FALSE)=30,30,20),0))</f>
        <v>20</v>
      </c>
      <c r="GA56" s="12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30">
        <f>IF(ISBLANK($GB$3),"",IF(ISBLANK(Tipy!EX50),"-",SUM(FW56:GA56)))</f>
        <v>60</v>
      </c>
      <c r="GC56" s="129"/>
      <c r="GD56" s="126">
        <f>IF(ISBLANK($GI$3),"",IF(ISBLANK(Tipy!FD50),0,IF(AND(Tipy!FD50=Výsledky!$GG$3,Tipy!FF50=Výsledky!$GI$3),60,0)))</f>
        <v>0</v>
      </c>
      <c r="GE56" s="12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6">
        <f>IF(ISBLANK($GI$3),"",IF(OR(Tipy!FG50=Výsledky!$GD$6,Tipy!FG50=Výsledky!$GD$7,Tipy!FG50=Výsledky!$GD$8,Tipy!FG50=Výsledky!$GD$9),IF(VLOOKUP(Tipy!FG50,'Kategórie hráčov'!$A$2:$B$55,2,FALSE)=30,30,20),0))</f>
        <v>0</v>
      </c>
      <c r="GG56" s="126">
        <f>IF(ISBLANK($GI$3),"",IF(OR(Tipy!FH50=Výsledky!$GG$6,Tipy!FH50=Výsledky!$GG$7,Tipy!FH50=Výsledky!$GG$8,Tipy!FH50=Výsledky!$GG$9),IF(VLOOKUP(Tipy!FH50,'Kategórie hráčov'!$A$2:$B$55,2,FALSE)=30,30,20),0))</f>
        <v>0</v>
      </c>
      <c r="GH56" s="12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30">
        <f>IF(ISBLANK($GI$3),"",IF(ISBLANK(Tipy!FD50),"-",SUM(GD56:GH56)))</f>
        <v>20</v>
      </c>
      <c r="GJ56" s="129"/>
      <c r="GK56" s="126">
        <f>IF(ISBLANK($GP$3),"",IF(ISBLANK(Tipy!FJ50),0,IF(AND(Tipy!FJ50=Výsledky!$GN$3,Tipy!FL50=Výsledky!$GP$3),60,0)))</f>
        <v>0</v>
      </c>
      <c r="GL56" s="12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6">
        <f>IF(ISBLANK($GP$3),"",IF(OR(Tipy!FM50=Výsledky!$GK$6,Tipy!FM50=Výsledky!$GK$7,Tipy!FM50=Výsledky!$GK$8,Tipy!FM50=Výsledky!$GK$9),IF(VLOOKUP(Tipy!FM50,'Kategórie hráčov'!$A$2:$B$55,2,FALSE)=30,30,20),0))</f>
        <v>0</v>
      </c>
      <c r="GN56" s="126">
        <f>IF(ISBLANK($GP$3),"",IF(OR(Tipy!FN50=Výsledky!$GN$6,Tipy!FN50=Výsledky!$GN$7,Tipy!FN50=Výsledky!$GN$8,Tipy!FN50=Výsledky!$GN$9),IF(VLOOKUP(Tipy!FN50,'Kategórie hráčov'!$A$2:$B$55,2,FALSE)=30,30,20),0))</f>
        <v>0</v>
      </c>
      <c r="GO56" s="12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30">
        <f>IF(ISBLANK($GP$3),"",IF(ISBLANK(Tipy!FJ50),"-",SUM(GK56:GO56)))</f>
        <v>0</v>
      </c>
      <c r="GQ56" s="129"/>
      <c r="GR56" s="126">
        <f>IF(ISBLANK($GW$3),"",IF(ISBLANK(Tipy!FP50),0,IF(AND(Tipy!FP50=Výsledky!$GU$3,Tipy!FR50=Výsledky!$GW$3),60,0)))</f>
        <v>0</v>
      </c>
      <c r="GS56" s="126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6">
        <f>IF(ISBLANK($GW$3),"",IF(OR(Tipy!FS50=Výsledky!$GR$6,Tipy!FS50=Výsledky!$GR$7,Tipy!FS50=Výsledky!$GR$8,Tipy!FS50=Výsledky!$GR$9),IF(VLOOKUP(Tipy!FS50,'Kategórie hráčov'!$A$2:$B$55,2,FALSE)=30,30,20),0))</f>
        <v>20</v>
      </c>
      <c r="GU56" s="126">
        <f>IF(ISBLANK($GW$3),"",IF(OR(Tipy!FT50=Výsledky!$GU$6,Tipy!FT50=Výsledky!$GU$7,Tipy!FT50=Výsledky!$GU$8,Tipy!FT50=Výsledky!$GU$9),IF(VLOOKUP(Tipy!FT50,'Kategórie hráčov'!$A$2:$B$55,2,FALSE)=30,30,20),0))</f>
        <v>0</v>
      </c>
      <c r="GV56" s="127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30">
        <f>IF(ISBLANK($GW$3),"",IF(ISBLANK(Tipy!FP50),"-",SUM(GR56:GV56)))</f>
        <v>20</v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>
        <f>IF(ISBLANK($FU$3),"",IF(ISBLANK(Tipy!ER51),0,IF(AND(Tipy!ER51=Výsledky!$FS$3,Tipy!ET51=Výsledky!$FU$3),60,0)))</f>
        <v>0</v>
      </c>
      <c r="FQ57" s="12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6">
        <f>IF(ISBLANK($FU$3),"",IF(OR(Tipy!EU51=Výsledky!$FP$6,Tipy!EU51=Výsledky!$FP$7,Tipy!EU51=Výsledky!$FP$8,Tipy!EU51=Výsledky!$FP$9),IF(VLOOKUP(Tipy!EU51,'Kategórie hráčov'!$A$2:$B$55,2,FALSE)=30,30,20),0))</f>
        <v>0</v>
      </c>
      <c r="FS57" s="126">
        <f>IF(ISBLANK($FU$3),"",IF(OR(Tipy!EV51=Výsledky!$FS$6,Tipy!EV51=Výsledky!$FS$7,Tipy!EV51=Výsledky!$FS$8,Tipy!EV51=Výsledky!$FS$9),IF(VLOOKUP(Tipy!EV51,'Kategórie hráčov'!$A$2:$B$55,2,FALSE)=30,30,20),0))</f>
        <v>0</v>
      </c>
      <c r="FT57" s="12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30" t="str">
        <f>IF(ISBLANK($FU$3),"",IF(ISBLANK(Tipy!ER51),"-",SUM(FP57:FT57)))</f>
        <v>-</v>
      </c>
      <c r="FV57" s="129"/>
      <c r="FW57" s="126">
        <f>IF(ISBLANK($GB$3),"",IF(ISBLANK(Tipy!EX51),0,IF(AND(Tipy!EX51=Výsledky!$FZ$3,Tipy!EZ51=Výsledky!$GB$3),60,0)))</f>
        <v>0</v>
      </c>
      <c r="FX57" s="12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6">
        <f>IF(ISBLANK($GB$3),"",IF(OR(Tipy!FA51=Výsledky!$FW$6,Tipy!FA51=Výsledky!$FW$7,Tipy!FA51=Výsledky!$FW$8,Tipy!FA51=Výsledky!$FW$9),IF(VLOOKUP(Tipy!FA51,'Kategórie hráčov'!$A$2:$B$55,2,FALSE)=30,30,20),0))</f>
        <v>0</v>
      </c>
      <c r="FZ57" s="126">
        <f>IF(ISBLANK($GB$3),"",IF(OR(Tipy!FB51=Výsledky!$FZ$6,Tipy!FB51=Výsledky!$FZ$7,Tipy!FB51=Výsledky!$FZ$8,Tipy!FB51=Výsledky!$FZ$9),IF(VLOOKUP(Tipy!FB51,'Kategórie hráčov'!$A$2:$B$55,2,FALSE)=30,30,20),0))</f>
        <v>0</v>
      </c>
      <c r="GA57" s="12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30" t="str">
        <f>IF(ISBLANK($GB$3),"",IF(ISBLANK(Tipy!EX51),"-",SUM(FW57:GA57)))</f>
        <v>-</v>
      </c>
      <c r="GC57" s="129"/>
      <c r="GD57" s="126">
        <f>IF(ISBLANK($GI$3),"",IF(ISBLANK(Tipy!FD51),0,IF(AND(Tipy!FD51=Výsledky!$GG$3,Tipy!FF51=Výsledky!$GI$3),60,0)))</f>
        <v>0</v>
      </c>
      <c r="GE57" s="12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6">
        <f>IF(ISBLANK($GI$3),"",IF(OR(Tipy!FG51=Výsledky!$GD$6,Tipy!FG51=Výsledky!$GD$7,Tipy!FG51=Výsledky!$GD$8,Tipy!FG51=Výsledky!$GD$9),IF(VLOOKUP(Tipy!FG51,'Kategórie hráčov'!$A$2:$B$55,2,FALSE)=30,30,20),0))</f>
        <v>0</v>
      </c>
      <c r="GG57" s="126">
        <f>IF(ISBLANK($GI$3),"",IF(OR(Tipy!FH51=Výsledky!$GG$6,Tipy!FH51=Výsledky!$GG$7,Tipy!FH51=Výsledky!$GG$8,Tipy!FH51=Výsledky!$GG$9),IF(VLOOKUP(Tipy!FH51,'Kategórie hráčov'!$A$2:$B$55,2,FALSE)=30,30,20),0))</f>
        <v>0</v>
      </c>
      <c r="GH57" s="12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30" t="str">
        <f>IF(ISBLANK($GI$3),"",IF(ISBLANK(Tipy!FD51),"-",SUM(GD57:GH57)))</f>
        <v>-</v>
      </c>
      <c r="GJ57" s="129"/>
      <c r="GK57" s="126">
        <f>IF(ISBLANK($GP$3),"",IF(ISBLANK(Tipy!FJ51),0,IF(AND(Tipy!FJ51=Výsledky!$GN$3,Tipy!FL51=Výsledky!$GP$3),60,0)))</f>
        <v>0</v>
      </c>
      <c r="GL57" s="12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6">
        <f>IF(ISBLANK($GP$3),"",IF(OR(Tipy!FM51=Výsledky!$GK$6,Tipy!FM51=Výsledky!$GK$7,Tipy!FM51=Výsledky!$GK$8,Tipy!FM51=Výsledky!$GK$9),IF(VLOOKUP(Tipy!FM51,'Kategórie hráčov'!$A$2:$B$55,2,FALSE)=30,30,20),0))</f>
        <v>0</v>
      </c>
      <c r="GN57" s="126">
        <f>IF(ISBLANK($GP$3),"",IF(OR(Tipy!FN51=Výsledky!$GN$6,Tipy!FN51=Výsledky!$GN$7,Tipy!FN51=Výsledky!$GN$8,Tipy!FN51=Výsledky!$GN$9),IF(VLOOKUP(Tipy!FN51,'Kategórie hráčov'!$A$2:$B$55,2,FALSE)=30,30,20),0))</f>
        <v>0</v>
      </c>
      <c r="GO57" s="127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30" t="str">
        <f>IF(ISBLANK($GP$3),"",IF(ISBLANK(Tipy!FJ51),"-",SUM(GK57:GO57)))</f>
        <v>-</v>
      </c>
      <c r="GQ57" s="129"/>
      <c r="GR57" s="126">
        <f>IF(ISBLANK($GW$3),"",IF(ISBLANK(Tipy!FP51),0,IF(AND(Tipy!FP51=Výsledky!$GU$3,Tipy!FR51=Výsledky!$GW$3),60,0)))</f>
        <v>0</v>
      </c>
      <c r="GS57" s="126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6">
        <f>IF(ISBLANK($GW$3),"",IF(OR(Tipy!FS51=Výsledky!$GR$6,Tipy!FS51=Výsledky!$GR$7,Tipy!FS51=Výsledky!$GR$8,Tipy!FS51=Výsledky!$GR$9),IF(VLOOKUP(Tipy!FS51,'Kategórie hráčov'!$A$2:$B$55,2,FALSE)=30,30,20),0))</f>
        <v>0</v>
      </c>
      <c r="GU57" s="126">
        <f>IF(ISBLANK($GW$3),"",IF(OR(Tipy!FT51=Výsledky!$GU$6,Tipy!FT51=Výsledky!$GU$7,Tipy!FT51=Výsledky!$GU$8,Tipy!FT51=Výsledky!$GU$9),IF(VLOOKUP(Tipy!FT51,'Kategórie hráčov'!$A$2:$B$55,2,FALSE)=30,30,20),0))</f>
        <v>0</v>
      </c>
      <c r="GV57" s="127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30" t="str">
        <f>IF(ISBLANK($GW$3),"",IF(ISBLANK(Tipy!FP51),"-",SUM(GR57:GV57)))</f>
        <v>-</v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>
        <f>IF(ISBLANK($FU$3),"",IF(ISBLANK(Tipy!ER52),0,IF(AND(Tipy!ER52=Výsledky!$FS$3,Tipy!ET52=Výsledky!$FU$3),60,0)))</f>
        <v>0</v>
      </c>
      <c r="FQ58" s="12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6">
        <f>IF(ISBLANK($FU$3),"",IF(OR(Tipy!EU52=Výsledky!$FP$6,Tipy!EU52=Výsledky!$FP$7,Tipy!EU52=Výsledky!$FP$8,Tipy!EU52=Výsledky!$FP$9),IF(VLOOKUP(Tipy!EU52,'Kategórie hráčov'!$A$2:$B$55,2,FALSE)=30,30,20),0))</f>
        <v>20</v>
      </c>
      <c r="FS58" s="126">
        <f>IF(ISBLANK($FU$3),"",IF(OR(Tipy!EV52=Výsledky!$FS$6,Tipy!EV52=Výsledky!$FS$7,Tipy!EV52=Výsledky!$FS$8,Tipy!EV52=Výsledky!$FS$9),IF(VLOOKUP(Tipy!EV52,'Kategórie hráčov'!$A$2:$B$55,2,FALSE)=30,30,20),0))</f>
        <v>0</v>
      </c>
      <c r="FT58" s="12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30">
        <f>IF(ISBLANK($FU$3),"",IF(ISBLANK(Tipy!ER52),"-",SUM(FP58:FT58)))</f>
        <v>20</v>
      </c>
      <c r="FV58" s="129"/>
      <c r="FW58" s="126">
        <f>IF(ISBLANK($GB$3),"",IF(ISBLANK(Tipy!EX52),0,IF(AND(Tipy!EX52=Výsledky!$FZ$3,Tipy!EZ52=Výsledky!$GB$3),60,0)))</f>
        <v>0</v>
      </c>
      <c r="FX58" s="12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6">
        <f>IF(ISBLANK($GB$3),"",IF(OR(Tipy!FA52=Výsledky!$FW$6,Tipy!FA52=Výsledky!$FW$7,Tipy!FA52=Výsledky!$FW$8,Tipy!FA52=Výsledky!$FW$9),IF(VLOOKUP(Tipy!FA52,'Kategórie hráčov'!$A$2:$B$55,2,FALSE)=30,30,20),0))</f>
        <v>20</v>
      </c>
      <c r="FZ58" s="126">
        <f>IF(ISBLANK($GB$3),"",IF(OR(Tipy!FB52=Výsledky!$FZ$6,Tipy!FB52=Výsledky!$FZ$7,Tipy!FB52=Výsledky!$FZ$8,Tipy!FB52=Výsledky!$FZ$9),IF(VLOOKUP(Tipy!FB52,'Kategórie hráčov'!$A$2:$B$55,2,FALSE)=30,30,20),0))</f>
        <v>30</v>
      </c>
      <c r="GA58" s="12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30">
        <f>IF(ISBLANK($GB$3),"",IF(ISBLANK(Tipy!EX52),"-",SUM(FW58:GA58)))</f>
        <v>70</v>
      </c>
      <c r="GC58" s="129"/>
      <c r="GD58" s="126">
        <f>IF(ISBLANK($GI$3),"",IF(ISBLANK(Tipy!FD52),0,IF(AND(Tipy!FD52=Výsledky!$GG$3,Tipy!FF52=Výsledky!$GI$3),60,0)))</f>
        <v>0</v>
      </c>
      <c r="GE58" s="12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6">
        <f>IF(ISBLANK($GI$3),"",IF(OR(Tipy!FG52=Výsledky!$GD$6,Tipy!FG52=Výsledky!$GD$7,Tipy!FG52=Výsledky!$GD$8,Tipy!FG52=Výsledky!$GD$9),IF(VLOOKUP(Tipy!FG52,'Kategórie hráčov'!$A$2:$B$55,2,FALSE)=30,30,20),0))</f>
        <v>0</v>
      </c>
      <c r="GG58" s="126">
        <f>IF(ISBLANK($GI$3),"",IF(OR(Tipy!FH52=Výsledky!$GG$6,Tipy!FH52=Výsledky!$GG$7,Tipy!FH52=Výsledky!$GG$8,Tipy!FH52=Výsledky!$GG$9),IF(VLOOKUP(Tipy!FH52,'Kategórie hráčov'!$A$2:$B$55,2,FALSE)=30,30,20),0))</f>
        <v>0</v>
      </c>
      <c r="GH58" s="127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30">
        <f>IF(ISBLANK($GI$3),"",IF(ISBLANK(Tipy!FD52),"-",SUM(GD58:GH58)))</f>
        <v>30</v>
      </c>
      <c r="GJ58" s="129"/>
      <c r="GK58" s="126">
        <f>IF(ISBLANK($GP$3),"",IF(ISBLANK(Tipy!FJ52),0,IF(AND(Tipy!FJ52=Výsledky!$GN$3,Tipy!FL52=Výsledky!$GP$3),60,0)))</f>
        <v>0</v>
      </c>
      <c r="GL58" s="12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6">
        <f>IF(ISBLANK($GP$3),"",IF(OR(Tipy!FM52=Výsledky!$GK$6,Tipy!FM52=Výsledky!$GK$7,Tipy!FM52=Výsledky!$GK$8,Tipy!FM52=Výsledky!$GK$9),IF(VLOOKUP(Tipy!FM52,'Kategórie hráčov'!$A$2:$B$55,2,FALSE)=30,30,20),0))</f>
        <v>0</v>
      </c>
      <c r="GN58" s="126">
        <f>IF(ISBLANK($GP$3),"",IF(OR(Tipy!FN52=Výsledky!$GN$6,Tipy!FN52=Výsledky!$GN$7,Tipy!FN52=Výsledky!$GN$8,Tipy!FN52=Výsledky!$GN$9),IF(VLOOKUP(Tipy!FN52,'Kategórie hráčov'!$A$2:$B$55,2,FALSE)=30,30,20),0))</f>
        <v>30</v>
      </c>
      <c r="GO58" s="12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30">
        <f>IF(ISBLANK($GP$3),"",IF(ISBLANK(Tipy!FJ52),"-",SUM(GK58:GO58)))</f>
        <v>30</v>
      </c>
      <c r="GQ58" s="129"/>
      <c r="GR58" s="126">
        <f>IF(ISBLANK($GW$3),"",IF(ISBLANK(Tipy!FP52),0,IF(AND(Tipy!FP52=Výsledky!$GU$3,Tipy!FR52=Výsledky!$GW$3),60,0)))</f>
        <v>0</v>
      </c>
      <c r="GS58" s="126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6">
        <f>IF(ISBLANK($GW$3),"",IF(OR(Tipy!FS52=Výsledky!$GR$6,Tipy!FS52=Výsledky!$GR$7,Tipy!FS52=Výsledky!$GR$8,Tipy!FS52=Výsledky!$GR$9),IF(VLOOKUP(Tipy!FS52,'Kategórie hráčov'!$A$2:$B$55,2,FALSE)=30,30,20),0))</f>
        <v>20</v>
      </c>
      <c r="GU58" s="126">
        <f>IF(ISBLANK($GW$3),"",IF(OR(Tipy!FT52=Výsledky!$GU$6,Tipy!FT52=Výsledky!$GU$7,Tipy!FT52=Výsledky!$GU$8,Tipy!FT52=Výsledky!$GU$9),IF(VLOOKUP(Tipy!FT52,'Kategórie hráčov'!$A$2:$B$55,2,FALSE)=30,30,20),0))</f>
        <v>30</v>
      </c>
      <c r="GV58" s="127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30">
        <f>IF(ISBLANK($GW$3),"",IF(ISBLANK(Tipy!FP52),"-",SUM(GR58:GV58)))</f>
        <v>50</v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>
        <f>IF(ISBLANK($FU$3),"",IF(ISBLANK(Tipy!ER53),0,IF(AND(Tipy!ER53=Výsledky!$FS$3,Tipy!ET53=Výsledky!$FU$3),60,0)))</f>
        <v>0</v>
      </c>
      <c r="FQ59" s="12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6">
        <f>IF(ISBLANK($FU$3),"",IF(OR(Tipy!EU53=Výsledky!$FP$6,Tipy!EU53=Výsledky!$FP$7,Tipy!EU53=Výsledky!$FP$8,Tipy!EU53=Výsledky!$FP$9),IF(VLOOKUP(Tipy!EU53,'Kategórie hráčov'!$A$2:$B$55,2,FALSE)=30,30,20),0))</f>
        <v>20</v>
      </c>
      <c r="FS59" s="126">
        <f>IF(ISBLANK($FU$3),"",IF(OR(Tipy!EV53=Výsledky!$FS$6,Tipy!EV53=Výsledky!$FS$7,Tipy!EV53=Výsledky!$FS$8,Tipy!EV53=Výsledky!$FS$9),IF(VLOOKUP(Tipy!EV53,'Kategórie hráčov'!$A$2:$B$55,2,FALSE)=30,30,20),0))</f>
        <v>0</v>
      </c>
      <c r="FT59" s="12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30">
        <f>IF(ISBLANK($FU$3),"",IF(ISBLANK(Tipy!ER53),"-",SUM(FP59:FT59)))</f>
        <v>20</v>
      </c>
      <c r="FV59" s="129"/>
      <c r="FW59" s="126">
        <f>IF(ISBLANK($GB$3),"",IF(ISBLANK(Tipy!EX53),0,IF(AND(Tipy!EX53=Výsledky!$FZ$3,Tipy!EZ53=Výsledky!$GB$3),60,0)))</f>
        <v>0</v>
      </c>
      <c r="FX59" s="12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6">
        <f>IF(ISBLANK($GB$3),"",IF(OR(Tipy!FA53=Výsledky!$FW$6,Tipy!FA53=Výsledky!$FW$7,Tipy!FA53=Výsledky!$FW$8,Tipy!FA53=Výsledky!$FW$9),IF(VLOOKUP(Tipy!FA53,'Kategórie hráčov'!$A$2:$B$55,2,FALSE)=30,30,20),0))</f>
        <v>0</v>
      </c>
      <c r="FZ59" s="126">
        <f>IF(ISBLANK($GB$3),"",IF(OR(Tipy!FB53=Výsledky!$FZ$6,Tipy!FB53=Výsledky!$FZ$7,Tipy!FB53=Výsledky!$FZ$8,Tipy!FB53=Výsledky!$FZ$9),IF(VLOOKUP(Tipy!FB53,'Kategórie hráčov'!$A$2:$B$55,2,FALSE)=30,30,20),0))</f>
        <v>20</v>
      </c>
      <c r="GA59" s="127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30">
        <f>IF(ISBLANK($GB$3),"",IF(ISBLANK(Tipy!EX53),"-",SUM(FW59:GA59)))</f>
        <v>50</v>
      </c>
      <c r="GC59" s="129"/>
      <c r="GD59" s="126">
        <f>IF(ISBLANK($GI$3),"",IF(ISBLANK(Tipy!FD53),0,IF(AND(Tipy!FD53=Výsledky!$GG$3,Tipy!FF53=Výsledky!$GI$3),60,0)))</f>
        <v>0</v>
      </c>
      <c r="GE59" s="12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6">
        <f>IF(ISBLANK($GI$3),"",IF(OR(Tipy!FG53=Výsledky!$GD$6,Tipy!FG53=Výsledky!$GD$7,Tipy!FG53=Výsledky!$GD$8,Tipy!FG53=Výsledky!$GD$9),IF(VLOOKUP(Tipy!FG53,'Kategórie hráčov'!$A$2:$B$55,2,FALSE)=30,30,20),0))</f>
        <v>0</v>
      </c>
      <c r="GG59" s="126">
        <f>IF(ISBLANK($GI$3),"",IF(OR(Tipy!FH53=Výsledky!$GG$6,Tipy!FH53=Výsledky!$GG$7,Tipy!FH53=Výsledky!$GG$8,Tipy!FH53=Výsledky!$GG$9),IF(VLOOKUP(Tipy!FH53,'Kategórie hráčov'!$A$2:$B$55,2,FALSE)=30,30,20),0))</f>
        <v>0</v>
      </c>
      <c r="GH59" s="12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30">
        <f>IF(ISBLANK($GI$3),"",IF(ISBLANK(Tipy!FD53),"-",SUM(GD59:GH59)))</f>
        <v>20</v>
      </c>
      <c r="GJ59" s="129"/>
      <c r="GK59" s="126">
        <f>IF(ISBLANK($GP$3),"",IF(ISBLANK(Tipy!FJ53),0,IF(AND(Tipy!FJ53=Výsledky!$GN$3,Tipy!FL53=Výsledky!$GP$3),60,0)))</f>
        <v>0</v>
      </c>
      <c r="GL59" s="12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6">
        <f>IF(ISBLANK($GP$3),"",IF(OR(Tipy!FM53=Výsledky!$GK$6,Tipy!FM53=Výsledky!$GK$7,Tipy!FM53=Výsledky!$GK$8,Tipy!FM53=Výsledky!$GK$9),IF(VLOOKUP(Tipy!FM53,'Kategórie hráčov'!$A$2:$B$55,2,FALSE)=30,30,20),0))</f>
        <v>0</v>
      </c>
      <c r="GN59" s="126">
        <f>IF(ISBLANK($GP$3),"",IF(OR(Tipy!FN53=Výsledky!$GN$6,Tipy!FN53=Výsledky!$GN$7,Tipy!FN53=Výsledky!$GN$8,Tipy!FN53=Výsledky!$GN$9),IF(VLOOKUP(Tipy!FN53,'Kategórie hráčov'!$A$2:$B$55,2,FALSE)=30,30,20),0))</f>
        <v>30</v>
      </c>
      <c r="GO59" s="127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30">
        <f>IF(ISBLANK($GP$3),"",IF(ISBLANK(Tipy!FJ53),"-",SUM(GK59:GO59)))</f>
        <v>30</v>
      </c>
      <c r="GQ59" s="129"/>
      <c r="GR59" s="126">
        <f>IF(ISBLANK($GW$3),"",IF(ISBLANK(Tipy!FP53),0,IF(AND(Tipy!FP53=Výsledky!$GU$3,Tipy!FR53=Výsledky!$GW$3),60,0)))</f>
        <v>0</v>
      </c>
      <c r="GS59" s="126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6">
        <f>IF(ISBLANK($GW$3),"",IF(OR(Tipy!FS53=Výsledky!$GR$6,Tipy!FS53=Výsledky!$GR$7,Tipy!FS53=Výsledky!$GR$8,Tipy!FS53=Výsledky!$GR$9),IF(VLOOKUP(Tipy!FS53,'Kategórie hráčov'!$A$2:$B$55,2,FALSE)=30,30,20),0))</f>
        <v>0</v>
      </c>
      <c r="GU59" s="126">
        <f>IF(ISBLANK($GW$3),"",IF(OR(Tipy!FT53=Výsledky!$GU$6,Tipy!FT53=Výsledky!$GU$7,Tipy!FT53=Výsledky!$GU$8,Tipy!FT53=Výsledky!$GU$9),IF(VLOOKUP(Tipy!FT53,'Kategórie hráčov'!$A$2:$B$55,2,FALSE)=30,30,20),0))</f>
        <v>0</v>
      </c>
      <c r="GV59" s="127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30">
        <f>IF(ISBLANK($GW$3),"",IF(ISBLANK(Tipy!FP53),"-",SUM(GR59:GV59)))</f>
        <v>0</v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>
        <f>IF(ISBLANK($FU$3),"",IF(ISBLANK(Tipy!ER54),0,IF(AND(Tipy!ER54=Výsledky!$FS$3,Tipy!ET54=Výsledky!$FU$3),60,0)))</f>
        <v>0</v>
      </c>
      <c r="FQ60" s="12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6">
        <f>IF(ISBLANK($FU$3),"",IF(OR(Tipy!EU54=Výsledky!$FP$6,Tipy!EU54=Výsledky!$FP$7,Tipy!EU54=Výsledky!$FP$8,Tipy!EU54=Výsledky!$FP$9),IF(VLOOKUP(Tipy!EU54,'Kategórie hráčov'!$A$2:$B$55,2,FALSE)=30,30,20),0))</f>
        <v>0</v>
      </c>
      <c r="FS60" s="126">
        <f>IF(ISBLANK($FU$3),"",IF(OR(Tipy!EV54=Výsledky!$FS$6,Tipy!EV54=Výsledky!$FS$7,Tipy!EV54=Výsledky!$FS$8,Tipy!EV54=Výsledky!$FS$9),IF(VLOOKUP(Tipy!EV54,'Kategórie hráčov'!$A$2:$B$55,2,FALSE)=30,30,20),0))</f>
        <v>0</v>
      </c>
      <c r="FT60" s="12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30" t="str">
        <f>IF(ISBLANK($FU$3),"",IF(ISBLANK(Tipy!ER54),"-",SUM(FP60:FT60)))</f>
        <v>-</v>
      </c>
      <c r="FV60" s="129"/>
      <c r="FW60" s="126">
        <f>IF(ISBLANK($GB$3),"",IF(ISBLANK(Tipy!EX54),0,IF(AND(Tipy!EX54=Výsledky!$FZ$3,Tipy!EZ54=Výsledky!$GB$3),60,0)))</f>
        <v>0</v>
      </c>
      <c r="FX60" s="12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6">
        <f>IF(ISBLANK($GB$3),"",IF(OR(Tipy!FA54=Výsledky!$FW$6,Tipy!FA54=Výsledky!$FW$7,Tipy!FA54=Výsledky!$FW$8,Tipy!FA54=Výsledky!$FW$9),IF(VLOOKUP(Tipy!FA54,'Kategórie hráčov'!$A$2:$B$55,2,FALSE)=30,30,20),0))</f>
        <v>0</v>
      </c>
      <c r="FZ60" s="126">
        <f>IF(ISBLANK($GB$3),"",IF(OR(Tipy!FB54=Výsledky!$FZ$6,Tipy!FB54=Výsledky!$FZ$7,Tipy!FB54=Výsledky!$FZ$8,Tipy!FB54=Výsledky!$FZ$9),IF(VLOOKUP(Tipy!FB54,'Kategórie hráčov'!$A$2:$B$55,2,FALSE)=30,30,20),0))</f>
        <v>0</v>
      </c>
      <c r="GA60" s="12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30" t="str">
        <f>IF(ISBLANK($GB$3),"",IF(ISBLANK(Tipy!EX54),"-",SUM(FW60:GA60)))</f>
        <v>-</v>
      </c>
      <c r="GC60" s="129"/>
      <c r="GD60" s="126">
        <f>IF(ISBLANK($GI$3),"",IF(ISBLANK(Tipy!FD54),0,IF(AND(Tipy!FD54=Výsledky!$GG$3,Tipy!FF54=Výsledky!$GI$3),60,0)))</f>
        <v>0</v>
      </c>
      <c r="GE60" s="12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6">
        <f>IF(ISBLANK($GI$3),"",IF(OR(Tipy!FG54=Výsledky!$GD$6,Tipy!FG54=Výsledky!$GD$7,Tipy!FG54=Výsledky!$GD$8,Tipy!FG54=Výsledky!$GD$9),IF(VLOOKUP(Tipy!FG54,'Kategórie hráčov'!$A$2:$B$55,2,FALSE)=30,30,20),0))</f>
        <v>0</v>
      </c>
      <c r="GG60" s="126">
        <f>IF(ISBLANK($GI$3),"",IF(OR(Tipy!FH54=Výsledky!$GG$6,Tipy!FH54=Výsledky!$GG$7,Tipy!FH54=Výsledky!$GG$8,Tipy!FH54=Výsledky!$GG$9),IF(VLOOKUP(Tipy!FH54,'Kategórie hráčov'!$A$2:$B$55,2,FALSE)=30,30,20),0))</f>
        <v>0</v>
      </c>
      <c r="GH60" s="12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30" t="str">
        <f>IF(ISBLANK($GI$3),"",IF(ISBLANK(Tipy!FD54),"-",SUM(GD60:GH60)))</f>
        <v>-</v>
      </c>
      <c r="GJ60" s="129"/>
      <c r="GK60" s="126">
        <f>IF(ISBLANK($GP$3),"",IF(ISBLANK(Tipy!FJ54),0,IF(AND(Tipy!FJ54=Výsledky!$GN$3,Tipy!FL54=Výsledky!$GP$3),60,0)))</f>
        <v>0</v>
      </c>
      <c r="GL60" s="12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6">
        <f>IF(ISBLANK($GP$3),"",IF(OR(Tipy!FM54=Výsledky!$GK$6,Tipy!FM54=Výsledky!$GK$7,Tipy!FM54=Výsledky!$GK$8,Tipy!FM54=Výsledky!$GK$9),IF(VLOOKUP(Tipy!FM54,'Kategórie hráčov'!$A$2:$B$55,2,FALSE)=30,30,20),0))</f>
        <v>0</v>
      </c>
      <c r="GN60" s="126">
        <f>IF(ISBLANK($GP$3),"",IF(OR(Tipy!FN54=Výsledky!$GN$6,Tipy!FN54=Výsledky!$GN$7,Tipy!FN54=Výsledky!$GN$8,Tipy!FN54=Výsledky!$GN$9),IF(VLOOKUP(Tipy!FN54,'Kategórie hráčov'!$A$2:$B$55,2,FALSE)=30,30,20),0))</f>
        <v>0</v>
      </c>
      <c r="GO60" s="12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30" t="str">
        <f>IF(ISBLANK($GP$3),"",IF(ISBLANK(Tipy!FJ54),"-",SUM(GK60:GO60)))</f>
        <v>-</v>
      </c>
      <c r="GQ60" s="129"/>
      <c r="GR60" s="126">
        <f>IF(ISBLANK($GW$3),"",IF(ISBLANK(Tipy!FP54),0,IF(AND(Tipy!FP54=Výsledky!$GU$3,Tipy!FR54=Výsledky!$GW$3),60,0)))</f>
        <v>0</v>
      </c>
      <c r="GS60" s="126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6">
        <f>IF(ISBLANK($GW$3),"",IF(OR(Tipy!FS54=Výsledky!$GR$6,Tipy!FS54=Výsledky!$GR$7,Tipy!FS54=Výsledky!$GR$8,Tipy!FS54=Výsledky!$GR$9),IF(VLOOKUP(Tipy!FS54,'Kategórie hráčov'!$A$2:$B$55,2,FALSE)=30,30,20),0))</f>
        <v>0</v>
      </c>
      <c r="GU60" s="126">
        <f>IF(ISBLANK($GW$3),"",IF(OR(Tipy!FT54=Výsledky!$GU$6,Tipy!FT54=Výsledky!$GU$7,Tipy!FT54=Výsledky!$GU$8,Tipy!FT54=Výsledky!$GU$9),IF(VLOOKUP(Tipy!FT54,'Kategórie hráčov'!$A$2:$B$55,2,FALSE)=30,30,20),0))</f>
        <v>0</v>
      </c>
      <c r="GV60" s="127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30" t="str">
        <f>IF(ISBLANK($GW$3),"",IF(ISBLANK(Tipy!FP54),"-",SUM(GR60:GV60)))</f>
        <v>-</v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>
        <f>IF(ISBLANK($FU$3),"",IF(ISBLANK(Tipy!ER55),0,IF(AND(Tipy!ER55=Výsledky!$FS$3,Tipy!ET55=Výsledky!$FU$3),60,0)))</f>
        <v>0</v>
      </c>
      <c r="FQ61" s="12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6">
        <f>IF(ISBLANK($FU$3),"",IF(OR(Tipy!EU55=Výsledky!$FP$6,Tipy!EU55=Výsledky!$FP$7,Tipy!EU55=Výsledky!$FP$8,Tipy!EU55=Výsledky!$FP$9),IF(VLOOKUP(Tipy!EU55,'Kategórie hráčov'!$A$2:$B$55,2,FALSE)=30,30,20),0))</f>
        <v>20</v>
      </c>
      <c r="FS61" s="126">
        <f>IF(ISBLANK($FU$3),"",IF(OR(Tipy!EV55=Výsledky!$FS$6,Tipy!EV55=Výsledky!$FS$7,Tipy!EV55=Výsledky!$FS$8,Tipy!EV55=Výsledky!$FS$9),IF(VLOOKUP(Tipy!EV55,'Kategórie hráčov'!$A$2:$B$55,2,FALSE)=30,30,20),0))</f>
        <v>0</v>
      </c>
      <c r="FT61" s="12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30">
        <f>IF(ISBLANK($FU$3),"",IF(ISBLANK(Tipy!ER55),"-",SUM(FP61:FT61)))</f>
        <v>20</v>
      </c>
      <c r="FV61" s="129"/>
      <c r="FW61" s="126">
        <f>IF(ISBLANK($GB$3),"",IF(ISBLANK(Tipy!EX55),0,IF(AND(Tipy!EX55=Výsledky!$FZ$3,Tipy!EZ55=Výsledky!$GB$3),60,0)))</f>
        <v>0</v>
      </c>
      <c r="FX61" s="12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6">
        <f>IF(ISBLANK($GB$3),"",IF(OR(Tipy!FA55=Výsledky!$FW$6,Tipy!FA55=Výsledky!$FW$7,Tipy!FA55=Výsledky!$FW$8,Tipy!FA55=Výsledky!$FW$9),IF(VLOOKUP(Tipy!FA55,'Kategórie hráčov'!$A$2:$B$55,2,FALSE)=30,30,20),0))</f>
        <v>20</v>
      </c>
      <c r="FZ61" s="126">
        <f>IF(ISBLANK($GB$3),"",IF(OR(Tipy!FB55=Výsledky!$FZ$6,Tipy!FB55=Výsledky!$FZ$7,Tipy!FB55=Výsledky!$FZ$8,Tipy!FB55=Výsledky!$FZ$9),IF(VLOOKUP(Tipy!FB55,'Kategórie hráčov'!$A$2:$B$55,2,FALSE)=30,30,20),0))</f>
        <v>30</v>
      </c>
      <c r="GA61" s="12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30">
        <f>IF(ISBLANK($GB$3),"",IF(ISBLANK(Tipy!EX55),"-",SUM(FW61:GA61)))</f>
        <v>80</v>
      </c>
      <c r="GC61" s="129"/>
      <c r="GD61" s="126">
        <f>IF(ISBLANK($GI$3),"",IF(ISBLANK(Tipy!FD55),0,IF(AND(Tipy!FD55=Výsledky!$GG$3,Tipy!FF55=Výsledky!$GI$3),60,0)))</f>
        <v>60</v>
      </c>
      <c r="GE61" s="12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6">
        <f>IF(ISBLANK($GI$3),"",IF(OR(Tipy!FG55=Výsledky!$GD$6,Tipy!FG55=Výsledky!$GD$7,Tipy!FG55=Výsledky!$GD$8,Tipy!FG55=Výsledky!$GD$9),IF(VLOOKUP(Tipy!FG55,'Kategórie hráčov'!$A$2:$B$55,2,FALSE)=30,30,20),0))</f>
        <v>0</v>
      </c>
      <c r="GG61" s="126">
        <f>IF(ISBLANK($GI$3),"",IF(OR(Tipy!FH55=Výsledky!$GG$6,Tipy!FH55=Výsledky!$GG$7,Tipy!FH55=Výsledky!$GG$8,Tipy!FH55=Výsledky!$GG$9),IF(VLOOKUP(Tipy!FH55,'Kategórie hráčov'!$A$2:$B$55,2,FALSE)=30,30,20),0))</f>
        <v>0</v>
      </c>
      <c r="GH61" s="12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30">
        <f>IF(ISBLANK($GI$3),"",IF(ISBLANK(Tipy!FD55),"-",SUM(GD61:GH61)))</f>
        <v>60</v>
      </c>
      <c r="GJ61" s="129"/>
      <c r="GK61" s="126">
        <f>IF(ISBLANK($GP$3),"",IF(ISBLANK(Tipy!FJ55),0,IF(AND(Tipy!FJ55=Výsledky!$GN$3,Tipy!FL55=Výsledky!$GP$3),60,0)))</f>
        <v>0</v>
      </c>
      <c r="GL61" s="12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6">
        <f>IF(ISBLANK($GP$3),"",IF(OR(Tipy!FM55=Výsledky!$GK$6,Tipy!FM55=Výsledky!$GK$7,Tipy!FM55=Výsledky!$GK$8,Tipy!FM55=Výsledky!$GK$9),IF(VLOOKUP(Tipy!FM55,'Kategórie hráčov'!$A$2:$B$55,2,FALSE)=30,30,20),0))</f>
        <v>0</v>
      </c>
      <c r="GN61" s="126">
        <f>IF(ISBLANK($GP$3),"",IF(OR(Tipy!FN55=Výsledky!$GN$6,Tipy!FN55=Výsledky!$GN$7,Tipy!FN55=Výsledky!$GN$8,Tipy!FN55=Výsledky!$GN$9),IF(VLOOKUP(Tipy!FN55,'Kategórie hráčov'!$A$2:$B$55,2,FALSE)=30,30,20),0))</f>
        <v>0</v>
      </c>
      <c r="GO61" s="12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30">
        <f>IF(ISBLANK($GP$3),"",IF(ISBLANK(Tipy!FJ55),"-",SUM(GK61:GO61)))</f>
        <v>0</v>
      </c>
      <c r="GQ61" s="129"/>
      <c r="GR61" s="126">
        <f>IF(ISBLANK($GW$3),"",IF(ISBLANK(Tipy!FP55),0,IF(AND(Tipy!FP55=Výsledky!$GU$3,Tipy!FR55=Výsledky!$GW$3),60,0)))</f>
        <v>0</v>
      </c>
      <c r="GS61" s="126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6">
        <f>IF(ISBLANK($GW$3),"",IF(OR(Tipy!FS55=Výsledky!$GR$6,Tipy!FS55=Výsledky!$GR$7,Tipy!FS55=Výsledky!$GR$8,Tipy!FS55=Výsledky!$GR$9),IF(VLOOKUP(Tipy!FS55,'Kategórie hráčov'!$A$2:$B$55,2,FALSE)=30,30,20),0))</f>
        <v>0</v>
      </c>
      <c r="GU61" s="126">
        <f>IF(ISBLANK($GW$3),"",IF(OR(Tipy!FT55=Výsledky!$GU$6,Tipy!FT55=Výsledky!$GU$7,Tipy!FT55=Výsledky!$GU$8,Tipy!FT55=Výsledky!$GU$9),IF(VLOOKUP(Tipy!FT55,'Kategórie hráčov'!$A$2:$B$55,2,FALSE)=30,30,20),0))</f>
        <v>0</v>
      </c>
      <c r="GV61" s="127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30">
        <f>IF(ISBLANK($GW$3),"",IF(ISBLANK(Tipy!FP55),"-",SUM(GR61:GV61)))</f>
        <v>10</v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>
        <f>IF(ISBLANK($FU$3),"",IF(ISBLANK(Tipy!ER56),0,IF(AND(Tipy!ER56=Výsledky!$FS$3,Tipy!ET56=Výsledky!$FU$3),60,0)))</f>
        <v>0</v>
      </c>
      <c r="FQ62" s="12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6">
        <f>IF(ISBLANK($FU$3),"",IF(OR(Tipy!EU56=Výsledky!$FP$6,Tipy!EU56=Výsledky!$FP$7,Tipy!EU56=Výsledky!$FP$8,Tipy!EU56=Výsledky!$FP$9),IF(VLOOKUP(Tipy!EU56,'Kategórie hráčov'!$A$2:$B$55,2,FALSE)=30,30,20),0))</f>
        <v>0</v>
      </c>
      <c r="FS62" s="126">
        <f>IF(ISBLANK($FU$3),"",IF(OR(Tipy!EV56=Výsledky!$FS$6,Tipy!EV56=Výsledky!$FS$7,Tipy!EV56=Výsledky!$FS$8,Tipy!EV56=Výsledky!$FS$9),IF(VLOOKUP(Tipy!EV56,'Kategórie hráčov'!$A$2:$B$55,2,FALSE)=30,30,20),0))</f>
        <v>0</v>
      </c>
      <c r="FT62" s="12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30">
        <f>IF(ISBLANK($FU$3),"",IF(ISBLANK(Tipy!ER56),"-",SUM(FP62:FT62)))</f>
        <v>0</v>
      </c>
      <c r="FV62" s="129"/>
      <c r="FW62" s="126">
        <f>IF(ISBLANK($GB$3),"",IF(ISBLANK(Tipy!EX56),0,IF(AND(Tipy!EX56=Výsledky!$FZ$3,Tipy!EZ56=Výsledky!$GB$3),60,0)))</f>
        <v>0</v>
      </c>
      <c r="FX62" s="12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6">
        <f>IF(ISBLANK($GB$3),"",IF(OR(Tipy!FA56=Výsledky!$FW$6,Tipy!FA56=Výsledky!$FW$7,Tipy!FA56=Výsledky!$FW$8,Tipy!FA56=Výsledky!$FW$9),IF(VLOOKUP(Tipy!FA56,'Kategórie hráčov'!$A$2:$B$55,2,FALSE)=30,30,20),0))</f>
        <v>20</v>
      </c>
      <c r="FZ62" s="126">
        <f>IF(ISBLANK($GB$3),"",IF(OR(Tipy!FB56=Výsledky!$FZ$6,Tipy!FB56=Výsledky!$FZ$7,Tipy!FB56=Výsledky!$FZ$8,Tipy!FB56=Výsledky!$FZ$9),IF(VLOOKUP(Tipy!FB56,'Kategórie hráčov'!$A$2:$B$55,2,FALSE)=30,30,20),0))</f>
        <v>30</v>
      </c>
      <c r="GA62" s="12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30">
        <f>IF(ISBLANK($GB$3),"",IF(ISBLANK(Tipy!EX56),"-",SUM(FW62:GA62)))</f>
        <v>50</v>
      </c>
      <c r="GC62" s="129"/>
      <c r="GD62" s="126">
        <f>IF(ISBLANK($GI$3),"",IF(ISBLANK(Tipy!FD56),0,IF(AND(Tipy!FD56=Výsledky!$GG$3,Tipy!FF56=Výsledky!$GI$3),60,0)))</f>
        <v>0</v>
      </c>
      <c r="GE62" s="12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6">
        <f>IF(ISBLANK($GI$3),"",IF(OR(Tipy!FG56=Výsledky!$GD$6,Tipy!FG56=Výsledky!$GD$7,Tipy!FG56=Výsledky!$GD$8,Tipy!FG56=Výsledky!$GD$9),IF(VLOOKUP(Tipy!FG56,'Kategórie hráčov'!$A$2:$B$55,2,FALSE)=30,30,20),0))</f>
        <v>0</v>
      </c>
      <c r="GG62" s="126">
        <f>IF(ISBLANK($GI$3),"",IF(OR(Tipy!FH56=Výsledky!$GG$6,Tipy!FH56=Výsledky!$GG$7,Tipy!FH56=Výsledky!$GG$8,Tipy!FH56=Výsledky!$GG$9),IF(VLOOKUP(Tipy!FH56,'Kategórie hráčov'!$A$2:$B$55,2,FALSE)=30,30,20),0))</f>
        <v>0</v>
      </c>
      <c r="GH62" s="12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30">
        <f>IF(ISBLANK($GI$3),"",IF(ISBLANK(Tipy!FD56),"-",SUM(GD62:GH62)))</f>
        <v>20</v>
      </c>
      <c r="GJ62" s="129"/>
      <c r="GK62" s="126">
        <f>IF(ISBLANK($GP$3),"",IF(ISBLANK(Tipy!FJ56),0,IF(AND(Tipy!FJ56=Výsledky!$GN$3,Tipy!FL56=Výsledky!$GP$3),60,0)))</f>
        <v>0</v>
      </c>
      <c r="GL62" s="12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6">
        <f>IF(ISBLANK($GP$3),"",IF(OR(Tipy!FM56=Výsledky!$GK$6,Tipy!FM56=Výsledky!$GK$7,Tipy!FM56=Výsledky!$GK$8,Tipy!FM56=Výsledky!$GK$9),IF(VLOOKUP(Tipy!FM56,'Kategórie hráčov'!$A$2:$B$55,2,FALSE)=30,30,20),0))</f>
        <v>0</v>
      </c>
      <c r="GN62" s="126">
        <f>IF(ISBLANK($GP$3),"",IF(OR(Tipy!FN56=Výsledky!$GN$6,Tipy!FN56=Výsledky!$GN$7,Tipy!FN56=Výsledky!$GN$8,Tipy!FN56=Výsledky!$GN$9),IF(VLOOKUP(Tipy!FN56,'Kategórie hráčov'!$A$2:$B$55,2,FALSE)=30,30,20),0))</f>
        <v>0</v>
      </c>
      <c r="GO62" s="12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30">
        <f>IF(ISBLANK($GP$3),"",IF(ISBLANK(Tipy!FJ56),"-",SUM(GK62:GO62)))</f>
        <v>0</v>
      </c>
      <c r="GQ62" s="129"/>
      <c r="GR62" s="126">
        <f>IF(ISBLANK($GW$3),"",IF(ISBLANK(Tipy!FP56),0,IF(AND(Tipy!FP56=Výsledky!$GU$3,Tipy!FR56=Výsledky!$GW$3),60,0)))</f>
        <v>0</v>
      </c>
      <c r="GS62" s="126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6">
        <f>IF(ISBLANK($GW$3),"",IF(OR(Tipy!FS56=Výsledky!$GR$6,Tipy!FS56=Výsledky!$GR$7,Tipy!FS56=Výsledky!$GR$8,Tipy!FS56=Výsledky!$GR$9),IF(VLOOKUP(Tipy!FS56,'Kategórie hráčov'!$A$2:$B$55,2,FALSE)=30,30,20),0))</f>
        <v>0</v>
      </c>
      <c r="GU62" s="126">
        <f>IF(ISBLANK($GW$3),"",IF(OR(Tipy!FT56=Výsledky!$GU$6,Tipy!FT56=Výsledky!$GU$7,Tipy!FT56=Výsledky!$GU$8,Tipy!FT56=Výsledky!$GU$9),IF(VLOOKUP(Tipy!FT56,'Kategórie hráčov'!$A$2:$B$55,2,FALSE)=30,30,20),0))</f>
        <v>0</v>
      </c>
      <c r="GV62" s="127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30" t="str">
        <f>IF(ISBLANK($GW$3),"",IF(ISBLANK(Tipy!FP56),"-",SUM(GR62:GV62)))</f>
        <v>-</v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>
        <f>IF(ISBLANK($FU$3),"",IF(ISBLANK(Tipy!ER57),0,IF(AND(Tipy!ER57=Výsledky!$FS$3,Tipy!ET57=Výsledky!$FU$3),60,0)))</f>
        <v>0</v>
      </c>
      <c r="FQ63" s="12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6">
        <f>IF(ISBLANK($FU$3),"",IF(OR(Tipy!EU57=Výsledky!$FP$6,Tipy!EU57=Výsledky!$FP$7,Tipy!EU57=Výsledky!$FP$8,Tipy!EU57=Výsledky!$FP$9),IF(VLOOKUP(Tipy!EU57,'Kategórie hráčov'!$A$2:$B$55,2,FALSE)=30,30,20),0))</f>
        <v>0</v>
      </c>
      <c r="FS63" s="126">
        <f>IF(ISBLANK($FU$3),"",IF(OR(Tipy!EV57=Výsledky!$FS$6,Tipy!EV57=Výsledky!$FS$7,Tipy!EV57=Výsledky!$FS$8,Tipy!EV57=Výsledky!$FS$9),IF(VLOOKUP(Tipy!EV57,'Kategórie hráčov'!$A$2:$B$55,2,FALSE)=30,30,20),0))</f>
        <v>0</v>
      </c>
      <c r="FT63" s="12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30" t="str">
        <f>IF(ISBLANK($FU$3),"",IF(ISBLANK(Tipy!ER57),"-",SUM(FP63:FT63)))</f>
        <v>-</v>
      </c>
      <c r="FV63" s="129"/>
      <c r="FW63" s="126">
        <f>IF(ISBLANK($GB$3),"",IF(ISBLANK(Tipy!EX57),0,IF(AND(Tipy!EX57=Výsledky!$FZ$3,Tipy!EZ57=Výsledky!$GB$3),60,0)))</f>
        <v>0</v>
      </c>
      <c r="FX63" s="12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6">
        <f>IF(ISBLANK($GB$3),"",IF(OR(Tipy!FA57=Výsledky!$FW$6,Tipy!FA57=Výsledky!$FW$7,Tipy!FA57=Výsledky!$FW$8,Tipy!FA57=Výsledky!$FW$9),IF(VLOOKUP(Tipy!FA57,'Kategórie hráčov'!$A$2:$B$55,2,FALSE)=30,30,20),0))</f>
        <v>0</v>
      </c>
      <c r="FZ63" s="126">
        <f>IF(ISBLANK($GB$3),"",IF(OR(Tipy!FB57=Výsledky!$FZ$6,Tipy!FB57=Výsledky!$FZ$7,Tipy!FB57=Výsledky!$FZ$8,Tipy!FB57=Výsledky!$FZ$9),IF(VLOOKUP(Tipy!FB57,'Kategórie hráčov'!$A$2:$B$55,2,FALSE)=30,30,20),0))</f>
        <v>0</v>
      </c>
      <c r="GA63" s="12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30" t="str">
        <f>IF(ISBLANK($GB$3),"",IF(ISBLANK(Tipy!EX57),"-",SUM(FW63:GA63)))</f>
        <v>-</v>
      </c>
      <c r="GC63" s="129"/>
      <c r="GD63" s="126">
        <f>IF(ISBLANK($GI$3),"",IF(ISBLANK(Tipy!FD57),0,IF(AND(Tipy!FD57=Výsledky!$GG$3,Tipy!FF57=Výsledky!$GI$3),60,0)))</f>
        <v>0</v>
      </c>
      <c r="GE63" s="12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6">
        <f>IF(ISBLANK($GI$3),"",IF(OR(Tipy!FG57=Výsledky!$GD$6,Tipy!FG57=Výsledky!$GD$7,Tipy!FG57=Výsledky!$GD$8,Tipy!FG57=Výsledky!$GD$9),IF(VLOOKUP(Tipy!FG57,'Kategórie hráčov'!$A$2:$B$55,2,FALSE)=30,30,20),0))</f>
        <v>0</v>
      </c>
      <c r="GG63" s="126">
        <f>IF(ISBLANK($GI$3),"",IF(OR(Tipy!FH57=Výsledky!$GG$6,Tipy!FH57=Výsledky!$GG$7,Tipy!FH57=Výsledky!$GG$8,Tipy!FH57=Výsledky!$GG$9),IF(VLOOKUP(Tipy!FH57,'Kategórie hráčov'!$A$2:$B$55,2,FALSE)=30,30,20),0))</f>
        <v>0</v>
      </c>
      <c r="GH63" s="127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30">
        <f>IF(ISBLANK($GI$3),"",IF(ISBLANK(Tipy!FD57),"-",SUM(GD63:GH63)))</f>
        <v>30</v>
      </c>
      <c r="GJ63" s="129"/>
      <c r="GK63" s="126">
        <f>IF(ISBLANK($GP$3),"",IF(ISBLANK(Tipy!FJ57),0,IF(AND(Tipy!FJ57=Výsledky!$GN$3,Tipy!FL57=Výsledky!$GP$3),60,0)))</f>
        <v>0</v>
      </c>
      <c r="GL63" s="12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6">
        <f>IF(ISBLANK($GP$3),"",IF(OR(Tipy!FM57=Výsledky!$GK$6,Tipy!FM57=Výsledky!$GK$7,Tipy!FM57=Výsledky!$GK$8,Tipy!FM57=Výsledky!$GK$9),IF(VLOOKUP(Tipy!FM57,'Kategórie hráčov'!$A$2:$B$55,2,FALSE)=30,30,20),0))</f>
        <v>0</v>
      </c>
      <c r="GN63" s="126">
        <f>IF(ISBLANK($GP$3),"",IF(OR(Tipy!FN57=Výsledky!$GN$6,Tipy!FN57=Výsledky!$GN$7,Tipy!FN57=Výsledky!$GN$8,Tipy!FN57=Výsledky!$GN$9),IF(VLOOKUP(Tipy!FN57,'Kategórie hráčov'!$A$2:$B$55,2,FALSE)=30,30,20),0))</f>
        <v>0</v>
      </c>
      <c r="GO63" s="12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30">
        <f>IF(ISBLANK($GP$3),"",IF(ISBLANK(Tipy!FJ57),"-",SUM(GK63:GO63)))</f>
        <v>0</v>
      </c>
      <c r="GQ63" s="129"/>
      <c r="GR63" s="126">
        <f>IF(ISBLANK($GW$3),"",IF(ISBLANK(Tipy!FP57),0,IF(AND(Tipy!FP57=Výsledky!$GU$3,Tipy!FR57=Výsledky!$GW$3),60,0)))</f>
        <v>0</v>
      </c>
      <c r="GS63" s="126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6">
        <f>IF(ISBLANK($GW$3),"",IF(OR(Tipy!FS57=Výsledky!$GR$6,Tipy!FS57=Výsledky!$GR$7,Tipy!FS57=Výsledky!$GR$8,Tipy!FS57=Výsledky!$GR$9),IF(VLOOKUP(Tipy!FS57,'Kategórie hráčov'!$A$2:$B$55,2,FALSE)=30,30,20),0))</f>
        <v>0</v>
      </c>
      <c r="GU63" s="126">
        <f>IF(ISBLANK($GW$3),"",IF(OR(Tipy!FT57=Výsledky!$GU$6,Tipy!FT57=Výsledky!$GU$7,Tipy!FT57=Výsledky!$GU$8,Tipy!FT57=Výsledky!$GU$9),IF(VLOOKUP(Tipy!FT57,'Kategórie hráčov'!$A$2:$B$55,2,FALSE)=30,30,20),0))</f>
        <v>0</v>
      </c>
      <c r="GV63" s="127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30" t="str">
        <f>IF(ISBLANK($GW$3),"",IF(ISBLANK(Tipy!FP57),"-",SUM(GR63:GV63)))</f>
        <v>-</v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>
        <f>IF(ISBLANK($FU$3),"",IF(ISBLANK(Tipy!ER58),0,IF(AND(Tipy!ER58=Výsledky!$FS$3,Tipy!ET58=Výsledky!$FU$3),60,0)))</f>
        <v>0</v>
      </c>
      <c r="FQ64" s="12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6">
        <f>IF(ISBLANK($FU$3),"",IF(OR(Tipy!EU58=Výsledky!$FP$6,Tipy!EU58=Výsledky!$FP$7,Tipy!EU58=Výsledky!$FP$8,Tipy!EU58=Výsledky!$FP$9),IF(VLOOKUP(Tipy!EU58,'Kategórie hráčov'!$A$2:$B$55,2,FALSE)=30,30,20),0))</f>
        <v>20</v>
      </c>
      <c r="FS64" s="126">
        <f>IF(ISBLANK($FU$3),"",IF(OR(Tipy!EV58=Výsledky!$FS$6,Tipy!EV58=Výsledky!$FS$7,Tipy!EV58=Výsledky!$FS$8,Tipy!EV58=Výsledky!$FS$9),IF(VLOOKUP(Tipy!EV58,'Kategórie hráčov'!$A$2:$B$55,2,FALSE)=30,30,20),0))</f>
        <v>0</v>
      </c>
      <c r="FT64" s="12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30">
        <f>IF(ISBLANK($FU$3),"",IF(ISBLANK(Tipy!ER58),"-",SUM(FP64:FT64)))</f>
        <v>20</v>
      </c>
      <c r="FV64" s="129"/>
      <c r="FW64" s="126">
        <f>IF(ISBLANK($GB$3),"",IF(ISBLANK(Tipy!EX58),0,IF(AND(Tipy!EX58=Výsledky!$FZ$3,Tipy!EZ58=Výsledky!$GB$3),60,0)))</f>
        <v>0</v>
      </c>
      <c r="FX64" s="12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6">
        <f>IF(ISBLANK($GB$3),"",IF(OR(Tipy!FA58=Výsledky!$FW$6,Tipy!FA58=Výsledky!$FW$7,Tipy!FA58=Výsledky!$FW$8,Tipy!FA58=Výsledky!$FW$9),IF(VLOOKUP(Tipy!FA58,'Kategórie hráčov'!$A$2:$B$55,2,FALSE)=30,30,20),0))</f>
        <v>20</v>
      </c>
      <c r="FZ64" s="126">
        <f>IF(ISBLANK($GB$3),"",IF(OR(Tipy!FB58=Výsledky!$FZ$6,Tipy!FB58=Výsledky!$FZ$7,Tipy!FB58=Výsledky!$FZ$8,Tipy!FB58=Výsledky!$FZ$9),IF(VLOOKUP(Tipy!FB58,'Kategórie hráčov'!$A$2:$B$55,2,FALSE)=30,30,20),0))</f>
        <v>20</v>
      </c>
      <c r="GA64" s="127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30">
        <f>IF(ISBLANK($GB$3),"",IF(ISBLANK(Tipy!EX58),"-",SUM(FW64:GA64)))</f>
        <v>70</v>
      </c>
      <c r="GC64" s="129"/>
      <c r="GD64" s="126">
        <f>IF(ISBLANK($GI$3),"",IF(ISBLANK(Tipy!FD58),0,IF(AND(Tipy!FD58=Výsledky!$GG$3,Tipy!FF58=Výsledky!$GI$3),60,0)))</f>
        <v>0</v>
      </c>
      <c r="GE64" s="12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6">
        <f>IF(ISBLANK($GI$3),"",IF(OR(Tipy!FG58=Výsledky!$GD$6,Tipy!FG58=Výsledky!$GD$7,Tipy!FG58=Výsledky!$GD$8,Tipy!FG58=Výsledky!$GD$9),IF(VLOOKUP(Tipy!FG58,'Kategórie hráčov'!$A$2:$B$55,2,FALSE)=30,30,20),0))</f>
        <v>0</v>
      </c>
      <c r="GG64" s="126">
        <f>IF(ISBLANK($GI$3),"",IF(OR(Tipy!FH58=Výsledky!$GG$6,Tipy!FH58=Výsledky!$GG$7,Tipy!FH58=Výsledky!$GG$8,Tipy!FH58=Výsledky!$GG$9),IF(VLOOKUP(Tipy!FH58,'Kategórie hráčov'!$A$2:$B$55,2,FALSE)=30,30,20),0))</f>
        <v>0</v>
      </c>
      <c r="GH64" s="12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30">
        <f>IF(ISBLANK($GI$3),"",IF(ISBLANK(Tipy!FD58),"-",SUM(GD64:GH64)))</f>
        <v>20</v>
      </c>
      <c r="GJ64" s="129"/>
      <c r="GK64" s="126">
        <f>IF(ISBLANK($GP$3),"",IF(ISBLANK(Tipy!FJ58),0,IF(AND(Tipy!FJ58=Výsledky!$GN$3,Tipy!FL58=Výsledky!$GP$3),60,0)))</f>
        <v>0</v>
      </c>
      <c r="GL64" s="12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6">
        <f>IF(ISBLANK($GP$3),"",IF(OR(Tipy!FM58=Výsledky!$GK$6,Tipy!FM58=Výsledky!$GK$7,Tipy!FM58=Výsledky!$GK$8,Tipy!FM58=Výsledky!$GK$9),IF(VLOOKUP(Tipy!FM58,'Kategórie hráčov'!$A$2:$B$55,2,FALSE)=30,30,20),0))</f>
        <v>0</v>
      </c>
      <c r="GN64" s="126">
        <f>IF(ISBLANK($GP$3),"",IF(OR(Tipy!FN58=Výsledky!$GN$6,Tipy!FN58=Výsledky!$GN$7,Tipy!FN58=Výsledky!$GN$8,Tipy!FN58=Výsledky!$GN$9),IF(VLOOKUP(Tipy!FN58,'Kategórie hráčov'!$A$2:$B$55,2,FALSE)=30,30,20),0))</f>
        <v>30</v>
      </c>
      <c r="GO64" s="12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30">
        <f>IF(ISBLANK($GP$3),"",IF(ISBLANK(Tipy!FJ58),"-",SUM(GK64:GO64)))</f>
        <v>30</v>
      </c>
      <c r="GQ64" s="129"/>
      <c r="GR64" s="126">
        <f>IF(ISBLANK($GW$3),"",IF(ISBLANK(Tipy!FP58),0,IF(AND(Tipy!FP58=Výsledky!$GU$3,Tipy!FR58=Výsledky!$GW$3),60,0)))</f>
        <v>0</v>
      </c>
      <c r="GS64" s="126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6">
        <f>IF(ISBLANK($GW$3),"",IF(OR(Tipy!FS58=Výsledky!$GR$6,Tipy!FS58=Výsledky!$GR$7,Tipy!FS58=Výsledky!$GR$8,Tipy!FS58=Výsledky!$GR$9),IF(VLOOKUP(Tipy!FS58,'Kategórie hráčov'!$A$2:$B$55,2,FALSE)=30,30,20),0))</f>
        <v>20</v>
      </c>
      <c r="GU64" s="126">
        <f>IF(ISBLANK($GW$3),"",IF(OR(Tipy!FT58=Výsledky!$GU$6,Tipy!FT58=Výsledky!$GU$7,Tipy!FT58=Výsledky!$GU$8,Tipy!FT58=Výsledky!$GU$9),IF(VLOOKUP(Tipy!FT58,'Kategórie hráčov'!$A$2:$B$55,2,FALSE)=30,30,20),0))</f>
        <v>0</v>
      </c>
      <c r="GV64" s="127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30">
        <f>IF(ISBLANK($GW$3),"",IF(ISBLANK(Tipy!FP58),"-",SUM(GR64:GV64)))</f>
        <v>20</v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>
        <f>IF(ISBLANK($FU$3),"",IF(ISBLANK(Tipy!ER59),0,IF(AND(Tipy!ER59=Výsledky!$FS$3,Tipy!ET59=Výsledky!$FU$3),60,0)))</f>
        <v>0</v>
      </c>
      <c r="FQ65" s="12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6">
        <f>IF(ISBLANK($FU$3),"",IF(OR(Tipy!EU59=Výsledky!$FP$6,Tipy!EU59=Výsledky!$FP$7,Tipy!EU59=Výsledky!$FP$8,Tipy!EU59=Výsledky!$FP$9),IF(VLOOKUP(Tipy!EU59,'Kategórie hráčov'!$A$2:$B$55,2,FALSE)=30,30,20),0))</f>
        <v>0</v>
      </c>
      <c r="FS65" s="126">
        <f>IF(ISBLANK($FU$3),"",IF(OR(Tipy!EV59=Výsledky!$FS$6,Tipy!EV59=Výsledky!$FS$7,Tipy!EV59=Výsledky!$FS$8,Tipy!EV59=Výsledky!$FS$9),IF(VLOOKUP(Tipy!EV59,'Kategórie hráčov'!$A$2:$B$55,2,FALSE)=30,30,20),0))</f>
        <v>0</v>
      </c>
      <c r="FT65" s="12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30">
        <f>IF(ISBLANK($FU$3),"",IF(ISBLANK(Tipy!ER59),"-",SUM(FP65:FT65)))</f>
        <v>0</v>
      </c>
      <c r="FV65" s="129"/>
      <c r="FW65" s="126">
        <f>IF(ISBLANK($GB$3),"",IF(ISBLANK(Tipy!EX59),0,IF(AND(Tipy!EX59=Výsledky!$FZ$3,Tipy!EZ59=Výsledky!$GB$3),60,0)))</f>
        <v>0</v>
      </c>
      <c r="FX65" s="12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6">
        <f>IF(ISBLANK($GB$3),"",IF(OR(Tipy!FA59=Výsledky!$FW$6,Tipy!FA59=Výsledky!$FW$7,Tipy!FA59=Výsledky!$FW$8,Tipy!FA59=Výsledky!$FW$9),IF(VLOOKUP(Tipy!FA59,'Kategórie hráčov'!$A$2:$B$55,2,FALSE)=30,30,20),0))</f>
        <v>0</v>
      </c>
      <c r="FZ65" s="126">
        <f>IF(ISBLANK($GB$3),"",IF(OR(Tipy!FB59=Výsledky!$FZ$6,Tipy!FB59=Výsledky!$FZ$7,Tipy!FB59=Výsledky!$FZ$8,Tipy!FB59=Výsledky!$FZ$9),IF(VLOOKUP(Tipy!FB59,'Kategórie hráčov'!$A$2:$B$55,2,FALSE)=30,30,20),0))</f>
        <v>0</v>
      </c>
      <c r="GA65" s="12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30" t="str">
        <f>IF(ISBLANK($GB$3),"",IF(ISBLANK(Tipy!EX59),"-",SUM(FW65:GA65)))</f>
        <v>-</v>
      </c>
      <c r="GC65" s="129"/>
      <c r="GD65" s="126">
        <f>IF(ISBLANK($GI$3),"",IF(ISBLANK(Tipy!FD59),0,IF(AND(Tipy!FD59=Výsledky!$GG$3,Tipy!FF59=Výsledky!$GI$3),60,0)))</f>
        <v>0</v>
      </c>
      <c r="GE65" s="12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6">
        <f>IF(ISBLANK($GI$3),"",IF(OR(Tipy!FG59=Výsledky!$GD$6,Tipy!FG59=Výsledky!$GD$7,Tipy!FG59=Výsledky!$GD$8,Tipy!FG59=Výsledky!$GD$9),IF(VLOOKUP(Tipy!FG59,'Kategórie hráčov'!$A$2:$B$55,2,FALSE)=30,30,20),0))</f>
        <v>0</v>
      </c>
      <c r="GG65" s="126">
        <f>IF(ISBLANK($GI$3),"",IF(OR(Tipy!FH59=Výsledky!$GG$6,Tipy!FH59=Výsledky!$GG$7,Tipy!FH59=Výsledky!$GG$8,Tipy!FH59=Výsledky!$GG$9),IF(VLOOKUP(Tipy!FH59,'Kategórie hráčov'!$A$2:$B$55,2,FALSE)=30,30,20),0))</f>
        <v>0</v>
      </c>
      <c r="GH65" s="12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30" t="str">
        <f>IF(ISBLANK($GI$3),"",IF(ISBLANK(Tipy!FD59),"-",SUM(GD65:GH65)))</f>
        <v>-</v>
      </c>
      <c r="GJ65" s="129"/>
      <c r="GK65" s="126">
        <f>IF(ISBLANK($GP$3),"",IF(ISBLANK(Tipy!FJ59),0,IF(AND(Tipy!FJ59=Výsledky!$GN$3,Tipy!FL59=Výsledky!$GP$3),60,0)))</f>
        <v>0</v>
      </c>
      <c r="GL65" s="12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6">
        <f>IF(ISBLANK($GP$3),"",IF(OR(Tipy!FM59=Výsledky!$GK$6,Tipy!FM59=Výsledky!$GK$7,Tipy!FM59=Výsledky!$GK$8,Tipy!FM59=Výsledky!$GK$9),IF(VLOOKUP(Tipy!FM59,'Kategórie hráčov'!$A$2:$B$55,2,FALSE)=30,30,20),0))</f>
        <v>0</v>
      </c>
      <c r="GN65" s="126">
        <f>IF(ISBLANK($GP$3),"",IF(OR(Tipy!FN59=Výsledky!$GN$6,Tipy!FN59=Výsledky!$GN$7,Tipy!FN59=Výsledky!$GN$8,Tipy!FN59=Výsledky!$GN$9),IF(VLOOKUP(Tipy!FN59,'Kategórie hráčov'!$A$2:$B$55,2,FALSE)=30,30,20),0))</f>
        <v>0</v>
      </c>
      <c r="GO65" s="12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30" t="str">
        <f>IF(ISBLANK($GP$3),"",IF(ISBLANK(Tipy!FJ59),"-",SUM(GK65:GO65)))</f>
        <v>-</v>
      </c>
      <c r="GQ65" s="129"/>
      <c r="GR65" s="126">
        <f>IF(ISBLANK($GW$3),"",IF(ISBLANK(Tipy!FP59),0,IF(AND(Tipy!FP59=Výsledky!$GU$3,Tipy!FR59=Výsledky!$GW$3),60,0)))</f>
        <v>0</v>
      </c>
      <c r="GS65" s="126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6">
        <f>IF(ISBLANK($GW$3),"",IF(OR(Tipy!FS59=Výsledky!$GR$6,Tipy!FS59=Výsledky!$GR$7,Tipy!FS59=Výsledky!$GR$8,Tipy!FS59=Výsledky!$GR$9),IF(VLOOKUP(Tipy!FS59,'Kategórie hráčov'!$A$2:$B$55,2,FALSE)=30,30,20),0))</f>
        <v>0</v>
      </c>
      <c r="GU65" s="126">
        <f>IF(ISBLANK($GW$3),"",IF(OR(Tipy!FT59=Výsledky!$GU$6,Tipy!FT59=Výsledky!$GU$7,Tipy!FT59=Výsledky!$GU$8,Tipy!FT59=Výsledky!$GU$9),IF(VLOOKUP(Tipy!FT59,'Kategórie hráčov'!$A$2:$B$55,2,FALSE)=30,30,20),0))</f>
        <v>0</v>
      </c>
      <c r="GV65" s="127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30" t="str">
        <f>IF(ISBLANK($GW$3),"",IF(ISBLANK(Tipy!FP59),"-",SUM(GR65:GV65)))</f>
        <v>-</v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>
        <f>IF(ISBLANK($FU$3),"",IF(ISBLANK(Tipy!ER60),0,IF(AND(Tipy!ER60=Výsledky!$FS$3,Tipy!ET60=Výsledky!$FU$3),60,0)))</f>
        <v>0</v>
      </c>
      <c r="FQ66" s="12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6">
        <f>IF(ISBLANK($FU$3),"",IF(OR(Tipy!EU60=Výsledky!$FP$6,Tipy!EU60=Výsledky!$FP$7,Tipy!EU60=Výsledky!$FP$8,Tipy!EU60=Výsledky!$FP$9),IF(VLOOKUP(Tipy!EU60,'Kategórie hráčov'!$A$2:$B$55,2,FALSE)=30,30,20),0))</f>
        <v>0</v>
      </c>
      <c r="FS66" s="126">
        <f>IF(ISBLANK($FU$3),"",IF(OR(Tipy!EV60=Výsledky!$FS$6,Tipy!EV60=Výsledky!$FS$7,Tipy!EV60=Výsledky!$FS$8,Tipy!EV60=Výsledky!$FS$9),IF(VLOOKUP(Tipy!EV60,'Kategórie hráčov'!$A$2:$B$55,2,FALSE)=30,30,20),0))</f>
        <v>0</v>
      </c>
      <c r="FT66" s="12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30" t="str">
        <f>IF(ISBLANK($FU$3),"",IF(ISBLANK(Tipy!ER60),"-",SUM(FP66:FT66)))</f>
        <v>-</v>
      </c>
      <c r="FV66" s="129"/>
      <c r="FW66" s="126">
        <f>IF(ISBLANK($GB$3),"",IF(ISBLANK(Tipy!EX60),0,IF(AND(Tipy!EX60=Výsledky!$FZ$3,Tipy!EZ60=Výsledky!$GB$3),60,0)))</f>
        <v>0</v>
      </c>
      <c r="FX66" s="12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6">
        <f>IF(ISBLANK($GB$3),"",IF(OR(Tipy!FA60=Výsledky!$FW$6,Tipy!FA60=Výsledky!$FW$7,Tipy!FA60=Výsledky!$FW$8,Tipy!FA60=Výsledky!$FW$9),IF(VLOOKUP(Tipy!FA60,'Kategórie hráčov'!$A$2:$B$55,2,FALSE)=30,30,20),0))</f>
        <v>0</v>
      </c>
      <c r="FZ66" s="126">
        <f>IF(ISBLANK($GB$3),"",IF(OR(Tipy!FB60=Výsledky!$FZ$6,Tipy!FB60=Výsledky!$FZ$7,Tipy!FB60=Výsledky!$FZ$8,Tipy!FB60=Výsledky!$FZ$9),IF(VLOOKUP(Tipy!FB60,'Kategórie hráčov'!$A$2:$B$55,2,FALSE)=30,30,20),0))</f>
        <v>0</v>
      </c>
      <c r="GA66" s="12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30" t="str">
        <f>IF(ISBLANK($GB$3),"",IF(ISBLANK(Tipy!EX60),"-",SUM(FW66:GA66)))</f>
        <v>-</v>
      </c>
      <c r="GC66" s="129"/>
      <c r="GD66" s="126">
        <f>IF(ISBLANK($GI$3),"",IF(ISBLANK(Tipy!FD60),0,IF(AND(Tipy!FD60=Výsledky!$GG$3,Tipy!FF60=Výsledky!$GI$3),60,0)))</f>
        <v>0</v>
      </c>
      <c r="GE66" s="12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6">
        <f>IF(ISBLANK($GI$3),"",IF(OR(Tipy!FG60=Výsledky!$GD$6,Tipy!FG60=Výsledky!$GD$7,Tipy!FG60=Výsledky!$GD$8,Tipy!FG60=Výsledky!$GD$9),IF(VLOOKUP(Tipy!FG60,'Kategórie hráčov'!$A$2:$B$55,2,FALSE)=30,30,20),0))</f>
        <v>0</v>
      </c>
      <c r="GG66" s="126">
        <f>IF(ISBLANK($GI$3),"",IF(OR(Tipy!FH60=Výsledky!$GG$6,Tipy!FH60=Výsledky!$GG$7,Tipy!FH60=Výsledky!$GG$8,Tipy!FH60=Výsledky!$GG$9),IF(VLOOKUP(Tipy!FH60,'Kategórie hráčov'!$A$2:$B$55,2,FALSE)=30,30,20),0))</f>
        <v>0</v>
      </c>
      <c r="GH66" s="12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30" t="str">
        <f>IF(ISBLANK($GI$3),"",IF(ISBLANK(Tipy!FD60),"-",SUM(GD66:GH66)))</f>
        <v>-</v>
      </c>
      <c r="GJ66" s="129"/>
      <c r="GK66" s="126">
        <f>IF(ISBLANK($GP$3),"",IF(ISBLANK(Tipy!FJ60),0,IF(AND(Tipy!FJ60=Výsledky!$GN$3,Tipy!FL60=Výsledky!$GP$3),60,0)))</f>
        <v>0</v>
      </c>
      <c r="GL66" s="12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6">
        <f>IF(ISBLANK($GP$3),"",IF(OR(Tipy!FM60=Výsledky!$GK$6,Tipy!FM60=Výsledky!$GK$7,Tipy!FM60=Výsledky!$GK$8,Tipy!FM60=Výsledky!$GK$9),IF(VLOOKUP(Tipy!FM60,'Kategórie hráčov'!$A$2:$B$55,2,FALSE)=30,30,20),0))</f>
        <v>0</v>
      </c>
      <c r="GN66" s="126">
        <f>IF(ISBLANK($GP$3),"",IF(OR(Tipy!FN60=Výsledky!$GN$6,Tipy!FN60=Výsledky!$GN$7,Tipy!FN60=Výsledky!$GN$8,Tipy!FN60=Výsledky!$GN$9),IF(VLOOKUP(Tipy!FN60,'Kategórie hráčov'!$A$2:$B$55,2,FALSE)=30,30,20),0))</f>
        <v>0</v>
      </c>
      <c r="GO66" s="12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30" t="str">
        <f>IF(ISBLANK($GP$3),"",IF(ISBLANK(Tipy!FJ60),"-",SUM(GK66:GO66)))</f>
        <v>-</v>
      </c>
      <c r="GQ66" s="129"/>
      <c r="GR66" s="126">
        <f>IF(ISBLANK($GW$3),"",IF(ISBLANK(Tipy!FP60),0,IF(AND(Tipy!FP60=Výsledky!$GU$3,Tipy!FR60=Výsledky!$GW$3),60,0)))</f>
        <v>0</v>
      </c>
      <c r="GS66" s="126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6">
        <f>IF(ISBLANK($GW$3),"",IF(OR(Tipy!FS60=Výsledky!$GR$6,Tipy!FS60=Výsledky!$GR$7,Tipy!FS60=Výsledky!$GR$8,Tipy!FS60=Výsledky!$GR$9),IF(VLOOKUP(Tipy!FS60,'Kategórie hráčov'!$A$2:$B$55,2,FALSE)=30,30,20),0))</f>
        <v>0</v>
      </c>
      <c r="GU66" s="126">
        <f>IF(ISBLANK($GW$3),"",IF(OR(Tipy!FT60=Výsledky!$GU$6,Tipy!FT60=Výsledky!$GU$7,Tipy!FT60=Výsledky!$GU$8,Tipy!FT60=Výsledky!$GU$9),IF(VLOOKUP(Tipy!FT60,'Kategórie hráčov'!$A$2:$B$55,2,FALSE)=30,30,20),0))</f>
        <v>0</v>
      </c>
      <c r="GV66" s="127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30" t="str">
        <f>IF(ISBLANK($GW$3),"",IF(ISBLANK(Tipy!FP60),"-",SUM(GR66:GV66)))</f>
        <v>-</v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>
        <f>IF(ISBLANK($FU$3),"",IF(ISBLANK(Tipy!ER61),0,IF(AND(Tipy!ER61=Výsledky!$FS$3,Tipy!ET61=Výsledky!$FU$3),60,0)))</f>
        <v>0</v>
      </c>
      <c r="FQ67" s="12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6">
        <f>IF(ISBLANK($FU$3),"",IF(OR(Tipy!EU61=Výsledky!$FP$6,Tipy!EU61=Výsledky!$FP$7,Tipy!EU61=Výsledky!$FP$8,Tipy!EU61=Výsledky!$FP$9),IF(VLOOKUP(Tipy!EU61,'Kategórie hráčov'!$A$2:$B$55,2,FALSE)=30,30,20),0))</f>
        <v>20</v>
      </c>
      <c r="FS67" s="126">
        <f>IF(ISBLANK($FU$3),"",IF(OR(Tipy!EV61=Výsledky!$FS$6,Tipy!EV61=Výsledky!$FS$7,Tipy!EV61=Výsledky!$FS$8,Tipy!EV61=Výsledky!$FS$9),IF(VLOOKUP(Tipy!EV61,'Kategórie hráčov'!$A$2:$B$55,2,FALSE)=30,30,20),0))</f>
        <v>0</v>
      </c>
      <c r="FT67" s="12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30">
        <f>IF(ISBLANK($FU$3),"",IF(ISBLANK(Tipy!ER61),"-",SUM(FP67:FT67)))</f>
        <v>20</v>
      </c>
      <c r="FV67" s="129"/>
      <c r="FW67" s="126">
        <f>IF(ISBLANK($GB$3),"",IF(ISBLANK(Tipy!EX61),0,IF(AND(Tipy!EX61=Výsledky!$FZ$3,Tipy!EZ61=Výsledky!$GB$3),60,0)))</f>
        <v>0</v>
      </c>
      <c r="FX67" s="12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6">
        <f>IF(ISBLANK($GB$3),"",IF(OR(Tipy!FA61=Výsledky!$FW$6,Tipy!FA61=Výsledky!$FW$7,Tipy!FA61=Výsledky!$FW$8,Tipy!FA61=Výsledky!$FW$9),IF(VLOOKUP(Tipy!FA61,'Kategórie hráčov'!$A$2:$B$55,2,FALSE)=30,30,20),0))</f>
        <v>0</v>
      </c>
      <c r="FZ67" s="126">
        <f>IF(ISBLANK($GB$3),"",IF(OR(Tipy!FB61=Výsledky!$FZ$6,Tipy!FB61=Výsledky!$FZ$7,Tipy!FB61=Výsledky!$FZ$8,Tipy!FB61=Výsledky!$FZ$9),IF(VLOOKUP(Tipy!FB61,'Kategórie hráčov'!$A$2:$B$55,2,FALSE)=30,30,20),0))</f>
        <v>20</v>
      </c>
      <c r="GA67" s="127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30">
        <f>IF(ISBLANK($GB$3),"",IF(ISBLANK(Tipy!EX61),"-",SUM(FW67:GA67)))</f>
        <v>50</v>
      </c>
      <c r="GC67" s="129"/>
      <c r="GD67" s="126">
        <f>IF(ISBLANK($GI$3),"",IF(ISBLANK(Tipy!FD61),0,IF(AND(Tipy!FD61=Výsledky!$GG$3,Tipy!FF61=Výsledky!$GI$3),60,0)))</f>
        <v>0</v>
      </c>
      <c r="GE67" s="12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6">
        <f>IF(ISBLANK($GI$3),"",IF(OR(Tipy!FG61=Výsledky!$GD$6,Tipy!FG61=Výsledky!$GD$7,Tipy!FG61=Výsledky!$GD$8,Tipy!FG61=Výsledky!$GD$9),IF(VLOOKUP(Tipy!FG61,'Kategórie hráčov'!$A$2:$B$55,2,FALSE)=30,30,20),0))</f>
        <v>0</v>
      </c>
      <c r="GG67" s="126">
        <f>IF(ISBLANK($GI$3),"",IF(OR(Tipy!FH61=Výsledky!$GG$6,Tipy!FH61=Výsledky!$GG$7,Tipy!FH61=Výsledky!$GG$8,Tipy!FH61=Výsledky!$GG$9),IF(VLOOKUP(Tipy!FH61,'Kategórie hráčov'!$A$2:$B$55,2,FALSE)=30,30,20),0))</f>
        <v>0</v>
      </c>
      <c r="GH67" s="127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30">
        <f>IF(ISBLANK($GI$3),"",IF(ISBLANK(Tipy!FD61),"-",SUM(GD67:GH67)))</f>
        <v>30</v>
      </c>
      <c r="GJ67" s="129"/>
      <c r="GK67" s="126">
        <f>IF(ISBLANK($GP$3),"",IF(ISBLANK(Tipy!FJ61),0,IF(AND(Tipy!FJ61=Výsledky!$GN$3,Tipy!FL61=Výsledky!$GP$3),60,0)))</f>
        <v>0</v>
      </c>
      <c r="GL67" s="12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6">
        <f>IF(ISBLANK($GP$3),"",IF(OR(Tipy!FM61=Výsledky!$GK$6,Tipy!FM61=Výsledky!$GK$7,Tipy!FM61=Výsledky!$GK$8,Tipy!FM61=Výsledky!$GK$9),IF(VLOOKUP(Tipy!FM61,'Kategórie hráčov'!$A$2:$B$55,2,FALSE)=30,30,20),0))</f>
        <v>0</v>
      </c>
      <c r="GN67" s="126">
        <f>IF(ISBLANK($GP$3),"",IF(OR(Tipy!FN61=Výsledky!$GN$6,Tipy!FN61=Výsledky!$GN$7,Tipy!FN61=Výsledky!$GN$8,Tipy!FN61=Výsledky!$GN$9),IF(VLOOKUP(Tipy!FN61,'Kategórie hráčov'!$A$2:$B$55,2,FALSE)=30,30,20),0))</f>
        <v>30</v>
      </c>
      <c r="GO67" s="12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30">
        <f>IF(ISBLANK($GP$3),"",IF(ISBLANK(Tipy!FJ61),"-",SUM(GK67:GO67)))</f>
        <v>30</v>
      </c>
      <c r="GQ67" s="129"/>
      <c r="GR67" s="126">
        <f>IF(ISBLANK($GW$3),"",IF(ISBLANK(Tipy!FP61),0,IF(AND(Tipy!FP61=Výsledky!$GU$3,Tipy!FR61=Výsledky!$GW$3),60,0)))</f>
        <v>0</v>
      </c>
      <c r="GS67" s="126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6">
        <f>IF(ISBLANK($GW$3),"",IF(OR(Tipy!FS61=Výsledky!$GR$6,Tipy!FS61=Výsledky!$GR$7,Tipy!FS61=Výsledky!$GR$8,Tipy!FS61=Výsledky!$GR$9),IF(VLOOKUP(Tipy!FS61,'Kategórie hráčov'!$A$2:$B$55,2,FALSE)=30,30,20),0))</f>
        <v>20</v>
      </c>
      <c r="GU67" s="126">
        <f>IF(ISBLANK($GW$3),"",IF(OR(Tipy!FT61=Výsledky!$GU$6,Tipy!FT61=Výsledky!$GU$7,Tipy!FT61=Výsledky!$GU$8,Tipy!FT61=Výsledky!$GU$9),IF(VLOOKUP(Tipy!FT61,'Kategórie hráčov'!$A$2:$B$55,2,FALSE)=30,30,20),0))</f>
        <v>0</v>
      </c>
      <c r="GV67" s="127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30">
        <f>IF(ISBLANK($GW$3),"",IF(ISBLANK(Tipy!FP61),"-",SUM(GR67:GV67)))</f>
        <v>30</v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>
        <f>IF(ISBLANK($FU$3),"",IF(ISBLANK(Tipy!ER62),0,IF(AND(Tipy!ER62=Výsledky!$FS$3,Tipy!ET62=Výsledky!$FU$3),60,0)))</f>
        <v>60</v>
      </c>
      <c r="FQ68" s="12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6">
        <f>IF(ISBLANK($FU$3),"",IF(OR(Tipy!EU62=Výsledky!$FP$6,Tipy!EU62=Výsledky!$FP$7,Tipy!EU62=Výsledky!$FP$8,Tipy!EU62=Výsledky!$FP$9),IF(VLOOKUP(Tipy!EU62,'Kategórie hráčov'!$A$2:$B$63,2,FALSE)=30,30,20),0))</f>
        <v>20</v>
      </c>
      <c r="FS68" s="126">
        <f>IF(ISBLANK($FU$3),"",IF(OR(Tipy!EV62=Výsledky!$FS$6,Tipy!EV62=Výsledky!$FS$7,Tipy!EV62=Výsledky!$FS$8,Tipy!EV62=Výsledky!$FS$9),IF(VLOOKUP(Tipy!EV62,'Kategórie hráčov'!$A$2:$B$55,2,FALSE)=30,30,20),0))</f>
        <v>0</v>
      </c>
      <c r="FT68" s="12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30">
        <f>IF(ISBLANK($FU$3),"",IF(ISBLANK(Tipy!ER62),"-",SUM(FP68:FT68)))</f>
        <v>80</v>
      </c>
      <c r="FV68" s="129"/>
      <c r="FW68" s="126">
        <f>IF(ISBLANK($GB$3),"",IF(ISBLANK(Tipy!EX62),0,IF(AND(Tipy!EX62=Výsledky!$FZ$3,Tipy!EZ62=Výsledky!$GB$3),60,0)))</f>
        <v>60</v>
      </c>
      <c r="FX68" s="12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6">
        <f>IF(ISBLANK($GB$3),"",IF(OR(Tipy!FA62=Výsledky!$FW$6,Tipy!FA62=Výsledky!$FW$7,Tipy!FA62=Výsledky!$FW$8,Tipy!FA62=Výsledky!$FW$9),IF(VLOOKUP(Tipy!FA62,'Kategórie hráčov'!$A$2:$B$55,2,FALSE)=30,30,20),0))</f>
        <v>20</v>
      </c>
      <c r="FZ68" s="126">
        <f>IF(ISBLANK($GB$3),"",IF(OR(Tipy!FB62=Výsledky!$FZ$6,Tipy!FB62=Výsledky!$FZ$7,Tipy!FB62=Výsledky!$FZ$8,Tipy!FB62=Výsledky!$FZ$9),IF(VLOOKUP(Tipy!FB62,'Kategórie hráčov'!$A$2:$B$55,2,FALSE)=30,30,20),0))</f>
        <v>0</v>
      </c>
      <c r="GA68" s="12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30">
        <f>IF(ISBLANK($GB$3),"",IF(ISBLANK(Tipy!EX62),"-",SUM(FW68:GA68)))</f>
        <v>80</v>
      </c>
      <c r="GC68" s="129"/>
      <c r="GD68" s="126">
        <f>IF(ISBLANK($GI$3),"",IF(ISBLANK(Tipy!FD62),0,IF(AND(Tipy!FD62=Výsledky!$GG$3,Tipy!FF62=Výsledky!$GI$3),60,0)))</f>
        <v>0</v>
      </c>
      <c r="GE68" s="12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6">
        <f>IF(ISBLANK($GI$3),"",IF(OR(Tipy!FG62=Výsledky!$GD$6,Tipy!FG62=Výsledky!$GD$7,Tipy!FG62=Výsledky!$GD$8,Tipy!FG62=Výsledky!$GD$9),IF(VLOOKUP(Tipy!FG62,'Kategórie hráčov'!$A$2:$B$55,2,FALSE)=30,30,20),0))</f>
        <v>0</v>
      </c>
      <c r="GG68" s="126">
        <f>IF(ISBLANK($GI$3),"",IF(OR(Tipy!FH62=Výsledky!$GG$6,Tipy!FH62=Výsledky!$GG$7,Tipy!FH62=Výsledky!$GG$8,Tipy!FH62=Výsledky!$GG$9),IF(VLOOKUP(Tipy!FH62,'Kategórie hráčov'!$A$2:$B$55,2,FALSE)=30,30,20),0))</f>
        <v>0</v>
      </c>
      <c r="GH68" s="127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30">
        <f>IF(ISBLANK($GI$3),"",IF(ISBLANK(Tipy!FD62),"-",SUM(GD68:GH68)))</f>
        <v>30</v>
      </c>
      <c r="GJ68" s="129"/>
      <c r="GK68" s="126">
        <f>IF(ISBLANK($GP$3),"",IF(ISBLANK(Tipy!FJ62),0,IF(AND(Tipy!FJ62=Výsledky!$GN$3,Tipy!FL62=Výsledky!$GP$3),60,0)))</f>
        <v>0</v>
      </c>
      <c r="GL68" s="12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6">
        <f>IF(ISBLANK($GP$3),"",IF(OR(Tipy!FM62=Výsledky!$GK$6,Tipy!FM62=Výsledky!$GK$7,Tipy!FM62=Výsledky!$GK$8,Tipy!FM62=Výsledky!$GK$9),IF(VLOOKUP(Tipy!FM62,'Kategórie hráčov'!$A$2:$B$55,2,FALSE)=30,30,20),0))</f>
        <v>0</v>
      </c>
      <c r="GN68" s="126">
        <f>IF(ISBLANK($GP$3),"",IF(OR(Tipy!FN62=Výsledky!$GN$6,Tipy!FN62=Výsledky!$GN$7,Tipy!FN62=Výsledky!$GN$8,Tipy!FN62=Výsledky!$GN$9),IF(VLOOKUP(Tipy!FN62,'Kategórie hráčov'!$A$2:$B$55,2,FALSE)=30,30,20),0))</f>
        <v>0</v>
      </c>
      <c r="GO68" s="12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30">
        <f>IF(ISBLANK($GP$3),"",IF(ISBLANK(Tipy!FJ62),"-",SUM(GK68:GO68)))</f>
        <v>0</v>
      </c>
      <c r="GQ68" s="129"/>
      <c r="GR68" s="126">
        <f>IF(ISBLANK($GW$3),"",IF(ISBLANK(Tipy!FP62),0,IF(AND(Tipy!FP62=Výsledky!$GU$3,Tipy!FR62=Výsledky!$GW$3),60,0)))</f>
        <v>0</v>
      </c>
      <c r="GS68" s="126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6">
        <f>IF(ISBLANK($GW$3),"",IF(OR(Tipy!FS62=Výsledky!$GR$6,Tipy!FS62=Výsledky!$GR$7,Tipy!FS62=Výsledky!$GR$8,Tipy!FS62=Výsledky!$GR$9),IF(VLOOKUP(Tipy!FS62,'Kategórie hráčov'!$A$2:$B$55,2,FALSE)=30,30,20),0))</f>
        <v>20</v>
      </c>
      <c r="GU68" s="126">
        <f>IF(ISBLANK($GW$3),"",IF(OR(Tipy!FT62=Výsledky!$GU$6,Tipy!FT62=Výsledky!$GU$7,Tipy!FT62=Výsledky!$GU$8,Tipy!FT62=Výsledky!$GU$9),IF(VLOOKUP(Tipy!FT62,'Kategórie hráčov'!$A$2:$B$55,2,FALSE)=30,30,20),0))</f>
        <v>0</v>
      </c>
      <c r="GV68" s="127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30">
        <f>IF(ISBLANK($GW$3),"",IF(ISBLANK(Tipy!FP62),"-",SUM(GR68:GV68)))</f>
        <v>20</v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>
        <f>IF(ISBLANK($FU$3),"",IF(ISBLANK(Tipy!ER63),0,IF(AND(Tipy!ER63=Výsledky!$FS$3,Tipy!ET63=Výsledky!$FU$3),60,0)))</f>
        <v>0</v>
      </c>
      <c r="FQ69" s="12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6">
        <f>IF(ISBLANK($FU$3),"",IF(OR(Tipy!EU63=Výsledky!$FP$6,Tipy!EU63=Výsledky!$FP$7,Tipy!EU63=Výsledky!$FP$8,Tipy!EU63=Výsledky!$FP$9),IF(VLOOKUP(Tipy!EU63,'Kategórie hráčov'!$A$2:$B$55,2,FALSE)=30,30,20),0))</f>
        <v>0</v>
      </c>
      <c r="FS69" s="126">
        <f>IF(ISBLANK($FU$3),"",IF(OR(Tipy!EV63=Výsledky!$FS$6,Tipy!EV63=Výsledky!$FS$7,Tipy!EV63=Výsledky!$FS$8,Tipy!EV63=Výsledky!$FS$9),IF(VLOOKUP(Tipy!EV63,'Kategórie hráčov'!$A$2:$B$55,2,FALSE)=30,30,20),0))</f>
        <v>0</v>
      </c>
      <c r="FT69" s="12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30" t="str">
        <f>IF(ISBLANK($FU$3),"",IF(ISBLANK(Tipy!ER63),"-",SUM(FP69:FT69)))</f>
        <v>-</v>
      </c>
      <c r="FV69" s="129"/>
      <c r="FW69" s="126">
        <f>IF(ISBLANK($GB$3),"",IF(ISBLANK(Tipy!EX63),0,IF(AND(Tipy!EX63=Výsledky!$FZ$3,Tipy!EZ63=Výsledky!$GB$3),60,0)))</f>
        <v>0</v>
      </c>
      <c r="FX69" s="12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6">
        <f>IF(ISBLANK($GB$3),"",IF(OR(Tipy!FA63=Výsledky!$FW$6,Tipy!FA63=Výsledky!$FW$7,Tipy!FA63=Výsledky!$FW$8,Tipy!FA63=Výsledky!$FW$9),IF(VLOOKUP(Tipy!FA63,'Kategórie hráčov'!$A$2:$B$55,2,FALSE)=30,30,20),0))</f>
        <v>0</v>
      </c>
      <c r="FZ69" s="126">
        <f>IF(ISBLANK($GB$3),"",IF(OR(Tipy!FB63=Výsledky!$FZ$6,Tipy!FB63=Výsledky!$FZ$7,Tipy!FB63=Výsledky!$FZ$8,Tipy!FB63=Výsledky!$FZ$9),IF(VLOOKUP(Tipy!FB63,'Kategórie hráčov'!$A$2:$B$55,2,FALSE)=30,30,20),0))</f>
        <v>20</v>
      </c>
      <c r="GA69" s="12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30">
        <f>IF(ISBLANK($GB$3),"",IF(ISBLANK(Tipy!EX63),"-",SUM(FW69:GA69)))</f>
        <v>20</v>
      </c>
      <c r="GC69" s="129"/>
      <c r="GD69" s="126">
        <f>IF(ISBLANK($GI$3),"",IF(ISBLANK(Tipy!FD63),0,IF(AND(Tipy!FD63=Výsledky!$GG$3,Tipy!FF63=Výsledky!$GI$3),60,0)))</f>
        <v>0</v>
      </c>
      <c r="GE69" s="12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6">
        <f>IF(ISBLANK($GI$3),"",IF(OR(Tipy!FG63=Výsledky!$GD$6,Tipy!FG63=Výsledky!$GD$7,Tipy!FG63=Výsledky!$GD$8,Tipy!FG63=Výsledky!$GD$9),IF(VLOOKUP(Tipy!FG63,'Kategórie hráčov'!$A$2:$B$55,2,FALSE)=30,30,20),0))</f>
        <v>0</v>
      </c>
      <c r="GG69" s="126">
        <f>IF(ISBLANK($GI$3),"",IF(OR(Tipy!FH63=Výsledky!$GG$6,Tipy!FH63=Výsledky!$GG$7,Tipy!FH63=Výsledky!$GG$8,Tipy!FH63=Výsledky!$GG$9),IF(VLOOKUP(Tipy!FH63,'Kategórie hráčov'!$A$2:$B$55,2,FALSE)=30,30,20),0))</f>
        <v>0</v>
      </c>
      <c r="GH69" s="12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30" t="str">
        <f>IF(ISBLANK($GI$3),"",IF(ISBLANK(Tipy!FD63),"-",SUM(GD69:GH69)))</f>
        <v>-</v>
      </c>
      <c r="GJ69" s="129"/>
      <c r="GK69" s="126">
        <f>IF(ISBLANK($GP$3),"",IF(ISBLANK(Tipy!FJ63),0,IF(AND(Tipy!FJ63=Výsledky!$GN$3,Tipy!FL63=Výsledky!$GP$3),60,0)))</f>
        <v>0</v>
      </c>
      <c r="GL69" s="12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6">
        <f>IF(ISBLANK($GP$3),"",IF(OR(Tipy!FM63=Výsledky!$GK$6,Tipy!FM63=Výsledky!$GK$7,Tipy!FM63=Výsledky!$GK$8,Tipy!FM63=Výsledky!$GK$9),IF(VLOOKUP(Tipy!FM63,'Kategórie hráčov'!$A$2:$B$55,2,FALSE)=30,30,20),0))</f>
        <v>0</v>
      </c>
      <c r="GN69" s="126">
        <f>IF(ISBLANK($GP$3),"",IF(OR(Tipy!FN63=Výsledky!$GN$6,Tipy!FN63=Výsledky!$GN$7,Tipy!FN63=Výsledky!$GN$8,Tipy!FN63=Výsledky!$GN$9),IF(VLOOKUP(Tipy!FN63,'Kategórie hráčov'!$A$2:$B$55,2,FALSE)=30,30,20),0))</f>
        <v>30</v>
      </c>
      <c r="GO69" s="12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30">
        <f>IF(ISBLANK($GP$3),"",IF(ISBLANK(Tipy!FJ63),"-",SUM(GK69:GO69)))</f>
        <v>30</v>
      </c>
      <c r="GQ69" s="129"/>
      <c r="GR69" s="126">
        <f>IF(ISBLANK($GW$3),"",IF(ISBLANK(Tipy!FP63),0,IF(AND(Tipy!FP63=Výsledky!$GU$3,Tipy!FR63=Výsledky!$GW$3),60,0)))</f>
        <v>60</v>
      </c>
      <c r="GS69" s="126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6">
        <f>IF(ISBLANK($GW$3),"",IF(OR(Tipy!FS63=Výsledky!$GR$6,Tipy!FS63=Výsledky!$GR$7,Tipy!FS63=Výsledky!$GR$8,Tipy!FS63=Výsledky!$GR$9),IF(VLOOKUP(Tipy!FS63,'Kategórie hráčov'!$A$2:$B$55,2,FALSE)=30,30,20),0))</f>
        <v>0</v>
      </c>
      <c r="GU69" s="126">
        <f>IF(ISBLANK($GW$3),"",IF(OR(Tipy!FT63=Výsledky!$GU$6,Tipy!FT63=Výsledky!$GU$7,Tipy!FT63=Výsledky!$GU$8,Tipy!FT63=Výsledky!$GU$9),IF(VLOOKUP(Tipy!FT63,'Kategórie hráčov'!$A$2:$B$55,2,FALSE)=30,30,20),0))</f>
        <v>0</v>
      </c>
      <c r="GV69" s="127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30">
        <f>IF(ISBLANK($GW$3),"",IF(ISBLANK(Tipy!FP63),"-",SUM(GR69:GV69)))</f>
        <v>60</v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>
        <f>IF(ISBLANK($FU$3),"",IF(ISBLANK(Tipy!ER64),0,IF(AND(Tipy!ER64=Výsledky!$FS$3,Tipy!ET64=Výsledky!$FU$3),60,0)))</f>
        <v>0</v>
      </c>
      <c r="FQ70" s="12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6">
        <f>IF(ISBLANK($FU$3),"",IF(OR(Tipy!EU64=Výsledky!$FP$6,Tipy!EU64=Výsledky!$FP$7,Tipy!EU64=Výsledky!$FP$8,Tipy!EU64=Výsledky!$FP$9),IF(VLOOKUP(Tipy!EU64,'Kategórie hráčov'!$A$2:$B$55,2,FALSE)=30,30,20),0))</f>
        <v>0</v>
      </c>
      <c r="FS70" s="126">
        <f>IF(ISBLANK($FU$3),"",IF(OR(Tipy!EV64=Výsledky!$FS$6,Tipy!EV64=Výsledky!$FS$7,Tipy!EV64=Výsledky!$FS$8,Tipy!EV64=Výsledky!$FS$9),IF(VLOOKUP(Tipy!EV64,'Kategórie hráčov'!$A$2:$B$55,2,FALSE)=30,30,20),0))</f>
        <v>0</v>
      </c>
      <c r="FT70" s="12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30">
        <f>IF(ISBLANK($FU$3),"",IF(ISBLANK(Tipy!ER64),"-",SUM(FP70:FT70)))</f>
        <v>0</v>
      </c>
      <c r="FV70" s="129"/>
      <c r="FW70" s="126">
        <f>IF(ISBLANK($GB$3),"",IF(ISBLANK(Tipy!EX64),0,IF(AND(Tipy!EX64=Výsledky!$FZ$3,Tipy!EZ64=Výsledky!$GB$3),60,0)))</f>
        <v>0</v>
      </c>
      <c r="FX70" s="12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6">
        <f>IF(ISBLANK($GB$3),"",IF(OR(Tipy!FA64=Výsledky!$FW$6,Tipy!FA64=Výsledky!$FW$7,Tipy!FA64=Výsledky!$FW$8,Tipy!FA64=Výsledky!$FW$9),IF(VLOOKUP(Tipy!FA64,'Kategórie hráčov'!$A$2:$B$55,2,FALSE)=30,30,20),0))</f>
        <v>0</v>
      </c>
      <c r="FZ70" s="126">
        <f>IF(ISBLANK($GB$3),"",IF(OR(Tipy!FB64=Výsledky!$FZ$6,Tipy!FB64=Výsledky!$FZ$7,Tipy!FB64=Výsledky!$FZ$8,Tipy!FB64=Výsledky!$FZ$9),IF(VLOOKUP(Tipy!FB64,'Kategórie hráčov'!$A$2:$B$55,2,FALSE)=30,30,20),0))</f>
        <v>20</v>
      </c>
      <c r="GA70" s="127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30">
        <f>IF(ISBLANK($GB$3),"",IF(ISBLANK(Tipy!EX64),"-",SUM(FW70:GA70)))</f>
        <v>50</v>
      </c>
      <c r="GC70" s="129"/>
      <c r="GD70" s="126">
        <f>IF(ISBLANK($GI$3),"",IF(ISBLANK(Tipy!FD64),0,IF(AND(Tipy!FD64=Výsledky!$GG$3,Tipy!FF64=Výsledky!$GI$3),60,0)))</f>
        <v>0</v>
      </c>
      <c r="GE70" s="12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6">
        <f>IF(ISBLANK($GI$3),"",IF(OR(Tipy!FG64=Výsledky!$GD$6,Tipy!FG64=Výsledky!$GD$7,Tipy!FG64=Výsledky!$GD$8,Tipy!FG64=Výsledky!$GD$9),IF(VLOOKUP(Tipy!FG64,'Kategórie hráčov'!$A$2:$B$55,2,FALSE)=30,30,20),0))</f>
        <v>0</v>
      </c>
      <c r="GG70" s="126">
        <f>IF(ISBLANK($GI$3),"",IF(OR(Tipy!FH64=Výsledky!$GG$6,Tipy!FH64=Výsledky!$GG$7,Tipy!FH64=Výsledky!$GG$8,Tipy!FH64=Výsledky!$GG$9),IF(VLOOKUP(Tipy!FH64,'Kategórie hráčov'!$A$2:$B$55,2,FALSE)=30,30,20),0))</f>
        <v>0</v>
      </c>
      <c r="GH70" s="127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30">
        <f>IF(ISBLANK($GI$3),"",IF(ISBLANK(Tipy!FD64),"-",SUM(GD70:GH70)))</f>
        <v>30</v>
      </c>
      <c r="GJ70" s="129"/>
      <c r="GK70" s="126">
        <f>IF(ISBLANK($GP$3),"",IF(ISBLANK(Tipy!FJ64),0,IF(AND(Tipy!FJ64=Výsledky!$GN$3,Tipy!FL64=Výsledky!$GP$3),60,0)))</f>
        <v>0</v>
      </c>
      <c r="GL70" s="12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6">
        <f>IF(ISBLANK($GP$3),"",IF(OR(Tipy!FM64=Výsledky!$GK$6,Tipy!FM64=Výsledky!$GK$7,Tipy!FM64=Výsledky!$GK$8,Tipy!FM64=Výsledky!$GK$9),IF(VLOOKUP(Tipy!FM64,'Kategórie hráčov'!$A$2:$B$55,2,FALSE)=30,30,20),0))</f>
        <v>0</v>
      </c>
      <c r="GN70" s="126">
        <f>IF(ISBLANK($GP$3),"",IF(OR(Tipy!FN64=Výsledky!$GN$6,Tipy!FN64=Výsledky!$GN$7,Tipy!FN64=Výsledky!$GN$8,Tipy!FN64=Výsledky!$GN$9),IF(VLOOKUP(Tipy!FN64,'Kategórie hráčov'!$A$2:$B$55,2,FALSE)=30,30,20),0))</f>
        <v>0</v>
      </c>
      <c r="GO70" s="12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30">
        <f>IF(ISBLANK($GP$3),"",IF(ISBLANK(Tipy!FJ64),"-",SUM(GK70:GO70)))</f>
        <v>0</v>
      </c>
      <c r="GQ70" s="129"/>
      <c r="GR70" s="126">
        <f>IF(ISBLANK($GW$3),"",IF(ISBLANK(Tipy!FP64),0,IF(AND(Tipy!FP64=Výsledky!$GU$3,Tipy!FR64=Výsledky!$GW$3),60,0)))</f>
        <v>0</v>
      </c>
      <c r="GS70" s="126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6">
        <f>IF(ISBLANK($GW$3),"",IF(OR(Tipy!FS64=Výsledky!$GR$6,Tipy!FS64=Výsledky!$GR$7,Tipy!FS64=Výsledky!$GR$8,Tipy!FS64=Výsledky!$GR$9),IF(VLOOKUP(Tipy!FS64,'Kategórie hráčov'!$A$2:$B$55,2,FALSE)=30,30,20),0))</f>
        <v>20</v>
      </c>
      <c r="GU70" s="126">
        <f>IF(ISBLANK($GW$3),"",IF(OR(Tipy!FT64=Výsledky!$GU$6,Tipy!FT64=Výsledky!$GU$7,Tipy!FT64=Výsledky!$GU$8,Tipy!FT64=Výsledky!$GU$9),IF(VLOOKUP(Tipy!FT64,'Kategórie hráčov'!$A$2:$B$55,2,FALSE)=30,30,20),0))</f>
        <v>0</v>
      </c>
      <c r="GV70" s="127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30">
        <f>IF(ISBLANK($GW$3),"",IF(ISBLANK(Tipy!FP64),"-",SUM(GR70:GV70)))</f>
        <v>20</v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>
        <f>IF(ISBLANK($FU$3),"",IF(ISBLANK(Tipy!ER65),0,IF(AND(Tipy!ER65=Výsledky!$FS$3,Tipy!ET65=Výsledky!$FU$3),60,0)))</f>
        <v>0</v>
      </c>
      <c r="FQ71" s="12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6">
        <f>IF(ISBLANK($FU$3),"",IF(OR(Tipy!EU65=Výsledky!$FP$6,Tipy!EU65=Výsledky!$FP$7,Tipy!EU65=Výsledky!$FP$8,Tipy!EU65=Výsledky!$FP$9),IF(VLOOKUP(Tipy!EU65,'Kategórie hráčov'!$A$2:$B$55,2,FALSE)=30,30,20),0))</f>
        <v>0</v>
      </c>
      <c r="FS71" s="126">
        <f>IF(ISBLANK($FU$3),"",IF(OR(Tipy!EV65=Výsledky!$FS$6,Tipy!EV65=Výsledky!$FS$7,Tipy!EV65=Výsledky!$FS$8,Tipy!EV65=Výsledky!$FS$9),IF(VLOOKUP(Tipy!EV65,'Kategórie hráčov'!$A$2:$B$55,2,FALSE)=30,30,20),0))</f>
        <v>0</v>
      </c>
      <c r="FT71" s="12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30" t="str">
        <f>IF(ISBLANK($FU$3),"",IF(ISBLANK(Tipy!ER65),"-",SUM(FP71:FT71)))</f>
        <v>-</v>
      </c>
      <c r="FV71" s="129"/>
      <c r="FW71" s="126">
        <f>IF(ISBLANK($GB$3),"",IF(ISBLANK(Tipy!EX65),0,IF(AND(Tipy!EX65=Výsledky!$FZ$3,Tipy!EZ65=Výsledky!$GB$3),60,0)))</f>
        <v>0</v>
      </c>
      <c r="FX71" s="12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6">
        <f>IF(ISBLANK($GB$3),"",IF(OR(Tipy!FA65=Výsledky!$FW$6,Tipy!FA65=Výsledky!$FW$7,Tipy!FA65=Výsledky!$FW$8,Tipy!FA65=Výsledky!$FW$9),IF(VLOOKUP(Tipy!FA65,'Kategórie hráčov'!$A$2:$B$55,2,FALSE)=30,30,20),0))</f>
        <v>0</v>
      </c>
      <c r="FZ71" s="126">
        <f>IF(ISBLANK($GB$3),"",IF(OR(Tipy!FB65=Výsledky!$FZ$6,Tipy!FB65=Výsledky!$FZ$7,Tipy!FB65=Výsledky!$FZ$8,Tipy!FB65=Výsledky!$FZ$9),IF(VLOOKUP(Tipy!FB65,'Kategórie hráčov'!$A$2:$B$55,2,FALSE)=30,30,20),0))</f>
        <v>0</v>
      </c>
      <c r="GA71" s="12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30" t="str">
        <f>IF(ISBLANK($GB$3),"",IF(ISBLANK(Tipy!EX65),"-",SUM(FW71:GA71)))</f>
        <v>-</v>
      </c>
      <c r="GC71" s="129"/>
      <c r="GD71" s="126">
        <f>IF(ISBLANK($GI$3),"",IF(ISBLANK(Tipy!FD65),0,IF(AND(Tipy!FD65=Výsledky!$GG$3,Tipy!FF65=Výsledky!$GI$3),60,0)))</f>
        <v>0</v>
      </c>
      <c r="GE71" s="12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6">
        <f>IF(ISBLANK($GI$3),"",IF(OR(Tipy!FG65=Výsledky!$GD$6,Tipy!FG65=Výsledky!$GD$7,Tipy!FG65=Výsledky!$GD$8,Tipy!FG65=Výsledky!$GD$9),IF(VLOOKUP(Tipy!FG65,'Kategórie hráčov'!$A$2:$B$55,2,FALSE)=30,30,20),0))</f>
        <v>0</v>
      </c>
      <c r="GG71" s="126">
        <f>IF(ISBLANK($GI$3),"",IF(OR(Tipy!FH65=Výsledky!$GG$6,Tipy!FH65=Výsledky!$GG$7,Tipy!FH65=Výsledky!$GG$8,Tipy!FH65=Výsledky!$GG$9),IF(VLOOKUP(Tipy!FH65,'Kategórie hráčov'!$A$2:$B$55,2,FALSE)=30,30,20),0))</f>
        <v>0</v>
      </c>
      <c r="GH71" s="12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30" t="str">
        <f>IF(ISBLANK($GI$3),"",IF(ISBLANK(Tipy!FD65),"-",SUM(GD71:GH71)))</f>
        <v>-</v>
      </c>
      <c r="GJ71" s="129"/>
      <c r="GK71" s="126">
        <f>IF(ISBLANK($GP$3),"",IF(ISBLANK(Tipy!FJ65),0,IF(AND(Tipy!FJ65=Výsledky!$GN$3,Tipy!FL65=Výsledky!$GP$3),60,0)))</f>
        <v>0</v>
      </c>
      <c r="GL71" s="12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6">
        <f>IF(ISBLANK($GP$3),"",IF(OR(Tipy!FM65=Výsledky!$GK$6,Tipy!FM65=Výsledky!$GK$7,Tipy!FM65=Výsledky!$GK$8,Tipy!FM65=Výsledky!$GK$9),IF(VLOOKUP(Tipy!FM65,'Kategórie hráčov'!$A$2:$B$55,2,FALSE)=30,30,20),0))</f>
        <v>0</v>
      </c>
      <c r="GN71" s="126">
        <f>IF(ISBLANK($GP$3),"",IF(OR(Tipy!FN65=Výsledky!$GN$6,Tipy!FN65=Výsledky!$GN$7,Tipy!FN65=Výsledky!$GN$8,Tipy!FN65=Výsledky!$GN$9),IF(VLOOKUP(Tipy!FN65,'Kategórie hráčov'!$A$2:$B$55,2,FALSE)=30,30,20),0))</f>
        <v>0</v>
      </c>
      <c r="GO71" s="12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30" t="str">
        <f>IF(ISBLANK($GP$3),"",IF(ISBLANK(Tipy!FJ65),"-",SUM(GK71:GO71)))</f>
        <v>-</v>
      </c>
      <c r="GQ71" s="129"/>
      <c r="GR71" s="126">
        <f>IF(ISBLANK($GW$3),"",IF(ISBLANK(Tipy!FP65),0,IF(AND(Tipy!FP65=Výsledky!$GU$3,Tipy!FR65=Výsledky!$GW$3),60,0)))</f>
        <v>0</v>
      </c>
      <c r="GS71" s="126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6">
        <f>IF(ISBLANK($GW$3),"",IF(OR(Tipy!FS65=Výsledky!$GR$6,Tipy!FS65=Výsledky!$GR$7,Tipy!FS65=Výsledky!$GR$8,Tipy!FS65=Výsledky!$GR$9),IF(VLOOKUP(Tipy!FS65,'Kategórie hráčov'!$A$2:$B$55,2,FALSE)=30,30,20),0))</f>
        <v>0</v>
      </c>
      <c r="GU71" s="126">
        <f>IF(ISBLANK($GW$3),"",IF(OR(Tipy!FT65=Výsledky!$GU$6,Tipy!FT65=Výsledky!$GU$7,Tipy!FT65=Výsledky!$GU$8,Tipy!FT65=Výsledky!$GU$9),IF(VLOOKUP(Tipy!FT65,'Kategórie hráčov'!$A$2:$B$55,2,FALSE)=30,30,20),0))</f>
        <v>0</v>
      </c>
      <c r="GV71" s="127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30" t="str">
        <f>IF(ISBLANK($GW$3),"",IF(ISBLANK(Tipy!FP65),"-",SUM(GR71:GV71)))</f>
        <v>-</v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>
        <f>IF(ISBLANK($FU$3),"",IF(ISBLANK(Tipy!ER66),0,IF(AND(Tipy!ER66=Výsledky!$FS$3,Tipy!ET66=Výsledky!$FU$3),60,0)))</f>
        <v>0</v>
      </c>
      <c r="FQ72" s="12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6">
        <f>IF(ISBLANK($FU$3),"",IF(OR(Tipy!EU66=Výsledky!$FP$6,Tipy!EU66=Výsledky!$FP$7,Tipy!EU66=Výsledky!$FP$8,Tipy!EU66=Výsledky!$FP$9),IF(VLOOKUP(Tipy!EU66,'Kategórie hráčov'!$A$2:$B$55,2,FALSE)=30,30,20),0))</f>
        <v>0</v>
      </c>
      <c r="FS72" s="126">
        <f>IF(ISBLANK($FU$3),"",IF(OR(Tipy!EV66=Výsledky!$FS$6,Tipy!EV66=Výsledky!$FS$7,Tipy!EV66=Výsledky!$FS$8,Tipy!EV66=Výsledky!$FS$9),IF(VLOOKUP(Tipy!EV66,'Kategórie hráčov'!$A$2:$B$55,2,FALSE)=30,30,20),0))</f>
        <v>0</v>
      </c>
      <c r="FT72" s="12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30" t="str">
        <f>IF(ISBLANK($FU$3),"",IF(ISBLANK(Tipy!ER66),"-",SUM(FP72:FT72)))</f>
        <v>-</v>
      </c>
      <c r="FV72" s="129"/>
      <c r="FW72" s="126">
        <f>IF(ISBLANK($GB$3),"",IF(ISBLANK(Tipy!EX66),0,IF(AND(Tipy!EX66=Výsledky!$FZ$3,Tipy!EZ66=Výsledky!$GB$3),60,0)))</f>
        <v>0</v>
      </c>
      <c r="FX72" s="12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6">
        <f>IF(ISBLANK($GB$3),"",IF(OR(Tipy!FA66=Výsledky!$FW$6,Tipy!FA66=Výsledky!$FW$7,Tipy!FA66=Výsledky!$FW$8,Tipy!FA66=Výsledky!$FW$9),IF(VLOOKUP(Tipy!FA66,'Kategórie hráčov'!$A$2:$B$55,2,FALSE)=30,30,20),0))</f>
        <v>0</v>
      </c>
      <c r="FZ72" s="126">
        <f>IF(ISBLANK($GB$3),"",IF(OR(Tipy!FB66=Výsledky!$FZ$6,Tipy!FB66=Výsledky!$FZ$7,Tipy!FB66=Výsledky!$FZ$8,Tipy!FB66=Výsledky!$FZ$9),IF(VLOOKUP(Tipy!FB66,'Kategórie hráčov'!$A$2:$B$55,2,FALSE)=30,30,20),0))</f>
        <v>0</v>
      </c>
      <c r="GA72" s="12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30" t="str">
        <f>IF(ISBLANK($GB$3),"",IF(ISBLANK(Tipy!EX66),"-",SUM(FW72:GA72)))</f>
        <v>-</v>
      </c>
      <c r="GC72" s="129"/>
      <c r="GD72" s="126">
        <f>IF(ISBLANK($GI$3),"",IF(ISBLANK(Tipy!FD66),0,IF(AND(Tipy!FD66=Výsledky!$GG$3,Tipy!FF66=Výsledky!$GI$3),60,0)))</f>
        <v>0</v>
      </c>
      <c r="GE72" s="12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6">
        <f>IF(ISBLANK($GI$3),"",IF(OR(Tipy!FG66=Výsledky!$GD$6,Tipy!FG66=Výsledky!$GD$7,Tipy!FG66=Výsledky!$GD$8,Tipy!FG66=Výsledky!$GD$9),IF(VLOOKUP(Tipy!FG66,'Kategórie hráčov'!$A$2:$B$55,2,FALSE)=30,30,20),0))</f>
        <v>0</v>
      </c>
      <c r="GG72" s="126">
        <f>IF(ISBLANK($GI$3),"",IF(OR(Tipy!FH66=Výsledky!$GG$6,Tipy!FH66=Výsledky!$GG$7,Tipy!FH66=Výsledky!$GG$8,Tipy!FH66=Výsledky!$GG$9),IF(VLOOKUP(Tipy!FH66,'Kategórie hráčov'!$A$2:$B$55,2,FALSE)=30,30,20),0))</f>
        <v>0</v>
      </c>
      <c r="GH72" s="12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30" t="str">
        <f>IF(ISBLANK($GI$3),"",IF(ISBLANK(Tipy!FD66),"-",SUM(GD72:GH72)))</f>
        <v>-</v>
      </c>
      <c r="GJ72" s="129"/>
      <c r="GK72" s="126">
        <f>IF(ISBLANK($GP$3),"",IF(ISBLANK(Tipy!FJ66),0,IF(AND(Tipy!FJ66=Výsledky!$GN$3,Tipy!FL66=Výsledky!$GP$3),60,0)))</f>
        <v>0</v>
      </c>
      <c r="GL72" s="12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6">
        <f>IF(ISBLANK($GP$3),"",IF(OR(Tipy!FM66=Výsledky!$GK$6,Tipy!FM66=Výsledky!$GK$7,Tipy!FM66=Výsledky!$GK$8,Tipy!FM66=Výsledky!$GK$9),IF(VLOOKUP(Tipy!FM66,'Kategórie hráčov'!$A$2:$B$55,2,FALSE)=30,30,20),0))</f>
        <v>0</v>
      </c>
      <c r="GN72" s="126">
        <f>IF(ISBLANK($GP$3),"",IF(OR(Tipy!FN66=Výsledky!$GN$6,Tipy!FN66=Výsledky!$GN$7,Tipy!FN66=Výsledky!$GN$8,Tipy!FN66=Výsledky!$GN$9),IF(VLOOKUP(Tipy!FN66,'Kategórie hráčov'!$A$2:$B$55,2,FALSE)=30,30,20),0))</f>
        <v>0</v>
      </c>
      <c r="GO72" s="12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30" t="str">
        <f>IF(ISBLANK($GP$3),"",IF(ISBLANK(Tipy!FJ66),"-",SUM(GK72:GO72)))</f>
        <v>-</v>
      </c>
      <c r="GQ72" s="129"/>
      <c r="GR72" s="126">
        <f>IF(ISBLANK($GW$3),"",IF(ISBLANK(Tipy!FP66),0,IF(AND(Tipy!FP66=Výsledky!$GU$3,Tipy!FR66=Výsledky!$GW$3),60,0)))</f>
        <v>0</v>
      </c>
      <c r="GS72" s="126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6">
        <f>IF(ISBLANK($GW$3),"",IF(OR(Tipy!FS66=Výsledky!$GR$6,Tipy!FS66=Výsledky!$GR$7,Tipy!FS66=Výsledky!$GR$8,Tipy!FS66=Výsledky!$GR$9),IF(VLOOKUP(Tipy!FS66,'Kategórie hráčov'!$A$2:$B$55,2,FALSE)=30,30,20),0))</f>
        <v>0</v>
      </c>
      <c r="GU72" s="126">
        <f>IF(ISBLANK($GW$3),"",IF(OR(Tipy!FT66=Výsledky!$GU$6,Tipy!FT66=Výsledky!$GU$7,Tipy!FT66=Výsledky!$GU$8,Tipy!FT66=Výsledky!$GU$9),IF(VLOOKUP(Tipy!FT66,'Kategórie hráčov'!$A$2:$B$55,2,FALSE)=30,30,20),0))</f>
        <v>0</v>
      </c>
      <c r="GV72" s="127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30" t="str">
        <f>IF(ISBLANK($GW$3),"",IF(ISBLANK(Tipy!FP66),"-",SUM(GR72:GV72)))</f>
        <v>-</v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>
        <f>IF(ISBLANK($FU$3),"",IF(ISBLANK(Tipy!ER67),0,IF(AND(Tipy!ER67=Výsledky!$FS$3,Tipy!ET67=Výsledky!$FU$3),60,0)))</f>
        <v>0</v>
      </c>
      <c r="FQ73" s="12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6">
        <f>IF(ISBLANK($FU$3),"",IF(OR(Tipy!EU67=Výsledky!$FP$6,Tipy!EU67=Výsledky!$FP$7,Tipy!EU67=Výsledky!$FP$8,Tipy!EU67=Výsledky!$FP$9),IF(VLOOKUP(Tipy!EU67,'Kategórie hráčov'!$A$2:$B$63,2,FALSE)=30,30,20),0))</f>
        <v>20</v>
      </c>
      <c r="FS73" s="126">
        <f>IF(ISBLANK($FU$3),"",IF(OR(Tipy!EV67=Výsledky!$FS$6,Tipy!EV67=Výsledky!$FS$7,Tipy!EV67=Výsledky!$FS$8,Tipy!EV67=Výsledky!$FS$9),IF(VLOOKUP(Tipy!EV67,'Kategórie hráčov'!$A$2:$B$55,2,FALSE)=30,30,20),0))</f>
        <v>0</v>
      </c>
      <c r="FT73" s="12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30">
        <f>IF(ISBLANK($FU$3),"",IF(ISBLANK(Tipy!ER67),"-",SUM(FP73:FT73)))</f>
        <v>30</v>
      </c>
      <c r="FV73" s="129"/>
      <c r="FW73" s="126">
        <f>IF(ISBLANK($GB$3),"",IF(ISBLANK(Tipy!EX67),0,IF(AND(Tipy!EX67=Výsledky!$FZ$3,Tipy!EZ67=Výsledky!$GB$3),60,0)))</f>
        <v>0</v>
      </c>
      <c r="FX73" s="12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6">
        <f>IF(ISBLANK($GB$3),"",IF(OR(Tipy!FA67=Výsledky!$FW$6,Tipy!FA67=Výsledky!$FW$7,Tipy!FA67=Výsledky!$FW$8,Tipy!FA67=Výsledky!$FW$9),IF(VLOOKUP(Tipy!FA67,'Kategórie hráčov'!$A$2:$B$55,2,FALSE)=30,30,20),0))</f>
        <v>0</v>
      </c>
      <c r="FZ73" s="126">
        <f>IF(ISBLANK($GB$3),"",IF(OR(Tipy!FB67=Výsledky!$FZ$6,Tipy!FB67=Výsledky!$FZ$7,Tipy!FB67=Výsledky!$FZ$8,Tipy!FB67=Výsledky!$FZ$9),IF(VLOOKUP(Tipy!FB67,'Kategórie hráčov'!$A$2:$B$55,2,FALSE)=30,30,20),0))</f>
        <v>0</v>
      </c>
      <c r="GA73" s="12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30">
        <f>IF(ISBLANK($GB$3),"",IF(ISBLANK(Tipy!EX67),"-",SUM(FW73:GA73)))</f>
        <v>20</v>
      </c>
      <c r="GC73" s="129"/>
      <c r="GD73" s="126">
        <f>IF(ISBLANK($GI$3),"",IF(ISBLANK(Tipy!FD67),0,IF(AND(Tipy!FD67=Výsledky!$GG$3,Tipy!FF67=Výsledky!$GI$3),60,0)))</f>
        <v>0</v>
      </c>
      <c r="GE73" s="12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6">
        <f>IF(ISBLANK($GI$3),"",IF(OR(Tipy!FG67=Výsledky!$GD$6,Tipy!FG67=Výsledky!$GD$7,Tipy!FG67=Výsledky!$GD$8,Tipy!FG67=Výsledky!$GD$9),IF(VLOOKUP(Tipy!FG67,'Kategórie hráčov'!$A$2:$B$55,2,FALSE)=30,30,20),0))</f>
        <v>0</v>
      </c>
      <c r="GG73" s="126">
        <f>IF(ISBLANK($GI$3),"",IF(OR(Tipy!FH67=Výsledky!$GG$6,Tipy!FH67=Výsledky!$GG$7,Tipy!FH67=Výsledky!$GG$8,Tipy!FH67=Výsledky!$GG$9),IF(VLOOKUP(Tipy!FH67,'Kategórie hráčov'!$A$2:$B$55,2,FALSE)=30,30,20),0))</f>
        <v>0</v>
      </c>
      <c r="GH73" s="12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30">
        <f>IF(ISBLANK($GI$3),"",IF(ISBLANK(Tipy!FD67),"-",SUM(GD73:GH73)))</f>
        <v>20</v>
      </c>
      <c r="GJ73" s="129"/>
      <c r="GK73" s="126">
        <f>IF(ISBLANK($GP$3),"",IF(ISBLANK(Tipy!FJ67),0,IF(AND(Tipy!FJ67=Výsledky!$GN$3,Tipy!FL67=Výsledky!$GP$3),60,0)))</f>
        <v>0</v>
      </c>
      <c r="GL73" s="12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6">
        <f>IF(ISBLANK($GP$3),"",IF(OR(Tipy!FM67=Výsledky!$GK$6,Tipy!FM67=Výsledky!$GK$7,Tipy!FM67=Výsledky!$GK$8,Tipy!FM67=Výsledky!$GK$9),IF(VLOOKUP(Tipy!FM67,'Kategórie hráčov'!$A$2:$B$55,2,FALSE)=30,30,20),0))</f>
        <v>0</v>
      </c>
      <c r="GN73" s="126">
        <f>IF(ISBLANK($GP$3),"",IF(OR(Tipy!FN67=Výsledky!$GN$6,Tipy!FN67=Výsledky!$GN$7,Tipy!FN67=Výsledky!$GN$8,Tipy!FN67=Výsledky!$GN$9),IF(VLOOKUP(Tipy!FN67,'Kategórie hráčov'!$A$2:$B$55,2,FALSE)=30,30,20),0))</f>
        <v>0</v>
      </c>
      <c r="GO73" s="12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30">
        <f>IF(ISBLANK($GP$3),"",IF(ISBLANK(Tipy!FJ67),"-",SUM(GK73:GO73)))</f>
        <v>0</v>
      </c>
      <c r="GQ73" s="129"/>
      <c r="GR73" s="126">
        <f>IF(ISBLANK($GW$3),"",IF(ISBLANK(Tipy!FP67),0,IF(AND(Tipy!FP67=Výsledky!$GU$3,Tipy!FR67=Výsledky!$GW$3),60,0)))</f>
        <v>0</v>
      </c>
      <c r="GS73" s="126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6">
        <f>IF(ISBLANK($GW$3),"",IF(OR(Tipy!FS67=Výsledky!$GR$6,Tipy!FS67=Výsledky!$GR$7,Tipy!FS67=Výsledky!$GR$8,Tipy!FS67=Výsledky!$GR$9),IF(VLOOKUP(Tipy!FS67,'Kategórie hráčov'!$A$2:$B$55,2,FALSE)=30,30,20),0))</f>
        <v>20</v>
      </c>
      <c r="GU73" s="126">
        <f>IF(ISBLANK($GW$3),"",IF(OR(Tipy!FT67=Výsledky!$GU$6,Tipy!FT67=Výsledky!$GU$7,Tipy!FT67=Výsledky!$GU$8,Tipy!FT67=Výsledky!$GU$9),IF(VLOOKUP(Tipy!FT67,'Kategórie hráčov'!$A$2:$B$55,2,FALSE)=30,30,20),0))</f>
        <v>0</v>
      </c>
      <c r="GV73" s="127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30">
        <f>IF(ISBLANK($GW$3),"",IF(ISBLANK(Tipy!FP67),"-",SUM(GR73:GV73)))</f>
        <v>30</v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>
        <f>IF(ISBLANK($FU$3),"",IF(ISBLANK(Tipy!ER68),0,IF(AND(Tipy!ER68=Výsledky!$FS$3,Tipy!ET68=Výsledky!$FU$3),60,0)))</f>
        <v>0</v>
      </c>
      <c r="FQ74" s="12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6">
        <f>IF(ISBLANK($FU$3),"",IF(OR(Tipy!EU68=Výsledky!$FP$6,Tipy!EU68=Výsledky!$FP$7,Tipy!EU68=Výsledky!$FP$8,Tipy!EU68=Výsledky!$FP$9),IF(VLOOKUP(Tipy!EU68,'Kategórie hráčov'!$A$2:$B$55,2,FALSE)=30,30,20),0))</f>
        <v>0</v>
      </c>
      <c r="FS74" s="126">
        <f>IF(ISBLANK($FU$3),"",IF(OR(Tipy!EV68=Výsledky!$FS$6,Tipy!EV68=Výsledky!$FS$7,Tipy!EV68=Výsledky!$FS$8,Tipy!EV68=Výsledky!$FS$9),IF(VLOOKUP(Tipy!EV68,'Kategórie hráčov'!$A$2:$B$55,2,FALSE)=30,30,20),0))</f>
        <v>0</v>
      </c>
      <c r="FT74" s="12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30" t="str">
        <f>IF(ISBLANK($FU$3),"",IF(ISBLANK(Tipy!ER68),"-",SUM(FP74:FT74)))</f>
        <v>-</v>
      </c>
      <c r="FV74" s="129"/>
      <c r="FW74" s="126">
        <f>IF(ISBLANK($GB$3),"",IF(ISBLANK(Tipy!EX68),0,IF(AND(Tipy!EX68=Výsledky!$FZ$3,Tipy!EZ68=Výsledky!$GB$3),60,0)))</f>
        <v>0</v>
      </c>
      <c r="FX74" s="12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6">
        <f>IF(ISBLANK($GB$3),"",IF(OR(Tipy!FA68=Výsledky!$FW$6,Tipy!FA68=Výsledky!$FW$7,Tipy!FA68=Výsledky!$FW$8,Tipy!FA68=Výsledky!$FW$9),IF(VLOOKUP(Tipy!FA68,'Kategórie hráčov'!$A$2:$B$55,2,FALSE)=30,30,20),0))</f>
        <v>0</v>
      </c>
      <c r="FZ74" s="126">
        <f>IF(ISBLANK($GB$3),"",IF(OR(Tipy!FB68=Výsledky!$FZ$6,Tipy!FB68=Výsledky!$FZ$7,Tipy!FB68=Výsledky!$FZ$8,Tipy!FB68=Výsledky!$FZ$9),IF(VLOOKUP(Tipy!FB68,'Kategórie hráčov'!$A$2:$B$55,2,FALSE)=30,30,20),0))</f>
        <v>0</v>
      </c>
      <c r="GA74" s="12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30" t="str">
        <f>IF(ISBLANK($GB$3),"",IF(ISBLANK(Tipy!EX68),"-",SUM(FW74:GA74)))</f>
        <v>-</v>
      </c>
      <c r="GC74" s="129"/>
      <c r="GD74" s="126">
        <f>IF(ISBLANK($GI$3),"",IF(ISBLANK(Tipy!FD68),0,IF(AND(Tipy!FD68=Výsledky!$GG$3,Tipy!FF68=Výsledky!$GI$3),60,0)))</f>
        <v>0</v>
      </c>
      <c r="GE74" s="12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6">
        <f>IF(ISBLANK($GI$3),"",IF(OR(Tipy!FG68=Výsledky!$GD$6,Tipy!FG68=Výsledky!$GD$7,Tipy!FG68=Výsledky!$GD$8,Tipy!FG68=Výsledky!$GD$9),IF(VLOOKUP(Tipy!FG68,'Kategórie hráčov'!$A$2:$B$55,2,FALSE)=30,30,20),0))</f>
        <v>0</v>
      </c>
      <c r="GG74" s="126">
        <f>IF(ISBLANK($GI$3),"",IF(OR(Tipy!FH68=Výsledky!$GG$6,Tipy!FH68=Výsledky!$GG$7,Tipy!FH68=Výsledky!$GG$8,Tipy!FH68=Výsledky!$GG$9),IF(VLOOKUP(Tipy!FH68,'Kategórie hráčov'!$A$2:$B$55,2,FALSE)=30,30,20),0))</f>
        <v>0</v>
      </c>
      <c r="GH74" s="12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30" t="str">
        <f>IF(ISBLANK($GI$3),"",IF(ISBLANK(Tipy!FD68),"-",SUM(GD74:GH74)))</f>
        <v>-</v>
      </c>
      <c r="GJ74" s="129"/>
      <c r="GK74" s="126">
        <f>IF(ISBLANK($GP$3),"",IF(ISBLANK(Tipy!FJ68),0,IF(AND(Tipy!FJ68=Výsledky!$GN$3,Tipy!FL68=Výsledky!$GP$3),60,0)))</f>
        <v>0</v>
      </c>
      <c r="GL74" s="12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6">
        <f>IF(ISBLANK($GP$3),"",IF(OR(Tipy!FM68=Výsledky!$GK$6,Tipy!FM68=Výsledky!$GK$7,Tipy!FM68=Výsledky!$GK$8,Tipy!FM68=Výsledky!$GK$9),IF(VLOOKUP(Tipy!FM68,'Kategórie hráčov'!$A$2:$B$55,2,FALSE)=30,30,20),0))</f>
        <v>0</v>
      </c>
      <c r="GN74" s="126">
        <f>IF(ISBLANK($GP$3),"",IF(OR(Tipy!FN68=Výsledky!$GN$6,Tipy!FN68=Výsledky!$GN$7,Tipy!FN68=Výsledky!$GN$8,Tipy!FN68=Výsledky!$GN$9),IF(VLOOKUP(Tipy!FN68,'Kategórie hráčov'!$A$2:$B$55,2,FALSE)=30,30,20),0))</f>
        <v>0</v>
      </c>
      <c r="GO74" s="127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30" t="str">
        <f>IF(ISBLANK($GP$3),"",IF(ISBLANK(Tipy!FJ68),"-",SUM(GK74:GO74)))</f>
        <v>-</v>
      </c>
      <c r="GQ74" s="129"/>
      <c r="GR74" s="126">
        <f>IF(ISBLANK($GW$3),"",IF(ISBLANK(Tipy!FP68),0,IF(AND(Tipy!FP68=Výsledky!$GU$3,Tipy!FR68=Výsledky!$GW$3),60,0)))</f>
        <v>0</v>
      </c>
      <c r="GS74" s="126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6">
        <f>IF(ISBLANK($GW$3),"",IF(OR(Tipy!FS68=Výsledky!$GR$6,Tipy!FS68=Výsledky!$GR$7,Tipy!FS68=Výsledky!$GR$8,Tipy!FS68=Výsledky!$GR$9),IF(VLOOKUP(Tipy!FS68,'Kategórie hráčov'!$A$2:$B$55,2,FALSE)=30,30,20),0))</f>
        <v>0</v>
      </c>
      <c r="GU74" s="126">
        <f>IF(ISBLANK($GW$3),"",IF(OR(Tipy!FT68=Výsledky!$GU$6,Tipy!FT68=Výsledky!$GU$7,Tipy!FT68=Výsledky!$GU$8,Tipy!FT68=Výsledky!$GU$9),IF(VLOOKUP(Tipy!FT68,'Kategórie hráčov'!$A$2:$B$55,2,FALSE)=30,30,20),0))</f>
        <v>0</v>
      </c>
      <c r="GV74" s="127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30" t="str">
        <f>IF(ISBLANK($GW$3),"",IF(ISBLANK(Tipy!FP68),"-",SUM(GR74:GV74)))</f>
        <v>-</v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>
        <f>IF(ISBLANK($FU$3),"",IF(ISBLANK(Tipy!ER69),0,IF(AND(Tipy!ER69=Výsledky!$FS$3,Tipy!ET69=Výsledky!$FU$3),60,0)))</f>
        <v>0</v>
      </c>
      <c r="FQ75" s="12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6">
        <f>IF(ISBLANK($FU$3),"",IF(OR(Tipy!EU69=Výsledky!$FP$6,Tipy!EU69=Výsledky!$FP$7,Tipy!EU69=Výsledky!$FP$8,Tipy!EU69=Výsledky!$FP$9),IF(VLOOKUP(Tipy!EU69,'Kategórie hráčov'!$A$2:$B$55,2,FALSE)=30,30,20),0))</f>
        <v>0</v>
      </c>
      <c r="FS75" s="126">
        <f>IF(ISBLANK($FU$3),"",IF(OR(Tipy!EV69=Výsledky!$FS$6,Tipy!EV69=Výsledky!$FS$7,Tipy!EV69=Výsledky!$FS$8,Tipy!EV69=Výsledky!$FS$9),IF(VLOOKUP(Tipy!EV69,'Kategórie hráčov'!$A$2:$B$55,2,FALSE)=30,30,20),0))</f>
        <v>0</v>
      </c>
      <c r="FT75" s="12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30" t="str">
        <f>IF(ISBLANK($FU$3),"",IF(ISBLANK(Tipy!ER69),"-",SUM(FP75:FT75)))</f>
        <v>-</v>
      </c>
      <c r="FV75" s="129"/>
      <c r="FW75" s="126">
        <f>IF(ISBLANK($GB$3),"",IF(ISBLANK(Tipy!EX69),0,IF(AND(Tipy!EX69=Výsledky!$FZ$3,Tipy!EZ69=Výsledky!$GB$3),60,0)))</f>
        <v>0</v>
      </c>
      <c r="FX75" s="12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6">
        <f>IF(ISBLANK($GB$3),"",IF(OR(Tipy!FA69=Výsledky!$FW$6,Tipy!FA69=Výsledky!$FW$7,Tipy!FA69=Výsledky!$FW$8,Tipy!FA69=Výsledky!$FW$9),IF(VLOOKUP(Tipy!FA69,'Kategórie hráčov'!$A$2:$B$55,2,FALSE)=30,30,20),0))</f>
        <v>0</v>
      </c>
      <c r="FZ75" s="126">
        <f>IF(ISBLANK($GB$3),"",IF(OR(Tipy!FB69=Výsledky!$FZ$6,Tipy!FB69=Výsledky!$FZ$7,Tipy!FB69=Výsledky!$FZ$8,Tipy!FB69=Výsledky!$FZ$9),IF(VLOOKUP(Tipy!FB69,'Kategórie hráčov'!$A$2:$B$55,2,FALSE)=30,30,20),0))</f>
        <v>0</v>
      </c>
      <c r="GA75" s="12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30" t="str">
        <f>IF(ISBLANK($GB$3),"",IF(ISBLANK(Tipy!EX69),"-",SUM(FW75:GA75)))</f>
        <v>-</v>
      </c>
      <c r="GC75" s="129"/>
      <c r="GD75" s="126">
        <f>IF(ISBLANK($GI$3),"",IF(ISBLANK(Tipy!FD69),0,IF(AND(Tipy!FD69=Výsledky!$GG$3,Tipy!FF69=Výsledky!$GI$3),60,0)))</f>
        <v>0</v>
      </c>
      <c r="GE75" s="12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6">
        <f>IF(ISBLANK($GI$3),"",IF(OR(Tipy!FG69=Výsledky!$GD$6,Tipy!FG69=Výsledky!$GD$7,Tipy!FG69=Výsledky!$GD$8,Tipy!FG69=Výsledky!$GD$9),IF(VLOOKUP(Tipy!FG69,'Kategórie hráčov'!$A$2:$B$55,2,FALSE)=30,30,20),0))</f>
        <v>0</v>
      </c>
      <c r="GG75" s="126">
        <f>IF(ISBLANK($GI$3),"",IF(OR(Tipy!FH69=Výsledky!$GG$6,Tipy!FH69=Výsledky!$GG$7,Tipy!FH69=Výsledky!$GG$8,Tipy!FH69=Výsledky!$GG$9),IF(VLOOKUP(Tipy!FH69,'Kategórie hráčov'!$A$2:$B$55,2,FALSE)=30,30,20),0))</f>
        <v>0</v>
      </c>
      <c r="GH75" s="12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30" t="str">
        <f>IF(ISBLANK($GI$3),"",IF(ISBLANK(Tipy!FD69),"-",SUM(GD75:GH75)))</f>
        <v>-</v>
      </c>
      <c r="GJ75" s="129"/>
      <c r="GK75" s="126">
        <f>IF(ISBLANK($GP$3),"",IF(ISBLANK(Tipy!FJ69),0,IF(AND(Tipy!FJ69=Výsledky!$GN$3,Tipy!FL69=Výsledky!$GP$3),60,0)))</f>
        <v>0</v>
      </c>
      <c r="GL75" s="12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6">
        <f>IF(ISBLANK($GP$3),"",IF(OR(Tipy!FM69=Výsledky!$GK$6,Tipy!FM69=Výsledky!$GK$7,Tipy!FM69=Výsledky!$GK$8,Tipy!FM69=Výsledky!$GK$9),IF(VLOOKUP(Tipy!FM69,'Kategórie hráčov'!$A$2:$B$55,2,FALSE)=30,30,20),0))</f>
        <v>0</v>
      </c>
      <c r="GN75" s="126">
        <f>IF(ISBLANK($GP$3),"",IF(OR(Tipy!FN69=Výsledky!$GN$6,Tipy!FN69=Výsledky!$GN$7,Tipy!FN69=Výsledky!$GN$8,Tipy!FN69=Výsledky!$GN$9),IF(VLOOKUP(Tipy!FN69,'Kategórie hráčov'!$A$2:$B$55,2,FALSE)=30,30,20),0))</f>
        <v>0</v>
      </c>
      <c r="GO75" s="12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30" t="str">
        <f>IF(ISBLANK($GP$3),"",IF(ISBLANK(Tipy!FJ69),"-",SUM(GK75:GO75)))</f>
        <v>-</v>
      </c>
      <c r="GQ75" s="129"/>
      <c r="GR75" s="126">
        <f>IF(ISBLANK($GW$3),"",IF(ISBLANK(Tipy!FP69),0,IF(AND(Tipy!FP69=Výsledky!$GU$3,Tipy!FR69=Výsledky!$GW$3),60,0)))</f>
        <v>0</v>
      </c>
      <c r="GS75" s="126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6">
        <f>IF(ISBLANK($GW$3),"",IF(OR(Tipy!FS69=Výsledky!$GR$6,Tipy!FS69=Výsledky!$GR$7,Tipy!FS69=Výsledky!$GR$8,Tipy!FS69=Výsledky!$GR$9),IF(VLOOKUP(Tipy!FS69,'Kategórie hráčov'!$A$2:$B$55,2,FALSE)=30,30,20),0))</f>
        <v>0</v>
      </c>
      <c r="GU75" s="126">
        <f>IF(ISBLANK($GW$3),"",IF(OR(Tipy!FT69=Výsledky!$GU$6,Tipy!FT69=Výsledky!$GU$7,Tipy!FT69=Výsledky!$GU$8,Tipy!FT69=Výsledky!$GU$9),IF(VLOOKUP(Tipy!FT69,'Kategórie hráčov'!$A$2:$B$55,2,FALSE)=30,30,20),0))</f>
        <v>0</v>
      </c>
      <c r="GV75" s="127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30" t="str">
        <f>IF(ISBLANK($GW$3),"",IF(ISBLANK(Tipy!FP69),"-",SUM(GR75:GV75)))</f>
        <v>-</v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>
        <f>IF(ISBLANK($FU$3),"",IF(ISBLANK(Tipy!ER70),0,IF(AND(Tipy!ER70=Výsledky!$FS$3,Tipy!ET70=Výsledky!$FU$3),60,0)))</f>
        <v>0</v>
      </c>
      <c r="FQ76" s="12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6">
        <f>IF(ISBLANK($FU$3),"",IF(OR(Tipy!EU70=Výsledky!$FP$6,Tipy!EU70=Výsledky!$FP$7,Tipy!EU70=Výsledky!$FP$8,Tipy!EU70=Výsledky!$FP$9),IF(VLOOKUP(Tipy!EU70,'Kategórie hráčov'!$A$2:$B$55,2,FALSE)=30,30,20),0))</f>
        <v>0</v>
      </c>
      <c r="FS76" s="126">
        <f>IF(ISBLANK($FU$3),"",IF(OR(Tipy!EV70=Výsledky!$FS$6,Tipy!EV70=Výsledky!$FS$7,Tipy!EV70=Výsledky!$FS$8,Tipy!EV70=Výsledky!$FS$9),IF(VLOOKUP(Tipy!EV70,'Kategórie hráčov'!$A$2:$B$55,2,FALSE)=30,30,20),0))</f>
        <v>0</v>
      </c>
      <c r="FT76" s="12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30" t="str">
        <f>IF(ISBLANK($FU$3),"",IF(ISBLANK(Tipy!ER70),"-",SUM(FP76:FT76)))</f>
        <v>-</v>
      </c>
      <c r="FV76" s="129"/>
      <c r="FW76" s="126">
        <f>IF(ISBLANK($GB$3),"",IF(ISBLANK(Tipy!EX70),0,IF(AND(Tipy!EX70=Výsledky!$FZ$3,Tipy!EZ70=Výsledky!$GB$3),60,0)))</f>
        <v>0</v>
      </c>
      <c r="FX76" s="12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6">
        <f>IF(ISBLANK($GB$3),"",IF(OR(Tipy!FA70=Výsledky!$FW$6,Tipy!FA70=Výsledky!$FW$7,Tipy!FA70=Výsledky!$FW$8,Tipy!FA70=Výsledky!$FW$9),IF(VLOOKUP(Tipy!FA70,'Kategórie hráčov'!$A$2:$B$55,2,FALSE)=30,30,20),0))</f>
        <v>0</v>
      </c>
      <c r="FZ76" s="126">
        <f>IF(ISBLANK($GB$3),"",IF(OR(Tipy!FB70=Výsledky!$FZ$6,Tipy!FB70=Výsledky!$FZ$7,Tipy!FB70=Výsledky!$FZ$8,Tipy!FB70=Výsledky!$FZ$9),IF(VLOOKUP(Tipy!FB70,'Kategórie hráčov'!$A$2:$B$55,2,FALSE)=30,30,20),0))</f>
        <v>0</v>
      </c>
      <c r="GA76" s="12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30" t="str">
        <f>IF(ISBLANK($GB$3),"",IF(ISBLANK(Tipy!EX70),"-",SUM(FW76:GA76)))</f>
        <v>-</v>
      </c>
      <c r="GC76" s="129"/>
      <c r="GD76" s="126">
        <f>IF(ISBLANK($GI$3),"",IF(ISBLANK(Tipy!FD70),0,IF(AND(Tipy!FD70=Výsledky!$GG$3,Tipy!FF70=Výsledky!$GI$3),60,0)))</f>
        <v>0</v>
      </c>
      <c r="GE76" s="12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6">
        <f>IF(ISBLANK($GI$3),"",IF(OR(Tipy!FG70=Výsledky!$GD$6,Tipy!FG70=Výsledky!$GD$7,Tipy!FG70=Výsledky!$GD$8,Tipy!FG70=Výsledky!$GD$9),IF(VLOOKUP(Tipy!FG70,'Kategórie hráčov'!$A$2:$B$55,2,FALSE)=30,30,20),0))</f>
        <v>0</v>
      </c>
      <c r="GG76" s="126">
        <f>IF(ISBLANK($GI$3),"",IF(OR(Tipy!FH70=Výsledky!$GG$6,Tipy!FH70=Výsledky!$GG$7,Tipy!FH70=Výsledky!$GG$8,Tipy!FH70=Výsledky!$GG$9),IF(VLOOKUP(Tipy!FH70,'Kategórie hráčov'!$A$2:$B$55,2,FALSE)=30,30,20),0))</f>
        <v>0</v>
      </c>
      <c r="GH76" s="12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30" t="str">
        <f>IF(ISBLANK($GI$3),"",IF(ISBLANK(Tipy!FD70),"-",SUM(GD76:GH76)))</f>
        <v>-</v>
      </c>
      <c r="GJ76" s="129"/>
      <c r="GK76" s="126">
        <f>IF(ISBLANK($GP$3),"",IF(ISBLANK(Tipy!FJ70),0,IF(AND(Tipy!FJ70=Výsledky!$GN$3,Tipy!FL70=Výsledky!$GP$3),60,0)))</f>
        <v>0</v>
      </c>
      <c r="GL76" s="12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6">
        <f>IF(ISBLANK($GP$3),"",IF(OR(Tipy!FM70=Výsledky!$GK$6,Tipy!FM70=Výsledky!$GK$7,Tipy!FM70=Výsledky!$GK$8,Tipy!FM70=Výsledky!$GK$9),IF(VLOOKUP(Tipy!FM70,'Kategórie hráčov'!$A$2:$B$55,2,FALSE)=30,30,20),0))</f>
        <v>0</v>
      </c>
      <c r="GN76" s="126">
        <f>IF(ISBLANK($GP$3),"",IF(OR(Tipy!FN70=Výsledky!$GN$6,Tipy!FN70=Výsledky!$GN$7,Tipy!FN70=Výsledky!$GN$8,Tipy!FN70=Výsledky!$GN$9),IF(VLOOKUP(Tipy!FN70,'Kategórie hráčov'!$A$2:$B$55,2,FALSE)=30,30,20),0))</f>
        <v>0</v>
      </c>
      <c r="GO76" s="12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30" t="str">
        <f>IF(ISBLANK($GP$3),"",IF(ISBLANK(Tipy!FJ70),"-",SUM(GK76:GO76)))</f>
        <v>-</v>
      </c>
      <c r="GQ76" s="129"/>
      <c r="GR76" s="126">
        <f>IF(ISBLANK($GW$3),"",IF(ISBLANK(Tipy!FP70),0,IF(AND(Tipy!FP70=Výsledky!$GU$3,Tipy!FR70=Výsledky!$GW$3),60,0)))</f>
        <v>0</v>
      </c>
      <c r="GS76" s="126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6">
        <f>IF(ISBLANK($GW$3),"",IF(OR(Tipy!FS70=Výsledky!$GR$6,Tipy!FS70=Výsledky!$GR$7,Tipy!FS70=Výsledky!$GR$8,Tipy!FS70=Výsledky!$GR$9),IF(VLOOKUP(Tipy!FS70,'Kategórie hráčov'!$A$2:$B$55,2,FALSE)=30,30,20),0))</f>
        <v>0</v>
      </c>
      <c r="GU76" s="126">
        <f>IF(ISBLANK($GW$3),"",IF(OR(Tipy!FT70=Výsledky!$GU$6,Tipy!FT70=Výsledky!$GU$7,Tipy!FT70=Výsledky!$GU$8,Tipy!FT70=Výsledky!$GU$9),IF(VLOOKUP(Tipy!FT70,'Kategórie hráčov'!$A$2:$B$55,2,FALSE)=30,30,20),0))</f>
        <v>0</v>
      </c>
      <c r="GV76" s="127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30" t="str">
        <f>IF(ISBLANK($GW$3),"",IF(ISBLANK(Tipy!FP70),"-",SUM(GR76:GV76)))</f>
        <v>-</v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>
        <f>IF(ISBLANK($FU$3),"",IF(ISBLANK(Tipy!ER71),0,IF(AND(Tipy!ER71=Výsledky!$FS$3,Tipy!ET71=Výsledky!$FU$3),60,0)))</f>
        <v>0</v>
      </c>
      <c r="FQ77" s="12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6">
        <f>IF(ISBLANK($FU$3),"",IF(OR(Tipy!EU71=Výsledky!$FP$6,Tipy!EU71=Výsledky!$FP$7,Tipy!EU71=Výsledky!$FP$8,Tipy!EU71=Výsledky!$FP$9),IF(VLOOKUP(Tipy!EU71,'Kategórie hráčov'!$A$2:$B$55,2,FALSE)=30,30,20),0))</f>
        <v>0</v>
      </c>
      <c r="FS77" s="126">
        <f>IF(ISBLANK($FU$3),"",IF(OR(Tipy!EV71=Výsledky!$FS$6,Tipy!EV71=Výsledky!$FS$7,Tipy!EV71=Výsledky!$FS$8,Tipy!EV71=Výsledky!$FS$9),IF(VLOOKUP(Tipy!EV71,'Kategórie hráčov'!$A$2:$B$55,2,FALSE)=30,30,20),0))</f>
        <v>0</v>
      </c>
      <c r="FT77" s="12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30">
        <f>IF(ISBLANK($FU$3),"",IF(ISBLANK(Tipy!ER71),"-",SUM(FP77:FT77)))</f>
        <v>0</v>
      </c>
      <c r="FV77" s="129"/>
      <c r="FW77" s="126">
        <f>IF(ISBLANK($GB$3),"",IF(ISBLANK(Tipy!EX71),0,IF(AND(Tipy!EX71=Výsledky!$FZ$3,Tipy!EZ71=Výsledky!$GB$3),60,0)))</f>
        <v>60</v>
      </c>
      <c r="FX77" s="12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6">
        <f>IF(ISBLANK($GB$3),"",IF(OR(Tipy!FA71=Výsledky!$FW$6,Tipy!FA71=Výsledky!$FW$7,Tipy!FA71=Výsledky!$FW$8,Tipy!FA71=Výsledky!$FW$9),IF(VLOOKUP(Tipy!FA71,'Kategórie hráčov'!$A$2:$B$55,2,FALSE)=30,30,20),0))</f>
        <v>0</v>
      </c>
      <c r="FZ77" s="126">
        <f>IF(ISBLANK($GB$3),"",IF(OR(Tipy!FB71=Výsledky!$FZ$6,Tipy!FB71=Výsledky!$FZ$7,Tipy!FB71=Výsledky!$FZ$8,Tipy!FB71=Výsledky!$FZ$9),IF(VLOOKUP(Tipy!FB71,'Kategórie hráčov'!$A$2:$B$55,2,FALSE)=30,30,20),0))</f>
        <v>0</v>
      </c>
      <c r="GA77" s="12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30">
        <f>IF(ISBLANK($GB$3),"",IF(ISBLANK(Tipy!EX71),"-",SUM(FW77:GA77)))</f>
        <v>60</v>
      </c>
      <c r="GC77" s="129"/>
      <c r="GD77" s="126">
        <f>IF(ISBLANK($GI$3),"",IF(ISBLANK(Tipy!FD71),0,IF(AND(Tipy!FD71=Výsledky!$GG$3,Tipy!FF71=Výsledky!$GI$3),60,0)))</f>
        <v>0</v>
      </c>
      <c r="GE77" s="12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6">
        <f>IF(ISBLANK($GI$3),"",IF(OR(Tipy!FG71=Výsledky!$GD$6,Tipy!FG71=Výsledky!$GD$7,Tipy!FG71=Výsledky!$GD$8,Tipy!FG71=Výsledky!$GD$9),IF(VLOOKUP(Tipy!FG71,'Kategórie hráčov'!$A$2:$B$55,2,FALSE)=30,30,20),0))</f>
        <v>0</v>
      </c>
      <c r="GG77" s="126">
        <f>IF(ISBLANK($GI$3),"",IF(OR(Tipy!FH71=Výsledky!$GG$6,Tipy!FH71=Výsledky!$GG$7,Tipy!FH71=Výsledky!$GG$8,Tipy!FH71=Výsledky!$GG$9),IF(VLOOKUP(Tipy!FH71,'Kategórie hráčov'!$A$2:$B$55,2,FALSE)=30,30,20),0))</f>
        <v>0</v>
      </c>
      <c r="GH77" s="12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30">
        <f>IF(ISBLANK($GI$3),"",IF(ISBLANK(Tipy!FD71),"-",SUM(GD77:GH77)))</f>
        <v>20</v>
      </c>
      <c r="GJ77" s="129"/>
      <c r="GK77" s="126">
        <f>IF(ISBLANK($GP$3),"",IF(ISBLANK(Tipy!FJ71),0,IF(AND(Tipy!FJ71=Výsledky!$GN$3,Tipy!FL71=Výsledky!$GP$3),60,0)))</f>
        <v>0</v>
      </c>
      <c r="GL77" s="12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6">
        <f>IF(ISBLANK($GP$3),"",IF(OR(Tipy!FM71=Výsledky!$GK$6,Tipy!FM71=Výsledky!$GK$7,Tipy!FM71=Výsledky!$GK$8,Tipy!FM71=Výsledky!$GK$9),IF(VLOOKUP(Tipy!FM71,'Kategórie hráčov'!$A$2:$B$55,2,FALSE)=30,30,20),0))</f>
        <v>0</v>
      </c>
      <c r="GN77" s="126">
        <f>IF(ISBLANK($GP$3),"",IF(OR(Tipy!FN71=Výsledky!$GN$6,Tipy!FN71=Výsledky!$GN$7,Tipy!FN71=Výsledky!$GN$8,Tipy!FN71=Výsledky!$GN$9),IF(VLOOKUP(Tipy!FN71,'Kategórie hráčov'!$A$2:$B$55,2,FALSE)=30,30,20),0))</f>
        <v>0</v>
      </c>
      <c r="GO77" s="12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30">
        <f>IF(ISBLANK($GP$3),"",IF(ISBLANK(Tipy!FJ71),"-",SUM(GK77:GO77)))</f>
        <v>0</v>
      </c>
      <c r="GQ77" s="129"/>
      <c r="GR77" s="126">
        <f>IF(ISBLANK($GW$3),"",IF(ISBLANK(Tipy!FP71),0,IF(AND(Tipy!FP71=Výsledky!$GU$3,Tipy!FR71=Výsledky!$GW$3),60,0)))</f>
        <v>0</v>
      </c>
      <c r="GS77" s="126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6">
        <f>IF(ISBLANK($GW$3),"",IF(OR(Tipy!FS71=Výsledky!$GR$6,Tipy!FS71=Výsledky!$GR$7,Tipy!FS71=Výsledky!$GR$8,Tipy!FS71=Výsledky!$GR$9),IF(VLOOKUP(Tipy!FS71,'Kategórie hráčov'!$A$2:$B$55,2,FALSE)=30,30,20),0))</f>
        <v>0</v>
      </c>
      <c r="GU77" s="126">
        <f>IF(ISBLANK($GW$3),"",IF(OR(Tipy!FT71=Výsledky!$GU$6,Tipy!FT71=Výsledky!$GU$7,Tipy!FT71=Výsledky!$GU$8,Tipy!FT71=Výsledky!$GU$9),IF(VLOOKUP(Tipy!FT71,'Kategórie hráčov'!$A$2:$B$55,2,FALSE)=30,30,20),0))</f>
        <v>0</v>
      </c>
      <c r="GV77" s="127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30" t="str">
        <f>IF(ISBLANK($GW$3),"",IF(ISBLANK(Tipy!FP71),"-",SUM(GR77:GV77)))</f>
        <v>-</v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>
        <f>IF(ISBLANK($FU$3),"",IF(ISBLANK(Tipy!ER72),0,IF(AND(Tipy!ER72=Výsledky!$FS$3,Tipy!ET72=Výsledky!$FU$3),60,0)))</f>
        <v>0</v>
      </c>
      <c r="FQ78" s="12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6">
        <f>IF(ISBLANK($FU$3),"",IF(OR(Tipy!EU72=Výsledky!$FP$6,Tipy!EU72=Výsledky!$FP$7,Tipy!EU72=Výsledky!$FP$8,Tipy!EU72=Výsledky!$FP$9),IF(VLOOKUP(Tipy!EU72,'Kategórie hráčov'!$A$2:$B$55,2,FALSE)=30,30,20),0))</f>
        <v>20</v>
      </c>
      <c r="FS78" s="126">
        <f>IF(ISBLANK($FU$3),"",IF(OR(Tipy!EV72=Výsledky!$FS$6,Tipy!EV72=Výsledky!$FS$7,Tipy!EV72=Výsledky!$FS$8,Tipy!EV72=Výsledky!$FS$9),IF(VLOOKUP(Tipy!EV72,'Kategórie hráčov'!$A$2:$B$55,2,FALSE)=30,30,20),0))</f>
        <v>0</v>
      </c>
      <c r="FT78" s="12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30">
        <f>IF(ISBLANK($FU$3),"",IF(ISBLANK(Tipy!ER72),"-",SUM(FP78:FT78)))</f>
        <v>20</v>
      </c>
      <c r="FV78" s="129"/>
      <c r="FW78" s="126">
        <f>IF(ISBLANK($GB$3),"",IF(ISBLANK(Tipy!EX72),0,IF(AND(Tipy!EX72=Výsledky!$FZ$3,Tipy!EZ72=Výsledky!$GB$3),60,0)))</f>
        <v>0</v>
      </c>
      <c r="FX78" s="12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6">
        <f>IF(ISBLANK($GB$3),"",IF(OR(Tipy!FA72=Výsledky!$FW$6,Tipy!FA72=Výsledky!$FW$7,Tipy!FA72=Výsledky!$FW$8,Tipy!FA72=Výsledky!$FW$9),IF(VLOOKUP(Tipy!FA72,'Kategórie hráčov'!$A$2:$B$55,2,FALSE)=30,30,20),0))</f>
        <v>20</v>
      </c>
      <c r="FZ78" s="126">
        <f>IF(ISBLANK($GB$3),"",IF(OR(Tipy!FB72=Výsledky!$FZ$6,Tipy!FB72=Výsledky!$FZ$7,Tipy!FB72=Výsledky!$FZ$8,Tipy!FB72=Výsledky!$FZ$9),IF(VLOOKUP(Tipy!FB72,'Kategórie hráčov'!$A$2:$B$55,2,FALSE)=30,30,20),0))</f>
        <v>30</v>
      </c>
      <c r="GA78" s="12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30">
        <f>IF(ISBLANK($GB$3),"",IF(ISBLANK(Tipy!EX72),"-",SUM(FW78:GA78)))</f>
        <v>80</v>
      </c>
      <c r="GC78" s="129"/>
      <c r="GD78" s="126">
        <f>IF(ISBLANK($GI$3),"",IF(ISBLANK(Tipy!FD72),0,IF(AND(Tipy!FD72=Výsledky!$GG$3,Tipy!FF72=Výsledky!$GI$3),60,0)))</f>
        <v>0</v>
      </c>
      <c r="GE78" s="12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6">
        <f>IF(ISBLANK($GI$3),"",IF(OR(Tipy!FG72=Výsledky!$GD$6,Tipy!FG72=Výsledky!$GD$7,Tipy!FG72=Výsledky!$GD$8,Tipy!FG72=Výsledky!$GD$9),IF(VLOOKUP(Tipy!FG72,'Kategórie hráčov'!$A$2:$B$55,2,FALSE)=30,30,20),0))</f>
        <v>0</v>
      </c>
      <c r="GG78" s="126">
        <f>IF(ISBLANK($GI$3),"",IF(OR(Tipy!FH72=Výsledky!$GG$6,Tipy!FH72=Výsledky!$GG$7,Tipy!FH72=Výsledky!$GG$8,Tipy!FH72=Výsledky!$GG$9),IF(VLOOKUP(Tipy!FH72,'Kategórie hráčov'!$A$2:$B$55,2,FALSE)=30,30,20),0))</f>
        <v>0</v>
      </c>
      <c r="GH78" s="12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30">
        <f>IF(ISBLANK($GI$3),"",IF(ISBLANK(Tipy!FD72),"-",SUM(GD78:GH78)))</f>
        <v>20</v>
      </c>
      <c r="GJ78" s="129"/>
      <c r="GK78" s="126">
        <f>IF(ISBLANK($GP$3),"",IF(ISBLANK(Tipy!FJ72),0,IF(AND(Tipy!FJ72=Výsledky!$GN$3,Tipy!FL72=Výsledky!$GP$3),60,0)))</f>
        <v>0</v>
      </c>
      <c r="GL78" s="12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6">
        <f>IF(ISBLANK($GP$3),"",IF(OR(Tipy!FM72=Výsledky!$GK$6,Tipy!FM72=Výsledky!$GK$7,Tipy!FM72=Výsledky!$GK$8,Tipy!FM72=Výsledky!$GK$9),IF(VLOOKUP(Tipy!FM72,'Kategórie hráčov'!$A$2:$B$55,2,FALSE)=30,30,20),0))</f>
        <v>0</v>
      </c>
      <c r="GN78" s="126">
        <f>IF(ISBLANK($GP$3),"",IF(OR(Tipy!FN72=Výsledky!$GN$6,Tipy!FN72=Výsledky!$GN$7,Tipy!FN72=Výsledky!$GN$8,Tipy!FN72=Výsledky!$GN$9),IF(VLOOKUP(Tipy!FN72,'Kategórie hráčov'!$A$2:$B$55,2,FALSE)=30,30,20),0))</f>
        <v>0</v>
      </c>
      <c r="GO78" s="12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30">
        <f>IF(ISBLANK($GP$3),"",IF(ISBLANK(Tipy!FJ72),"-",SUM(GK78:GO78)))</f>
        <v>0</v>
      </c>
      <c r="GQ78" s="129"/>
      <c r="GR78" s="126">
        <f>IF(ISBLANK($GW$3),"",IF(ISBLANK(Tipy!FP72),0,IF(AND(Tipy!FP72=Výsledky!$GU$3,Tipy!FR72=Výsledky!$GW$3),60,0)))</f>
        <v>0</v>
      </c>
      <c r="GS78" s="126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6">
        <f>IF(ISBLANK($GW$3),"",IF(OR(Tipy!FS72=Výsledky!$GR$6,Tipy!FS72=Výsledky!$GR$7,Tipy!FS72=Výsledky!$GR$8,Tipy!FS72=Výsledky!$GR$9),IF(VLOOKUP(Tipy!FS72,'Kategórie hráčov'!$A$2:$B$55,2,FALSE)=30,30,20),0))</f>
        <v>20</v>
      </c>
      <c r="GU78" s="126">
        <f>IF(ISBLANK($GW$3),"",IF(OR(Tipy!FT72=Výsledky!$GU$6,Tipy!FT72=Výsledky!$GU$7,Tipy!FT72=Výsledky!$GU$8,Tipy!FT72=Výsledky!$GU$9),IF(VLOOKUP(Tipy!FT72,'Kategórie hráčov'!$A$2:$B$55,2,FALSE)=30,30,20),0))</f>
        <v>0</v>
      </c>
      <c r="GV78" s="127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30">
        <f>IF(ISBLANK($GW$3),"",IF(ISBLANK(Tipy!FP72),"-",SUM(GR78:GV78)))</f>
        <v>30</v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>
        <f>IF(ISBLANK($FU$3),"",IF(ISBLANK(Tipy!ER73),0,IF(AND(Tipy!ER73=Výsledky!$FS$3,Tipy!ET73=Výsledky!$FU$3),60,0)))</f>
        <v>0</v>
      </c>
      <c r="FQ79" s="12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6">
        <f>IF(ISBLANK($FU$3),"",IF(OR(Tipy!EU73=Výsledky!$FP$6,Tipy!EU73=Výsledky!$FP$7,Tipy!EU73=Výsledky!$FP$8,Tipy!EU73=Výsledky!$FP$9),IF(VLOOKUP(Tipy!EU73,'Kategórie hráčov'!$A$2:$B$55,2,FALSE)=30,30,20),0))</f>
        <v>0</v>
      </c>
      <c r="FS79" s="126">
        <f>IF(ISBLANK($FU$3),"",IF(OR(Tipy!EV73=Výsledky!$FS$6,Tipy!EV73=Výsledky!$FS$7,Tipy!EV73=Výsledky!$FS$8,Tipy!EV73=Výsledky!$FS$9),IF(VLOOKUP(Tipy!EV73,'Kategórie hráčov'!$A$2:$B$55,2,FALSE)=30,30,20),0))</f>
        <v>0</v>
      </c>
      <c r="FT79" s="12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30" t="str">
        <f>IF(ISBLANK($FU$3),"",IF(ISBLANK(Tipy!ER73),"-",SUM(FP79:FT79)))</f>
        <v>-</v>
      </c>
      <c r="FV79" s="129"/>
      <c r="FW79" s="126">
        <f>IF(ISBLANK($GB$3),"",IF(ISBLANK(Tipy!EX73),0,IF(AND(Tipy!EX73=Výsledky!$FZ$3,Tipy!EZ73=Výsledky!$GB$3),60,0)))</f>
        <v>0</v>
      </c>
      <c r="FX79" s="12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6">
        <f>IF(ISBLANK($GB$3),"",IF(OR(Tipy!FA73=Výsledky!$FW$6,Tipy!FA73=Výsledky!$FW$7,Tipy!FA73=Výsledky!$FW$8,Tipy!FA73=Výsledky!$FW$9),IF(VLOOKUP(Tipy!FA73,'Kategórie hráčov'!$A$2:$B$55,2,FALSE)=30,30,20),0))</f>
        <v>0</v>
      </c>
      <c r="FZ79" s="126">
        <f>IF(ISBLANK($GB$3),"",IF(OR(Tipy!FB73=Výsledky!$FZ$6,Tipy!FB73=Výsledky!$FZ$7,Tipy!FB73=Výsledky!$FZ$8,Tipy!FB73=Výsledky!$FZ$9),IF(VLOOKUP(Tipy!FB73,'Kategórie hráčov'!$A$2:$B$55,2,FALSE)=30,30,20),0))</f>
        <v>0</v>
      </c>
      <c r="GA79" s="12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30" t="str">
        <f>IF(ISBLANK($GB$3),"",IF(ISBLANK(Tipy!EX73),"-",SUM(FW79:GA79)))</f>
        <v>-</v>
      </c>
      <c r="GC79" s="129"/>
      <c r="GD79" s="126">
        <f>IF(ISBLANK($GI$3),"",IF(ISBLANK(Tipy!FD73),0,IF(AND(Tipy!FD73=Výsledky!$GG$3,Tipy!FF73=Výsledky!$GI$3),60,0)))</f>
        <v>0</v>
      </c>
      <c r="GE79" s="12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6">
        <f>IF(ISBLANK($GI$3),"",IF(OR(Tipy!FG73=Výsledky!$GD$6,Tipy!FG73=Výsledky!$GD$7,Tipy!FG73=Výsledky!$GD$8,Tipy!FG73=Výsledky!$GD$9),IF(VLOOKUP(Tipy!FG73,'Kategórie hráčov'!$A$2:$B$55,2,FALSE)=30,30,20),0))</f>
        <v>0</v>
      </c>
      <c r="GG79" s="126">
        <f>IF(ISBLANK($GI$3),"",IF(OR(Tipy!FH73=Výsledky!$GG$6,Tipy!FH73=Výsledky!$GG$7,Tipy!FH73=Výsledky!$GG$8,Tipy!FH73=Výsledky!$GG$9),IF(VLOOKUP(Tipy!FH73,'Kategórie hráčov'!$A$2:$B$55,2,FALSE)=30,30,20),0))</f>
        <v>0</v>
      </c>
      <c r="GH79" s="12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30" t="str">
        <f>IF(ISBLANK($GI$3),"",IF(ISBLANK(Tipy!FD73),"-",SUM(GD79:GH79)))</f>
        <v>-</v>
      </c>
      <c r="GJ79" s="129"/>
      <c r="GK79" s="126">
        <f>IF(ISBLANK($GP$3),"",IF(ISBLANK(Tipy!FJ73),0,IF(AND(Tipy!FJ73=Výsledky!$GN$3,Tipy!FL73=Výsledky!$GP$3),60,0)))</f>
        <v>0</v>
      </c>
      <c r="GL79" s="12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6">
        <f>IF(ISBLANK($GP$3),"",IF(OR(Tipy!FM73=Výsledky!$GK$6,Tipy!FM73=Výsledky!$GK$7,Tipy!FM73=Výsledky!$GK$8,Tipy!FM73=Výsledky!$GK$9),IF(VLOOKUP(Tipy!FM73,'Kategórie hráčov'!$A$2:$B$55,2,FALSE)=30,30,20),0))</f>
        <v>0</v>
      </c>
      <c r="GN79" s="126">
        <f>IF(ISBLANK($GP$3),"",IF(OR(Tipy!FN73=Výsledky!$GN$6,Tipy!FN73=Výsledky!$GN$7,Tipy!FN73=Výsledky!$GN$8,Tipy!FN73=Výsledky!$GN$9),IF(VLOOKUP(Tipy!FN73,'Kategórie hráčov'!$A$2:$B$55,2,FALSE)=30,30,20),0))</f>
        <v>0</v>
      </c>
      <c r="GO79" s="12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30" t="str">
        <f>IF(ISBLANK($GP$3),"",IF(ISBLANK(Tipy!FJ73),"-",SUM(GK79:GO79)))</f>
        <v>-</v>
      </c>
      <c r="GQ79" s="129"/>
      <c r="GR79" s="126">
        <f>IF(ISBLANK($GW$3),"",IF(ISBLANK(Tipy!FP73),0,IF(AND(Tipy!FP73=Výsledky!$GU$3,Tipy!FR73=Výsledky!$GW$3),60,0)))</f>
        <v>0</v>
      </c>
      <c r="GS79" s="126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6">
        <f>IF(ISBLANK($GW$3),"",IF(OR(Tipy!FS73=Výsledky!$GR$6,Tipy!FS73=Výsledky!$GR$7,Tipy!FS73=Výsledky!$GR$8,Tipy!FS73=Výsledky!$GR$9),IF(VLOOKUP(Tipy!FS73,'Kategórie hráčov'!$A$2:$B$55,2,FALSE)=30,30,20),0))</f>
        <v>0</v>
      </c>
      <c r="GU79" s="126">
        <f>IF(ISBLANK($GW$3),"",IF(OR(Tipy!FT73=Výsledky!$GU$6,Tipy!FT73=Výsledky!$GU$7,Tipy!FT73=Výsledky!$GU$8,Tipy!FT73=Výsledky!$GU$9),IF(VLOOKUP(Tipy!FT73,'Kategórie hráčov'!$A$2:$B$55,2,FALSE)=30,30,20),0))</f>
        <v>0</v>
      </c>
      <c r="GV79" s="127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30" t="str">
        <f>IF(ISBLANK($GW$3),"",IF(ISBLANK(Tipy!FP73),"-",SUM(GR79:GV79)))</f>
        <v>-</v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>
        <f>IF(ISBLANK($FU$3),"",IF(ISBLANK(Tipy!ER74),0,IF(AND(Tipy!ER74=Výsledky!$FS$3,Tipy!ET74=Výsledky!$FU$3),60,0)))</f>
        <v>0</v>
      </c>
      <c r="FQ80" s="12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6">
        <f>IF(ISBLANK($FU$3),"",IF(OR(Tipy!EU74=Výsledky!$FP$6,Tipy!EU74=Výsledky!$FP$7,Tipy!EU74=Výsledky!$FP$8,Tipy!EU74=Výsledky!$FP$9),IF(VLOOKUP(Tipy!EU74,'Kategórie hráčov'!$A$2:$B$55,2,FALSE)=30,30,20),0))</f>
        <v>0</v>
      </c>
      <c r="FS80" s="126">
        <f>IF(ISBLANK($FU$3),"",IF(OR(Tipy!EV74=Výsledky!$FS$6,Tipy!EV74=Výsledky!$FS$7,Tipy!EV74=Výsledky!$FS$8,Tipy!EV74=Výsledky!$FS$9),IF(VLOOKUP(Tipy!EV74,'Kategórie hráčov'!$A$2:$B$55,2,FALSE)=30,30,20),0))</f>
        <v>0</v>
      </c>
      <c r="FT80" s="12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30" t="str">
        <f>IF(ISBLANK($FU$3),"",IF(ISBLANK(Tipy!ER74),"-",SUM(FP80:FT80)))</f>
        <v>-</v>
      </c>
      <c r="FV80" s="129"/>
      <c r="FW80" s="126">
        <f>IF(ISBLANK($GB$3),"",IF(ISBLANK(Tipy!EX74),0,IF(AND(Tipy!EX74=Výsledky!$FZ$3,Tipy!EZ74=Výsledky!$GB$3),60,0)))</f>
        <v>0</v>
      </c>
      <c r="FX80" s="12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6">
        <f>IF(ISBLANK($GB$3),"",IF(OR(Tipy!FA74=Výsledky!$FW$6,Tipy!FA74=Výsledky!$FW$7,Tipy!FA74=Výsledky!$FW$8,Tipy!FA74=Výsledky!$FW$9),IF(VLOOKUP(Tipy!FA74,'Kategórie hráčov'!$A$2:$B$55,2,FALSE)=30,30,20),0))</f>
        <v>20</v>
      </c>
      <c r="FZ80" s="126">
        <f>IF(ISBLANK($GB$3),"",IF(OR(Tipy!FB74=Výsledky!$FZ$6,Tipy!FB74=Výsledky!$FZ$7,Tipy!FB74=Výsledky!$FZ$8,Tipy!FB74=Výsledky!$FZ$9),IF(VLOOKUP(Tipy!FB74,'Kategórie hráčov'!$A$2:$B$55,2,FALSE)=30,30,20),0))</f>
        <v>0</v>
      </c>
      <c r="GA80" s="127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30">
        <f>IF(ISBLANK($GB$3),"",IF(ISBLANK(Tipy!EX74),"-",SUM(FW80:GA80)))</f>
        <v>50</v>
      </c>
      <c r="GC80" s="129"/>
      <c r="GD80" s="126">
        <f>IF(ISBLANK($GI$3),"",IF(ISBLANK(Tipy!FD74),0,IF(AND(Tipy!FD74=Výsledky!$GG$3,Tipy!FF74=Výsledky!$GI$3),60,0)))</f>
        <v>0</v>
      </c>
      <c r="GE80" s="12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6">
        <f>IF(ISBLANK($GI$3),"",IF(OR(Tipy!FG74=Výsledky!$GD$6,Tipy!FG74=Výsledky!$GD$7,Tipy!FG74=Výsledky!$GD$8,Tipy!FG74=Výsledky!$GD$9),IF(VLOOKUP(Tipy!FG74,'Kategórie hráčov'!$A$2:$B$55,2,FALSE)=30,30,20),0))</f>
        <v>0</v>
      </c>
      <c r="GG80" s="126">
        <f>IF(ISBLANK($GI$3),"",IF(OR(Tipy!FH74=Výsledky!$GG$6,Tipy!FH74=Výsledky!$GG$7,Tipy!FH74=Výsledky!$GG$8,Tipy!FH74=Výsledky!$GG$9),IF(VLOOKUP(Tipy!FH74,'Kategórie hráčov'!$A$2:$B$55,2,FALSE)=30,30,20),0))</f>
        <v>0</v>
      </c>
      <c r="GH80" s="12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30">
        <f>IF(ISBLANK($GI$3),"",IF(ISBLANK(Tipy!FD74),"-",SUM(GD80:GH80)))</f>
        <v>20</v>
      </c>
      <c r="GJ80" s="129"/>
      <c r="GK80" s="126">
        <f>IF(ISBLANK($GP$3),"",IF(ISBLANK(Tipy!FJ74),0,IF(AND(Tipy!FJ74=Výsledky!$GN$3,Tipy!FL74=Výsledky!$GP$3),60,0)))</f>
        <v>0</v>
      </c>
      <c r="GL80" s="12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6">
        <f>IF(ISBLANK($GP$3),"",IF(OR(Tipy!FM74=Výsledky!$GK$6,Tipy!FM74=Výsledky!$GK$7,Tipy!FM74=Výsledky!$GK$8,Tipy!FM74=Výsledky!$GK$9),IF(VLOOKUP(Tipy!FM74,'Kategórie hráčov'!$A$2:$B$55,2,FALSE)=30,30,20),0))</f>
        <v>0</v>
      </c>
      <c r="GN80" s="126">
        <f>IF(ISBLANK($GP$3),"",IF(OR(Tipy!FN74=Výsledky!$GN$6,Tipy!FN74=Výsledky!$GN$7,Tipy!FN74=Výsledky!$GN$8,Tipy!FN74=Výsledky!$GN$9),IF(VLOOKUP(Tipy!FN74,'Kategórie hráčov'!$A$2:$B$55,2,FALSE)=30,30,20),0))</f>
        <v>0</v>
      </c>
      <c r="GO80" s="12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30">
        <f>IF(ISBLANK($GP$3),"",IF(ISBLANK(Tipy!FJ74),"-",SUM(GK80:GO80)))</f>
        <v>0</v>
      </c>
      <c r="GQ80" s="129"/>
      <c r="GR80" s="126">
        <f>IF(ISBLANK($GW$3),"",IF(ISBLANK(Tipy!FP74),0,IF(AND(Tipy!FP74=Výsledky!$GU$3,Tipy!FR74=Výsledky!$GW$3),60,0)))</f>
        <v>0</v>
      </c>
      <c r="GS80" s="126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6">
        <f>IF(ISBLANK($GW$3),"",IF(OR(Tipy!FS74=Výsledky!$GR$6,Tipy!FS74=Výsledky!$GR$7,Tipy!FS74=Výsledky!$GR$8,Tipy!FS74=Výsledky!$GR$9),IF(VLOOKUP(Tipy!FS74,'Kategórie hráčov'!$A$2:$B$55,2,FALSE)=30,30,20),0))</f>
        <v>20</v>
      </c>
      <c r="GU80" s="126">
        <f>IF(ISBLANK($GW$3),"",IF(OR(Tipy!FT74=Výsledky!$GU$6,Tipy!FT74=Výsledky!$GU$7,Tipy!FT74=Výsledky!$GU$8,Tipy!FT74=Výsledky!$GU$9),IF(VLOOKUP(Tipy!FT74,'Kategórie hráčov'!$A$2:$B$55,2,FALSE)=30,30,20),0))</f>
        <v>0</v>
      </c>
      <c r="GV80" s="127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30">
        <f>IF(ISBLANK($GW$3),"",IF(ISBLANK(Tipy!FP74),"-",SUM(GR80:GV80)))</f>
        <v>20</v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>
        <f>IF(ISBLANK($FU$3),"",IF(ISBLANK(Tipy!ER75),0,IF(AND(Tipy!ER75=Výsledky!$FS$3,Tipy!ET75=Výsledky!$FU$3),60,0)))</f>
        <v>0</v>
      </c>
      <c r="FQ81" s="12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6">
        <f>IF(ISBLANK($FU$3),"",IF(OR(Tipy!EU75=Výsledky!$FP$6,Tipy!EU75=Výsledky!$FP$7,Tipy!EU75=Výsledky!$FP$8,Tipy!EU75=Výsledky!$FP$9),IF(VLOOKUP(Tipy!EU75,'Kategórie hráčov'!$A$2:$B$55,2,FALSE)=30,30,20),0))</f>
        <v>0</v>
      </c>
      <c r="FS81" s="126">
        <f>IF(ISBLANK($FU$3),"",IF(OR(Tipy!EV75=Výsledky!$FS$6,Tipy!EV75=Výsledky!$FS$7,Tipy!EV75=Výsledky!$FS$8,Tipy!EV75=Výsledky!$FS$9),IF(VLOOKUP(Tipy!EV75,'Kategórie hráčov'!$A$2:$B$55,2,FALSE)=30,30,20),0))</f>
        <v>0</v>
      </c>
      <c r="FT81" s="127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30">
        <f>IF(ISBLANK($FU$3),"",IF(ISBLANK(Tipy!ER75),"-",SUM(FP81:FT81)))</f>
        <v>10</v>
      </c>
      <c r="FV81" s="129"/>
      <c r="FW81" s="126">
        <f>IF(ISBLANK($GB$3),"",IF(ISBLANK(Tipy!EX75),0,IF(AND(Tipy!EX75=Výsledky!$FZ$3,Tipy!EZ75=Výsledky!$GB$3),60,0)))</f>
        <v>0</v>
      </c>
      <c r="FX81" s="12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6">
        <f>IF(ISBLANK($GB$3),"",IF(OR(Tipy!FA75=Výsledky!$FW$6,Tipy!FA75=Výsledky!$FW$7,Tipy!FA75=Výsledky!$FW$8,Tipy!FA75=Výsledky!$FW$9),IF(VLOOKUP(Tipy!FA75,'Kategórie hráčov'!$A$2:$B$55,2,FALSE)=30,30,20),0))</f>
        <v>0</v>
      </c>
      <c r="FZ81" s="126">
        <f>IF(ISBLANK($GB$3),"",IF(OR(Tipy!FB75=Výsledky!$FZ$6,Tipy!FB75=Výsledky!$FZ$7,Tipy!FB75=Výsledky!$FZ$8,Tipy!FB75=Výsledky!$FZ$9),IF(VLOOKUP(Tipy!FB75,'Kategórie hráčov'!$A$2:$B$55,2,FALSE)=30,30,20),0))</f>
        <v>0</v>
      </c>
      <c r="GA81" s="12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30">
        <f>IF(ISBLANK($GB$3),"",IF(ISBLANK(Tipy!EX75),"-",SUM(FW81:GA81)))</f>
        <v>20</v>
      </c>
      <c r="GC81" s="129"/>
      <c r="GD81" s="126">
        <f>IF(ISBLANK($GI$3),"",IF(ISBLANK(Tipy!FD75),0,IF(AND(Tipy!FD75=Výsledky!$GG$3,Tipy!FF75=Výsledky!$GI$3),60,0)))</f>
        <v>60</v>
      </c>
      <c r="GE81" s="12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6">
        <f>IF(ISBLANK($GI$3),"",IF(OR(Tipy!FG75=Výsledky!$GD$6,Tipy!FG75=Výsledky!$GD$7,Tipy!FG75=Výsledky!$GD$8,Tipy!FG75=Výsledky!$GD$9),IF(VLOOKUP(Tipy!FG75,'Kategórie hráčov'!$A$2:$B$55,2,FALSE)=30,30,20),0))</f>
        <v>0</v>
      </c>
      <c r="GG81" s="126">
        <f>IF(ISBLANK($GI$3),"",IF(OR(Tipy!FH75=Výsledky!$GG$6,Tipy!FH75=Výsledky!$GG$7,Tipy!FH75=Výsledky!$GG$8,Tipy!FH75=Výsledky!$GG$9),IF(VLOOKUP(Tipy!FH75,'Kategórie hráčov'!$A$2:$B$55,2,FALSE)=30,30,20),0))</f>
        <v>0</v>
      </c>
      <c r="GH81" s="12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30">
        <f>IF(ISBLANK($GI$3),"",IF(ISBLANK(Tipy!FD75),"-",SUM(GD81:GH81)))</f>
        <v>60</v>
      </c>
      <c r="GJ81" s="129"/>
      <c r="GK81" s="126">
        <f>IF(ISBLANK($GP$3),"",IF(ISBLANK(Tipy!FJ75),0,IF(AND(Tipy!FJ75=Výsledky!$GN$3,Tipy!FL75=Výsledky!$GP$3),60,0)))</f>
        <v>0</v>
      </c>
      <c r="GL81" s="12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6">
        <f>IF(ISBLANK($GP$3),"",IF(OR(Tipy!FM75=Výsledky!$GK$6,Tipy!FM75=Výsledky!$GK$7,Tipy!FM75=Výsledky!$GK$8,Tipy!FM75=Výsledky!$GK$9),IF(VLOOKUP(Tipy!FM75,'Kategórie hráčov'!$A$2:$B$55,2,FALSE)=30,30,20),0))</f>
        <v>0</v>
      </c>
      <c r="GN81" s="126">
        <f>IF(ISBLANK($GP$3),"",IF(OR(Tipy!FN75=Výsledky!$GN$6,Tipy!FN75=Výsledky!$GN$7,Tipy!FN75=Výsledky!$GN$8,Tipy!FN75=Výsledky!$GN$9),IF(VLOOKUP(Tipy!FN75,'Kategórie hráčov'!$A$2:$B$55,2,FALSE)=30,30,20),0))</f>
        <v>30</v>
      </c>
      <c r="GO81" s="12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30">
        <f>IF(ISBLANK($GP$3),"",IF(ISBLANK(Tipy!FJ75),"-",SUM(GK81:GO81)))</f>
        <v>30</v>
      </c>
      <c r="GQ81" s="129"/>
      <c r="GR81" s="126">
        <f>IF(ISBLANK($GW$3),"",IF(ISBLANK(Tipy!FP75),0,IF(AND(Tipy!FP75=Výsledky!$GU$3,Tipy!FR75=Výsledky!$GW$3),60,0)))</f>
        <v>60</v>
      </c>
      <c r="GS81" s="126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6">
        <f>IF(ISBLANK($GW$3),"",IF(OR(Tipy!FS75=Výsledky!$GR$6,Tipy!FS75=Výsledky!$GR$7,Tipy!FS75=Výsledky!$GR$8,Tipy!FS75=Výsledky!$GR$9),IF(VLOOKUP(Tipy!FS75,'Kategórie hráčov'!$A$2:$B$55,2,FALSE)=30,30,20),0))</f>
        <v>0</v>
      </c>
      <c r="GU81" s="126">
        <f>IF(ISBLANK($GW$3),"",IF(OR(Tipy!FT75=Výsledky!$GU$6,Tipy!FT75=Výsledky!$GU$7,Tipy!FT75=Výsledky!$GU$8,Tipy!FT75=Výsledky!$GU$9),IF(VLOOKUP(Tipy!FT75,'Kategórie hráčov'!$A$2:$B$55,2,FALSE)=30,30,20),0))</f>
        <v>0</v>
      </c>
      <c r="GV81" s="127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30">
        <f>IF(ISBLANK($GW$3),"",IF(ISBLANK(Tipy!FP75),"-",SUM(GR81:GV81)))</f>
        <v>60</v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>
        <f>IF(ISBLANK($FU$3),"",IF(ISBLANK(Tipy!ER76),0,IF(AND(Tipy!ER76=Výsledky!$FS$3,Tipy!ET76=Výsledky!$FU$3),60,0)))</f>
        <v>0</v>
      </c>
      <c r="FQ82" s="12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6">
        <f>IF(ISBLANK($FU$3),"",IF(OR(Tipy!EU76=Výsledky!$FP$6,Tipy!EU76=Výsledky!$FP$7,Tipy!EU76=Výsledky!$FP$8,Tipy!EU76=Výsledky!$FP$9),IF(VLOOKUP(Tipy!EU76,'Kategórie hráčov'!$A$2:$B$55,2,FALSE)=30,30,20),0))</f>
        <v>0</v>
      </c>
      <c r="FS82" s="126">
        <f>IF(ISBLANK($FU$3),"",IF(OR(Tipy!EV76=Výsledky!$FS$6,Tipy!EV76=Výsledky!$FS$7,Tipy!EV76=Výsledky!$FS$8,Tipy!EV76=Výsledky!$FS$9),IF(VLOOKUP(Tipy!EV76,'Kategórie hráčov'!$A$2:$B$55,2,FALSE)=30,30,20),0))</f>
        <v>0</v>
      </c>
      <c r="FT82" s="127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30" t="str">
        <f>IF(ISBLANK($FU$3),"",IF(ISBLANK(Tipy!ER76),"-",SUM(FP82:FT82)))</f>
        <v>-</v>
      </c>
      <c r="FV82" s="129"/>
      <c r="FW82" s="126">
        <f>IF(ISBLANK($GB$3),"",IF(ISBLANK(Tipy!EX76),0,IF(AND(Tipy!EX76=Výsledky!$FZ$3,Tipy!EZ76=Výsledky!$GB$3),60,0)))</f>
        <v>0</v>
      </c>
      <c r="FX82" s="12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6">
        <f>IF(ISBLANK($GB$3),"",IF(OR(Tipy!FA76=Výsledky!$FW$6,Tipy!FA76=Výsledky!$FW$7,Tipy!FA76=Výsledky!$FW$8,Tipy!FA76=Výsledky!$FW$9),IF(VLOOKUP(Tipy!FA76,'Kategórie hráčov'!$A$2:$B$55,2,FALSE)=30,30,20),0))</f>
        <v>0</v>
      </c>
      <c r="FZ82" s="126">
        <f>IF(ISBLANK($GB$3),"",IF(OR(Tipy!FB76=Výsledky!$FZ$6,Tipy!FB76=Výsledky!$FZ$7,Tipy!FB76=Výsledky!$FZ$8,Tipy!FB76=Výsledky!$FZ$9),IF(VLOOKUP(Tipy!FB76,'Kategórie hráčov'!$A$2:$B$55,2,FALSE)=30,30,20),0))</f>
        <v>0</v>
      </c>
      <c r="GA82" s="12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30" t="str">
        <f>IF(ISBLANK($GB$3),"",IF(ISBLANK(Tipy!EX76),"-",SUM(FW82:GA82)))</f>
        <v>-</v>
      </c>
      <c r="GC82" s="129"/>
      <c r="GD82" s="126">
        <f>IF(ISBLANK($GI$3),"",IF(ISBLANK(Tipy!FD76),0,IF(AND(Tipy!FD76=Výsledky!$GG$3,Tipy!FF76=Výsledky!$GI$3),60,0)))</f>
        <v>0</v>
      </c>
      <c r="GE82" s="12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6">
        <f>IF(ISBLANK($GI$3),"",IF(OR(Tipy!FG76=Výsledky!$GD$6,Tipy!FG76=Výsledky!$GD$7,Tipy!FG76=Výsledky!$GD$8,Tipy!FG76=Výsledky!$GD$9),IF(VLOOKUP(Tipy!FG76,'Kategórie hráčov'!$A$2:$B$55,2,FALSE)=30,30,20),0))</f>
        <v>0</v>
      </c>
      <c r="GG82" s="126">
        <f>IF(ISBLANK($GI$3),"",IF(OR(Tipy!FH76=Výsledky!$GG$6,Tipy!FH76=Výsledky!$GG$7,Tipy!FH76=Výsledky!$GG$8,Tipy!FH76=Výsledky!$GG$9),IF(VLOOKUP(Tipy!FH76,'Kategórie hráčov'!$A$2:$B$55,2,FALSE)=30,30,20),0))</f>
        <v>0</v>
      </c>
      <c r="GH82" s="12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30" t="str">
        <f>IF(ISBLANK($GI$3),"",IF(ISBLANK(Tipy!FD76),"-",SUM(GD82:GH82)))</f>
        <v>-</v>
      </c>
      <c r="GJ82" s="129"/>
      <c r="GK82" s="126">
        <f>IF(ISBLANK($GP$3),"",IF(ISBLANK(Tipy!FJ76),0,IF(AND(Tipy!FJ76=Výsledky!$GN$3,Tipy!FL76=Výsledky!$GP$3),60,0)))</f>
        <v>0</v>
      </c>
      <c r="GL82" s="12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6">
        <f>IF(ISBLANK($GP$3),"",IF(OR(Tipy!FM76=Výsledky!$GK$6,Tipy!FM76=Výsledky!$GK$7,Tipy!FM76=Výsledky!$GK$8,Tipy!FM76=Výsledky!$GK$9),IF(VLOOKUP(Tipy!FM76,'Kategórie hráčov'!$A$2:$B$55,2,FALSE)=30,30,20),0))</f>
        <v>0</v>
      </c>
      <c r="GN82" s="126">
        <f>IF(ISBLANK($GP$3),"",IF(OR(Tipy!FN76=Výsledky!$GN$6,Tipy!FN76=Výsledky!$GN$7,Tipy!FN76=Výsledky!$GN$8,Tipy!FN76=Výsledky!$GN$9),IF(VLOOKUP(Tipy!FN76,'Kategórie hráčov'!$A$2:$B$55,2,FALSE)=30,30,20),0))</f>
        <v>0</v>
      </c>
      <c r="GO82" s="12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30" t="str">
        <f>IF(ISBLANK($GP$3),"",IF(ISBLANK(Tipy!FJ76),"-",SUM(GK82:GO82)))</f>
        <v>-</v>
      </c>
      <c r="GQ82" s="129"/>
      <c r="GR82" s="126">
        <f>IF(ISBLANK($GW$3),"",IF(ISBLANK(Tipy!FP76),0,IF(AND(Tipy!FP76=Výsledky!$GU$3,Tipy!FR76=Výsledky!$GW$3),60,0)))</f>
        <v>0</v>
      </c>
      <c r="GS82" s="126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6">
        <f>IF(ISBLANK($GW$3),"",IF(OR(Tipy!FS76=Výsledky!$GR$6,Tipy!FS76=Výsledky!$GR$7,Tipy!FS76=Výsledky!$GR$8,Tipy!FS76=Výsledky!$GR$9),IF(VLOOKUP(Tipy!FS76,'Kategórie hráčov'!$A$2:$B$55,2,FALSE)=30,30,20),0))</f>
        <v>0</v>
      </c>
      <c r="GU82" s="126">
        <f>IF(ISBLANK($GW$3),"",IF(OR(Tipy!FT76=Výsledky!$GU$6,Tipy!FT76=Výsledky!$GU$7,Tipy!FT76=Výsledky!$GU$8,Tipy!FT76=Výsledky!$GU$9),IF(VLOOKUP(Tipy!FT76,'Kategórie hráčov'!$A$2:$B$55,2,FALSE)=30,30,20),0))</f>
        <v>0</v>
      </c>
      <c r="GV82" s="127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30" t="str">
        <f>IF(ISBLANK($GW$3),"",IF(ISBLANK(Tipy!FP76),"-",SUM(GR82:GV82)))</f>
        <v>-</v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>
        <f>IF(ISBLANK($FU$3),"",IF(ISBLANK(Tipy!ER77),0,IF(AND(Tipy!ER77=Výsledky!$FS$3,Tipy!ET77=Výsledky!$FU$3),60,0)))</f>
        <v>0</v>
      </c>
      <c r="FQ83" s="12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6">
        <f>IF(ISBLANK($FU$3),"",IF(OR(Tipy!EU77=Výsledky!$FP$6,Tipy!EU77=Výsledky!$FP$7,Tipy!EU77=Výsledky!$FP$8,Tipy!EU77=Výsledky!$FP$9),IF(VLOOKUP(Tipy!EU77,'Kategórie hráčov'!$A$2:$B$55,2,FALSE)=30,30,20),0))</f>
        <v>0</v>
      </c>
      <c r="FS83" s="126">
        <f>IF(ISBLANK($FU$3),"",IF(OR(Tipy!EV77=Výsledky!$FS$6,Tipy!EV77=Výsledky!$FS$7,Tipy!EV77=Výsledky!$FS$8,Tipy!EV77=Výsledky!$FS$9),IF(VLOOKUP(Tipy!EV77,'Kategórie hráčov'!$A$2:$B$55,2,FALSE)=30,30,20),0))</f>
        <v>0</v>
      </c>
      <c r="FT83" s="12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30" t="str">
        <f>IF(ISBLANK($FU$3),"",IF(ISBLANK(Tipy!ER77),"-",SUM(FP83:FT83)))</f>
        <v>-</v>
      </c>
      <c r="FV83" s="129"/>
      <c r="FW83" s="126">
        <f>IF(ISBLANK($GB$3),"",IF(ISBLANK(Tipy!EX77),0,IF(AND(Tipy!EX77=Výsledky!$FZ$3,Tipy!EZ77=Výsledky!$GB$3),60,0)))</f>
        <v>60</v>
      </c>
      <c r="FX83" s="12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6">
        <f>IF(ISBLANK($GB$3),"",IF(OR(Tipy!FA77=Výsledky!$FW$6,Tipy!FA77=Výsledky!$FW$7,Tipy!FA77=Výsledky!$FW$8,Tipy!FA77=Výsledky!$FW$9),IF(VLOOKUP(Tipy!FA77,'Kategórie hráčov'!$A$2:$B$55,2,FALSE)=30,30,20),0))</f>
        <v>20</v>
      </c>
      <c r="FZ83" s="126">
        <f>IF(ISBLANK($GB$3),"",IF(OR(Tipy!FB77=Výsledky!$FZ$6,Tipy!FB77=Výsledky!$FZ$7,Tipy!FB77=Výsledky!$FZ$8,Tipy!FB77=Výsledky!$FZ$9),IF(VLOOKUP(Tipy!FB77,'Kategórie hráčov'!$A$2:$B$55,2,FALSE)=30,30,20),0))</f>
        <v>30</v>
      </c>
      <c r="GA83" s="12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30">
        <f>IF(ISBLANK($GB$3),"",IF(ISBLANK(Tipy!EX77),"-",SUM(FW83:GA83)))</f>
        <v>110</v>
      </c>
      <c r="GC83" s="129"/>
      <c r="GD83" s="126">
        <f>IF(ISBLANK($GI$3),"",IF(ISBLANK(Tipy!FD77),0,IF(AND(Tipy!FD77=Výsledky!$GG$3,Tipy!FF77=Výsledky!$GI$3),60,0)))</f>
        <v>0</v>
      </c>
      <c r="GE83" s="12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6">
        <f>IF(ISBLANK($GI$3),"",IF(OR(Tipy!FG77=Výsledky!$GD$6,Tipy!FG77=Výsledky!$GD$7,Tipy!FG77=Výsledky!$GD$8,Tipy!FG77=Výsledky!$GD$9),IF(VLOOKUP(Tipy!FG77,'Kategórie hráčov'!$A$2:$B$55,2,FALSE)=30,30,20),0))</f>
        <v>0</v>
      </c>
      <c r="GG83" s="126">
        <f>IF(ISBLANK($GI$3),"",IF(OR(Tipy!FH77=Výsledky!$GG$6,Tipy!FH77=Výsledky!$GG$7,Tipy!FH77=Výsledky!$GG$8,Tipy!FH77=Výsledky!$GG$9),IF(VLOOKUP(Tipy!FH77,'Kategórie hráčov'!$A$2:$B$55,2,FALSE)=30,30,20),0))</f>
        <v>0</v>
      </c>
      <c r="GH83" s="12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30">
        <f>IF(ISBLANK($GI$3),"",IF(ISBLANK(Tipy!FD77),"-",SUM(GD83:GH83)))</f>
        <v>20</v>
      </c>
      <c r="GJ83" s="129"/>
      <c r="GK83" s="126">
        <f>IF(ISBLANK($GP$3),"",IF(ISBLANK(Tipy!FJ77),0,IF(AND(Tipy!FJ77=Výsledky!$GN$3,Tipy!FL77=Výsledky!$GP$3),60,0)))</f>
        <v>0</v>
      </c>
      <c r="GL83" s="12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6">
        <f>IF(ISBLANK($GP$3),"",IF(OR(Tipy!FM77=Výsledky!$GK$6,Tipy!FM77=Výsledky!$GK$7,Tipy!FM77=Výsledky!$GK$8,Tipy!FM77=Výsledky!$GK$9),IF(VLOOKUP(Tipy!FM77,'Kategórie hráčov'!$A$2:$B$55,2,FALSE)=30,30,20),0))</f>
        <v>0</v>
      </c>
      <c r="GN83" s="126">
        <f>IF(ISBLANK($GP$3),"",IF(OR(Tipy!FN77=Výsledky!$GN$6,Tipy!FN77=Výsledky!$GN$7,Tipy!FN77=Výsledky!$GN$8,Tipy!FN77=Výsledky!$GN$9),IF(VLOOKUP(Tipy!FN77,'Kategórie hráčov'!$A$2:$B$55,2,FALSE)=30,30,20),0))</f>
        <v>0</v>
      </c>
      <c r="GO83" s="127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30">
        <f>IF(ISBLANK($GP$3),"",IF(ISBLANK(Tipy!FJ77),"-",SUM(GK83:GO83)))</f>
        <v>0</v>
      </c>
      <c r="GQ83" s="129"/>
      <c r="GR83" s="126">
        <f>IF(ISBLANK($GW$3),"",IF(ISBLANK(Tipy!FP77),0,IF(AND(Tipy!FP77=Výsledky!$GU$3,Tipy!FR77=Výsledky!$GW$3),60,0)))</f>
        <v>0</v>
      </c>
      <c r="GS83" s="126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6">
        <f>IF(ISBLANK($GW$3),"",IF(OR(Tipy!FS77=Výsledky!$GR$6,Tipy!FS77=Výsledky!$GR$7,Tipy!FS77=Výsledky!$GR$8,Tipy!FS77=Výsledky!$GR$9),IF(VLOOKUP(Tipy!FS77,'Kategórie hráčov'!$A$2:$B$55,2,FALSE)=30,30,20),0))</f>
        <v>0</v>
      </c>
      <c r="GU83" s="126">
        <f>IF(ISBLANK($GW$3),"",IF(OR(Tipy!FT77=Výsledky!$GU$6,Tipy!FT77=Výsledky!$GU$7,Tipy!FT77=Výsledky!$GU$8,Tipy!FT77=Výsledky!$GU$9),IF(VLOOKUP(Tipy!FT77,'Kategórie hráčov'!$A$2:$B$55,2,FALSE)=30,30,20),0))</f>
        <v>0</v>
      </c>
      <c r="GV83" s="127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30">
        <f>IF(ISBLANK($GW$3),"",IF(ISBLANK(Tipy!FP77),"-",SUM(GR83:GV83)))</f>
        <v>10</v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>
        <f>IF(ISBLANK($FU$3),"",IF(ISBLANK(Tipy!ER78),0,IF(AND(Tipy!ER78=Výsledky!$FS$3,Tipy!ET78=Výsledky!$FU$3),60,0)))</f>
        <v>0</v>
      </c>
      <c r="FQ84" s="12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6">
        <f>IF(ISBLANK($FU$3),"",IF(OR(Tipy!EU78=Výsledky!$FP$6,Tipy!EU78=Výsledky!$FP$7,Tipy!EU78=Výsledky!$FP$8,Tipy!EU78=Výsledky!$FP$9),IF(VLOOKUP(Tipy!EU78,'Kategórie hráčov'!$A$2:$B$55,2,FALSE)=30,30,20),0))</f>
        <v>20</v>
      </c>
      <c r="FS84" s="126">
        <f>IF(ISBLANK($FU$3),"",IF(OR(Tipy!EV78=Výsledky!$FS$6,Tipy!EV78=Výsledky!$FS$7,Tipy!EV78=Výsledky!$FS$8,Tipy!EV78=Výsledky!$FS$9),IF(VLOOKUP(Tipy!EV78,'Kategórie hráčov'!$A$2:$B$55,2,FALSE)=30,30,20),0))</f>
        <v>0</v>
      </c>
      <c r="FT84" s="12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30">
        <f>IF(ISBLANK($FU$3),"",IF(ISBLANK(Tipy!ER78),"-",SUM(FP84:FT84)))</f>
        <v>20</v>
      </c>
      <c r="FV84" s="129"/>
      <c r="FW84" s="126">
        <f>IF(ISBLANK($GB$3),"",IF(ISBLANK(Tipy!EX78),0,IF(AND(Tipy!EX78=Výsledky!$FZ$3,Tipy!EZ78=Výsledky!$GB$3),60,0)))</f>
        <v>0</v>
      </c>
      <c r="FX84" s="12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6">
        <f>IF(ISBLANK($GB$3),"",IF(OR(Tipy!FA78=Výsledky!$FW$6,Tipy!FA78=Výsledky!$FW$7,Tipy!FA78=Výsledky!$FW$8,Tipy!FA78=Výsledky!$FW$9),IF(VLOOKUP(Tipy!FA78,'Kategórie hráčov'!$A$2:$B$55,2,FALSE)=30,30,20),0))</f>
        <v>20</v>
      </c>
      <c r="FZ84" s="126">
        <f>IF(ISBLANK($GB$3),"",IF(OR(Tipy!FB78=Výsledky!$FZ$6,Tipy!FB78=Výsledky!$FZ$7,Tipy!FB78=Výsledky!$FZ$8,Tipy!FB78=Výsledky!$FZ$9),IF(VLOOKUP(Tipy!FB78,'Kategórie hráčov'!$A$2:$B$55,2,FALSE)=30,30,20),0))</f>
        <v>0</v>
      </c>
      <c r="GA84" s="12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30">
        <f>IF(ISBLANK($GB$3),"",IF(ISBLANK(Tipy!EX78),"-",SUM(FW84:GA84)))</f>
        <v>40</v>
      </c>
      <c r="GC84" s="129"/>
      <c r="GD84" s="126">
        <f>IF(ISBLANK($GI$3),"",IF(ISBLANK(Tipy!FD78),0,IF(AND(Tipy!FD78=Výsledky!$GG$3,Tipy!FF78=Výsledky!$GI$3),60,0)))</f>
        <v>0</v>
      </c>
      <c r="GE84" s="12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6">
        <f>IF(ISBLANK($GI$3),"",IF(OR(Tipy!FG78=Výsledky!$GD$6,Tipy!FG78=Výsledky!$GD$7,Tipy!FG78=Výsledky!$GD$8,Tipy!FG78=Výsledky!$GD$9),IF(VLOOKUP(Tipy!FG78,'Kategórie hráčov'!$A$2:$B$55,2,FALSE)=30,30,20),0))</f>
        <v>0</v>
      </c>
      <c r="GG84" s="126">
        <f>IF(ISBLANK($GI$3),"",IF(OR(Tipy!FH78=Výsledky!$GG$6,Tipy!FH78=Výsledky!$GG$7,Tipy!FH78=Výsledky!$GG$8,Tipy!FH78=Výsledky!$GG$9),IF(VLOOKUP(Tipy!FH78,'Kategórie hráčov'!$A$2:$B$55,2,FALSE)=30,30,20),0))</f>
        <v>0</v>
      </c>
      <c r="GH84" s="12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30">
        <f>IF(ISBLANK($GI$3),"",IF(ISBLANK(Tipy!FD78),"-",SUM(GD84:GH84)))</f>
        <v>20</v>
      </c>
      <c r="GJ84" s="129"/>
      <c r="GK84" s="126">
        <f>IF(ISBLANK($GP$3),"",IF(ISBLANK(Tipy!FJ78),0,IF(AND(Tipy!FJ78=Výsledky!$GN$3,Tipy!FL78=Výsledky!$GP$3),60,0)))</f>
        <v>0</v>
      </c>
      <c r="GL84" s="12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6">
        <f>IF(ISBLANK($GP$3),"",IF(OR(Tipy!FM78=Výsledky!$GK$6,Tipy!FM78=Výsledky!$GK$7,Tipy!FM78=Výsledky!$GK$8,Tipy!FM78=Výsledky!$GK$9),IF(VLOOKUP(Tipy!FM78,'Kategórie hráčov'!$A$2:$B$55,2,FALSE)=30,30,20),0))</f>
        <v>0</v>
      </c>
      <c r="GN84" s="126">
        <f>IF(ISBLANK($GP$3),"",IF(OR(Tipy!FN78=Výsledky!$GN$6,Tipy!FN78=Výsledky!$GN$7,Tipy!FN78=Výsledky!$GN$8,Tipy!FN78=Výsledky!$GN$9),IF(VLOOKUP(Tipy!FN78,'Kategórie hráčov'!$A$2:$B$55,2,FALSE)=30,30,20),0))</f>
        <v>0</v>
      </c>
      <c r="GO84" s="12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30">
        <f>IF(ISBLANK($GP$3),"",IF(ISBLANK(Tipy!FJ78),"-",SUM(GK84:GO84)))</f>
        <v>0</v>
      </c>
      <c r="GQ84" s="129"/>
      <c r="GR84" s="126">
        <f>IF(ISBLANK($GW$3),"",IF(ISBLANK(Tipy!FP78),0,IF(AND(Tipy!FP78=Výsledky!$GU$3,Tipy!FR78=Výsledky!$GW$3),60,0)))</f>
        <v>0</v>
      </c>
      <c r="GS84" s="126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6">
        <f>IF(ISBLANK($GW$3),"",IF(OR(Tipy!FS78=Výsledky!$GR$6,Tipy!FS78=Výsledky!$GR$7,Tipy!FS78=Výsledky!$GR$8,Tipy!FS78=Výsledky!$GR$9),IF(VLOOKUP(Tipy!FS78,'Kategórie hráčov'!$A$2:$B$55,2,FALSE)=30,30,20),0))</f>
        <v>20</v>
      </c>
      <c r="GU84" s="126">
        <f>IF(ISBLANK($GW$3),"",IF(OR(Tipy!FT78=Výsledky!$GU$6,Tipy!FT78=Výsledky!$GU$7,Tipy!FT78=Výsledky!$GU$8,Tipy!FT78=Výsledky!$GU$9),IF(VLOOKUP(Tipy!FT78,'Kategórie hráčov'!$A$2:$B$55,2,FALSE)=30,30,20),0))</f>
        <v>0</v>
      </c>
      <c r="GV84" s="127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30">
        <f>IF(ISBLANK($GW$3),"",IF(ISBLANK(Tipy!FP78),"-",SUM(GR84:GV84)))</f>
        <v>20</v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>
        <f>IF(ISBLANK($FU$3),"",IF(ISBLANK(Tipy!ER79),0,IF(AND(Tipy!ER79=Výsledky!$FS$3,Tipy!ET79=Výsledky!$FU$3),60,0)))</f>
        <v>0</v>
      </c>
      <c r="FQ85" s="12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6">
        <f>IF(ISBLANK($FU$3),"",IF(OR(Tipy!EU79=Výsledky!$FP$6,Tipy!EU79=Výsledky!$FP$7,Tipy!EU79=Výsledky!$FP$8,Tipy!EU79=Výsledky!$FP$9),IF(VLOOKUP(Tipy!EU79,'Kategórie hráčov'!$A$2:$B$55,2,FALSE)=30,30,20),0))</f>
        <v>20</v>
      </c>
      <c r="FS85" s="126">
        <f>IF(ISBLANK($FU$3),"",IF(OR(Tipy!EV79=Výsledky!$FS$6,Tipy!EV79=Výsledky!$FS$7,Tipy!EV79=Výsledky!$FS$8,Tipy!EV79=Výsledky!$FS$9),IF(VLOOKUP(Tipy!EV79,'Kategórie hráčov'!$A$2:$B$55,2,FALSE)=30,30,20),0))</f>
        <v>0</v>
      </c>
      <c r="FT85" s="12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30">
        <f>IF(ISBLANK($FU$3),"",IF(ISBLANK(Tipy!ER79),"-",SUM(FP85:FT85)))</f>
        <v>20</v>
      </c>
      <c r="FV85" s="129"/>
      <c r="FW85" s="126">
        <f>IF(ISBLANK($GB$3),"",IF(ISBLANK(Tipy!EX79),0,IF(AND(Tipy!EX79=Výsledky!$FZ$3,Tipy!EZ79=Výsledky!$GB$3),60,0)))</f>
        <v>0</v>
      </c>
      <c r="FX85" s="12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6">
        <f>IF(ISBLANK($GB$3),"",IF(OR(Tipy!FA79=Výsledky!$FW$6,Tipy!FA79=Výsledky!$FW$7,Tipy!FA79=Výsledky!$FW$8,Tipy!FA79=Výsledky!$FW$9),IF(VLOOKUP(Tipy!FA79,'Kategórie hráčov'!$A$2:$B$55,2,FALSE)=30,30,20),0))</f>
        <v>0</v>
      </c>
      <c r="FZ85" s="126">
        <f>IF(ISBLANK($GB$3),"",IF(OR(Tipy!FB79=Výsledky!$FZ$6,Tipy!FB79=Výsledky!$FZ$7,Tipy!FB79=Výsledky!$FZ$8,Tipy!FB79=Výsledky!$FZ$9),IF(VLOOKUP(Tipy!FB79,'Kategórie hráčov'!$A$2:$B$55,2,FALSE)=30,30,20),0))</f>
        <v>0</v>
      </c>
      <c r="GA85" s="12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30" t="str">
        <f>IF(ISBLANK($GB$3),"",IF(ISBLANK(Tipy!EX79),"-",SUM(FW85:GA85)))</f>
        <v>-</v>
      </c>
      <c r="GC85" s="129"/>
      <c r="GD85" s="126">
        <f>IF(ISBLANK($GI$3),"",IF(ISBLANK(Tipy!FD79),0,IF(AND(Tipy!FD79=Výsledky!$GG$3,Tipy!FF79=Výsledky!$GI$3),60,0)))</f>
        <v>0</v>
      </c>
      <c r="GE85" s="126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6">
        <f>IF(ISBLANK($GI$3),"",IF(OR(Tipy!FG79=Výsledky!$GD$6,Tipy!FG79=Výsledky!$GD$7,Tipy!FG79=Výsledky!$GD$8,Tipy!FG79=Výsledky!$GD$9),IF(VLOOKUP(Tipy!FG79,'Kategórie hráčov'!$A$2:$B$55,2,FALSE)=30,30,20),0))</f>
        <v>0</v>
      </c>
      <c r="GG85" s="126">
        <f>IF(ISBLANK($GI$3),"",IF(OR(Tipy!FH79=Výsledky!$GG$6,Tipy!FH79=Výsledky!$GG$7,Tipy!FH79=Výsledky!$GG$8,Tipy!FH79=Výsledky!$GG$9),IF(VLOOKUP(Tipy!FH79,'Kategórie hráčov'!$A$2:$B$55,2,FALSE)=30,30,20),0))</f>
        <v>0</v>
      </c>
      <c r="GH85" s="127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30">
        <f>IF(ISBLANK($GI$3),"",IF(ISBLANK(Tipy!FD79),"-",SUM(GD85:GH85)))</f>
        <v>20</v>
      </c>
      <c r="GJ85" s="129"/>
      <c r="GK85" s="126">
        <f>IF(ISBLANK($GP$3),"",IF(ISBLANK(Tipy!FJ79),0,IF(AND(Tipy!FJ79=Výsledky!$GN$3,Tipy!FL79=Výsledky!$GP$3),60,0)))</f>
        <v>0</v>
      </c>
      <c r="GL85" s="126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6">
        <f>IF(ISBLANK($GP$3),"",IF(OR(Tipy!FM79=Výsledky!$GK$6,Tipy!FM79=Výsledky!$GK$7,Tipy!FM79=Výsledky!$GK$8,Tipy!FM79=Výsledky!$GK$9),IF(VLOOKUP(Tipy!FM79,'Kategórie hráčov'!$A$2:$B$55,2,FALSE)=30,30,20),0))</f>
        <v>0</v>
      </c>
      <c r="GN85" s="126">
        <f>IF(ISBLANK($GP$3),"",IF(OR(Tipy!FN79=Výsledky!$GN$6,Tipy!FN79=Výsledky!$GN$7,Tipy!FN79=Výsledky!$GN$8,Tipy!FN79=Výsledky!$GN$9),IF(VLOOKUP(Tipy!FN79,'Kategórie hráčov'!$A$2:$B$55,2,FALSE)=30,30,20),0))</f>
        <v>30</v>
      </c>
      <c r="GO85" s="127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30">
        <f>IF(ISBLANK($GP$3),"",IF(ISBLANK(Tipy!FJ79),"-",SUM(GK85:GO85)))</f>
        <v>30</v>
      </c>
      <c r="GQ85" s="129"/>
      <c r="GR85" s="126">
        <f>IF(ISBLANK($GW$3),"",IF(ISBLANK(Tipy!FP79),0,IF(AND(Tipy!FP79=Výsledky!$GU$3,Tipy!FR79=Výsledky!$GW$3),60,0)))</f>
        <v>0</v>
      </c>
      <c r="GS85" s="126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6">
        <f>IF(ISBLANK($GW$3),"",IF(OR(Tipy!FS79=Výsledky!$GR$6,Tipy!FS79=Výsledky!$GR$7,Tipy!FS79=Výsledky!$GR$8,Tipy!FS79=Výsledky!$GR$9),IF(VLOOKUP(Tipy!FS79,'Kategórie hráčov'!$A$2:$B$55,2,FALSE)=30,30,20),0))</f>
        <v>0</v>
      </c>
      <c r="GU85" s="126">
        <f>IF(ISBLANK($GW$3),"",IF(OR(Tipy!FT79=Výsledky!$GU$6,Tipy!FT79=Výsledky!$GU$7,Tipy!FT79=Výsledky!$GU$8,Tipy!FT79=Výsledky!$GU$9),IF(VLOOKUP(Tipy!FT79,'Kategórie hráčov'!$A$2:$B$55,2,FALSE)=30,30,20),0))</f>
        <v>0</v>
      </c>
      <c r="GV85" s="127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30">
        <f>IF(ISBLANK($GW$3),"",IF(ISBLANK(Tipy!FP79),"-",SUM(GR85:GV85)))</f>
        <v>0</v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>
        <f>IF(ISBLANK($FU$3),"",IF(ISBLANK(Tipy!ER80),0,IF(AND(Tipy!ER80=Výsledky!$FS$3,Tipy!ET80=Výsledky!$FU$3),60,0)))</f>
        <v>0</v>
      </c>
      <c r="FQ86" s="12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6">
        <f>IF(ISBLANK($FU$3),"",IF(OR(Tipy!EU80=Výsledky!$FP$6,Tipy!EU80=Výsledky!$FP$7,Tipy!EU80=Výsledky!$FP$8,Tipy!EU80=Výsledky!$FP$9),IF(VLOOKUP(Tipy!EU80,'Kategórie hráčov'!$A$2:$B$55,2,FALSE)=30,30,20),0))</f>
        <v>0</v>
      </c>
      <c r="FS86" s="126">
        <f>IF(ISBLANK($FU$3),"",IF(OR(Tipy!EV80=Výsledky!$FS$6,Tipy!EV80=Výsledky!$FS$7,Tipy!EV80=Výsledky!$FS$8,Tipy!EV80=Výsledky!$FS$9),IF(VLOOKUP(Tipy!EV80,'Kategórie hráčov'!$A$2:$B$55,2,FALSE)=30,30,20),0))</f>
        <v>0</v>
      </c>
      <c r="FT86" s="12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30">
        <f>IF(ISBLANK($FU$3),"",IF(ISBLANK(Tipy!ER80),"-",SUM(FP86:FT86)))</f>
        <v>0</v>
      </c>
      <c r="FV86" s="129"/>
      <c r="FW86" s="126">
        <f>IF(ISBLANK($GB$3),"",IF(ISBLANK(Tipy!EX80),0,IF(AND(Tipy!EX80=Výsledky!$FZ$3,Tipy!EZ80=Výsledky!$GB$3),60,0)))</f>
        <v>0</v>
      </c>
      <c r="FX86" s="12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6">
        <f>IF(ISBLANK($GB$3),"",IF(OR(Tipy!FA80=Výsledky!$FW$6,Tipy!FA80=Výsledky!$FW$7,Tipy!FA80=Výsledky!$FW$8,Tipy!FA80=Výsledky!$FW$9),IF(VLOOKUP(Tipy!FA80,'Kategórie hráčov'!$A$2:$B$55,2,FALSE)=30,30,20),0))</f>
        <v>0</v>
      </c>
      <c r="FZ86" s="126">
        <f>IF(ISBLANK($GB$3),"",IF(OR(Tipy!FB80=Výsledky!$FZ$6,Tipy!FB80=Výsledky!$FZ$7,Tipy!FB80=Výsledky!$FZ$8,Tipy!FB80=Výsledky!$FZ$9),IF(VLOOKUP(Tipy!FB80,'Kategórie hráčov'!$A$2:$B$55,2,FALSE)=30,30,20),0))</f>
        <v>0</v>
      </c>
      <c r="GA86" s="12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30" t="str">
        <f>IF(ISBLANK($GB$3),"",IF(ISBLANK(Tipy!EX80),"-",SUM(FW86:GA86)))</f>
        <v>-</v>
      </c>
      <c r="GC86" s="129"/>
      <c r="GD86" s="126">
        <f>IF(ISBLANK($GI$3),"",IF(ISBLANK(Tipy!FD80),0,IF(AND(Tipy!FD80=Výsledky!$GG$3,Tipy!FF80=Výsledky!$GI$3),60,0)))</f>
        <v>0</v>
      </c>
      <c r="GE86" s="126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6">
        <f>IF(ISBLANK($GI$3),"",IF(OR(Tipy!FG80=Výsledky!$GD$6,Tipy!FG80=Výsledky!$GD$7,Tipy!FG80=Výsledky!$GD$8,Tipy!FG80=Výsledky!$GD$9),IF(VLOOKUP(Tipy!FG80,'Kategórie hráčov'!$A$2:$B$55,2,FALSE)=30,30,20),0))</f>
        <v>0</v>
      </c>
      <c r="GG86" s="126">
        <f>IF(ISBLANK($GI$3),"",IF(OR(Tipy!FH80=Výsledky!$GG$6,Tipy!FH80=Výsledky!$GG$7,Tipy!FH80=Výsledky!$GG$8,Tipy!FH80=Výsledky!$GG$9),IF(VLOOKUP(Tipy!FH80,'Kategórie hráčov'!$A$2:$B$55,2,FALSE)=30,30,20),0))</f>
        <v>0</v>
      </c>
      <c r="GH86" s="127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30">
        <f>IF(ISBLANK($GI$3),"",IF(ISBLANK(Tipy!FD80),"-",SUM(GD86:GH86)))</f>
        <v>20</v>
      </c>
      <c r="GJ86" s="129"/>
      <c r="GK86" s="126">
        <f>IF(ISBLANK($GP$3),"",IF(ISBLANK(Tipy!FJ80),0,IF(AND(Tipy!FJ80=Výsledky!$GN$3,Tipy!FL80=Výsledky!$GP$3),60,0)))</f>
        <v>0</v>
      </c>
      <c r="GL86" s="126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6">
        <f>IF(ISBLANK($GP$3),"",IF(OR(Tipy!FM80=Výsledky!$GK$6,Tipy!FM80=Výsledky!$GK$7,Tipy!FM80=Výsledky!$GK$8,Tipy!FM80=Výsledky!$GK$9),IF(VLOOKUP(Tipy!FM80,'Kategórie hráčov'!$A$2:$B$55,2,FALSE)=30,30,20),0))</f>
        <v>0</v>
      </c>
      <c r="GN86" s="126">
        <f>IF(ISBLANK($GP$3),"",IF(OR(Tipy!FN80=Výsledky!$GN$6,Tipy!FN80=Výsledky!$GN$7,Tipy!FN80=Výsledky!$GN$8,Tipy!FN80=Výsledky!$GN$9),IF(VLOOKUP(Tipy!FN80,'Kategórie hráčov'!$A$2:$B$55,2,FALSE)=30,30,20),0))</f>
        <v>30</v>
      </c>
      <c r="GO86" s="127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30">
        <f>IF(ISBLANK($GP$3),"",IF(ISBLANK(Tipy!FJ80),"-",SUM(GK86:GO86)))</f>
        <v>30</v>
      </c>
      <c r="GQ86" s="129"/>
      <c r="GR86" s="126">
        <f>IF(ISBLANK($GW$3),"",IF(ISBLANK(Tipy!FP80),0,IF(AND(Tipy!FP80=Výsledky!$GU$3,Tipy!FR80=Výsledky!$GW$3),60,0)))</f>
        <v>0</v>
      </c>
      <c r="GS86" s="126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6">
        <f>IF(ISBLANK($GW$3),"",IF(OR(Tipy!FS80=Výsledky!$GR$6,Tipy!FS80=Výsledky!$GR$7,Tipy!FS80=Výsledky!$GR$8,Tipy!FS80=Výsledky!$GR$9),IF(VLOOKUP(Tipy!FS80,'Kategórie hráčov'!$A$2:$B$55,2,FALSE)=30,30,20),0))</f>
        <v>0</v>
      </c>
      <c r="GU86" s="126">
        <f>IF(ISBLANK($GW$3),"",IF(OR(Tipy!FT80=Výsledky!$GU$6,Tipy!FT80=Výsledky!$GU$7,Tipy!FT80=Výsledky!$GU$8,Tipy!FT80=Výsledky!$GU$9),IF(VLOOKUP(Tipy!FT80,'Kategórie hráčov'!$A$2:$B$55,2,FALSE)=30,30,20),0))</f>
        <v>0</v>
      </c>
      <c r="GV86" s="127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30" t="str">
        <f>IF(ISBLANK($GW$3),"",IF(ISBLANK(Tipy!FP80),"-",SUM(GR86:GV86)))</f>
        <v>-</v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>
        <f>IF(ISBLANK($FU$3),"",IF(ISBLANK(Tipy!ER81),0,IF(AND(Tipy!ER81=Výsledky!$FS$3,Tipy!ET81=Výsledky!$FU$3),60,0)))</f>
        <v>0</v>
      </c>
      <c r="FQ87" s="12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6">
        <f>IF(ISBLANK($FU$3),"",IF(OR(Tipy!EU81=Výsledky!$FP$6,Tipy!EU81=Výsledky!$FP$7,Tipy!EU81=Výsledky!$FP$8,Tipy!EU81=Výsledky!$FP$9),IF(VLOOKUP(Tipy!EU81,'Kategórie hráčov'!$A$2:$B$55,2,FALSE)=30,30,20),0))</f>
        <v>0</v>
      </c>
      <c r="FS87" s="126">
        <f>IF(ISBLANK($FU$3),"",IF(OR(Tipy!EV81=Výsledky!$FS$6,Tipy!EV81=Výsledky!$FS$7,Tipy!EV81=Výsledky!$FS$8,Tipy!EV81=Výsledky!$FS$9),IF(VLOOKUP(Tipy!EV81,'Kategórie hráčov'!$A$2:$B$55,2,FALSE)=30,30,20),0))</f>
        <v>0</v>
      </c>
      <c r="FT87" s="12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30">
        <f>IF(ISBLANK($FU$3),"",IF(ISBLANK(Tipy!ER81),"-",SUM(FP87:FT87)))</f>
        <v>10</v>
      </c>
      <c r="FV87" s="129"/>
      <c r="FW87" s="126">
        <f>IF(ISBLANK($GB$3),"",IF(ISBLANK(Tipy!EX81),0,IF(AND(Tipy!EX81=Výsledky!$FZ$3,Tipy!EZ81=Výsledky!$GB$3),60,0)))</f>
        <v>60</v>
      </c>
      <c r="FX87" s="12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6">
        <f>IF(ISBLANK($GB$3),"",IF(OR(Tipy!FA81=Výsledky!$FW$6,Tipy!FA81=Výsledky!$FW$7,Tipy!FA81=Výsledky!$FW$8,Tipy!FA81=Výsledky!$FW$9),IF(VLOOKUP(Tipy!FA81,'Kategórie hráčov'!$A$2:$B$55,2,FALSE)=30,30,20),0))</f>
        <v>20</v>
      </c>
      <c r="FZ87" s="126">
        <f>IF(ISBLANK($GB$3),"",IF(OR(Tipy!FB81=Výsledky!$FZ$6,Tipy!FB81=Výsledky!$FZ$7,Tipy!FB81=Výsledky!$FZ$8,Tipy!FB81=Výsledky!$FZ$9),IF(VLOOKUP(Tipy!FB81,'Kategórie hráčov'!$A$2:$B$55,2,FALSE)=30,30,20),0))</f>
        <v>0</v>
      </c>
      <c r="GA87" s="12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30">
        <f>IF(ISBLANK($GB$3),"",IF(ISBLANK(Tipy!EX81),"-",SUM(FW87:GA87)))</f>
        <v>80</v>
      </c>
      <c r="GC87" s="129"/>
      <c r="GD87" s="126">
        <f>IF(ISBLANK($GI$3),"",IF(ISBLANK(Tipy!FD81),0,IF(AND(Tipy!FD81=Výsledky!$GG$3,Tipy!FF81=Výsledky!$GI$3),60,0)))</f>
        <v>0</v>
      </c>
      <c r="GE87" s="126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6">
        <f>IF(ISBLANK($GI$3),"",IF(OR(Tipy!FG81=Výsledky!$GD$6,Tipy!FG81=Výsledky!$GD$7,Tipy!FG81=Výsledky!$GD$8,Tipy!FG81=Výsledky!$GD$9),IF(VLOOKUP(Tipy!FG81,'Kategórie hráčov'!$A$2:$B$55,2,FALSE)=30,30,20),0))</f>
        <v>0</v>
      </c>
      <c r="GG87" s="126">
        <f>IF(ISBLANK($GI$3),"",IF(OR(Tipy!FH81=Výsledky!$GG$6,Tipy!FH81=Výsledky!$GG$7,Tipy!FH81=Výsledky!$GG$8,Tipy!FH81=Výsledky!$GG$9),IF(VLOOKUP(Tipy!FH81,'Kategórie hráčov'!$A$2:$B$55,2,FALSE)=30,30,20),0))</f>
        <v>0</v>
      </c>
      <c r="GH87" s="127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30">
        <f>IF(ISBLANK($GI$3),"",IF(ISBLANK(Tipy!FD81),"-",SUM(GD87:GH87)))</f>
        <v>20</v>
      </c>
      <c r="GJ87" s="129"/>
      <c r="GK87" s="126">
        <f>IF(ISBLANK($GP$3),"",IF(ISBLANK(Tipy!FJ81),0,IF(AND(Tipy!FJ81=Výsledky!$GN$3,Tipy!FL81=Výsledky!$GP$3),60,0)))</f>
        <v>0</v>
      </c>
      <c r="GL87" s="126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6">
        <f>IF(ISBLANK($GP$3),"",IF(OR(Tipy!FM81=Výsledky!$GK$6,Tipy!FM81=Výsledky!$GK$7,Tipy!FM81=Výsledky!$GK$8,Tipy!FM81=Výsledky!$GK$9),IF(VLOOKUP(Tipy!FM81,'Kategórie hráčov'!$A$2:$B$55,2,FALSE)=30,30,20),0))</f>
        <v>0</v>
      </c>
      <c r="GN87" s="126">
        <f>IF(ISBLANK($GP$3),"",IF(OR(Tipy!FN81=Výsledky!$GN$6,Tipy!FN81=Výsledky!$GN$7,Tipy!FN81=Výsledky!$GN$8,Tipy!FN81=Výsledky!$GN$9),IF(VLOOKUP(Tipy!FN81,'Kategórie hráčov'!$A$2:$B$55,2,FALSE)=30,30,20),0))</f>
        <v>0</v>
      </c>
      <c r="GO87" s="127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30">
        <f>IF(ISBLANK($GP$3),"",IF(ISBLANK(Tipy!FJ81),"-",SUM(GK87:GO87)))</f>
        <v>0</v>
      </c>
      <c r="GQ87" s="129"/>
      <c r="GR87" s="126">
        <f>IF(ISBLANK($GW$3),"",IF(ISBLANK(Tipy!FP81),0,IF(AND(Tipy!FP81=Výsledky!$GU$3,Tipy!FR81=Výsledky!$GW$3),60,0)))</f>
        <v>0</v>
      </c>
      <c r="GS87" s="126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6">
        <f>IF(ISBLANK($GW$3),"",IF(OR(Tipy!FS81=Výsledky!$GR$6,Tipy!FS81=Výsledky!$GR$7,Tipy!FS81=Výsledky!$GR$8,Tipy!FS81=Výsledky!$GR$9),IF(VLOOKUP(Tipy!FS81,'Kategórie hráčov'!$A$2:$B$55,2,FALSE)=30,30,20),0))</f>
        <v>20</v>
      </c>
      <c r="GU87" s="126">
        <f>IF(ISBLANK($GW$3),"",IF(OR(Tipy!FT81=Výsledky!$GU$6,Tipy!FT81=Výsledky!$GU$7,Tipy!FT81=Výsledky!$GU$8,Tipy!FT81=Výsledky!$GU$9),IF(VLOOKUP(Tipy!FT81,'Kategórie hráčov'!$A$2:$B$55,2,FALSE)=30,30,20),0))</f>
        <v>0</v>
      </c>
      <c r="GV87" s="127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30">
        <f>IF(ISBLANK($GW$3),"",IF(ISBLANK(Tipy!FP81),"-",SUM(GR87:GV87)))</f>
        <v>30</v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>
        <f>IF(ISBLANK($FU$3),"",IF(ISBLANK(Tipy!ER82),0,IF(AND(Tipy!ER82=Výsledky!$FS$3,Tipy!ET82=Výsledky!$FU$3),60,0)))</f>
        <v>0</v>
      </c>
      <c r="FQ88" s="12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6">
        <f>IF(ISBLANK($FU$3),"",IF(OR(Tipy!EU82=Výsledky!$FP$6,Tipy!EU82=Výsledky!$FP$7,Tipy!EU82=Výsledky!$FP$8,Tipy!EU82=Výsledky!$FP$9),IF(VLOOKUP(Tipy!EU82,'Kategórie hráčov'!$A$2:$B$55,2,FALSE)=30,30,20),0))</f>
        <v>0</v>
      </c>
      <c r="FS88" s="126">
        <f>IF(ISBLANK($FU$3),"",IF(OR(Tipy!EV82=Výsledky!$FS$6,Tipy!EV82=Výsledky!$FS$7,Tipy!EV82=Výsledky!$FS$8,Tipy!EV82=Výsledky!$FS$9),IF(VLOOKUP(Tipy!EV82,'Kategórie hráčov'!$A$2:$B$55,2,FALSE)=30,30,20),0))</f>
        <v>0</v>
      </c>
      <c r="FT88" s="127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30">
        <f>IF(ISBLANK($FU$3),"",IF(ISBLANK(Tipy!ER82),"-",SUM(FP88:FT88)))</f>
        <v>0</v>
      </c>
      <c r="FV88" s="129"/>
      <c r="FW88" s="126">
        <f>IF(ISBLANK($GB$3),"",IF(ISBLANK(Tipy!EX82),0,IF(AND(Tipy!EX82=Výsledky!$FZ$3,Tipy!EZ82=Výsledky!$GB$3),60,0)))</f>
        <v>0</v>
      </c>
      <c r="FX88" s="12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6">
        <f>IF(ISBLANK($GB$3),"",IF(OR(Tipy!FA82=Výsledky!$FW$6,Tipy!FA82=Výsledky!$FW$7,Tipy!FA82=Výsledky!$FW$8,Tipy!FA82=Výsledky!$FW$9),IF(VLOOKUP(Tipy!FA82,'Kategórie hráčov'!$A$2:$B$55,2,FALSE)=30,30,20),0))</f>
        <v>0</v>
      </c>
      <c r="FZ88" s="126">
        <f>IF(ISBLANK($GB$3),"",IF(OR(Tipy!FB82=Výsledky!$FZ$6,Tipy!FB82=Výsledky!$FZ$7,Tipy!FB82=Výsledky!$FZ$8,Tipy!FB82=Výsledky!$FZ$9),IF(VLOOKUP(Tipy!FB82,'Kategórie hráčov'!$A$2:$B$55,2,FALSE)=30,30,20),0))</f>
        <v>0</v>
      </c>
      <c r="GA88" s="127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30" t="str">
        <f>IF(ISBLANK($GB$3),"",IF(ISBLANK(Tipy!EX82),"-",SUM(FW88:GA88)))</f>
        <v>-</v>
      </c>
      <c r="GC88" s="129"/>
      <c r="GD88" s="126">
        <f>IF(ISBLANK($GI$3),"",IF(ISBLANK(Tipy!FD82),0,IF(AND(Tipy!FD82=Výsledky!$GG$3,Tipy!FF82=Výsledky!$GI$3),60,0)))</f>
        <v>0</v>
      </c>
      <c r="GE88" s="126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6">
        <f>IF(ISBLANK($GI$3),"",IF(OR(Tipy!FG82=Výsledky!$GD$6,Tipy!FG82=Výsledky!$GD$7,Tipy!FG82=Výsledky!$GD$8,Tipy!FG82=Výsledky!$GD$9),IF(VLOOKUP(Tipy!FG82,'Kategórie hráčov'!$A$2:$B$55,2,FALSE)=30,30,20),0))</f>
        <v>0</v>
      </c>
      <c r="GG88" s="126">
        <f>IF(ISBLANK($GI$3),"",IF(OR(Tipy!FH82=Výsledky!$GG$6,Tipy!FH82=Výsledky!$GG$7,Tipy!FH82=Výsledky!$GG$8,Tipy!FH82=Výsledky!$GG$9),IF(VLOOKUP(Tipy!FH82,'Kategórie hráčov'!$A$2:$B$55,2,FALSE)=30,30,20),0))</f>
        <v>0</v>
      </c>
      <c r="GH88" s="127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30" t="str">
        <f>IF(ISBLANK($GI$3),"",IF(ISBLANK(Tipy!FD82),"-",SUM(GD88:GH88)))</f>
        <v>-</v>
      </c>
      <c r="GJ88" s="129"/>
      <c r="GK88" s="126">
        <f>IF(ISBLANK($GP$3),"",IF(ISBLANK(Tipy!FJ82),0,IF(AND(Tipy!FJ82=Výsledky!$GN$3,Tipy!FL82=Výsledky!$GP$3),60,0)))</f>
        <v>0</v>
      </c>
      <c r="GL88" s="126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6">
        <f>IF(ISBLANK($GP$3),"",IF(OR(Tipy!FM82=Výsledky!$GK$6,Tipy!FM82=Výsledky!$GK$7,Tipy!FM82=Výsledky!$GK$8,Tipy!FM82=Výsledky!$GK$9),IF(VLOOKUP(Tipy!FM82,'Kategórie hráčov'!$A$2:$B$55,2,FALSE)=30,30,20),0))</f>
        <v>0</v>
      </c>
      <c r="GN88" s="126">
        <f>IF(ISBLANK($GP$3),"",IF(OR(Tipy!FN82=Výsledky!$GN$6,Tipy!FN82=Výsledky!$GN$7,Tipy!FN82=Výsledky!$GN$8,Tipy!FN82=Výsledky!$GN$9),IF(VLOOKUP(Tipy!FN82,'Kategórie hráčov'!$A$2:$B$55,2,FALSE)=30,30,20),0))</f>
        <v>0</v>
      </c>
      <c r="GO88" s="127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30" t="str">
        <f>IF(ISBLANK($GP$3),"",IF(ISBLANK(Tipy!FJ82),"-",SUM(GK88:GO88)))</f>
        <v>-</v>
      </c>
      <c r="GQ88" s="129"/>
      <c r="GR88" s="126">
        <f>IF(ISBLANK($GW$3),"",IF(ISBLANK(Tipy!FP82),0,IF(AND(Tipy!FP82=Výsledky!$GU$3,Tipy!FR82=Výsledky!$GW$3),60,0)))</f>
        <v>0</v>
      </c>
      <c r="GS88" s="126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6">
        <f>IF(ISBLANK($GW$3),"",IF(OR(Tipy!FS82=Výsledky!$GR$6,Tipy!FS82=Výsledky!$GR$7,Tipy!FS82=Výsledky!$GR$8,Tipy!FS82=Výsledky!$GR$9),IF(VLOOKUP(Tipy!FS82,'Kategórie hráčov'!$A$2:$B$55,2,FALSE)=30,30,20),0))</f>
        <v>0</v>
      </c>
      <c r="GU88" s="126">
        <f>IF(ISBLANK($GW$3),"",IF(OR(Tipy!FT82=Výsledky!$GU$6,Tipy!FT82=Výsledky!$GU$7,Tipy!FT82=Výsledky!$GU$8,Tipy!FT82=Výsledky!$GU$9),IF(VLOOKUP(Tipy!FT82,'Kategórie hráčov'!$A$2:$B$55,2,FALSE)=30,30,20),0))</f>
        <v>0</v>
      </c>
      <c r="GV88" s="127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30" t="str">
        <f>IF(ISBLANK($GW$3),"",IF(ISBLANK(Tipy!FP82),"-",SUM(GR88:GV88)))</f>
        <v>-</v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>
        <f>IF(ISBLANK($FU$3),"",IF(ISBLANK(Tipy!ER83),0,IF(AND(Tipy!ER83=Výsledky!$FS$3,Tipy!ET83=Výsledky!$FU$3),60,0)))</f>
        <v>0</v>
      </c>
      <c r="FQ89" s="12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6">
        <f>IF(ISBLANK($FU$3),"",IF(OR(Tipy!EU83=Výsledky!$FP$6,Tipy!EU83=Výsledky!$FP$7,Tipy!EU83=Výsledky!$FP$8,Tipy!EU83=Výsledky!$FP$9),IF(VLOOKUP(Tipy!EU83,'Kategórie hráčov'!$A$2:$B$55,2,FALSE)=30,30,20),0))</f>
        <v>0</v>
      </c>
      <c r="FS89" s="126">
        <f>IF(ISBLANK($FU$3),"",IF(OR(Tipy!EV83=Výsledky!$FS$6,Tipy!EV83=Výsledky!$FS$7,Tipy!EV83=Výsledky!$FS$8,Tipy!EV83=Výsledky!$FS$9),IF(VLOOKUP(Tipy!EV83,'Kategórie hráčov'!$A$2:$B$55,2,FALSE)=30,30,20),0))</f>
        <v>0</v>
      </c>
      <c r="FT89" s="12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30" t="str">
        <f>IF(ISBLANK($FU$3),"",IF(ISBLANK(Tipy!ER83),"-",SUM(FP89:FT89)))</f>
        <v>-</v>
      </c>
      <c r="FV89" s="129"/>
      <c r="FW89" s="126">
        <f>IF(ISBLANK($GB$3),"",IF(ISBLANK(Tipy!EX83),0,IF(AND(Tipy!EX83=Výsledky!$FZ$3,Tipy!EZ83=Výsledky!$GB$3),60,0)))</f>
        <v>0</v>
      </c>
      <c r="FX89" s="12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6">
        <f>IF(ISBLANK($GB$3),"",IF(OR(Tipy!FA83=Výsledky!$FW$6,Tipy!FA83=Výsledky!$FW$7,Tipy!FA83=Výsledky!$FW$8,Tipy!FA83=Výsledky!$FW$9),IF(VLOOKUP(Tipy!FA83,'Kategórie hráčov'!$A$2:$B$55,2,FALSE)=30,30,20),0))</f>
        <v>0</v>
      </c>
      <c r="FZ89" s="126">
        <f>IF(ISBLANK($GB$3),"",IF(OR(Tipy!FB83=Výsledky!$FZ$6,Tipy!FB83=Výsledky!$FZ$7,Tipy!FB83=Výsledky!$FZ$8,Tipy!FB83=Výsledky!$FZ$9),IF(VLOOKUP(Tipy!FB83,'Kategórie hráčov'!$A$2:$B$55,2,FALSE)=30,30,20),0))</f>
        <v>0</v>
      </c>
      <c r="GA89" s="12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30" t="str">
        <f>IF(ISBLANK($GB$3),"",IF(ISBLANK(Tipy!EX83),"-",SUM(FW89:GA89)))</f>
        <v>-</v>
      </c>
      <c r="GC89" s="129"/>
      <c r="GD89" s="126">
        <f>IF(ISBLANK($GI$3),"",IF(ISBLANK(Tipy!FD83),0,IF(AND(Tipy!FD83=Výsledky!$GG$3,Tipy!FF83=Výsledky!$GI$3),60,0)))</f>
        <v>0</v>
      </c>
      <c r="GE89" s="126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6">
        <f>IF(ISBLANK($GI$3),"",IF(OR(Tipy!FG83=Výsledky!$GD$6,Tipy!FG83=Výsledky!$GD$7,Tipy!FG83=Výsledky!$GD$8,Tipy!FG83=Výsledky!$GD$9),IF(VLOOKUP(Tipy!FG83,'Kategórie hráčov'!$A$2:$B$55,2,FALSE)=30,30,20),0))</f>
        <v>0</v>
      </c>
      <c r="GG89" s="126">
        <f>IF(ISBLANK($GI$3),"",IF(OR(Tipy!FH83=Výsledky!$GG$6,Tipy!FH83=Výsledky!$GG$7,Tipy!FH83=Výsledky!$GG$8,Tipy!FH83=Výsledky!$GG$9),IF(VLOOKUP(Tipy!FH83,'Kategórie hráčov'!$A$2:$B$55,2,FALSE)=30,30,20),0))</f>
        <v>0</v>
      </c>
      <c r="GH89" s="127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30" t="str">
        <f>IF(ISBLANK($GI$3),"",IF(ISBLANK(Tipy!FD83),"-",SUM(GD89:GH89)))</f>
        <v>-</v>
      </c>
      <c r="GJ89" s="129"/>
      <c r="GK89" s="126">
        <f>IF(ISBLANK($GP$3),"",IF(ISBLANK(Tipy!FJ83),0,IF(AND(Tipy!FJ83=Výsledky!$GN$3,Tipy!FL83=Výsledky!$GP$3),60,0)))</f>
        <v>0</v>
      </c>
      <c r="GL89" s="126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6">
        <f>IF(ISBLANK($GP$3),"",IF(OR(Tipy!FM83=Výsledky!$GK$6,Tipy!FM83=Výsledky!$GK$7,Tipy!FM83=Výsledky!$GK$8,Tipy!FM83=Výsledky!$GK$9),IF(VLOOKUP(Tipy!FM83,'Kategórie hráčov'!$A$2:$B$55,2,FALSE)=30,30,20),0))</f>
        <v>0</v>
      </c>
      <c r="GN89" s="126">
        <f>IF(ISBLANK($GP$3),"",IF(OR(Tipy!FN83=Výsledky!$GN$6,Tipy!FN83=Výsledky!$GN$7,Tipy!FN83=Výsledky!$GN$8,Tipy!FN83=Výsledky!$GN$9),IF(VLOOKUP(Tipy!FN83,'Kategórie hráčov'!$A$2:$B$55,2,FALSE)=30,30,20),0))</f>
        <v>0</v>
      </c>
      <c r="GO89" s="127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30" t="str">
        <f>IF(ISBLANK($GP$3),"",IF(ISBLANK(Tipy!FJ83),"-",SUM(GK89:GO89)))</f>
        <v>-</v>
      </c>
      <c r="GQ89" s="129"/>
      <c r="GR89" s="126">
        <f>IF(ISBLANK($GW$3),"",IF(ISBLANK(Tipy!FP83),0,IF(AND(Tipy!FP83=Výsledky!$GU$3,Tipy!FR83=Výsledky!$GW$3),60,0)))</f>
        <v>0</v>
      </c>
      <c r="GS89" s="126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6">
        <f>IF(ISBLANK($GW$3),"",IF(OR(Tipy!FS83=Výsledky!$GR$6,Tipy!FS83=Výsledky!$GR$7,Tipy!FS83=Výsledky!$GR$8,Tipy!FS83=Výsledky!$GR$9),IF(VLOOKUP(Tipy!FS83,'Kategórie hráčov'!$A$2:$B$55,2,FALSE)=30,30,20),0))</f>
        <v>0</v>
      </c>
      <c r="GU89" s="126">
        <f>IF(ISBLANK($GW$3),"",IF(OR(Tipy!FT83=Výsledky!$GU$6,Tipy!FT83=Výsledky!$GU$7,Tipy!FT83=Výsledky!$GU$8,Tipy!FT83=Výsledky!$GU$9),IF(VLOOKUP(Tipy!FT83,'Kategórie hráčov'!$A$2:$B$55,2,FALSE)=30,30,20),0))</f>
        <v>0</v>
      </c>
      <c r="GV89" s="127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30" t="str">
        <f>IF(ISBLANK($GW$3),"",IF(ISBLANK(Tipy!FP83),"-",SUM(GR89:GV89)))</f>
        <v>-</v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>
        <f>IF(ISBLANK($FU$3),"",IF(ISBLANK(Tipy!ER84),0,IF(AND(Tipy!ER84=Výsledky!$FS$3,Tipy!ET84=Výsledky!$FU$3),60,0)))</f>
        <v>0</v>
      </c>
      <c r="FQ90" s="133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3">
        <f>IF(ISBLANK($FU$3),"",IF(OR(Tipy!EU84=Výsledky!$FP$6,Tipy!EU84=Výsledky!$FP$7,Tipy!EU84=Výsledky!$FP$8,Tipy!EU84=Výsledky!$FP$9),IF(VLOOKUP(Tipy!EU84,'Kategórie hráčov'!$A$2:$B$55,2,FALSE)=30,30,20),0))</f>
        <v>0</v>
      </c>
      <c r="FS90" s="133">
        <f>IF(ISBLANK($FU$3),"",IF(OR(Tipy!EV84=Výsledky!$FS$6,Tipy!EV84=Výsledky!$FS$7,Tipy!EV84=Výsledky!$FS$8,Tipy!EV84=Výsledky!$FS$9),IF(VLOOKUP(Tipy!EV84,'Kategórie hráčov'!$A$2:$B$55,2,FALSE)=30,30,20),0))</f>
        <v>0</v>
      </c>
      <c r="FT90" s="134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30" t="str">
        <f>IF(ISBLANK($FU$3),"",IF(ISBLANK(Tipy!ER84),"-",SUM(FP90:FT90)))</f>
        <v>-</v>
      </c>
      <c r="FV90" s="129"/>
      <c r="FW90" s="132">
        <f>IF(ISBLANK($GB$3),"",IF(ISBLANK(Tipy!EX84),0,IF(AND(Tipy!EX84=Výsledky!$FZ$3,Tipy!EZ84=Výsledky!$GB$3),60,0)))</f>
        <v>0</v>
      </c>
      <c r="FX90" s="133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3">
        <f>IF(ISBLANK($GB$3),"",IF(OR(Tipy!FA84=Výsledky!$FW$6,Tipy!FA84=Výsledky!$FW$7,Tipy!FA84=Výsledky!$FW$8,Tipy!FA84=Výsledky!$FW$9),IF(VLOOKUP(Tipy!FA84,'Kategórie hráčov'!$A$2:$B$55,2,FALSE)=30,30,20),0))</f>
        <v>0</v>
      </c>
      <c r="FZ90" s="133">
        <f>IF(ISBLANK($GB$3),"",IF(OR(Tipy!FB84=Výsledky!$FZ$6,Tipy!FB84=Výsledky!$FZ$7,Tipy!FB84=Výsledky!$FZ$8,Tipy!FB84=Výsledky!$FZ$9),IF(VLOOKUP(Tipy!FB84,'Kategórie hráčov'!$A$2:$B$55,2,FALSE)=30,30,20),0))</f>
        <v>0</v>
      </c>
      <c r="GA90" s="134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30" t="str">
        <f>IF(ISBLANK($GB$3),"",IF(ISBLANK(Tipy!EX84),"-",SUM(FW90:GA90)))</f>
        <v>-</v>
      </c>
      <c r="GC90" s="129"/>
      <c r="GD90" s="132">
        <f>IF(ISBLANK($GI$3),"",IF(ISBLANK(Tipy!FD84),0,IF(AND(Tipy!FD84=Výsledky!$GG$3,Tipy!FF84=Výsledky!$GI$3),60,0)))</f>
        <v>0</v>
      </c>
      <c r="GE90" s="133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3">
        <f>IF(ISBLANK($GI$3),"",IF(OR(Tipy!FG84=Výsledky!$GD$6,Tipy!FG84=Výsledky!$GD$7,Tipy!FG84=Výsledky!$GD$8,Tipy!FG84=Výsledky!$GD$9),IF(VLOOKUP(Tipy!FG84,'Kategórie hráčov'!$A$2:$B$55,2,FALSE)=30,30,20),0))</f>
        <v>0</v>
      </c>
      <c r="GG90" s="133">
        <f>IF(ISBLANK($GI$3),"",IF(OR(Tipy!FH84=Výsledky!$GG$6,Tipy!FH84=Výsledky!$GG$7,Tipy!FH84=Výsledky!$GG$8,Tipy!FH84=Výsledky!$GG$9),IF(VLOOKUP(Tipy!FH84,'Kategórie hráčov'!$A$2:$B$55,2,FALSE)=30,30,20),0))</f>
        <v>0</v>
      </c>
      <c r="GH90" s="134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5" t="str">
        <f>IF(ISBLANK($GI$3),"",IF(ISBLANK(Tipy!FD84),"-",SUM(GD90:GH90)))</f>
        <v>-</v>
      </c>
      <c r="GJ90" s="129"/>
      <c r="GK90" s="132">
        <f>IF(ISBLANK($GP$3),"",IF(ISBLANK(Tipy!FJ84),0,IF(AND(Tipy!FJ84=Výsledky!$GN$3,Tipy!FL84=Výsledky!$GP$3),60,0)))</f>
        <v>0</v>
      </c>
      <c r="GL90" s="133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3">
        <f>IF(ISBLANK($GP$3),"",IF(OR(Tipy!FM84=Výsledky!$GK$6,Tipy!FM84=Výsledky!$GK$7,Tipy!FM84=Výsledky!$GK$8,Tipy!FM84=Výsledky!$GK$9),IF(VLOOKUP(Tipy!FM84,'Kategórie hráčov'!$A$2:$B$55,2,FALSE)=30,30,20),0))</f>
        <v>0</v>
      </c>
      <c r="GN90" s="133">
        <f>IF(ISBLANK($GP$3),"",IF(OR(Tipy!FN84=Výsledky!$GN$6,Tipy!FN84=Výsledky!$GN$7,Tipy!FN84=Výsledky!$GN$8,Tipy!FN84=Výsledky!$GN$9),IF(VLOOKUP(Tipy!FN84,'Kategórie hráčov'!$A$2:$B$55,2,FALSE)=30,30,20),0))</f>
        <v>0</v>
      </c>
      <c r="GO90" s="134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5" t="str">
        <f>IF(ISBLANK($GP$3),"",IF(ISBLANK(Tipy!FJ84),"-",SUM(GK90:GO90)))</f>
        <v>-</v>
      </c>
      <c r="GQ90" s="129"/>
      <c r="GR90" s="132">
        <f>IF(ISBLANK($GW$3),"",IF(ISBLANK(Tipy!FP84),0,IF(AND(Tipy!FP84=Výsledky!$GU$3,Tipy!FR84=Výsledky!$GW$3),60,0)))</f>
        <v>0</v>
      </c>
      <c r="GS90" s="133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3">
        <f>IF(ISBLANK($GW$3),"",IF(OR(Tipy!FS84=Výsledky!$GR$6,Tipy!FS84=Výsledky!$GR$7,Tipy!FS84=Výsledky!$GR$8,Tipy!FS84=Výsledky!$GR$9),IF(VLOOKUP(Tipy!FS84,'Kategórie hráčov'!$A$2:$B$55,2,FALSE)=30,30,20),0))</f>
        <v>0</v>
      </c>
      <c r="GU90" s="133">
        <f>IF(ISBLANK($GW$3),"",IF(OR(Tipy!FT84=Výsledky!$GU$6,Tipy!FT84=Výsledky!$GU$7,Tipy!FT84=Výsledky!$GU$8,Tipy!FT84=Výsledky!$GU$9),IF(VLOOKUP(Tipy!FT84,'Kategórie hráčov'!$A$2:$B$55,2,FALSE)=30,30,20),0))</f>
        <v>0</v>
      </c>
      <c r="GV90" s="134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30" t="str">
        <f>IF(ISBLANK($GW$3),"",IF(ISBLANK(Tipy!FP84),"-",SUM(GR90:GV90)))</f>
        <v>-</v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>
        <f>IF(ISBLANK(DQ3),"",COUNTIF(DQ12:DQ90,"&gt;=0"))</f>
        <v>51</v>
      </c>
      <c r="DM92" s="277"/>
      <c r="DN92" s="278">
        <f>IF(ISBLANK(DQ3),"",DL92/COUNT($A$12:$A$90))</f>
        <v>0.64556962025316456</v>
      </c>
      <c r="DO92" s="278"/>
      <c r="DP92" s="146"/>
      <c r="DQ92" s="147"/>
      <c r="DR92" s="149"/>
      <c r="DS92" s="277">
        <f>IF(ISBLANK(DX3),"",COUNTIF(DX12:DX90,"&gt;=0"))</f>
        <v>51</v>
      </c>
      <c r="DT92" s="277"/>
      <c r="DU92" s="278">
        <f>IF(ISBLANK(DX3),"",DS92/COUNT($A$12:$A$90))</f>
        <v>0.64556962025316456</v>
      </c>
      <c r="DV92" s="278"/>
      <c r="DW92" s="146"/>
      <c r="DX92" s="147"/>
      <c r="DY92" s="149"/>
      <c r="DZ92" s="277">
        <f>IF(ISBLANK(EE3),"",COUNTIF(EE12:EE90,"&gt;=0"))</f>
        <v>51</v>
      </c>
      <c r="EA92" s="277"/>
      <c r="EB92" s="278">
        <f>IF(ISBLANK(EE3),"",DZ92/COUNT($A$12:$A$90))</f>
        <v>0.64556962025316456</v>
      </c>
      <c r="EC92" s="278"/>
      <c r="ED92" s="146"/>
      <c r="EE92" s="147"/>
      <c r="EF92" s="149"/>
      <c r="EG92" s="277">
        <f>IF(ISBLANK(EL3),"",COUNTIF(EL12:EL90,"&gt;=0"))</f>
        <v>48</v>
      </c>
      <c r="EH92" s="277"/>
      <c r="EI92" s="278">
        <f>IF(ISBLANK(EL3),"",EG92/COUNT($A$12:$A$90))</f>
        <v>0.60759493670886078</v>
      </c>
      <c r="EJ92" s="278"/>
      <c r="EK92" s="146"/>
      <c r="EL92" s="147"/>
      <c r="EM92" s="149"/>
      <c r="EN92" s="277">
        <f>IF(ISBLANK(ES3),"",COUNTIF(ES12:ES90,"&gt;=0"))</f>
        <v>46</v>
      </c>
      <c r="EO92" s="277"/>
      <c r="EP92" s="278">
        <f>IF(ISBLANK(ES3),"",EN92/COUNT($A$12:$A$90))</f>
        <v>0.58227848101265822</v>
      </c>
      <c r="EQ92" s="278"/>
      <c r="ER92" s="146"/>
      <c r="ES92" s="147"/>
      <c r="ET92" s="149"/>
      <c r="EU92" s="277">
        <f>IF(ISBLANK(EZ3),"",COUNTIF(EZ12:EZ90,"&gt;=0"))</f>
        <v>50</v>
      </c>
      <c r="EV92" s="277"/>
      <c r="EW92" s="278">
        <f>IF(ISBLANK(EZ3),"",EU92/COUNT($A$12:$A$90))</f>
        <v>0.63291139240506333</v>
      </c>
      <c r="EX92" s="278"/>
      <c r="EY92" s="146"/>
      <c r="EZ92" s="147"/>
      <c r="FA92" s="149"/>
      <c r="FB92" s="277">
        <f>IF(ISBLANK(FG3),"",COUNTIF(FG12:FG90,"&gt;=0"))</f>
        <v>50</v>
      </c>
      <c r="FC92" s="277"/>
      <c r="FD92" s="278">
        <f>IF(ISBLANK(FG3),"",FB92/COUNT($A$12:$A$90))</f>
        <v>0.63291139240506333</v>
      </c>
      <c r="FE92" s="278"/>
      <c r="FF92" s="146"/>
      <c r="FG92" s="147"/>
      <c r="FH92" s="149"/>
      <c r="FI92" s="277">
        <f>IF(ISBLANK(FN3),"",COUNTIF(FN12:FN90,"&gt;=0"))</f>
        <v>43</v>
      </c>
      <c r="FJ92" s="277"/>
      <c r="FK92" s="278">
        <f>IF(ISBLANK(FN3),"",FI92/COUNT($A$12:$A$90))</f>
        <v>0.54430379746835444</v>
      </c>
      <c r="FL92" s="278"/>
      <c r="FM92" s="146"/>
      <c r="FN92" s="147"/>
      <c r="FO92" s="149"/>
      <c r="FP92" s="277">
        <f>IF(ISBLANK(FU3),"",COUNTIF(FU12:FU90,"&gt;=0"))</f>
        <v>41</v>
      </c>
      <c r="FQ92" s="277"/>
      <c r="FR92" s="278">
        <f>IF(ISBLANK(FU3),"",FP92/COUNT($A$12:$A$90))</f>
        <v>0.51898734177215189</v>
      </c>
      <c r="FS92" s="278"/>
      <c r="FT92" s="146"/>
      <c r="FU92" s="147"/>
      <c r="FV92" s="149"/>
      <c r="FW92" s="277">
        <f>IF(ISBLANK(GB3),"",COUNTIF(GB12:GB90,"&gt;=0"))</f>
        <v>39</v>
      </c>
      <c r="FX92" s="277"/>
      <c r="FY92" s="278">
        <f>IF(ISBLANK(GB3),"",FW92/COUNT($A$12:$A$90))</f>
        <v>0.49367088607594939</v>
      </c>
      <c r="FZ92" s="278"/>
      <c r="GA92" s="146"/>
      <c r="GB92" s="147"/>
      <c r="GC92" s="149"/>
      <c r="GD92" s="277">
        <f>IF(ISBLANK(GI3),"",COUNTIF(GI12:GI90,"&gt;=0"))</f>
        <v>43</v>
      </c>
      <c r="GE92" s="277"/>
      <c r="GF92" s="278">
        <f>IF(ISBLANK(GI3),"",GD92/COUNT($A$12:$A$90))</f>
        <v>0.54430379746835444</v>
      </c>
      <c r="GG92" s="278"/>
      <c r="GH92" s="146"/>
      <c r="GI92" s="147"/>
      <c r="GJ92" s="149"/>
      <c r="GK92" s="277">
        <f>IF(ISBLANK(GP3),"",COUNTIF(GP12:GP90,"&gt;=0"))</f>
        <v>46</v>
      </c>
      <c r="GL92" s="277"/>
      <c r="GM92" s="278">
        <f>IF(ISBLANK(GP3),"",GK92/COUNT($A$12:$A$90))</f>
        <v>0.58227848101265822</v>
      </c>
      <c r="GN92" s="278"/>
      <c r="GO92" s="146"/>
      <c r="GP92" s="147"/>
      <c r="GQ92" s="149"/>
      <c r="GR92" s="277">
        <f>IF(ISBLANK(GW3),"",COUNTIF(GW12:GW90,"&gt;=0"))</f>
        <v>40</v>
      </c>
      <c r="GS92" s="277"/>
      <c r="GT92" s="278">
        <f>IF(ISBLANK(GW3),"",GR92/COUNT($A$12:$A$90))</f>
        <v>0.50632911392405067</v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 x14ac:dyDescent="0.2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>
        <f>IF(ISBLANK(DQ3),"",COUNTIF(DL12:DL90,"=60"))</f>
        <v>2</v>
      </c>
      <c r="DM93" s="273"/>
      <c r="DN93" s="271">
        <f>IF(ISBLANK(DQ3),"",DL93/DL92)</f>
        <v>3.9215686274509803E-2</v>
      </c>
      <c r="DO93" s="271"/>
      <c r="DP93" s="271">
        <f>IF(ISBLANK(DQ3),"",(DL93+DL94)/DL92)</f>
        <v>0.96078431372549022</v>
      </c>
      <c r="DQ93" s="272"/>
      <c r="DR93" s="149"/>
      <c r="DS93" s="273">
        <f>IF(ISBLANK(DX3),"",COUNTIF(DS12:DS90,"=60"))</f>
        <v>0</v>
      </c>
      <c r="DT93" s="273"/>
      <c r="DU93" s="271">
        <f>IF(ISBLANK(DX3),"",DS93/DS92)</f>
        <v>0</v>
      </c>
      <c r="DV93" s="271"/>
      <c r="DW93" s="271">
        <f>IF(ISBLANK(DX3),"",(DS93+DS94)/DS92)</f>
        <v>0</v>
      </c>
      <c r="DX93" s="272"/>
      <c r="DY93" s="149"/>
      <c r="DZ93" s="273">
        <f>IF(ISBLANK(EE3),"",COUNTIF(DZ12:DZ90,"=60"))</f>
        <v>0</v>
      </c>
      <c r="EA93" s="273"/>
      <c r="EB93" s="271">
        <f>IF(ISBLANK(EE3),"",DZ93/DZ92)</f>
        <v>0</v>
      </c>
      <c r="EC93" s="271"/>
      <c r="ED93" s="271">
        <f>IF(ISBLANK(EE3),"",(DZ93+DZ94)/DZ92)</f>
        <v>0.49019607843137253</v>
      </c>
      <c r="EE93" s="272"/>
      <c r="EF93" s="149"/>
      <c r="EG93" s="273">
        <f>IF(ISBLANK(EL3),"",COUNTIF(EG12:EG90,"=60"))</f>
        <v>0</v>
      </c>
      <c r="EH93" s="273"/>
      <c r="EI93" s="271">
        <f>IF(ISBLANK(EL3),"",EG93/EG92)</f>
        <v>0</v>
      </c>
      <c r="EJ93" s="271"/>
      <c r="EK93" s="271">
        <f>IF(ISBLANK(EL3),"",(EG93+EG94)/EG92)</f>
        <v>0</v>
      </c>
      <c r="EL93" s="272"/>
      <c r="EM93" s="149"/>
      <c r="EN93" s="273">
        <f>IF(ISBLANK(ES3),"",COUNTIF(EN12:EN90,"=60"))</f>
        <v>3</v>
      </c>
      <c r="EO93" s="273"/>
      <c r="EP93" s="271">
        <f>IF(ISBLANK(ES3),"",EN93/EN92)</f>
        <v>6.5217391304347824E-2</v>
      </c>
      <c r="EQ93" s="271"/>
      <c r="ER93" s="271">
        <f>IF(ISBLANK(ES3),"",(EN93+EN94)/EN92)</f>
        <v>0.5</v>
      </c>
      <c r="ES93" s="272"/>
      <c r="ET93" s="149"/>
      <c r="EU93" s="273">
        <f>IF(ISBLANK(EZ3),"",COUNTIF(EU12:EU90,"=60"))</f>
        <v>19</v>
      </c>
      <c r="EV93" s="273"/>
      <c r="EW93" s="271">
        <f>IF(ISBLANK(EZ3),"",EU93/EU92)</f>
        <v>0.38</v>
      </c>
      <c r="EX93" s="271"/>
      <c r="EY93" s="271">
        <f>IF(ISBLANK(EZ3),"",(EU93+EU94)/EU92)</f>
        <v>0.82</v>
      </c>
      <c r="EZ93" s="272"/>
      <c r="FA93" s="149"/>
      <c r="FB93" s="273">
        <f>IF(ISBLANK(FG3),"",COUNTIF(FB12:FB90,"=60"))</f>
        <v>0</v>
      </c>
      <c r="FC93" s="273"/>
      <c r="FD93" s="271">
        <f>IF(ISBLANK(FG3),"",FB93/FB92)</f>
        <v>0</v>
      </c>
      <c r="FE93" s="271"/>
      <c r="FF93" s="271">
        <f>IF(ISBLANK(FG3),"",(FB93+FB94)/FB92)</f>
        <v>0.02</v>
      </c>
      <c r="FG93" s="272"/>
      <c r="FH93" s="149"/>
      <c r="FI93" s="273">
        <f>IF(ISBLANK(FN3),"",COUNTIF(FI12:FI90,"=60"))</f>
        <v>9</v>
      </c>
      <c r="FJ93" s="273"/>
      <c r="FK93" s="271">
        <f>IF(ISBLANK(FN3),"",FI93/FI92)</f>
        <v>0.20930232558139536</v>
      </c>
      <c r="FL93" s="271"/>
      <c r="FM93" s="271">
        <f>IF(ISBLANK(FN3),"",(FI93+FI94)/FI92)</f>
        <v>0.97674418604651159</v>
      </c>
      <c r="FN93" s="272"/>
      <c r="FO93" s="149"/>
      <c r="FP93" s="273">
        <f>IF(ISBLANK(FU3),"",COUNTIF(FP12:FP90,"=60"))</f>
        <v>1</v>
      </c>
      <c r="FQ93" s="273"/>
      <c r="FR93" s="271">
        <f>IF(ISBLANK(FU3),"",FP93/FP92)</f>
        <v>2.4390243902439025E-2</v>
      </c>
      <c r="FS93" s="271"/>
      <c r="FT93" s="271">
        <f>IF(ISBLANK(FU3),"",(FP93+FP94)/FP92)</f>
        <v>7.3170731707317069E-2</v>
      </c>
      <c r="FU93" s="272"/>
      <c r="FV93" s="149"/>
      <c r="FW93" s="273">
        <f>IF(ISBLANK(GB3),"",COUNTIF(FW12:FW90,"=60"))</f>
        <v>9</v>
      </c>
      <c r="FX93" s="273"/>
      <c r="FY93" s="271">
        <f>IF(ISBLANK(GB3),"",FW93/FW92)</f>
        <v>0.23076923076923078</v>
      </c>
      <c r="FZ93" s="271"/>
      <c r="GA93" s="271">
        <f>IF(ISBLANK(GB3),"",(FW93+FW94)/FW92)</f>
        <v>0.94871794871794868</v>
      </c>
      <c r="GB93" s="272"/>
      <c r="GC93" s="149"/>
      <c r="GD93" s="273">
        <f>IF(ISBLANK(GI3),"",COUNTIF(GD12:GD90,"=60"))</f>
        <v>2</v>
      </c>
      <c r="GE93" s="273"/>
      <c r="GF93" s="271">
        <f>IF(ISBLANK(GI3),"",GD93/GD92)</f>
        <v>4.6511627906976744E-2</v>
      </c>
      <c r="GG93" s="271"/>
      <c r="GH93" s="271">
        <f>IF(ISBLANK(GI3),"",(GD93+GD94)/GD92)</f>
        <v>1</v>
      </c>
      <c r="GI93" s="272"/>
      <c r="GJ93" s="149"/>
      <c r="GK93" s="273">
        <f>IF(ISBLANK(GP3),"",COUNTIF(GK12:GK90,"=60"))</f>
        <v>0</v>
      </c>
      <c r="GL93" s="273"/>
      <c r="GM93" s="271">
        <f>IF(ISBLANK(GP3),"",GK93/GK92)</f>
        <v>0</v>
      </c>
      <c r="GN93" s="271"/>
      <c r="GO93" s="271">
        <f>IF(ISBLANK(GP3),"",(GK93+GK94)/GK92)</f>
        <v>0</v>
      </c>
      <c r="GP93" s="272"/>
      <c r="GQ93" s="149"/>
      <c r="GR93" s="273">
        <f>IF(ISBLANK(GW3),"",COUNTIF(GR12:GR90,"=60"))</f>
        <v>2</v>
      </c>
      <c r="GS93" s="273"/>
      <c r="GT93" s="271">
        <f>IF(ISBLANK(GW3),"",GR93/GR92)</f>
        <v>0.05</v>
      </c>
      <c r="GU93" s="271"/>
      <c r="GV93" s="271">
        <f>IF(ISBLANK(GW3),"",(GR93+GR94)/GR92)</f>
        <v>0.15</v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 x14ac:dyDescent="0.2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>
        <f>IF(ISBLANK(DQ3),"",COUNTIF(DM12:DM90,"=20"))</f>
        <v>47</v>
      </c>
      <c r="DM94" s="273"/>
      <c r="DN94" s="271">
        <f>IF(ISBLANK(DQ3),"",DL94/DL92)</f>
        <v>0.92156862745098034</v>
      </c>
      <c r="DO94" s="271"/>
      <c r="DP94" s="271"/>
      <c r="DQ94" s="272"/>
      <c r="DR94" s="149"/>
      <c r="DS94" s="273">
        <f>IF(ISBLANK(DX3),"",COUNTIF(DT12:DT90,"=20"))</f>
        <v>0</v>
      </c>
      <c r="DT94" s="273"/>
      <c r="DU94" s="271">
        <f>IF(ISBLANK(DX3),"",DS94/DS92)</f>
        <v>0</v>
      </c>
      <c r="DV94" s="271"/>
      <c r="DW94" s="271"/>
      <c r="DX94" s="272"/>
      <c r="DY94" s="149"/>
      <c r="DZ94" s="273">
        <f>IF(ISBLANK(EE3),"",COUNTIF(EA12:EA90,"=20"))</f>
        <v>25</v>
      </c>
      <c r="EA94" s="273"/>
      <c r="EB94" s="271">
        <f>IF(ISBLANK(EE3),"",DZ94/DZ92)</f>
        <v>0.49019607843137253</v>
      </c>
      <c r="EC94" s="271"/>
      <c r="ED94" s="271"/>
      <c r="EE94" s="272"/>
      <c r="EF94" s="149"/>
      <c r="EG94" s="273">
        <f>IF(ISBLANK(EL3),"",COUNTIF(EH12:EH90,"=20"))</f>
        <v>0</v>
      </c>
      <c r="EH94" s="273"/>
      <c r="EI94" s="271">
        <f>IF(ISBLANK(EL3),"",EG94/EG92)</f>
        <v>0</v>
      </c>
      <c r="EJ94" s="271"/>
      <c r="EK94" s="271"/>
      <c r="EL94" s="272"/>
      <c r="EM94" s="149"/>
      <c r="EN94" s="273">
        <f>IF(ISBLANK(ES3),"",COUNTIF(EO12:EO90,"=20"))</f>
        <v>20</v>
      </c>
      <c r="EO94" s="273"/>
      <c r="EP94" s="271">
        <f>IF(ISBLANK(ES3),"",EN94/EN92)</f>
        <v>0.43478260869565216</v>
      </c>
      <c r="EQ94" s="271"/>
      <c r="ER94" s="271"/>
      <c r="ES94" s="272"/>
      <c r="ET94" s="149"/>
      <c r="EU94" s="273">
        <f>IF(ISBLANK(EZ3),"",COUNTIF(EV12:EV90,"=20"))</f>
        <v>22</v>
      </c>
      <c r="EV94" s="273"/>
      <c r="EW94" s="271">
        <f>IF(ISBLANK(EZ3),"",EU94/EU92)</f>
        <v>0.44</v>
      </c>
      <c r="EX94" s="271"/>
      <c r="EY94" s="271"/>
      <c r="EZ94" s="272"/>
      <c r="FA94" s="149"/>
      <c r="FB94" s="273">
        <f>IF(ISBLANK(FG3),"",COUNTIF(FC12:FC90,"=20"))</f>
        <v>1</v>
      </c>
      <c r="FC94" s="273"/>
      <c r="FD94" s="271">
        <f>IF(ISBLANK(FG3),"",FB94/FB92)</f>
        <v>0.02</v>
      </c>
      <c r="FE94" s="271"/>
      <c r="FF94" s="271"/>
      <c r="FG94" s="272"/>
      <c r="FH94" s="149"/>
      <c r="FI94" s="273">
        <f>IF(ISBLANK(FN3),"",COUNTIF(FJ12:FJ90,"=20"))</f>
        <v>33</v>
      </c>
      <c r="FJ94" s="273"/>
      <c r="FK94" s="271">
        <f>IF(ISBLANK(FN3),"",FI94/FI92)</f>
        <v>0.76744186046511631</v>
      </c>
      <c r="FL94" s="271"/>
      <c r="FM94" s="271"/>
      <c r="FN94" s="272"/>
      <c r="FO94" s="149"/>
      <c r="FP94" s="273">
        <f>IF(ISBLANK(FU3),"",COUNTIF(FQ12:FQ90,"=20"))</f>
        <v>2</v>
      </c>
      <c r="FQ94" s="273"/>
      <c r="FR94" s="271">
        <f>IF(ISBLANK(FU3),"",FP94/FP92)</f>
        <v>4.878048780487805E-2</v>
      </c>
      <c r="FS94" s="271"/>
      <c r="FT94" s="271"/>
      <c r="FU94" s="272"/>
      <c r="FV94" s="149"/>
      <c r="FW94" s="273">
        <f>IF(ISBLANK(GB3),"",COUNTIF(FX12:FX90,"=20"))</f>
        <v>28</v>
      </c>
      <c r="FX94" s="273"/>
      <c r="FY94" s="271">
        <f>IF(ISBLANK(GB3),"",FW94/FW92)</f>
        <v>0.71794871794871795</v>
      </c>
      <c r="FZ94" s="271"/>
      <c r="GA94" s="271"/>
      <c r="GB94" s="272"/>
      <c r="GC94" s="149"/>
      <c r="GD94" s="273">
        <f>IF(ISBLANK(GI3),"",COUNTIF(GE12:GE90,"=20"))</f>
        <v>41</v>
      </c>
      <c r="GE94" s="273"/>
      <c r="GF94" s="271">
        <f>IF(ISBLANK(GI3),"",GD94/GD92)</f>
        <v>0.95348837209302328</v>
      </c>
      <c r="GG94" s="271"/>
      <c r="GH94" s="271"/>
      <c r="GI94" s="272"/>
      <c r="GJ94" s="149"/>
      <c r="GK94" s="273">
        <f>IF(ISBLANK(GP3),"",COUNTIF(GL12:GL90,"=20"))</f>
        <v>0</v>
      </c>
      <c r="GL94" s="273"/>
      <c r="GM94" s="271">
        <f>IF(ISBLANK(GP3),"",GK94/GK92)</f>
        <v>0</v>
      </c>
      <c r="GN94" s="271"/>
      <c r="GO94" s="271"/>
      <c r="GP94" s="272"/>
      <c r="GQ94" s="149"/>
      <c r="GR94" s="273">
        <f>IF(ISBLANK(GW3),"",COUNTIF(GS12:GS90,"=20"))</f>
        <v>4</v>
      </c>
      <c r="GS94" s="273"/>
      <c r="GT94" s="271">
        <f>IF(ISBLANK(GW3),"",GR94/GR92)</f>
        <v>0.1</v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 x14ac:dyDescent="0.2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>
        <f>IF(ISBLANK(DQ3),"",COUNTIF(DN12:DN90,"=20")+COUNTIF(DN12:DN90,"=30"))</f>
        <v>12</v>
      </c>
      <c r="DM95" s="273"/>
      <c r="DN95" s="271">
        <f>IF(ISBLANK(DQ3),"",DL95/DL92)</f>
        <v>0.23529411764705882</v>
      </c>
      <c r="DO95" s="271"/>
      <c r="DP95" s="152"/>
      <c r="DQ95" s="153"/>
      <c r="DR95" s="149"/>
      <c r="DS95" s="273">
        <f>IF(ISBLANK(DX3),"",COUNTIF(DU12:DU90,"=20")+COUNTIF(DU12:DU90,"=30"))</f>
        <v>0</v>
      </c>
      <c r="DT95" s="273"/>
      <c r="DU95" s="271">
        <f>IF(ISBLANK(DX3),"",DS95/DS92)</f>
        <v>0</v>
      </c>
      <c r="DV95" s="271"/>
      <c r="DW95" s="152"/>
      <c r="DX95" s="153"/>
      <c r="DY95" s="149"/>
      <c r="DZ95" s="273">
        <f>IF(ISBLANK(EE3),"",COUNTIF(EB12:EB90,"=20")+COUNTIF(EB12:EB90,"=30"))</f>
        <v>36</v>
      </c>
      <c r="EA95" s="273"/>
      <c r="EB95" s="271">
        <f>IF(ISBLANK(EE3),"",DZ95/DZ92)</f>
        <v>0.70588235294117652</v>
      </c>
      <c r="EC95" s="271"/>
      <c r="ED95" s="152"/>
      <c r="EE95" s="153"/>
      <c r="EF95" s="149"/>
      <c r="EG95" s="273">
        <f>IF(ISBLANK(EL3),"",COUNTIF(EI12:EI90,"=20")+COUNTIF(EI12:EI90,"=30"))</f>
        <v>16</v>
      </c>
      <c r="EH95" s="273"/>
      <c r="EI95" s="271">
        <f>IF(ISBLANK(EL3),"",EG95/EG92)</f>
        <v>0.33333333333333331</v>
      </c>
      <c r="EJ95" s="271"/>
      <c r="EK95" s="152"/>
      <c r="EL95" s="153"/>
      <c r="EM95" s="149"/>
      <c r="EN95" s="273">
        <f>IF(ISBLANK(ES3),"",COUNTIF(EP12:EP90,"=20")+COUNTIF(EP12:EP90,"=30"))</f>
        <v>29</v>
      </c>
      <c r="EO95" s="273"/>
      <c r="EP95" s="271">
        <f>IF(ISBLANK(ES3),"",EN95/EN92)</f>
        <v>0.63043478260869568</v>
      </c>
      <c r="EQ95" s="271"/>
      <c r="ER95" s="152"/>
      <c r="ES95" s="153"/>
      <c r="ET95" s="149"/>
      <c r="EU95" s="273">
        <f>IF(ISBLANK(EZ3),"",COUNTIF(EW12:EW90,"=20")+COUNTIF(EW12:EW90,"=30"))</f>
        <v>24</v>
      </c>
      <c r="EV95" s="273"/>
      <c r="EW95" s="271">
        <f>IF(ISBLANK(EZ3),"",EU95/EU92)</f>
        <v>0.48</v>
      </c>
      <c r="EX95" s="271"/>
      <c r="EY95" s="152"/>
      <c r="EZ95" s="153"/>
      <c r="FA95" s="149"/>
      <c r="FB95" s="273">
        <f>IF(ISBLANK(FG3),"",COUNTIF(FD12:FD90,"=20")+COUNTIF(FD12:FD90,"=30"))</f>
        <v>0</v>
      </c>
      <c r="FC95" s="273"/>
      <c r="FD95" s="271">
        <f>IF(ISBLANK(FG3),"",FB95/FB92)</f>
        <v>0</v>
      </c>
      <c r="FE95" s="271"/>
      <c r="FF95" s="152"/>
      <c r="FG95" s="153"/>
      <c r="FH95" s="149"/>
      <c r="FI95" s="273">
        <f>IF(ISBLANK(FN3),"",COUNTIF(FK12:FK90,"=20")+COUNTIF(FK12:FK90,"=30"))</f>
        <v>15</v>
      </c>
      <c r="FJ95" s="273"/>
      <c r="FK95" s="271">
        <f>IF(ISBLANK(FN3),"",FI95/FI92)</f>
        <v>0.34883720930232559</v>
      </c>
      <c r="FL95" s="271"/>
      <c r="FM95" s="152"/>
      <c r="FN95" s="153"/>
      <c r="FO95" s="149"/>
      <c r="FP95" s="273">
        <f>IF(ISBLANK(FU3),"",COUNTIF(FR12:FR90,"=20")+COUNTIF(FR12:FR90,"=30"))</f>
        <v>24</v>
      </c>
      <c r="FQ95" s="273"/>
      <c r="FR95" s="271">
        <f>IF(ISBLANK(FU3),"",FP95/FP92)</f>
        <v>0.58536585365853655</v>
      </c>
      <c r="FS95" s="271"/>
      <c r="FT95" s="152"/>
      <c r="FU95" s="153"/>
      <c r="FV95" s="149"/>
      <c r="FW95" s="273">
        <f>IF(ISBLANK(GB3),"",COUNTIF(FY12:FY90,"=20")+COUNTIF(FY12:FY90,"=30"))</f>
        <v>24</v>
      </c>
      <c r="FX95" s="273"/>
      <c r="FY95" s="271">
        <f>IF(ISBLANK(GB3),"",FW95/FW92)</f>
        <v>0.61538461538461542</v>
      </c>
      <c r="FZ95" s="271"/>
      <c r="GA95" s="152"/>
      <c r="GB95" s="153"/>
      <c r="GC95" s="149"/>
      <c r="GD95" s="273">
        <f>IF(ISBLANK(GI3),"",COUNTIF(GF12:GF90,"=20")+COUNTIF(GF12:GF90,"=30"))</f>
        <v>0</v>
      </c>
      <c r="GE95" s="273"/>
      <c r="GF95" s="271">
        <f>IF(ISBLANK(GI3),"",GD95/GD92)</f>
        <v>0</v>
      </c>
      <c r="GG95" s="271"/>
      <c r="GH95" s="152"/>
      <c r="GI95" s="153"/>
      <c r="GJ95" s="149"/>
      <c r="GK95" s="273">
        <f>IF(ISBLANK(GP3),"",COUNTIF(GM12:GM90,"=20")+COUNTIF(GM12:GM90,"=30"))</f>
        <v>0</v>
      </c>
      <c r="GL95" s="273"/>
      <c r="GM95" s="271">
        <f>IF(ISBLANK(GP3),"",GK95/GK92)</f>
        <v>0</v>
      </c>
      <c r="GN95" s="271"/>
      <c r="GO95" s="152"/>
      <c r="GP95" s="153"/>
      <c r="GQ95" s="149"/>
      <c r="GR95" s="273">
        <f>IF(ISBLANK(GW3),"",COUNTIF(GT12:GT90,"=20")+COUNTIF(GT12:GT90,"=30"))</f>
        <v>20</v>
      </c>
      <c r="GS95" s="273"/>
      <c r="GT95" s="271">
        <f>IF(ISBLANK(GW3),"",GR95/GR92)</f>
        <v>0.5</v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 x14ac:dyDescent="0.2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4" t="str">
        <f>IF(ISBLANK(DL6),"",DL6)</f>
        <v>Nunez</v>
      </c>
      <c r="DP96" s="274"/>
      <c r="DQ96" s="275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4" t="str">
        <f>IF(ISBLANK(DS6),"",DS6)</f>
        <v>Awoniyi</v>
      </c>
      <c r="DW96" s="274"/>
      <c r="DX96" s="275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4" t="str">
        <f>IF(ISBLANK(DZ6),"",DZ6)</f>
        <v>Salah</v>
      </c>
      <c r="ED96" s="274"/>
      <c r="EE96" s="275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4" t="str">
        <f>IF(ISBLANK(EG6),"",EG6)</f>
        <v>Salah</v>
      </c>
      <c r="EK96" s="274"/>
      <c r="EL96" s="275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4" t="str">
        <f>IF(ISBLANK(EN6),"",EN6)</f>
        <v>Salah</v>
      </c>
      <c r="ER96" s="274"/>
      <c r="ES96" s="275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4" t="str">
        <f>IF(ISBLANK(EU6),"",EU6)</f>
        <v>Salah</v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4" t="str">
        <f>IF(ISBLANK(FI6),"",FI6)</f>
        <v>Firmino</v>
      </c>
      <c r="FM96" s="274"/>
      <c r="FN96" s="275"/>
      <c r="FO96" s="149"/>
      <c r="FP96" s="154"/>
      <c r="FQ96" s="152">
        <f>IF(ISBLANK(FP6),"",COUNTIF(Tipy!$EU$6:$EU$84,Výsledky!FS96))</f>
        <v>5</v>
      </c>
      <c r="FR96" s="155">
        <f>IF(ISBLANK(FP6),"",FQ96/FP92)</f>
        <v>0.12195121951219512</v>
      </c>
      <c r="FS96" s="274" t="str">
        <f>IF(ISBLANK(FP6),"",FP6)</f>
        <v>Haaland</v>
      </c>
      <c r="FT96" s="274"/>
      <c r="FU96" s="275"/>
      <c r="FV96" s="149"/>
      <c r="FW96" s="154"/>
      <c r="FX96" s="152">
        <f>IF(ISBLANK(FW6),"",COUNTIF(Tipy!$FA$6:$FA$84,Výsledky!FZ96))</f>
        <v>24</v>
      </c>
      <c r="FY96" s="155">
        <f>IF(ISBLANK(FW6),"",FX96/FW92)</f>
        <v>0.61538461538461542</v>
      </c>
      <c r="FZ96" s="274" t="str">
        <f>IF(ISBLANK(FW6),"",FW6)</f>
        <v>Salah</v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>
        <f>IF(ISBLANK(GK6),"",COUNTIF(Tipy!$FM$6:$FM$84,Výsledky!GN96))</f>
        <v>0</v>
      </c>
      <c r="GM96" s="155">
        <f>IF(ISBLANK(GK6),"",GL96/GK92)</f>
        <v>0</v>
      </c>
      <c r="GN96" s="274" t="str">
        <f>IF(ISBLANK(GK6),"",GK6)</f>
        <v>Oxlade</v>
      </c>
      <c r="GO96" s="274"/>
      <c r="GP96" s="275"/>
      <c r="GQ96" s="149"/>
      <c r="GR96" s="154"/>
      <c r="GS96" s="152">
        <f>IF(ISBLANK(GR6),"",COUNTIF(Tipy!$FS$6:$FS$84,Výsledky!GU96))</f>
        <v>17</v>
      </c>
      <c r="GT96" s="155">
        <f>IF(ISBLANK(GR6),"",GS96/GR92)</f>
        <v>0.42499999999999999</v>
      </c>
      <c r="GU96" s="274" t="str">
        <f>IF(ISBLANK(GR6),"",GR6)</f>
        <v>Nunez</v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 x14ac:dyDescent="0.2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4" t="str">
        <f>IF(ISBLANK(DZ7),"",DZ7)</f>
        <v>Nunez</v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4" t="str">
        <f>IF(ISBLANK(EN7),"",EN7)</f>
        <v>Nunez</v>
      </c>
      <c r="ER97" s="274"/>
      <c r="ES97" s="275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4" t="str">
        <f>IF(ISBLANK(EU7),"",EU7)</f>
        <v>Kane</v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4" t="str">
        <f>IF(ISBLANK(FI7),"",FI7)</f>
        <v>Nunez</v>
      </c>
      <c r="FM97" s="274"/>
      <c r="FN97" s="275"/>
      <c r="FO97" s="149"/>
      <c r="FP97" s="154"/>
      <c r="FQ97" s="152">
        <f>IF(ISBLANK(FP7),"",COUNTIF(Tipy!$EU$6:$EU$84,Výsledky!FS97))</f>
        <v>0</v>
      </c>
      <c r="FR97" s="155">
        <f>IF(ISBLANK(FP7),"",FQ97/FP92)</f>
        <v>0</v>
      </c>
      <c r="FS97" s="274" t="str">
        <f>IF(ISBLANK(FP7),"",FP7)</f>
        <v>Carvalho</v>
      </c>
      <c r="FT97" s="274"/>
      <c r="FU97" s="275"/>
      <c r="FV97" s="149"/>
      <c r="FW97" s="154"/>
      <c r="FX97" s="152">
        <f>IF(ISBLANK(FW7),"",COUNTIF(Tipy!$FA$6:$FA$84,Výsledky!FZ97))</f>
        <v>0</v>
      </c>
      <c r="FY97" s="155">
        <f>IF(ISBLANK(FW7),"",FX97/FW92)</f>
        <v>0</v>
      </c>
      <c r="FZ97" s="274" t="str">
        <f>IF(ISBLANK(FW7),"",FW7)</f>
        <v>van Dijk</v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>
        <f>IF(ISBLANK(GR7),"",COUNTIF(Tipy!$FS$6:$FS$84,Výsledky!GU97))</f>
        <v>3</v>
      </c>
      <c r="GT97" s="155">
        <f>IF(ISBLANK(GR7),"",GS97/GR92)</f>
        <v>7.4999999999999997E-2</v>
      </c>
      <c r="GU97" s="274" t="str">
        <f>IF(ISBLANK(GR7),"",GR7)</f>
        <v>Salah</v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 x14ac:dyDescent="0.2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4" t="str">
        <f>IF(ISBLANK(DZ8),"",DZ8)</f>
        <v>Elliott</v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>
        <f>IF(ISBLANK(FP8),"",COUNTIF(Tipy!$EU$6:$EU$84,Výsledky!FS98))</f>
        <v>19</v>
      </c>
      <c r="FR98" s="155">
        <f>IF(ISBLANK(FP8),"",FQ98/FP92)</f>
        <v>0.46341463414634149</v>
      </c>
      <c r="FS98" s="274" t="str">
        <f>IF(ISBLANK(FP8),"",FP8)</f>
        <v>Salah</v>
      </c>
      <c r="FT98" s="274"/>
      <c r="FU98" s="275"/>
      <c r="FV98" s="149"/>
      <c r="FW98" s="154"/>
      <c r="FX98" s="152">
        <f>IF(ISBLANK(FW8),"",COUNTIF(Tipy!$FA$6:$FA$84,Výsledky!FZ98))</f>
        <v>0</v>
      </c>
      <c r="FY98" s="155">
        <f>IF(ISBLANK(FW8),"",FX98/FW92)</f>
        <v>0</v>
      </c>
      <c r="FZ98" s="274" t="str">
        <f>IF(ISBLANK(FW8),"",FW8)</f>
        <v>Bajcetic</v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 x14ac:dyDescent="0.2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 x14ac:dyDescent="0.2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>
        <f>IF(ISBLANK(DQ3),"",COUNTIF(DO12:DO90,"=20")+COUNTIF(DO12:DO90,"=30"))</f>
        <v>0</v>
      </c>
      <c r="DM100" s="273"/>
      <c r="DN100" s="271">
        <f>IF(ISBLANK(DQ3),"",DL100/DL92)</f>
        <v>0</v>
      </c>
      <c r="DO100" s="271"/>
      <c r="DP100" s="142"/>
      <c r="DQ100" s="156"/>
      <c r="DR100" s="149"/>
      <c r="DS100" s="273">
        <f>IF(ISBLANK(DX3),"",COUNTIF(DV12:DV90,"=20")+COUNTIF(DV12:DV90,"=30"))</f>
        <v>0</v>
      </c>
      <c r="DT100" s="273"/>
      <c r="DU100" s="271">
        <f>IF(ISBLANK(DX3),"",DS100/DS92)</f>
        <v>0</v>
      </c>
      <c r="DV100" s="271"/>
      <c r="DW100" s="142"/>
      <c r="DX100" s="156"/>
      <c r="DY100" s="149"/>
      <c r="DZ100" s="273">
        <f>IF(ISBLANK(EE3),"",COUNTIF(EC12:EC90,"=20")+COUNTIF(EC12:EC90,"=30"))</f>
        <v>13</v>
      </c>
      <c r="EA100" s="273"/>
      <c r="EB100" s="271">
        <f>IF(ISBLANK(EE3),"",DZ100/DZ92)</f>
        <v>0.25490196078431371</v>
      </c>
      <c r="EC100" s="271"/>
      <c r="ED100" s="142"/>
      <c r="EE100" s="156"/>
      <c r="EF100" s="149"/>
      <c r="EG100" s="273">
        <f>IF(ISBLANK(EL3),"",COUNTIF(EJ12:EJ90,"=20")+COUNTIF(EJ12:EJ90,"=30"))</f>
        <v>8</v>
      </c>
      <c r="EH100" s="273"/>
      <c r="EI100" s="271">
        <f>IF(ISBLANK(EL3),"",EG100/EG92)</f>
        <v>0.16666666666666666</v>
      </c>
      <c r="EJ100" s="271"/>
      <c r="EK100" s="142"/>
      <c r="EL100" s="156"/>
      <c r="EM100" s="149"/>
      <c r="EN100" s="273">
        <f>IF(ISBLANK(ES3),"",COUNTIF(EQ12:EQ90,"=20")+COUNTIF(EQ12:EQ90,"=30"))</f>
        <v>1</v>
      </c>
      <c r="EO100" s="273"/>
      <c r="EP100" s="271">
        <f>IF(ISBLANK(ES3),"",EN100/EN92)</f>
        <v>2.1739130434782608E-2</v>
      </c>
      <c r="EQ100" s="271"/>
      <c r="ER100" s="142"/>
      <c r="ES100" s="156"/>
      <c r="ET100" s="149"/>
      <c r="EU100" s="273">
        <f>IF(ISBLANK(EZ3),"",COUNTIF(EX12:EX90,"=20")+COUNTIF(EX12:EX90,"=30"))</f>
        <v>2</v>
      </c>
      <c r="EV100" s="273"/>
      <c r="EW100" s="271">
        <f>IF(ISBLANK(EZ3),"",EU100/EU92)</f>
        <v>0.04</v>
      </c>
      <c r="EX100" s="271"/>
      <c r="EY100" s="142"/>
      <c r="EZ100" s="156"/>
      <c r="FA100" s="149"/>
      <c r="FB100" s="273">
        <f>IF(ISBLANK(FG3),"",COUNTIF(FE12:FE90,"=20")+COUNTIF(FE12:FE90,"=30"))</f>
        <v>0</v>
      </c>
      <c r="FC100" s="273"/>
      <c r="FD100" s="271">
        <f>IF(ISBLANK(FG3),"",FB100/FB92)</f>
        <v>0</v>
      </c>
      <c r="FE100" s="271"/>
      <c r="FF100" s="142"/>
      <c r="FG100" s="156"/>
      <c r="FH100" s="149"/>
      <c r="FI100" s="273">
        <f>IF(ISBLANK(FN3),"",COUNTIF(FL12:FL90,"=20")+COUNTIF(FL12:FL90,"=30"))</f>
        <v>12</v>
      </c>
      <c r="FJ100" s="273"/>
      <c r="FK100" s="271">
        <f>IF(ISBLANK(FN3),"",FI100/FI92)</f>
        <v>0.27906976744186046</v>
      </c>
      <c r="FL100" s="271"/>
      <c r="FM100" s="142"/>
      <c r="FN100" s="156"/>
      <c r="FO100" s="149"/>
      <c r="FP100" s="273">
        <f>IF(ISBLANK(FU3),"",COUNTIF(FS12:FS90,"=20")+COUNTIF(FS12:FS90,"=30"))</f>
        <v>4</v>
      </c>
      <c r="FQ100" s="273"/>
      <c r="FR100" s="271">
        <f>IF(ISBLANK(FU3),"",FP100/FP92)</f>
        <v>9.7560975609756101E-2</v>
      </c>
      <c r="FS100" s="271"/>
      <c r="FT100" s="142"/>
      <c r="FU100" s="156"/>
      <c r="FV100" s="149"/>
      <c r="FW100" s="273">
        <f>IF(ISBLANK(GB3),"",COUNTIF(FZ12:FZ90,"=20")+COUNTIF(FZ12:FZ90,"=30"))</f>
        <v>23</v>
      </c>
      <c r="FX100" s="273"/>
      <c r="FY100" s="271">
        <f>IF(ISBLANK(GB3),"",FW100/FW92)</f>
        <v>0.58974358974358976</v>
      </c>
      <c r="FZ100" s="271"/>
      <c r="GA100" s="142"/>
      <c r="GB100" s="156"/>
      <c r="GC100" s="149"/>
      <c r="GD100" s="273">
        <f>IF(ISBLANK(GI3),"",COUNTIF(GG12:GG90,"=20")+COUNTIF(GG12:GG90,"=30"))</f>
        <v>0</v>
      </c>
      <c r="GE100" s="273"/>
      <c r="GF100" s="271">
        <f>IF(ISBLANK(GI3),"",GD100/GD92)</f>
        <v>0</v>
      </c>
      <c r="GG100" s="271"/>
      <c r="GH100" s="142"/>
      <c r="GI100" s="156"/>
      <c r="GJ100" s="149"/>
      <c r="GK100" s="273">
        <f>IF(ISBLANK(GP3),"",COUNTIF(GN12:GN90,"=20")+COUNTIF(GN12:GN90,"=30"))</f>
        <v>12</v>
      </c>
      <c r="GL100" s="273"/>
      <c r="GM100" s="271">
        <f>IF(ISBLANK(GP3),"",GK100/GK92)</f>
        <v>0.2608695652173913</v>
      </c>
      <c r="GN100" s="271"/>
      <c r="GO100" s="142"/>
      <c r="GP100" s="156"/>
      <c r="GQ100" s="149"/>
      <c r="GR100" s="273">
        <f>IF(ISBLANK(GW3),"",COUNTIF(GU12:GU90,"=20")+COUNTIF(GU12:GU90,"=30"))</f>
        <v>1</v>
      </c>
      <c r="GS100" s="273"/>
      <c r="GT100" s="271">
        <f>IF(ISBLANK(GW3),"",GR100/GR92)</f>
        <v>2.5000000000000001E-2</v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 x14ac:dyDescent="0.2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4" t="str">
        <f>IF(ISBLANK(DO6),"",DO6)</f>
        <v>Tsimikas</v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4" t="str">
        <f>IF(ISBLANK(EC6),"",EC6)</f>
        <v>Henderson</v>
      </c>
      <c r="ED101" s="274"/>
      <c r="EE101" s="275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4" t="str">
        <f>IF(ISBLANK(EJ6),"",EJ6)</f>
        <v>Robertson</v>
      </c>
      <c r="EK101" s="274"/>
      <c r="EL101" s="275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4" t="str">
        <f>IF(ISBLANK(EQ6),"",EQ6)</f>
        <v>Nunez</v>
      </c>
      <c r="ER101" s="274"/>
      <c r="ES101" s="275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4" t="str">
        <f>IF(ISBLANK(EX6),"",EX6)</f>
        <v>Nunez</v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4" t="str">
        <f>IF(ISBLANK(FL6),"",FL6)</f>
        <v>Robertson</v>
      </c>
      <c r="FM101" s="274"/>
      <c r="FN101" s="275"/>
      <c r="FO101" s="149"/>
      <c r="FP101" s="154"/>
      <c r="FQ101" s="157">
        <f>IF(ISBLANK(FS6),"",COUNTIF(Tipy!$EV$6:$EV$84,Výsledky!FS101))</f>
        <v>1</v>
      </c>
      <c r="FR101" s="155">
        <f>IF(ISBLANK(FS6),"",FQ101/FP92)</f>
        <v>2.4390243902439025E-2</v>
      </c>
      <c r="FS101" s="274" t="str">
        <f>IF(ISBLANK(FS6),"",FS6)</f>
        <v>De Bruyne</v>
      </c>
      <c r="FT101" s="274"/>
      <c r="FU101" s="275"/>
      <c r="FV101" s="149"/>
      <c r="FW101" s="154"/>
      <c r="FX101" s="157">
        <f>IF(ISBLANK(FZ6),"",COUNTIF(Tipy!$FB$6:$FB$84,Výsledky!FZ101))</f>
        <v>12</v>
      </c>
      <c r="FY101" s="155">
        <f>IF(ISBLANK(FZ6),"",FX101/FW92)</f>
        <v>0.30769230769230771</v>
      </c>
      <c r="FZ101" s="274" t="str">
        <f>IF(ISBLANK(FZ6),"",FZ6)</f>
        <v>Robertson</v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>
        <f>IF(ISBLANK(GN6),"",COUNTIF(Tipy!$FN$6:$FN$84,Výsledky!GN101))</f>
        <v>12</v>
      </c>
      <c r="GM101" s="155">
        <f>IF(ISBLANK(GN6),"",GL101/GK92)</f>
        <v>0.2608695652173913</v>
      </c>
      <c r="GN101" s="274" t="str">
        <f>IF(ISBLANK(GN6),"",GN6)</f>
        <v>TAA</v>
      </c>
      <c r="GO101" s="274"/>
      <c r="GP101" s="275"/>
      <c r="GQ101" s="149"/>
      <c r="GR101" s="154"/>
      <c r="GS101" s="157">
        <f>IF(ISBLANK(GU6),"",COUNTIF(Tipy!$FT$6:$FT$84,Výsledky!GU101))</f>
        <v>1</v>
      </c>
      <c r="GT101" s="155">
        <f>IF(ISBLANK(GU6),"",GS101/GR92)</f>
        <v>2.5000000000000001E-2</v>
      </c>
      <c r="GU101" s="274" t="str">
        <f>IF(ISBLANK(GU6),"",GU6)</f>
        <v>TAA</v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 x14ac:dyDescent="0.2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4" t="str">
        <f>IF(ISBLANK(EC7),"",EC7)</f>
        <v>Robertson</v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4" t="str">
        <f>IF(ISBLANK(EQ7),"",EQ7)</f>
        <v>van Dijk</v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4" t="str">
        <f>IF(ISBLANK(FL7),"",FL7)</f>
        <v>Elliott</v>
      </c>
      <c r="FM102" s="274"/>
      <c r="FN102" s="275"/>
      <c r="FO102" s="149"/>
      <c r="FP102" s="154"/>
      <c r="FQ102" s="157">
        <f>IF(ISBLANK(FS7),"",COUNTIF(Tipy!$EV$6:$EV$84,Výsledky!FS102))</f>
        <v>0</v>
      </c>
      <c r="FR102" s="155">
        <f>IF(ISBLANK(FS7),"",FQ102/FP92)</f>
        <v>0</v>
      </c>
      <c r="FS102" s="274" t="str">
        <f>IF(ISBLANK(FS7),"",FS7)</f>
        <v>Milner (O)</v>
      </c>
      <c r="FT102" s="274"/>
      <c r="FU102" s="275"/>
      <c r="FV102" s="149"/>
      <c r="FW102" s="154"/>
      <c r="FX102" s="157">
        <f>IF(ISBLANK(FZ7),"",COUNTIF(Tipy!$FB$6:$FB$84,Výsledky!FZ102))</f>
        <v>11</v>
      </c>
      <c r="FY102" s="155">
        <f>IF(ISBLANK(FZ7),"",FX102/FW92)</f>
        <v>0.28205128205128205</v>
      </c>
      <c r="FZ102" s="274" t="str">
        <f>IF(ISBLANK(FZ7),"",FZ7)</f>
        <v>Salah</v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 x14ac:dyDescent="0.2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4" t="str">
        <f>IF(ISBLANK(EC8),"",EC8)</f>
        <v>Salah</v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>
        <f>IF(ISBLANK(FS8),"",COUNTIF(Tipy!$EV$6:$EV$84,Výsledky!FS103))</f>
        <v>3</v>
      </c>
      <c r="FR103" s="155">
        <f>IF(ISBLANK(FS8),"",FQ103/FP92)</f>
        <v>7.3170731707317069E-2</v>
      </c>
      <c r="FS103" s="274" t="str">
        <f>IF(ISBLANK(FS8),"",FS8)</f>
        <v>Nunez</v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 x14ac:dyDescent="0.2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 x14ac:dyDescent="0.2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>
        <f>IF(ISBLANK(DQ3),"",COUNTIF(DP12:DP90,"=10"))</f>
        <v>18</v>
      </c>
      <c r="DM105" s="273"/>
      <c r="DN105" s="271">
        <f>IF(ISBLANK(DQ3),"",DL105/DL92)</f>
        <v>0.35294117647058826</v>
      </c>
      <c r="DO105" s="271"/>
      <c r="DP105" s="142"/>
      <c r="DQ105" s="156"/>
      <c r="DR105" s="149"/>
      <c r="DS105" s="273">
        <f>IF(ISBLANK(DX3),"",COUNTIF(DW12:DW90,"=10"))</f>
        <v>0</v>
      </c>
      <c r="DT105" s="273"/>
      <c r="DU105" s="271">
        <f>IF(ISBLANK(DX3),"",DS105/DS92)</f>
        <v>0</v>
      </c>
      <c r="DV105" s="271"/>
      <c r="DW105" s="142"/>
      <c r="DX105" s="156"/>
      <c r="DY105" s="149"/>
      <c r="DZ105" s="273">
        <f>IF(ISBLANK(EE3),"",COUNTIF(ED12:ED90,"=10"))</f>
        <v>10</v>
      </c>
      <c r="EA105" s="273"/>
      <c r="EB105" s="271">
        <f>IF(ISBLANK(EE3),"",DZ105/DZ92)</f>
        <v>0.19607843137254902</v>
      </c>
      <c r="EC105" s="271"/>
      <c r="ED105" s="142"/>
      <c r="EE105" s="156"/>
      <c r="EF105" s="149"/>
      <c r="EG105" s="273">
        <f>IF(ISBLANK(EL3),"",COUNTIF(EK12:EK90,"=10"))</f>
        <v>0</v>
      </c>
      <c r="EH105" s="273"/>
      <c r="EI105" s="271">
        <f>IF(ISBLANK(EL3),"",EG105/EG92)</f>
        <v>0</v>
      </c>
      <c r="EJ105" s="271"/>
      <c r="EK105" s="142"/>
      <c r="EL105" s="156"/>
      <c r="EM105" s="149"/>
      <c r="EN105" s="273">
        <f>IF(ISBLANK(ES3),"",COUNTIF(ER12:ER90,"=10"))</f>
        <v>12</v>
      </c>
      <c r="EO105" s="273"/>
      <c r="EP105" s="271">
        <f>IF(ISBLANK(ES3),"",EN105/EN92)</f>
        <v>0.2608695652173913</v>
      </c>
      <c r="EQ105" s="271"/>
      <c r="ER105" s="142"/>
      <c r="ES105" s="156"/>
      <c r="ET105" s="149"/>
      <c r="EU105" s="273">
        <f>IF(ISBLANK(EZ3),"",COUNTIF(EY12:EY90,"=10"))</f>
        <v>19</v>
      </c>
      <c r="EV105" s="273"/>
      <c r="EW105" s="271">
        <f>IF(ISBLANK(EZ3),"",EU105/EU92)</f>
        <v>0.38</v>
      </c>
      <c r="EX105" s="271"/>
      <c r="EY105" s="142"/>
      <c r="EZ105" s="156"/>
      <c r="FA105" s="149"/>
      <c r="FB105" s="273">
        <f>IF(ISBLANK(FG3),"",COUNTIF(FF12:FF90,"=10"))</f>
        <v>0</v>
      </c>
      <c r="FC105" s="273"/>
      <c r="FD105" s="271">
        <f>IF(ISBLANK(FG3),"",FB105/FB92)</f>
        <v>0</v>
      </c>
      <c r="FE105" s="271"/>
      <c r="FF105" s="142"/>
      <c r="FG105" s="156"/>
      <c r="FH105" s="149"/>
      <c r="FI105" s="273">
        <f>IF(ISBLANK(FN3),"",COUNTIF(FM12:FM90,"=10"))</f>
        <v>18</v>
      </c>
      <c r="FJ105" s="273"/>
      <c r="FK105" s="271">
        <f>IF(ISBLANK(FN3),"",FI105/FI92)</f>
        <v>0.41860465116279072</v>
      </c>
      <c r="FL105" s="271"/>
      <c r="FM105" s="142"/>
      <c r="FN105" s="156"/>
      <c r="FO105" s="149"/>
      <c r="FP105" s="273">
        <f>IF(ISBLANK(FU3),"",COUNTIF(FT12:FT90,"=10"))</f>
        <v>7</v>
      </c>
      <c r="FQ105" s="273"/>
      <c r="FR105" s="271">
        <f>IF(ISBLANK(FU3),"",FP105/FP92)</f>
        <v>0.17073170731707318</v>
      </c>
      <c r="FS105" s="271"/>
      <c r="FT105" s="142"/>
      <c r="FU105" s="156"/>
      <c r="FV105" s="149"/>
      <c r="FW105" s="273">
        <f>IF(ISBLANK(GB3),"",COUNTIF(GA12:GA90,"=10"))</f>
        <v>14</v>
      </c>
      <c r="FX105" s="273"/>
      <c r="FY105" s="271">
        <f>IF(ISBLANK(GB3),"",FW105/FW92)</f>
        <v>0.35897435897435898</v>
      </c>
      <c r="FZ105" s="271"/>
      <c r="GA105" s="142"/>
      <c r="GB105" s="156"/>
      <c r="GC105" s="149"/>
      <c r="GD105" s="273">
        <f>IF(ISBLANK(GI3),"",COUNTIF(GH12:GH90,"=10"))</f>
        <v>14</v>
      </c>
      <c r="GE105" s="273"/>
      <c r="GF105" s="271">
        <f>IF(ISBLANK(GI3),"",GD105/GD92)</f>
        <v>0.32558139534883723</v>
      </c>
      <c r="GG105" s="271"/>
      <c r="GH105" s="142"/>
      <c r="GI105" s="156"/>
      <c r="GJ105" s="149"/>
      <c r="GK105" s="273">
        <f>IF(ISBLANK(GP3),"",COUNTIF(GO12:GO90,"=10"))</f>
        <v>0</v>
      </c>
      <c r="GL105" s="273"/>
      <c r="GM105" s="271">
        <f>IF(ISBLANK(GP3),"",GK105/GK92)</f>
        <v>0</v>
      </c>
      <c r="GN105" s="271"/>
      <c r="GO105" s="142"/>
      <c r="GP105" s="156"/>
      <c r="GQ105" s="149"/>
      <c r="GR105" s="273">
        <f>IF(ISBLANK(GW3),"",COUNTIF(GV12:GV90,"=10"))</f>
        <v>10</v>
      </c>
      <c r="GS105" s="273"/>
      <c r="GT105" s="271">
        <f>IF(ISBLANK(GW3),"",GR105/GR92)</f>
        <v>0.25</v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 x14ac:dyDescent="0.2">
      <c r="A106" s="318"/>
      <c r="B106" s="151" t="s">
        <v>313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>
        <f>IF(ISBLANK(DQ3),"",COUNTIF(DQ12:DQ90,"&gt;=100"))</f>
        <v>0</v>
      </c>
      <c r="DM106" s="273"/>
      <c r="DN106" s="271">
        <f>IF(ISBLANK(DQ3),"",DL106/DL92)</f>
        <v>0</v>
      </c>
      <c r="DO106" s="271"/>
      <c r="DP106" s="142"/>
      <c r="DQ106" s="156"/>
      <c r="DR106" s="149"/>
      <c r="DS106" s="273">
        <f>IF(ISBLANK(DX3),"",COUNTIF(DX12:DX90,"&gt;=100"))</f>
        <v>0</v>
      </c>
      <c r="DT106" s="273"/>
      <c r="DU106" s="271">
        <f>IF(ISBLANK(DX3),"",DS106/DS92)</f>
        <v>0</v>
      </c>
      <c r="DV106" s="271"/>
      <c r="DW106" s="142"/>
      <c r="DX106" s="156"/>
      <c r="DY106" s="149"/>
      <c r="DZ106" s="273">
        <f>IF(ISBLANK(EE3),"",COUNTIF(EE12:EE90,"&gt;=100"))</f>
        <v>0</v>
      </c>
      <c r="EA106" s="273"/>
      <c r="EB106" s="271">
        <f>IF(ISBLANK(EE3),"",DZ106/DZ92)</f>
        <v>0</v>
      </c>
      <c r="EC106" s="271"/>
      <c r="ED106" s="142"/>
      <c r="EE106" s="156"/>
      <c r="EF106" s="149"/>
      <c r="EG106" s="273">
        <f>IF(ISBLANK(EL3),"",COUNTIF(EL12:EL90,"&gt;=100"))</f>
        <v>0</v>
      </c>
      <c r="EH106" s="273"/>
      <c r="EI106" s="271">
        <f>IF(ISBLANK(EL3),"",EG106/EG92)</f>
        <v>0</v>
      </c>
      <c r="EJ106" s="271"/>
      <c r="EK106" s="142"/>
      <c r="EL106" s="156"/>
      <c r="EM106" s="149"/>
      <c r="EN106" s="273">
        <f>IF(ISBLANK(ES3),"",COUNTIF(ES12:ES90,"&gt;=100"))</f>
        <v>0</v>
      </c>
      <c r="EO106" s="273"/>
      <c r="EP106" s="271">
        <f>IF(ISBLANK(ES3),"",EN106/EN92)</f>
        <v>0</v>
      </c>
      <c r="EQ106" s="271"/>
      <c r="ER106" s="142"/>
      <c r="ES106" s="156"/>
      <c r="ET106" s="149"/>
      <c r="EU106" s="273">
        <f>IF(ISBLANK(EZ3),"",COUNTIF(EZ12:EZ90,"&gt;=100"))</f>
        <v>1</v>
      </c>
      <c r="EV106" s="273"/>
      <c r="EW106" s="271">
        <f>IF(ISBLANK(EZ3),"",EU106/EU92)</f>
        <v>0.02</v>
      </c>
      <c r="EX106" s="271"/>
      <c r="EY106" s="142"/>
      <c r="EZ106" s="156"/>
      <c r="FA106" s="149"/>
      <c r="FB106" s="273">
        <f>IF(ISBLANK(FG3),"",COUNTIF(FG12:FG90,"&gt;=100"))</f>
        <v>0</v>
      </c>
      <c r="FC106" s="273"/>
      <c r="FD106" s="271">
        <f>IF(ISBLANK(FG3),"",FB106/FB92)</f>
        <v>0</v>
      </c>
      <c r="FE106" s="271"/>
      <c r="FF106" s="142"/>
      <c r="FG106" s="156"/>
      <c r="FH106" s="149"/>
      <c r="FI106" s="273">
        <f>IF(ISBLANK(FN3),"",COUNTIF(FN12:FN90,"&gt;=100"))</f>
        <v>1</v>
      </c>
      <c r="FJ106" s="273"/>
      <c r="FK106" s="271">
        <f>IF(ISBLANK(FN3),"",FI106/FI92)</f>
        <v>2.3255813953488372E-2</v>
      </c>
      <c r="FL106" s="271"/>
      <c r="FM106" s="142"/>
      <c r="FN106" s="156"/>
      <c r="FO106" s="149"/>
      <c r="FP106" s="273">
        <f>IF(ISBLANK(FU3),"",COUNTIF(FU12:FU90,"&gt;=100"))</f>
        <v>0</v>
      </c>
      <c r="FQ106" s="273"/>
      <c r="FR106" s="271">
        <f>IF(ISBLANK(FU3),"",FP106/FP92)</f>
        <v>0</v>
      </c>
      <c r="FS106" s="271"/>
      <c r="FT106" s="142"/>
      <c r="FU106" s="156"/>
      <c r="FV106" s="149"/>
      <c r="FW106" s="273">
        <f>IF(ISBLANK(GB3),"",COUNTIF(GB12:GB90,"&gt;=100"))</f>
        <v>3</v>
      </c>
      <c r="FX106" s="273"/>
      <c r="FY106" s="271">
        <f>IF(ISBLANK(GB3),"",FW106/FW92)</f>
        <v>7.6923076923076927E-2</v>
      </c>
      <c r="FZ106" s="271"/>
      <c r="GA106" s="142"/>
      <c r="GB106" s="156"/>
      <c r="GC106" s="149"/>
      <c r="GD106" s="273">
        <f>IF(ISBLANK(GI3),"",COUNTIF(GI12:GI90,"&gt;=100"))</f>
        <v>0</v>
      </c>
      <c r="GE106" s="273"/>
      <c r="GF106" s="271">
        <f>IF(ISBLANK(GI3),"",GD106/GD92)</f>
        <v>0</v>
      </c>
      <c r="GG106" s="271"/>
      <c r="GH106" s="142"/>
      <c r="GI106" s="156"/>
      <c r="GJ106" s="149"/>
      <c r="GK106" s="273">
        <f>IF(ISBLANK(GP3),"",COUNTIF(GP12:GP90,"&gt;=100"))</f>
        <v>0</v>
      </c>
      <c r="GL106" s="273"/>
      <c r="GM106" s="271">
        <f>IF(ISBLANK(GP3),"",GK106/GK92)</f>
        <v>0</v>
      </c>
      <c r="GN106" s="271"/>
      <c r="GO106" s="142"/>
      <c r="GP106" s="156"/>
      <c r="GQ106" s="149"/>
      <c r="GR106" s="273">
        <f>IF(ISBLANK(GW3),"",COUNTIF(GW12:GW90,"&gt;=100"))</f>
        <v>0</v>
      </c>
      <c r="GS106" s="273"/>
      <c r="GT106" s="271">
        <f>IF(ISBLANK(GW3),"",GR106/GR92)</f>
        <v>0</v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 x14ac:dyDescent="0.2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>
        <f>IF(ISBLANK(DQ3),"",COUNTIF(DQ12:DQ90,"=0"))</f>
        <v>0</v>
      </c>
      <c r="DM107" s="273"/>
      <c r="DN107" s="271">
        <f>IF(ISBLANK(DQ3),"",DL107/DL92)</f>
        <v>0</v>
      </c>
      <c r="DO107" s="271"/>
      <c r="DP107" s="142"/>
      <c r="DQ107" s="156"/>
      <c r="DR107" s="149"/>
      <c r="DS107" s="273">
        <f>IF(ISBLANK(DX3),"",COUNTIF(DX12:DX90,"=0"))</f>
        <v>51</v>
      </c>
      <c r="DT107" s="273"/>
      <c r="DU107" s="271">
        <f>IF(ISBLANK(DX3),"",DS107/DS92)</f>
        <v>1</v>
      </c>
      <c r="DV107" s="271"/>
      <c r="DW107" s="142"/>
      <c r="DX107" s="156"/>
      <c r="DY107" s="149"/>
      <c r="DZ107" s="273">
        <f>IF(ISBLANK(EE3),"",COUNTIF(EE12:EE90,"=0"))</f>
        <v>9</v>
      </c>
      <c r="EA107" s="273"/>
      <c r="EB107" s="271">
        <f>IF(ISBLANK(EE3),"",DZ107/DZ92)</f>
        <v>0.17647058823529413</v>
      </c>
      <c r="EC107" s="271"/>
      <c r="ED107" s="142"/>
      <c r="EE107" s="156"/>
      <c r="EF107" s="149"/>
      <c r="EG107" s="273">
        <f>IF(ISBLANK(EL3),"",COUNTIF(EL12:EL90,"=0"))</f>
        <v>25</v>
      </c>
      <c r="EH107" s="273"/>
      <c r="EI107" s="271">
        <f>IF(ISBLANK(EL3),"",EG107/EG92)</f>
        <v>0.52083333333333337</v>
      </c>
      <c r="EJ107" s="271"/>
      <c r="EK107" s="142"/>
      <c r="EL107" s="156"/>
      <c r="EM107" s="149"/>
      <c r="EN107" s="273">
        <f>IF(ISBLANK(ES3),"",COUNTIF(ES12:ES90,"=0"))</f>
        <v>13</v>
      </c>
      <c r="EO107" s="273"/>
      <c r="EP107" s="271">
        <f>IF(ISBLANK(ES3),"",EN107/EN92)</f>
        <v>0.28260869565217389</v>
      </c>
      <c r="EQ107" s="271"/>
      <c r="ER107" s="142"/>
      <c r="ES107" s="156"/>
      <c r="ET107" s="149"/>
      <c r="EU107" s="273">
        <f>IF(ISBLANK(EZ3),"",COUNTIF(EZ12:EZ90,"=0"))</f>
        <v>1</v>
      </c>
      <c r="EV107" s="273"/>
      <c r="EW107" s="271">
        <f>IF(ISBLANK(EZ3),"",EU107/EU92)</f>
        <v>0.02</v>
      </c>
      <c r="EX107" s="271"/>
      <c r="EY107" s="142"/>
      <c r="EZ107" s="156"/>
      <c r="FA107" s="149"/>
      <c r="FB107" s="273">
        <f>IF(ISBLANK(FG3),"",COUNTIF(FG12:FG90,"=0"))</f>
        <v>49</v>
      </c>
      <c r="FC107" s="273"/>
      <c r="FD107" s="271">
        <f>IF(ISBLANK(FG3),"",FB107/FB92)</f>
        <v>0.98</v>
      </c>
      <c r="FE107" s="271"/>
      <c r="FF107" s="142"/>
      <c r="FG107" s="156"/>
      <c r="FH107" s="149"/>
      <c r="FI107" s="273">
        <f>IF(ISBLANK(FN3),"",COUNTIF(FN12:FN90,"=0"))</f>
        <v>1</v>
      </c>
      <c r="FJ107" s="273"/>
      <c r="FK107" s="271">
        <f>IF(ISBLANK(FN3),"",FI107/FI92)</f>
        <v>2.3255813953488372E-2</v>
      </c>
      <c r="FL107" s="271"/>
      <c r="FM107" s="142"/>
      <c r="FN107" s="156"/>
      <c r="FO107" s="149"/>
      <c r="FP107" s="273">
        <f>IF(ISBLANK(FU3),"",COUNTIF(FU12:FU90,"=0"))</f>
        <v>13</v>
      </c>
      <c r="FQ107" s="273"/>
      <c r="FR107" s="271">
        <f>IF(ISBLANK(FU3),"",FP107/FP92)</f>
        <v>0.31707317073170732</v>
      </c>
      <c r="FS107" s="271"/>
      <c r="FT107" s="142"/>
      <c r="FU107" s="156"/>
      <c r="FV107" s="149"/>
      <c r="FW107" s="273">
        <f>IF(ISBLANK(GB3),"",COUNTIF(GB12:GB90,"=0"))</f>
        <v>0</v>
      </c>
      <c r="FX107" s="273"/>
      <c r="FY107" s="271">
        <f>IF(ISBLANK(GB3),"",FW107/FW92)</f>
        <v>0</v>
      </c>
      <c r="FZ107" s="271"/>
      <c r="GA107" s="142"/>
      <c r="GB107" s="156"/>
      <c r="GC107" s="149"/>
      <c r="GD107" s="273">
        <f>IF(ISBLANK(GI3),"",COUNTIF(GI12:GI90,"=0"))</f>
        <v>0</v>
      </c>
      <c r="GE107" s="273"/>
      <c r="GF107" s="271">
        <f>IF(ISBLANK(GI3),"",GD107/GD92)</f>
        <v>0</v>
      </c>
      <c r="GG107" s="271"/>
      <c r="GH107" s="142"/>
      <c r="GI107" s="156"/>
      <c r="GJ107" s="149"/>
      <c r="GK107" s="273">
        <f>IF(ISBLANK(GP3),"",COUNTIF(GP12:GP90,"=0"))</f>
        <v>34</v>
      </c>
      <c r="GL107" s="273"/>
      <c r="GM107" s="271">
        <f>IF(ISBLANK(GP3),"",GK107/GK92)</f>
        <v>0.73913043478260865</v>
      </c>
      <c r="GN107" s="271"/>
      <c r="GO107" s="142"/>
      <c r="GP107" s="156"/>
      <c r="GQ107" s="149"/>
      <c r="GR107" s="273">
        <f>IF(ISBLANK(GW3),"",COUNTIF(GW12:GW90,"=0"))</f>
        <v>10</v>
      </c>
      <c r="GS107" s="273"/>
      <c r="GT107" s="271">
        <f>IF(ISBLANK(GW3),"",GR107/GR92)</f>
        <v>0.25</v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 x14ac:dyDescent="0.25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>
        <f>IF(ISBLANK(FN3),"",SUMIF(FN12:FN90,"&gt;=0")/COUNTIF(FN12:FN90,"&gt;=0"))</f>
        <v>47.441860465116278</v>
      </c>
      <c r="FJ108" s="276"/>
      <c r="FK108" s="159"/>
      <c r="FL108" s="159"/>
      <c r="FM108" s="160"/>
      <c r="FN108" s="161"/>
      <c r="FO108" s="149"/>
      <c r="FP108" s="276">
        <f>IF(ISBLANK(FU3),"",SUMIF(FU12:FU90,"&gt;=0")/COUNTIF(FU12:FU90,"&gt;=0"))</f>
        <v>17.804878048780488</v>
      </c>
      <c r="FQ108" s="276"/>
      <c r="FR108" s="159"/>
      <c r="FS108" s="159"/>
      <c r="FT108" s="160"/>
      <c r="FU108" s="161"/>
      <c r="FV108" s="149"/>
      <c r="FW108" s="276">
        <f>IF(ISBLANK(GB3),"",SUMIF(GB12:GB90,"&gt;=0")/COUNTIF(GB12:GB90,"&gt;=0"))</f>
        <v>58.974358974358971</v>
      </c>
      <c r="FX108" s="276"/>
      <c r="FY108" s="159"/>
      <c r="FZ108" s="159"/>
      <c r="GA108" s="160"/>
      <c r="GB108" s="161"/>
      <c r="GC108" s="149"/>
      <c r="GD108" s="276">
        <f>IF(ISBLANK(GI3),"",SUMIF(GI12:GI90,"&gt;=0")/COUNTIF(GI12:GI90,"&gt;=0"))</f>
        <v>25.11627906976744</v>
      </c>
      <c r="GE108" s="276"/>
      <c r="GF108" s="159"/>
      <c r="GG108" s="159"/>
      <c r="GH108" s="160"/>
      <c r="GI108" s="161"/>
      <c r="GJ108" s="149"/>
      <c r="GK108" s="276">
        <f>IF(ISBLANK(GP3),"",SUMIF(GP12:GP90,"&gt;=0")/COUNTIF(GP12:GP90,"&gt;=0"))</f>
        <v>7.8260869565217392</v>
      </c>
      <c r="GL108" s="276"/>
      <c r="GM108" s="159"/>
      <c r="GN108" s="159"/>
      <c r="GO108" s="160"/>
      <c r="GP108" s="161"/>
      <c r="GQ108" s="149"/>
      <c r="GR108" s="276">
        <f>IF(ISBLANK(GW3),"",SUMIF(GW12:GW90,"&gt;=0")/COUNTIF(GW12:GW90,"&gt;=0"))</f>
        <v>18.25</v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H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8" width="8.7109375" style="3" customWidth="1"/>
    <col min="39" max="39" width="8.7109375" style="3" hidden="1" customWidth="1"/>
    <col min="40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0" width="8.7109375" style="3" hidden="1" customWidth="1"/>
    <col min="5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Tipy!A52</f>
        <v>17</v>
      </c>
      <c r="D3" s="107" t="str">
        <f>IF(Tipy!B52="","",Tipy!B52)</f>
        <v>Pato</v>
      </c>
      <c r="E3" s="108">
        <f>SUM(F3:J3)</f>
        <v>780</v>
      </c>
      <c r="F3" s="105">
        <f>IF(ISBLANK(Výsledky!$I$3),"-",SUM(K3:P3,R3,T3:U3,W3,Y3:AA3,AC3,AE3,AG3,AI3:AK3,AN3:AO3,AS3:AT3,AV3:AW3,AZ3,BB3:BC3,BE3:BF3,BH3,BJ3,BL3:BN3,BP3,BR3:BS3))</f>
        <v>410</v>
      </c>
      <c r="G3" s="90">
        <f>IF(ISBLANK(Výsledky!$BF$3),"-",SUM(Q3,V3,X3,S3,AB3,AD3,AU3,BA3,BG3,BI3,BO3,BQ3,BU3))</f>
        <v>300</v>
      </c>
      <c r="H3" s="90">
        <f>IF(ISBLANK(Výsledky!$FG$3),"-",SUM(AF3,AH3,AM3,AP3,AR3,AX3))</f>
        <v>20</v>
      </c>
      <c r="I3" s="93">
        <f>IF(ISBLANK(Výsledky!$GW$3),"-",SUM(AL3,AQ3,AY3,BD3,BK3,BT3))</f>
        <v>50</v>
      </c>
      <c r="J3" s="100" t="str">
        <f>IF(ISBLANK(Výsledky!$I$3),"",Výsledky!I58)</f>
        <v>-</v>
      </c>
      <c r="K3" s="101">
        <f>IF(ISBLANK(Výsledky!$P$3),"",Výsledky!P58)</f>
        <v>20</v>
      </c>
      <c r="L3" s="101">
        <f>IF(ISBLANK(Výsledky!$W$3),"",Výsledky!W58)</f>
        <v>0</v>
      </c>
      <c r="M3" s="101">
        <f>IF(ISBLANK(Výsledky!$AD$3),"",Výsledky!AD58)</f>
        <v>20</v>
      </c>
      <c r="N3" s="101">
        <f>IF(ISBLANK(Výsledky!$AK$3),"",Výsledky!AK58)</f>
        <v>20</v>
      </c>
      <c r="O3" s="101">
        <f>IF(ISBLANK(Výsledky!$AR$3),"",Výsledky!AR58)</f>
        <v>40</v>
      </c>
      <c r="P3" s="101">
        <f>IF(ISBLANK(Výsledky!$AY$3),"",Výsledky!AY58)</f>
        <v>0</v>
      </c>
      <c r="Q3" s="101">
        <f>IF(ISBLANK(Výsledky!$BF$3),"",Výsledky!BF58)</f>
        <v>0</v>
      </c>
      <c r="R3" s="101" t="str">
        <f>IF(ISBLANK(Výsledky!$BM$3),"",Výsledky!BM58)</f>
        <v/>
      </c>
      <c r="S3" s="101">
        <f>IF(ISBLANK(Výsledky!$BT$3),"",Výsledky!BT58)</f>
        <v>80</v>
      </c>
      <c r="T3" s="101" t="str">
        <f>IF(ISBLANK(Výsledky!$CA$3),"",Výsledky!CA58)</f>
        <v/>
      </c>
      <c r="U3" s="101">
        <f>IF(ISBLANK(Výsledky!$CH$3),"",Výsledky!CH58)</f>
        <v>20</v>
      </c>
      <c r="V3" s="101">
        <f>IF(ISBLANK(Výsledky!$CO$3),"",Výsledky!CO58)</f>
        <v>80</v>
      </c>
      <c r="W3" s="101">
        <f>IF(ISBLANK(Výsledky!$CV$3),"",Výsledky!CV58)</f>
        <v>0</v>
      </c>
      <c r="X3" s="101">
        <f>IF(ISBLANK(Výsledky!$DC$3),"",Výsledky!DC58)</f>
        <v>40</v>
      </c>
      <c r="Y3" s="101">
        <f>IF(ISBLANK(Výsledky!$DJ$3),"",Výsledky!DJ58)</f>
        <v>50</v>
      </c>
      <c r="Z3" s="101">
        <f>IF(ISBLANK(Výsledky!$DQ$3),"",Výsledky!DQ58)</f>
        <v>30</v>
      </c>
      <c r="AA3" s="101">
        <f>IF(ISBLANK(Výsledky!$DX$3),"",Výsledky!DX58)</f>
        <v>0</v>
      </c>
      <c r="AB3" s="101">
        <f>IF(ISBLANK(Výsledky!$EE$3),"",Výsledky!EE58)</f>
        <v>50</v>
      </c>
      <c r="AC3" s="101">
        <f>IF(ISBLANK(Výsledky!$EL$3),"",Výsledky!EL58)</f>
        <v>0</v>
      </c>
      <c r="AD3" s="101">
        <f>IF(ISBLANK(Výsledky!$ES$3),"",Výsledky!ES58)</f>
        <v>50</v>
      </c>
      <c r="AE3" s="101">
        <f>IF(ISBLANK(Výsledky!$EZ$3),"",Výsledky!EZ58)</f>
        <v>80</v>
      </c>
      <c r="AF3" s="101">
        <f>IF(ISBLANK(Výsledky!$FG$3),"",Výsledky!FG58)</f>
        <v>0</v>
      </c>
      <c r="AG3" s="101" t="str">
        <f>IF(ISBLANK(Výsledky!$FN$3),"",Výsledky!FN58)</f>
        <v>-</v>
      </c>
      <c r="AH3" s="101">
        <f>IF(ISBLANK(Výsledky!$FU$3),"",Výsledky!FU58)</f>
        <v>20</v>
      </c>
      <c r="AI3" s="101">
        <f>IF(ISBLANK(Výsledky!$GB$3),"",Výsledky!GB58)</f>
        <v>70</v>
      </c>
      <c r="AJ3" s="101">
        <f>IF(ISBLANK(Výsledky!$GI$3),"",Výsledky!GI58)</f>
        <v>30</v>
      </c>
      <c r="AK3" s="101">
        <f>IF(ISBLANK(Výsledky!$GP$3),"",Výsledky!GP58)</f>
        <v>30</v>
      </c>
      <c r="AL3" s="101">
        <f>IF(ISBLANK(Výsledky!$GW$3),"",Výsledky!GW58)</f>
        <v>50</v>
      </c>
      <c r="AM3" s="101" t="str">
        <f>IF(ISBLANK(Výsledky!$HD$3),"",Výsledky!HD58)</f>
        <v/>
      </c>
      <c r="AN3" s="101" t="str">
        <f>IF(ISBLANK(Výsledky!$HK$3),"",Výsledky!HK58)</f>
        <v/>
      </c>
      <c r="AO3" s="101" t="str">
        <f>IF(ISBLANK(Výsledky!$HR$3),"",Výsledky!HR58)</f>
        <v/>
      </c>
      <c r="AP3" s="101" t="str">
        <f>IF(ISBLANK(Výsledky!$HY$3),"",Výsledky!HY58)</f>
        <v/>
      </c>
      <c r="AQ3" s="101" t="str">
        <f>IF(ISBLANK(Výsledky!$IF$3),"",Výsledky!IF58)</f>
        <v/>
      </c>
      <c r="AR3" s="101" t="str">
        <f>IF(ISBLANK(Výsledky!$IM$3),"",Výsledky!IM58)</f>
        <v/>
      </c>
      <c r="AS3" s="101" t="str">
        <f>IF(ISBLANK(Výsledky!$IT$3),"",Výsledky!IT58)</f>
        <v/>
      </c>
      <c r="AT3" s="101" t="str">
        <f>IF(ISBLANK(Výsledky!$JA$3),"",Výsledky!JA58)</f>
        <v/>
      </c>
      <c r="AU3" s="101" t="str">
        <f>IF(ISBLANK(Výsledky!$JH$3),"",Výsledky!JH58)</f>
        <v/>
      </c>
      <c r="AV3" s="101" t="str">
        <f>IF(ISBLANK(Výsledky!$JO$3),"",Výsledky!JO58)</f>
        <v/>
      </c>
      <c r="AW3" s="101" t="str">
        <f>IF(ISBLANK(Výsledky!$JV$3),"",Výsledky!JV58)</f>
        <v/>
      </c>
      <c r="AX3" s="101" t="str">
        <f>IF(ISBLANK(Výsledky!$KC$3),"",Výsledky!KC58)</f>
        <v/>
      </c>
      <c r="AY3" s="101" t="str">
        <f>IF(ISBLANK(Výsledky!$KJ$3),"",Výsledky!KJ58)</f>
        <v/>
      </c>
      <c r="AZ3" s="101" t="str">
        <f>IF(ISBLANK(Výsledky!$KQ$3),"",Výsledky!KQ58)</f>
        <v/>
      </c>
      <c r="BA3" s="101" t="str">
        <f>IF(ISBLANK(Výsledky!$KX$3),"",Výsledky!KX58)</f>
        <v/>
      </c>
      <c r="BB3" s="101" t="str">
        <f>IF(ISBLANK(Výsledky!$LE$3),"",Výsledky!LE58)</f>
        <v/>
      </c>
      <c r="BC3" s="101" t="str">
        <f>IF(ISBLANK(Výsledky!$LL$3),"",Výsledky!LL58)</f>
        <v/>
      </c>
      <c r="BD3" s="101" t="str">
        <f>IF(ISBLANK(Výsledky!$LS$3),"",Výsledky!LS58)</f>
        <v/>
      </c>
      <c r="BE3" s="101" t="str">
        <f>IF(ISBLANK(Výsledky!$LZ$3),"",Výsledky!LZ58)</f>
        <v/>
      </c>
      <c r="BF3" s="101" t="str">
        <f>IF(ISBLANK(Výsledky!$MG$3),"",Výsledky!MG58)</f>
        <v/>
      </c>
      <c r="BG3" s="101" t="str">
        <f>IF(ISBLANK(Výsledky!$MN$3),"",Výsledky!MN58)</f>
        <v/>
      </c>
      <c r="BH3" s="101" t="str">
        <f>IF(ISBLANK(Výsledky!$MU$3),"",Výsledky!MU58)</f>
        <v/>
      </c>
      <c r="BI3" s="101" t="str">
        <f>IF(ISBLANK(Výsledky!$NB$3),"",Výsledky!NB58)</f>
        <v/>
      </c>
      <c r="BJ3" s="101" t="str">
        <f>IF(ISBLANK(Výsledky!$NI$3),"",Výsledky!NI58)</f>
        <v/>
      </c>
      <c r="BK3" s="101" t="str">
        <f>IF(ISBLANK(Výsledky!$NP$3),"",Výsledky!NP58)</f>
        <v/>
      </c>
      <c r="BL3" s="101" t="str">
        <f>IF(ISBLANK(Výsledky!$NW$3),"",Výsledky!NW58)</f>
        <v/>
      </c>
      <c r="BM3" s="101" t="str">
        <f>IF(ISBLANK(Výsledky!$OD$3),"",Výsledky!OD58)</f>
        <v/>
      </c>
      <c r="BN3" s="101" t="str">
        <f>IF(ISBLANK(Výsledky!$OK$3),"",Výsledky!OK58)</f>
        <v/>
      </c>
      <c r="BO3" s="101" t="str">
        <f>IF(ISBLANK(Výsledky!$OR$3),"",Výsledky!OR58)</f>
        <v/>
      </c>
      <c r="BP3" s="101" t="str">
        <f>IF(ISBLANK(Výsledky!$OY$3),"",Výsledky!OY58)</f>
        <v/>
      </c>
      <c r="BQ3" s="101" t="str">
        <f>IF(ISBLANK(Výsledky!$PF$3),"",Výsledky!PF58)</f>
        <v/>
      </c>
      <c r="BR3" s="101" t="str">
        <f>IF(ISBLANK(Výsledky!$PM$3),"",Výsledky!PM58)</f>
        <v/>
      </c>
      <c r="BS3" s="101" t="str">
        <f>IF(ISBLANK(Výsledky!$PT$3),"",Výsledky!PT58)</f>
        <v/>
      </c>
      <c r="BT3" s="101" t="str">
        <f>IF(ISBLANK(Výsledky!$QA$3),"",Výsledky!QA58)</f>
        <v/>
      </c>
      <c r="BU3" s="102" t="str">
        <f>IF(ISBLANK(Výsledky!$QH$3),"",Výsledky!QH58)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770</v>
      </c>
      <c r="F4" s="105">
        <f>IF(ISBLANK(Výsledky!$I$3),"-",SUM(K4:P4,R4,T4:U4,W4,Y4:AA4,AC4,AE4,AG4,AI4:AK4,AN4:AO4,AS4:AT4,AV4:AW4,AZ4,BB4:BC4,BE4:BF4,BH4,BJ4,BL4:BN4,BP4,BR4:BS4))</f>
        <v>510</v>
      </c>
      <c r="G4" s="90">
        <f>IF(ISBLANK(Výsledky!$BF$3),"-",SUM(Q4,V4,X4,S4,AB4,AD4,AU4,BA4,BG4,BI4,BO4,BQ4,BU4))</f>
        <v>190</v>
      </c>
      <c r="H4" s="90">
        <f>IF(ISBLANK(Výsledky!$FG$3),"-",SUM(AF4,AH4,AM4,AP4,AR4,AX4))</f>
        <v>20</v>
      </c>
      <c r="I4" s="93">
        <f>IF(ISBLANK(Výsledky!$GW$3),"-",SUM(AL4,AQ4,AY4,BD4,BK4,BT4))</f>
        <v>30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>
        <f>IF(ISBLANK(Výsledky!$FN$3),"",Výsledky!FN78)</f>
        <v>60</v>
      </c>
      <c r="AH4" s="92">
        <f>IF(ISBLANK(Výsledky!$FU$3),"",Výsledky!FU78)</f>
        <v>20</v>
      </c>
      <c r="AI4" s="92">
        <f>IF(ISBLANK(Výsledky!$GB$3),"",Výsledky!GB78)</f>
        <v>80</v>
      </c>
      <c r="AJ4" s="92">
        <f>IF(ISBLANK(Výsledky!$GI$3),"",Výsledky!GI78)</f>
        <v>20</v>
      </c>
      <c r="AK4" s="92">
        <f>IF(ISBLANK(Výsledky!$GP$3),"",Výsledky!GP78)</f>
        <v>0</v>
      </c>
      <c r="AL4" s="92">
        <f>IF(ISBLANK(Výsledky!$GW$3),"",Výsledky!GW78)</f>
        <v>30</v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>SUM(F5:J5)</f>
        <v>740</v>
      </c>
      <c r="F5" s="105">
        <f>IF(ISBLANK(Výsledky!$I$3),"-",SUM(K5:P5,R5,T5:U5,W5,Y5:AA5,AC5,AE5,AG5,AI5:AK5,AN5:AO5,AS5:AT5,AV5:AW5,AZ5,BB5:BC5,BE5:BF5,BH5,BJ5,BL5:BN5,BP5,BR5:BS5))</f>
        <v>470</v>
      </c>
      <c r="G5" s="90">
        <f>IF(ISBLANK(Výsledky!$BF$3),"-",SUM(Q5,V5,X5,S5,AB5,AD5,AU5,BA5,BG5,BI5,BO5,BQ5,BU5))</f>
        <v>220</v>
      </c>
      <c r="H5" s="90">
        <f>IF(ISBLANK(Výsledky!$FG$3),"-",SUM(AF5,AH5,AM5,AP5,AR5,AX5))</f>
        <v>20</v>
      </c>
      <c r="I5" s="93">
        <f>IF(ISBLANK(Výsledky!$GW$3),"-",SUM(AL5,AQ5,AY5,BD5,BK5,BT5))</f>
        <v>10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 t="str">
        <f>IF(ISBLANK(Výsledky!$HD$3),"",Výsledky!HD61)</f>
        <v/>
      </c>
      <c r="AN5" s="92" t="str">
        <f>IF(ISBLANK(Výsledky!$HK$3),"",Výsledky!HK61)</f>
        <v/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>SUM(F6:J6)</f>
        <v>720</v>
      </c>
      <c r="F6" s="105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220</v>
      </c>
      <c r="H6" s="90">
        <f>IF(ISBLANK(Výsledky!$FG$3),"-",SUM(AF6,AH6,AM6,AP6,AR6,AX6))</f>
        <v>20</v>
      </c>
      <c r="I6" s="93">
        <f>IF(ISBLANK(Výsledky!$GW$3),"-",SUM(AL6,AQ6,AY6,BD6,BK6,BT6))</f>
        <v>20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 t="str">
        <f>IF(ISBLANK(Výsledky!$HD$3),"",Výsledky!HD64)</f>
        <v/>
      </c>
      <c r="AN6" s="92" t="str">
        <f>IF(ISBLANK(Výsledky!$HK$3),"",Výsledky!HK64)</f>
        <v/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Tipy!A24</f>
        <v>55</v>
      </c>
      <c r="D7" s="109" t="str">
        <f>IF(Tipy!B24="","",Tipy!B24)</f>
        <v>ivez</v>
      </c>
      <c r="E7" s="110">
        <f>SUM(F7:J7)</f>
        <v>720</v>
      </c>
      <c r="F7" s="105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210</v>
      </c>
      <c r="H7" s="90">
        <f>IF(ISBLANK(Výsledky!$FG$3),"-",SUM(AF7,AH7,AM7,AP7,AR7,AX7))</f>
        <v>20</v>
      </c>
      <c r="I7" s="93">
        <f>IF(ISBLANK(Výsledky!$GW$3),"-",SUM(AL7,AQ7,AY7,BD7,BK7,BT7))</f>
        <v>0</v>
      </c>
      <c r="J7" s="95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>
        <f>IF(ISBLANK(Výsledky!$GI$3),"",Výsledky!GI30)</f>
        <v>30</v>
      </c>
      <c r="AK7" s="92">
        <f>IF(ISBLANK(Výsledky!$GP$3),"",Výsledky!GP30)</f>
        <v>30</v>
      </c>
      <c r="AL7" s="92">
        <f>IF(ISBLANK(Výsledky!$GW$3),"",Výsledky!GW30)</f>
        <v>0</v>
      </c>
      <c r="AM7" s="92" t="str">
        <f>IF(ISBLANK(Výsledky!$HD$3),"",Výsledky!HD30)</f>
        <v/>
      </c>
      <c r="AN7" s="92" t="str">
        <f>IF(ISBLANK(Výsledky!$HK$3),"",Výsledky!HK30)</f>
        <v/>
      </c>
      <c r="AO7" s="92" t="str">
        <f>IF(ISBLANK(Výsledky!$HR$3),"",Výsledky!HR30)</f>
        <v/>
      </c>
      <c r="AP7" s="92" t="str">
        <f>IF(ISBLANK(Výsledky!$HY$3),"",Výsledky!HY30)</f>
        <v/>
      </c>
      <c r="AQ7" s="92" t="str">
        <f>IF(ISBLANK(Výsledky!$IF$3),"",Výsledky!IF30)</f>
        <v/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6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Tipy!A81</f>
        <v>36</v>
      </c>
      <c r="D8" s="109" t="str">
        <f>IF(Tipy!B81="","",Tipy!B81)</f>
        <v>xO2</v>
      </c>
      <c r="E8" s="110">
        <f>SUM(F8:J8)</f>
        <v>690</v>
      </c>
      <c r="F8" s="105">
        <f>IF(ISBLANK(Výsledky!$I$3),"-",SUM(K8:P8,R8,T8:U8,W8,Y8:AA8,AC8,AE8,AG8,AI8:AK8,AN8:AO8,AS8:AT8,AV8:AW8,AZ8,BB8:BC8,BE8:BF8,BH8,BJ8,BL8:BN8,BP8,BR8:BS8))</f>
        <v>420</v>
      </c>
      <c r="G8" s="90">
        <f>IF(ISBLANK(Výsledky!$BF$3),"-",SUM(Q8,V8,X8,S8,AB8,AD8,AU8,BA8,BG8,BI8,BO8,BQ8,BU8))</f>
        <v>180</v>
      </c>
      <c r="H8" s="90">
        <f>IF(ISBLANK(Výsledky!$FG$3),"-",SUM(AF8,AH8,AM8,AP8,AR8,AX8))</f>
        <v>10</v>
      </c>
      <c r="I8" s="93">
        <f>IF(ISBLANK(Výsledky!$GW$3),"-",SUM(AL8,AQ8,AY8,BD8,BK8,BT8))</f>
        <v>30</v>
      </c>
      <c r="J8" s="95">
        <f>IF(ISBLANK(Výsledky!$I$3),"",Výsledky!I87)</f>
        <v>50</v>
      </c>
      <c r="K8" s="92">
        <f>IF(ISBLANK(Výsledky!$P$3),"",Výsledky!P87)</f>
        <v>20</v>
      </c>
      <c r="L8" s="92">
        <f>IF(ISBLANK(Výsledky!$W$3),"",Výsledky!W87)</f>
        <v>0</v>
      </c>
      <c r="M8" s="92">
        <f>IF(ISBLANK(Výsledky!$AD$3),"",Výsledky!AD87)</f>
        <v>20</v>
      </c>
      <c r="N8" s="92">
        <f>IF(ISBLANK(Výsledky!$AK$3),"",Výsledky!AK87)</f>
        <v>20</v>
      </c>
      <c r="O8" s="92">
        <f>IF(ISBLANK(Výsledky!$AR$3),"",Výsledky!AR87)</f>
        <v>60</v>
      </c>
      <c r="P8" s="92">
        <f>IF(ISBLANK(Výsledky!$AY$3),"",Výsledky!AY87)</f>
        <v>0</v>
      </c>
      <c r="Q8" s="92">
        <f>IF(ISBLANK(Výsledky!$BF$3),"",Výsledky!BF87)</f>
        <v>0</v>
      </c>
      <c r="R8" s="92" t="str">
        <f>IF(ISBLANK(Výsledky!$BM$3),"",Výsledky!BM87)</f>
        <v/>
      </c>
      <c r="S8" s="92">
        <f>IF(ISBLANK(Výsledky!$BT$3),"",Výsledky!BT87)</f>
        <v>50</v>
      </c>
      <c r="T8" s="92" t="str">
        <f>IF(ISBLANK(Výsledky!$CA$3),"",Výsledky!CA87)</f>
        <v/>
      </c>
      <c r="U8" s="92">
        <f>IF(ISBLANK(Výsledky!$CH$3),"",Výsledky!CH87)</f>
        <v>0</v>
      </c>
      <c r="V8" s="92">
        <f>IF(ISBLANK(Výsledky!$CO$3),"",Výsledky!CO87)</f>
        <v>40</v>
      </c>
      <c r="W8" s="92">
        <f>IF(ISBLANK(Výsledky!$CV$3),"",Výsledky!CV87)</f>
        <v>0</v>
      </c>
      <c r="X8" s="92">
        <f>IF(ISBLANK(Výsledky!$DC$3),"",Výsledky!DC87)</f>
        <v>50</v>
      </c>
      <c r="Y8" s="92">
        <f>IF(ISBLANK(Výsledky!$DJ$3),"",Výsledky!DJ87)</f>
        <v>20</v>
      </c>
      <c r="Z8" s="92">
        <f>IF(ISBLANK(Výsledky!$DQ$3),"",Výsledky!DQ87)</f>
        <v>40</v>
      </c>
      <c r="AA8" s="92">
        <f>IF(ISBLANK(Výsledky!$DX$3),"",Výsledky!DX87)</f>
        <v>0</v>
      </c>
      <c r="AB8" s="92">
        <f>IF(ISBLANK(Výsledky!$EE$3),"",Výsledky!EE87)</f>
        <v>40</v>
      </c>
      <c r="AC8" s="92">
        <f>IF(ISBLANK(Výsledky!$EL$3),"",Výsledky!EL87)</f>
        <v>0</v>
      </c>
      <c r="AD8" s="92" t="str">
        <f>IF(ISBLANK(Výsledky!$ES$3),"",Výsledky!ES87)</f>
        <v>-</v>
      </c>
      <c r="AE8" s="92">
        <f>IF(ISBLANK(Výsledky!$EZ$3),"",Výsledky!EZ87)</f>
        <v>60</v>
      </c>
      <c r="AF8" s="92">
        <f>IF(ISBLANK(Výsledky!$FG$3),"",Výsledky!FG87)</f>
        <v>0</v>
      </c>
      <c r="AG8" s="92">
        <f>IF(ISBLANK(Výsledky!$FN$3),"",Výsledky!FN87)</f>
        <v>80</v>
      </c>
      <c r="AH8" s="92">
        <f>IF(ISBLANK(Výsledky!$FU$3),"",Výsledky!FU87)</f>
        <v>10</v>
      </c>
      <c r="AI8" s="92">
        <f>IF(ISBLANK(Výsledky!$GB$3),"",Výsledky!GB87)</f>
        <v>80</v>
      </c>
      <c r="AJ8" s="92">
        <f>IF(ISBLANK(Výsledky!$GI$3),"",Výsledky!GI87)</f>
        <v>20</v>
      </c>
      <c r="AK8" s="92">
        <f>IF(ISBLANK(Výsledky!$GP$3),"",Výsledky!GP87)</f>
        <v>0</v>
      </c>
      <c r="AL8" s="92">
        <f>IF(ISBLANK(Výsledky!$GW$3),"",Výsledky!GW87)</f>
        <v>30</v>
      </c>
      <c r="AM8" s="92" t="str">
        <f>IF(ISBLANK(Výsledky!$HD$3),"",Výsledky!HD87)</f>
        <v/>
      </c>
      <c r="AN8" s="92" t="str">
        <f>IF(ISBLANK(Výsledky!$HK$3),"",Výsledky!HK87)</f>
        <v/>
      </c>
      <c r="AO8" s="92" t="str">
        <f>IF(ISBLANK(Výsledky!$HR$3),"",Výsledky!HR87)</f>
        <v/>
      </c>
      <c r="AP8" s="92" t="str">
        <f>IF(ISBLANK(Výsledky!$HY$3),"",Výsledky!HY87)</f>
        <v/>
      </c>
      <c r="AQ8" s="92" t="str">
        <f>IF(ISBLANK(Výsledky!$IF$3),"",Výsledky!IF87)</f>
        <v/>
      </c>
      <c r="AR8" s="92" t="str">
        <f>IF(ISBLANK(Výsledky!$IM$3),"",Výsledky!IM87)</f>
        <v/>
      </c>
      <c r="AS8" s="92" t="str">
        <f>IF(ISBLANK(Výsledky!$IT$3),"",Výsledky!IT87)</f>
        <v/>
      </c>
      <c r="AT8" s="92" t="str">
        <f>IF(ISBLANK(Výsledky!$JA$3),"",Výsledky!JA87)</f>
        <v/>
      </c>
      <c r="AU8" s="92" t="str">
        <f>IF(ISBLANK(Výsledky!$JH$3),"",Výsledky!JH87)</f>
        <v/>
      </c>
      <c r="AV8" s="92" t="str">
        <f>IF(ISBLANK(Výsledky!$JO$3),"",Výsledky!JO87)</f>
        <v/>
      </c>
      <c r="AW8" s="92" t="str">
        <f>IF(ISBLANK(Výsledky!$JV$3),"",Výsledky!JV87)</f>
        <v/>
      </c>
      <c r="AX8" s="92" t="str">
        <f>IF(ISBLANK(Výsledky!$KC$3),"",Výsledky!KC87)</f>
        <v/>
      </c>
      <c r="AY8" s="92" t="str">
        <f>IF(ISBLANK(Výsledky!$KJ$3),"",Výsledky!KJ87)</f>
        <v/>
      </c>
      <c r="AZ8" s="92" t="str">
        <f>IF(ISBLANK(Výsledky!$KQ$3),"",Výsledky!KQ87)</f>
        <v/>
      </c>
      <c r="BA8" s="92" t="str">
        <f>IF(ISBLANK(Výsledky!$KX$3),"",Výsledky!KX87)</f>
        <v/>
      </c>
      <c r="BB8" s="92" t="str">
        <f>IF(ISBLANK(Výsledky!$LE$3),"",Výsledky!LE87)</f>
        <v/>
      </c>
      <c r="BC8" s="92" t="str">
        <f>IF(ISBLANK(Výsledky!$LL$3),"",Výsledky!LL87)</f>
        <v/>
      </c>
      <c r="BD8" s="92" t="str">
        <f>IF(ISBLANK(Výsledky!$LS$3),"",Výsledky!LS87)</f>
        <v/>
      </c>
      <c r="BE8" s="92" t="str">
        <f>IF(ISBLANK(Výsledky!$LZ$3),"",Výsledky!LZ87)</f>
        <v/>
      </c>
      <c r="BF8" s="92" t="str">
        <f>IF(ISBLANK(Výsledky!$MG$3),"",Výsledky!MG87)</f>
        <v/>
      </c>
      <c r="BG8" s="92" t="str">
        <f>IF(ISBLANK(Výsledky!$MN$3),"",Výsledky!MN87)</f>
        <v/>
      </c>
      <c r="BH8" s="92" t="str">
        <f>IF(ISBLANK(Výsledky!$MU$3),"",Výsledky!MU87)</f>
        <v/>
      </c>
      <c r="BI8" s="92" t="str">
        <f>IF(ISBLANK(Výsledky!$NB$3),"",Výsledky!NB87)</f>
        <v/>
      </c>
      <c r="BJ8" s="92" t="str">
        <f>IF(ISBLANK(Výsledky!$NI$3),"",Výsledky!NI87)</f>
        <v/>
      </c>
      <c r="BK8" s="92" t="str">
        <f>IF(ISBLANK(Výsledky!$NP$3),"",Výsledky!NP87)</f>
        <v/>
      </c>
      <c r="BL8" s="92" t="str">
        <f>IF(ISBLANK(Výsledky!$NW$3),"",Výsledky!NW87)</f>
        <v/>
      </c>
      <c r="BM8" s="92" t="str">
        <f>IF(ISBLANK(Výsledky!$OD$3),"",Výsledky!OD87)</f>
        <v/>
      </c>
      <c r="BN8" s="92" t="str">
        <f>IF(ISBLANK(Výsledky!$OK$3),"",Výsledky!OK87)</f>
        <v/>
      </c>
      <c r="BO8" s="92" t="str">
        <f>IF(ISBLANK(Výsledky!$OR$3),"",Výsledky!OR87)</f>
        <v/>
      </c>
      <c r="BP8" s="92" t="str">
        <f>IF(ISBLANK(Výsledky!$OY$3),"",Výsledky!OY87)</f>
        <v/>
      </c>
      <c r="BQ8" s="92" t="str">
        <f>IF(ISBLANK(Výsledky!$PF$3),"",Výsledky!PF87)</f>
        <v/>
      </c>
      <c r="BR8" s="92" t="str">
        <f>IF(ISBLANK(Výsledky!$PM$3),"",Výsledky!PM87)</f>
        <v/>
      </c>
      <c r="BS8" s="92" t="str">
        <f>IF(ISBLANK(Výsledky!$PT$3),"",Výsledky!PT87)</f>
        <v/>
      </c>
      <c r="BT8" s="92" t="str">
        <f>IF(ISBLANK(Výsledky!$QA$3),"",Výsledky!QA87)</f>
        <v/>
      </c>
      <c r="BU8" s="96" t="str">
        <f>IF(ISBLANK(Výsledky!$QH$3),"",Výsledky!QH87)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Tipy!A28</f>
        <v>27</v>
      </c>
      <c r="D9" s="109" t="str">
        <f>IF(Tipy!B28="","",Tipy!B28)</f>
        <v>jirka1618</v>
      </c>
      <c r="E9" s="110">
        <f>SUM(F9:J9)</f>
        <v>680</v>
      </c>
      <c r="F9" s="105">
        <f>IF(ISBLANK(Výsledky!$I$3),"-",SUM(K9:P9,R9,T9:U9,W9,Y9:AA9,AC9,AE9,AG9,AI9:AK9,AN9:AO9,AS9:AT9,AV9:AW9,AZ9,BB9:BC9,BE9:BF9,BH9,BJ9,BL9:BN9,BP9,BR9:BS9))</f>
        <v>380</v>
      </c>
      <c r="G9" s="90">
        <f>IF(ISBLANK(Výsledky!$BF$3),"-",SUM(Q9,V9,X9,S9,AB9,AD9,AU9,BA9,BG9,BI9,BO9,BQ9,BU9))</f>
        <v>210</v>
      </c>
      <c r="H9" s="90">
        <f>IF(ISBLANK(Výsledky!$FG$3),"-",SUM(AF9,AH9,AM9,AP9,AR9,AX9))</f>
        <v>40</v>
      </c>
      <c r="I9" s="93">
        <f>IF(ISBLANK(Výsledky!$GW$3),"-",SUM(AL9,AQ9,AY9,BD9,BK9,BT9))</f>
        <v>0</v>
      </c>
      <c r="J9" s="95">
        <f>IF(ISBLANK(Výsledky!$I$3),"",Výsledky!I34)</f>
        <v>50</v>
      </c>
      <c r="K9" s="92">
        <f>IF(ISBLANK(Výsledky!$P$3),"",Výsledky!P34)</f>
        <v>20</v>
      </c>
      <c r="L9" s="92">
        <f>IF(ISBLANK(Výsledky!$W$3),"",Výsledky!W34)</f>
        <v>0</v>
      </c>
      <c r="M9" s="92">
        <f>IF(ISBLANK(Výsledky!$AD$3),"",Výsledky!AD34)</f>
        <v>20</v>
      </c>
      <c r="N9" s="92">
        <f>IF(ISBLANK(Výsledky!$AK$3),"",Výsledky!AK34)</f>
        <v>20</v>
      </c>
      <c r="O9" s="92">
        <f>IF(ISBLANK(Výsledky!$AR$3),"",Výsledky!AR34)</f>
        <v>20</v>
      </c>
      <c r="P9" s="92">
        <f>IF(ISBLANK(Výsledky!$AY$3),"",Výsledky!AY34)</f>
        <v>0</v>
      </c>
      <c r="Q9" s="92">
        <f>IF(ISBLANK(Výsledky!$BF$3),"",Výsledky!BF34)</f>
        <v>20</v>
      </c>
      <c r="R9" s="92" t="str">
        <f>IF(ISBLANK(Výsledky!$BM$3),"",Výsledky!BM34)</f>
        <v/>
      </c>
      <c r="S9" s="92">
        <f>IF(ISBLANK(Výsledky!$BT$3),"",Výsledky!BT34)</f>
        <v>50</v>
      </c>
      <c r="T9" s="92" t="str">
        <f>IF(ISBLANK(Výsledky!$CA$3),"",Výsledky!CA34)</f>
        <v/>
      </c>
      <c r="U9" s="92">
        <f>IF(ISBLANK(Výsledky!$CH$3),"",Výsledky!CH34)</f>
        <v>0</v>
      </c>
      <c r="V9" s="92">
        <f>IF(ISBLANK(Výsledky!$CO$3),"",Výsledky!CO34)</f>
        <v>20</v>
      </c>
      <c r="W9" s="92" t="str">
        <f>IF(ISBLANK(Výsledky!$CV$3),"",Výsledky!CV34)</f>
        <v>-</v>
      </c>
      <c r="X9" s="92" t="str">
        <f>IF(ISBLANK(Výsledky!$DC$3),"",Výsledky!DC34)</f>
        <v>-</v>
      </c>
      <c r="Y9" s="92">
        <f>IF(ISBLANK(Výsledky!$DJ$3),"",Výsledky!DJ34)</f>
        <v>40</v>
      </c>
      <c r="Z9" s="92">
        <f>IF(ISBLANK(Výsledky!$DQ$3),"",Výsledky!DQ34)</f>
        <v>20</v>
      </c>
      <c r="AA9" s="92">
        <f>IF(ISBLANK(Výsledky!$DX$3),"",Výsledky!DX34)</f>
        <v>0</v>
      </c>
      <c r="AB9" s="92">
        <f>IF(ISBLANK(Výsledky!$EE$3),"",Výsledky!EE34)</f>
        <v>50</v>
      </c>
      <c r="AC9" s="92">
        <f>IF(ISBLANK(Výsledky!$EL$3),"",Výsledky!EL34)</f>
        <v>20</v>
      </c>
      <c r="AD9" s="92">
        <f>IF(ISBLANK(Výsledky!$ES$3),"",Výsledky!ES34)</f>
        <v>70</v>
      </c>
      <c r="AE9" s="92">
        <f>IF(ISBLANK(Výsledky!$EZ$3),"",Výsledky!EZ34)</f>
        <v>100</v>
      </c>
      <c r="AF9" s="92">
        <f>IF(ISBLANK(Výsledky!$FG$3),"",Výsledky!FG34)</f>
        <v>0</v>
      </c>
      <c r="AG9" s="92" t="str">
        <f>IF(ISBLANK(Výsledky!$FN$3),"",Výsledky!FN34)</f>
        <v>-</v>
      </c>
      <c r="AH9" s="92">
        <f>IF(ISBLANK(Výsledky!$FU$3),"",Výsledky!FU34)</f>
        <v>40</v>
      </c>
      <c r="AI9" s="92">
        <f>IF(ISBLANK(Výsledky!$GB$3),"",Výsledky!GB34)</f>
        <v>70</v>
      </c>
      <c r="AJ9" s="92">
        <f>IF(ISBLANK(Výsledky!$GI$3),"",Výsledky!GI34)</f>
        <v>20</v>
      </c>
      <c r="AK9" s="92">
        <f>IF(ISBLANK(Výsledky!$GP$3),"",Výsledky!GP34)</f>
        <v>30</v>
      </c>
      <c r="AL9" s="92" t="str">
        <f>IF(ISBLANK(Výsledky!$GW$3),"",Výsledky!GW34)</f>
        <v>-</v>
      </c>
      <c r="AM9" s="92" t="str">
        <f>IF(ISBLANK(Výsledky!$HD$3),"",Výsledky!HD34)</f>
        <v/>
      </c>
      <c r="AN9" s="92" t="str">
        <f>IF(ISBLANK(Výsledky!$HK$3),"",Výsledky!HK34)</f>
        <v/>
      </c>
      <c r="AO9" s="92" t="str">
        <f>IF(ISBLANK(Výsledky!$HR$3),"",Výsledky!HR34)</f>
        <v/>
      </c>
      <c r="AP9" s="92" t="str">
        <f>IF(ISBLANK(Výsledky!$HY$3),"",Výsledky!HY34)</f>
        <v/>
      </c>
      <c r="AQ9" s="92" t="str">
        <f>IF(ISBLANK(Výsledky!$IF$3),"",Výsledky!IF34)</f>
        <v/>
      </c>
      <c r="AR9" s="92" t="str">
        <f>IF(ISBLANK(Výsledky!$IM$3),"",Výsledky!IM34)</f>
        <v/>
      </c>
      <c r="AS9" s="92" t="str">
        <f>IF(ISBLANK(Výsledky!$IT$3),"",Výsledky!IT34)</f>
        <v/>
      </c>
      <c r="AT9" s="92" t="str">
        <f>IF(ISBLANK(Výsledky!$JA$3),"",Výsledky!JA34)</f>
        <v/>
      </c>
      <c r="AU9" s="92" t="str">
        <f>IF(ISBLANK(Výsledky!$JH$3),"",Výsledky!JH34)</f>
        <v/>
      </c>
      <c r="AV9" s="92" t="str">
        <f>IF(ISBLANK(Výsledky!$JO$3),"",Výsledky!JO34)</f>
        <v/>
      </c>
      <c r="AW9" s="92" t="str">
        <f>IF(ISBLANK(Výsledky!$JV$3),"",Výsledky!JV34)</f>
        <v/>
      </c>
      <c r="AX9" s="92" t="str">
        <f>IF(ISBLANK(Výsledky!$KC$3),"",Výsledky!KC34)</f>
        <v/>
      </c>
      <c r="AY9" s="92" t="str">
        <f>IF(ISBLANK(Výsledky!$KJ$3),"",Výsledky!KJ34)</f>
        <v/>
      </c>
      <c r="AZ9" s="92" t="str">
        <f>IF(ISBLANK(Výsledky!$KQ$3),"",Výsledky!KQ34)</f>
        <v/>
      </c>
      <c r="BA9" s="92" t="str">
        <f>IF(ISBLANK(Výsledky!$KX$3),"",Výsledky!KX34)</f>
        <v/>
      </c>
      <c r="BB9" s="92" t="str">
        <f>IF(ISBLANK(Výsledky!$LE$3),"",Výsledky!LE34)</f>
        <v/>
      </c>
      <c r="BC9" s="92" t="str">
        <f>IF(ISBLANK(Výsledky!$LL$3),"",Výsledky!LL34)</f>
        <v/>
      </c>
      <c r="BD9" s="92" t="str">
        <f>IF(ISBLANK(Výsledky!$LS$3),"",Výsledky!LS34)</f>
        <v/>
      </c>
      <c r="BE9" s="92" t="str">
        <f>IF(ISBLANK(Výsledky!$LZ$3),"",Výsledky!LZ34)</f>
        <v/>
      </c>
      <c r="BF9" s="92" t="str">
        <f>IF(ISBLANK(Výsledky!$MG$3),"",Výsledky!MG34)</f>
        <v/>
      </c>
      <c r="BG9" s="92" t="str">
        <f>IF(ISBLANK(Výsledky!$MN$3),"",Výsledky!MN34)</f>
        <v/>
      </c>
      <c r="BH9" s="92" t="str">
        <f>IF(ISBLANK(Výsledky!$MU$3),"",Výsledky!MU34)</f>
        <v/>
      </c>
      <c r="BI9" s="92" t="str">
        <f>IF(ISBLANK(Výsledky!$NB$3),"",Výsledky!NB34)</f>
        <v/>
      </c>
      <c r="BJ9" s="92" t="str">
        <f>IF(ISBLANK(Výsledky!$NI$3),"",Výsledky!NI34)</f>
        <v/>
      </c>
      <c r="BK9" s="92" t="str">
        <f>IF(ISBLANK(Výsledky!$NP$3),"",Výsledky!NP34)</f>
        <v/>
      </c>
      <c r="BL9" s="92" t="str">
        <f>IF(ISBLANK(Výsledky!$NW$3),"",Výsledky!NW34)</f>
        <v/>
      </c>
      <c r="BM9" s="92" t="str">
        <f>IF(ISBLANK(Výsledky!$OD$3),"",Výsledky!OD34)</f>
        <v/>
      </c>
      <c r="BN9" s="92" t="str">
        <f>IF(ISBLANK(Výsledky!$OK$3),"",Výsledky!OK34)</f>
        <v/>
      </c>
      <c r="BO9" s="92" t="str">
        <f>IF(ISBLANK(Výsledky!$OR$3),"",Výsledky!OR34)</f>
        <v/>
      </c>
      <c r="BP9" s="92" t="str">
        <f>IF(ISBLANK(Výsledky!$OY$3),"",Výsledky!OY34)</f>
        <v/>
      </c>
      <c r="BQ9" s="92" t="str">
        <f>IF(ISBLANK(Výsledky!$PF$3),"",Výsledky!PF34)</f>
        <v/>
      </c>
      <c r="BR9" s="92" t="str">
        <f>IF(ISBLANK(Výsledky!$PM$3),"",Výsledky!PM34)</f>
        <v/>
      </c>
      <c r="BS9" s="92" t="str">
        <f>IF(ISBLANK(Výsledky!$PT$3),"",Výsledky!PT34)</f>
        <v/>
      </c>
      <c r="BT9" s="92" t="str">
        <f>IF(ISBLANK(Výsledky!$QA$3),"",Výsledky!QA34)</f>
        <v/>
      </c>
      <c r="BU9" s="96" t="str">
        <f>IF(ISBLANK(Výsledky!$QH$3),"",Výsledky!QH34)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Tipy!A6</f>
        <v>53</v>
      </c>
      <c r="D10" s="109" t="str">
        <f>IF(Tipy!B6="","",Tipy!B6)</f>
        <v>30milo</v>
      </c>
      <c r="E10" s="110">
        <f>SUM(F10:J10)</f>
        <v>680</v>
      </c>
      <c r="F10" s="105">
        <f>IF(ISBLANK(Výsledky!$I$3),"-",SUM(K10:P10,R10,T10:U10,W10,Y10:AA10,AC10,AE10,AG10,AI10:AK10,AN10:AO10,AS10:AT10,AV10:AW10,AZ10,BB10:BC10,BE10:BF10,BH10,BJ10,BL10:BN10,BP10,BR10:BS10))</f>
        <v>410</v>
      </c>
      <c r="G10" s="90">
        <f>IF(ISBLANK(Výsledky!$BF$3),"-",SUM(Q10,V10,X10,S10,AB10,AD10,AU10,BA10,BG10,BI10,BO10,BQ10,BU10))</f>
        <v>200</v>
      </c>
      <c r="H10" s="90">
        <f>IF(ISBLANK(Výsledky!$FG$3),"-",SUM(AF10,AH10,AM10,AP10,AR10,AX10))</f>
        <v>0</v>
      </c>
      <c r="I10" s="93">
        <f>IF(ISBLANK(Výsledky!$GW$3),"-",SUM(AL10,AQ10,AY10,BD10,BK10,BT10))</f>
        <v>20</v>
      </c>
      <c r="J10" s="95">
        <f>IF(ISBLANK(Výsledky!$I$3),"",Výsledky!I12)</f>
        <v>50</v>
      </c>
      <c r="K10" s="92">
        <f>IF(ISBLANK(Výsledky!$P$3),"",Výsledky!P12)</f>
        <v>20</v>
      </c>
      <c r="L10" s="92">
        <f>IF(ISBLANK(Výsledky!$W$3),"",Výsledky!W12)</f>
        <v>20</v>
      </c>
      <c r="M10" s="92">
        <f>IF(ISBLANK(Výsledky!$AD$3),"",Výsledky!AD12)</f>
        <v>0</v>
      </c>
      <c r="N10" s="92">
        <f>IF(ISBLANK(Výsledky!$AK$3),"",Výsledky!AK12)</f>
        <v>40</v>
      </c>
      <c r="O10" s="92">
        <f>IF(ISBLANK(Výsledky!$AR$3),"",Výsledky!AR12)</f>
        <v>30</v>
      </c>
      <c r="P10" s="92">
        <f>IF(ISBLANK(Výsledky!$AY$3),"",Výsledky!AY12)</f>
        <v>0</v>
      </c>
      <c r="Q10" s="92">
        <f>IF(ISBLANK(Výsledky!$BF$3),"",Výsledky!BF12)</f>
        <v>0</v>
      </c>
      <c r="R10" s="92" t="str">
        <f>IF(ISBLANK(Výsledky!$BM$3),"",Výsledky!BM12)</f>
        <v/>
      </c>
      <c r="S10" s="92">
        <f>IF(ISBLANK(Výsledky!$BT$3),"",Výsledky!BT12)</f>
        <v>40</v>
      </c>
      <c r="T10" s="92" t="str">
        <f>IF(ISBLANK(Výsledky!$CA$3),"",Výsledky!CA12)</f>
        <v/>
      </c>
      <c r="U10" s="92">
        <f>IF(ISBLANK(Výsledky!$CH$3),"",Výsledky!CH12)</f>
        <v>0</v>
      </c>
      <c r="V10" s="92">
        <f>IF(ISBLANK(Výsledky!$CO$3),"",Výsledky!CO12)</f>
        <v>30</v>
      </c>
      <c r="W10" s="92">
        <f>IF(ISBLANK(Výsledky!$CV$3),"",Výsledky!CV12)</f>
        <v>20</v>
      </c>
      <c r="X10" s="92">
        <f>IF(ISBLANK(Výsledky!$DC$3),"",Výsledky!DC12)</f>
        <v>60</v>
      </c>
      <c r="Y10" s="92">
        <f>IF(ISBLANK(Výsledky!$DJ$3),"",Výsledky!DJ12)</f>
        <v>20</v>
      </c>
      <c r="Z10" s="92">
        <f>IF(ISBLANK(Výsledky!$DQ$3),"",Výsledky!DQ12)</f>
        <v>20</v>
      </c>
      <c r="AA10" s="92">
        <f>IF(ISBLANK(Výsledky!$DX$3),"",Výsledky!DX12)</f>
        <v>0</v>
      </c>
      <c r="AB10" s="92">
        <f>IF(ISBLANK(Výsledky!$EE$3),"",Výsledky!EE12)</f>
        <v>20</v>
      </c>
      <c r="AC10" s="92">
        <f>IF(ISBLANK(Výsledky!$EL$3),"",Výsledky!EL12)</f>
        <v>0</v>
      </c>
      <c r="AD10" s="92">
        <f>IF(ISBLANK(Výsledky!$ES$3),"",Výsledky!ES12)</f>
        <v>50</v>
      </c>
      <c r="AE10" s="92">
        <f>IF(ISBLANK(Výsledky!$EZ$3),"",Výsledky!EZ12)</f>
        <v>30</v>
      </c>
      <c r="AF10" s="92">
        <f>IF(ISBLANK(Výsledky!$FG$3),"",Výsledky!FG12)</f>
        <v>0</v>
      </c>
      <c r="AG10" s="92">
        <f>IF(ISBLANK(Výsledky!$FN$3),"",Výsledky!FN12)</f>
        <v>110</v>
      </c>
      <c r="AH10" s="92">
        <f>IF(ISBLANK(Výsledky!$FU$3),"",Výsledky!FU12)</f>
        <v>0</v>
      </c>
      <c r="AI10" s="92">
        <f>IF(ISBLANK(Výsledky!$GB$3),"",Výsledky!GB12)</f>
        <v>80</v>
      </c>
      <c r="AJ10" s="92">
        <f>IF(ISBLANK(Výsledky!$GI$3),"",Výsledky!GI12)</f>
        <v>20</v>
      </c>
      <c r="AK10" s="92">
        <f>IF(ISBLANK(Výsledky!$GP$3),"",Výsledky!GP12)</f>
        <v>0</v>
      </c>
      <c r="AL10" s="92">
        <f>IF(ISBLANK(Výsledky!$GW$3),"",Výsledky!GW12)</f>
        <v>20</v>
      </c>
      <c r="AM10" s="92" t="str">
        <f>IF(ISBLANK(Výsledky!$HD$3),"",Výsledky!HD12)</f>
        <v/>
      </c>
      <c r="AN10" s="92" t="str">
        <f>IF(ISBLANK(Výsledky!$HK$3),"",Výsledky!HK12)</f>
        <v/>
      </c>
      <c r="AO10" s="92" t="str">
        <f>IF(ISBLANK(Výsledky!$HR$3),"",Výsledky!HR12)</f>
        <v/>
      </c>
      <c r="AP10" s="92" t="str">
        <f>IF(ISBLANK(Výsledky!$HY$3),"",Výsledky!HY12)</f>
        <v/>
      </c>
      <c r="AQ10" s="92" t="str">
        <f>IF(ISBLANK(Výsledky!$IF$3),"",Výsledky!IF12)</f>
        <v/>
      </c>
      <c r="AR10" s="92" t="str">
        <f>IF(ISBLANK(Výsledky!$IM$3),"",Výsledky!IM12)</f>
        <v/>
      </c>
      <c r="AS10" s="92" t="str">
        <f>IF(ISBLANK(Výsledky!$IT$3),"",Výsledky!IT12)</f>
        <v/>
      </c>
      <c r="AT10" s="92" t="str">
        <f>IF(ISBLANK(Výsledky!$JA$3),"",Výsledky!JA12)</f>
        <v/>
      </c>
      <c r="AU10" s="92" t="str">
        <f>IF(ISBLANK(Výsledky!$JH$3),"",Výsledky!JH12)</f>
        <v/>
      </c>
      <c r="AV10" s="92" t="str">
        <f>IF(ISBLANK(Výsledky!$JO$3),"",Výsledky!JO12)</f>
        <v/>
      </c>
      <c r="AW10" s="92" t="str">
        <f>IF(ISBLANK(Výsledky!$JV$3),"",Výsledky!JV12)</f>
        <v/>
      </c>
      <c r="AX10" s="92" t="str">
        <f>IF(ISBLANK(Výsledky!$KC$3),"",Výsledky!KC12)</f>
        <v/>
      </c>
      <c r="AY10" s="92" t="str">
        <f>IF(ISBLANK(Výsledky!$KJ$3),"",Výsledky!KJ12)</f>
        <v/>
      </c>
      <c r="AZ10" s="92" t="str">
        <f>IF(ISBLANK(Výsledky!$KQ$3),"",Výsledky!KQ12)</f>
        <v/>
      </c>
      <c r="BA10" s="92" t="str">
        <f>IF(ISBLANK(Výsledky!$KX$3),"",Výsledky!KX12)</f>
        <v/>
      </c>
      <c r="BB10" s="92" t="str">
        <f>IF(ISBLANK(Výsledky!$LE$3),"",Výsledky!LE12)</f>
        <v/>
      </c>
      <c r="BC10" s="92" t="str">
        <f>IF(ISBLANK(Výsledky!$LL$3),"",Výsledky!LL12)</f>
        <v/>
      </c>
      <c r="BD10" s="92" t="str">
        <f>IF(ISBLANK(Výsledky!$LS$3),"",Výsledky!LS12)</f>
        <v/>
      </c>
      <c r="BE10" s="92" t="str">
        <f>IF(ISBLANK(Výsledky!$LZ$3),"",Výsledky!LZ12)</f>
        <v/>
      </c>
      <c r="BF10" s="92" t="str">
        <f>IF(ISBLANK(Výsledky!$MG$3),"",Výsledky!MG12)</f>
        <v/>
      </c>
      <c r="BG10" s="92" t="str">
        <f>IF(ISBLANK(Výsledky!$MN$3),"",Výsledky!MN12)</f>
        <v/>
      </c>
      <c r="BH10" s="92" t="str">
        <f>IF(ISBLANK(Výsledky!$MU$3),"",Výsledky!MU12)</f>
        <v/>
      </c>
      <c r="BI10" s="92" t="str">
        <f>IF(ISBLANK(Výsledky!$NB$3),"",Výsledky!NB12)</f>
        <v/>
      </c>
      <c r="BJ10" s="92" t="str">
        <f>IF(ISBLANK(Výsledky!$NI$3),"",Výsledky!NI12)</f>
        <v/>
      </c>
      <c r="BK10" s="92" t="str">
        <f>IF(ISBLANK(Výsledky!$NP$3),"",Výsledky!NP12)</f>
        <v/>
      </c>
      <c r="BL10" s="92" t="str">
        <f>IF(ISBLANK(Výsledky!$NW$3),"",Výsledky!NW12)</f>
        <v/>
      </c>
      <c r="BM10" s="92" t="str">
        <f>IF(ISBLANK(Výsledky!$OD$3),"",Výsledky!OD12)</f>
        <v/>
      </c>
      <c r="BN10" s="92" t="str">
        <f>IF(ISBLANK(Výsledky!$OK$3),"",Výsledky!OK12)</f>
        <v/>
      </c>
      <c r="BO10" s="92" t="str">
        <f>IF(ISBLANK(Výsledky!$OR$3),"",Výsledky!OR12)</f>
        <v/>
      </c>
      <c r="BP10" s="92" t="str">
        <f>IF(ISBLANK(Výsledky!$OY$3),"",Výsledky!OY12)</f>
        <v/>
      </c>
      <c r="BQ10" s="92" t="str">
        <f>IF(ISBLANK(Výsledky!$PF$3),"",Výsledky!PF12)</f>
        <v/>
      </c>
      <c r="BR10" s="92" t="str">
        <f>IF(ISBLANK(Výsledky!$PM$3),"",Výsledky!PM12)</f>
        <v/>
      </c>
      <c r="BS10" s="92" t="str">
        <f>IF(ISBLANK(Výsledky!$PT$3),"",Výsledky!PT12)</f>
        <v/>
      </c>
      <c r="BT10" s="92" t="str">
        <f>IF(ISBLANK(Výsledky!$QA$3),"",Výsledky!QA12)</f>
        <v/>
      </c>
      <c r="BU10" s="96" t="str">
        <f>IF(ISBLANK(Výsledky!$QH$3),"",Výsledky!QH12)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Tipy!A17</f>
        <v>67</v>
      </c>
      <c r="D11" s="109" t="str">
        <f>IF(Tipy!B17="","",Tipy!B17)</f>
        <v>Dodes</v>
      </c>
      <c r="E11" s="110">
        <f>SUM(F11:J11)</f>
        <v>670</v>
      </c>
      <c r="F11" s="105">
        <f>IF(ISBLANK(Výsledky!$I$3),"-",SUM(K11:P11,R11,T11:U11,W11,Y11:AA11,AC11,AE11,AG11,AI11:AK11,AN11:AO11,AS11:AT11,AV11:AW11,AZ11,BB11:BC11,BE11:BF11,BH11,BJ11,BL11:BN11,BP11,BR11:BS11))</f>
        <v>370</v>
      </c>
      <c r="G11" s="90">
        <f>IF(ISBLANK(Výsledky!$BF$3),"-",SUM(Q11,V11,X11,S11,AB11,AD11,AU11,BA11,BG11,BI11,BO11,BQ11,BU11))</f>
        <v>220</v>
      </c>
      <c r="H11" s="90">
        <f>IF(ISBLANK(Výsledky!$FG$3),"-",SUM(AF11,AH11,AM11,AP11,AR11,AX11))</f>
        <v>40</v>
      </c>
      <c r="I11" s="93">
        <f>IF(ISBLANK(Výsledky!$GW$3),"-",SUM(AL11,AQ11,AY11,BD11,BK11,BT11))</f>
        <v>20</v>
      </c>
      <c r="J11" s="95">
        <f>IF(ISBLANK(Výsledky!$I$3),"",Výsledky!I23)</f>
        <v>20</v>
      </c>
      <c r="K11" s="92">
        <f>IF(ISBLANK(Výsledky!$P$3),"",Výsledky!P23)</f>
        <v>0</v>
      </c>
      <c r="L11" s="92">
        <f>IF(ISBLANK(Výsledky!$W$3),"",Výsledky!W23)</f>
        <v>20</v>
      </c>
      <c r="M11" s="92">
        <f>IF(ISBLANK(Výsledky!$AD$3),"",Výsledky!AD23)</f>
        <v>30</v>
      </c>
      <c r="N11" s="92" t="str">
        <f>IF(ISBLANK(Výsledky!$AK$3),"",Výsledky!AK23)</f>
        <v>-</v>
      </c>
      <c r="O11" s="92">
        <f>IF(ISBLANK(Výsledky!$AR$3),"",Výsledky!AR23)</f>
        <v>30</v>
      </c>
      <c r="P11" s="92" t="str">
        <f>IF(ISBLANK(Výsledky!$AY$3),"",Výsledky!AY23)</f>
        <v>-</v>
      </c>
      <c r="Q11" s="92">
        <f>IF(ISBLANK(Výsledky!$BF$3),"",Výsledky!BF23)</f>
        <v>0</v>
      </c>
      <c r="R11" s="92" t="str">
        <f>IF(ISBLANK(Výsledky!$BM$3),"",Výsledky!BM23)</f>
        <v/>
      </c>
      <c r="S11" s="92" t="str">
        <f>IF(ISBLANK(Výsledky!$BT$3),"",Výsledky!BT23)</f>
        <v>-</v>
      </c>
      <c r="T11" s="92" t="str">
        <f>IF(ISBLANK(Výsledky!$CA$3),"",Výsledky!CA23)</f>
        <v/>
      </c>
      <c r="U11" s="92" t="str">
        <f>IF(ISBLANK(Výsledky!$CH$3),"",Výsledky!CH23)</f>
        <v>-</v>
      </c>
      <c r="V11" s="92">
        <f>IF(ISBLANK(Výsledky!$CO$3),"",Výsledky!CO23)</f>
        <v>40</v>
      </c>
      <c r="W11" s="92">
        <f>IF(ISBLANK(Výsledky!$CV$3),"",Výsledky!CV23)</f>
        <v>40</v>
      </c>
      <c r="X11" s="92">
        <f>IF(ISBLANK(Výsledky!$DC$3),"",Výsledky!DC23)</f>
        <v>60</v>
      </c>
      <c r="Y11" s="92">
        <f>IF(ISBLANK(Výsledky!$DJ$3),"",Výsledky!DJ23)</f>
        <v>0</v>
      </c>
      <c r="Z11" s="92" t="str">
        <f>IF(ISBLANK(Výsledky!$DQ$3),"",Výsledky!DQ23)</f>
        <v>-</v>
      </c>
      <c r="AA11" s="92">
        <f>IF(ISBLANK(Výsledky!$DX$3),"",Výsledky!DX23)</f>
        <v>0</v>
      </c>
      <c r="AB11" s="92">
        <f>IF(ISBLANK(Výsledky!$EE$3),"",Výsledky!EE23)</f>
        <v>40</v>
      </c>
      <c r="AC11" s="92">
        <f>IF(ISBLANK(Výsledky!$EL$3),"",Výsledky!EL23)</f>
        <v>30</v>
      </c>
      <c r="AD11" s="92">
        <f>IF(ISBLANK(Výsledky!$ES$3),"",Výsledky!ES23)</f>
        <v>80</v>
      </c>
      <c r="AE11" s="92">
        <f>IF(ISBLANK(Výsledky!$EZ$3),"",Výsledky!EZ23)</f>
        <v>30</v>
      </c>
      <c r="AF11" s="92">
        <f>IF(ISBLANK(Výsledky!$FG$3),"",Výsledky!FG23)</f>
        <v>0</v>
      </c>
      <c r="AG11" s="92">
        <f>IF(ISBLANK(Výsledky!$FN$3),"",Výsledky!FN23)</f>
        <v>60</v>
      </c>
      <c r="AH11" s="92">
        <f>IF(ISBLANK(Výsledky!$FU$3),"",Výsledky!FU23)</f>
        <v>40</v>
      </c>
      <c r="AI11" s="92">
        <f>IF(ISBLANK(Výsledky!$GB$3),"",Výsledky!GB23)</f>
        <v>110</v>
      </c>
      <c r="AJ11" s="92">
        <f>IF(ISBLANK(Výsledky!$GI$3),"",Výsledky!GI23)</f>
        <v>20</v>
      </c>
      <c r="AK11" s="92">
        <f>IF(ISBLANK(Výsledky!$GP$3),"",Výsledky!GP23)</f>
        <v>0</v>
      </c>
      <c r="AL11" s="92">
        <f>IF(ISBLANK(Výsledky!$GW$3),"",Výsledky!GW23)</f>
        <v>20</v>
      </c>
      <c r="AM11" s="92" t="str">
        <f>IF(ISBLANK(Výsledky!$HD$3),"",Výsledky!HD23)</f>
        <v/>
      </c>
      <c r="AN11" s="92" t="str">
        <f>IF(ISBLANK(Výsledky!$HK$3),"",Výsledky!HK23)</f>
        <v/>
      </c>
      <c r="AO11" s="92" t="str">
        <f>IF(ISBLANK(Výsledky!$HR$3),"",Výsledky!HR23)</f>
        <v/>
      </c>
      <c r="AP11" s="92" t="str">
        <f>IF(ISBLANK(Výsledky!$HY$3),"",Výsledky!HY23)</f>
        <v/>
      </c>
      <c r="AQ11" s="92" t="str">
        <f>IF(ISBLANK(Výsledky!$IF$3),"",Výsledky!IF23)</f>
        <v/>
      </c>
      <c r="AR11" s="92" t="str">
        <f>IF(ISBLANK(Výsledky!$IM$3),"",Výsledky!IM23)</f>
        <v/>
      </c>
      <c r="AS11" s="92" t="str">
        <f>IF(ISBLANK(Výsledky!$IT$3),"",Výsledky!IT23)</f>
        <v/>
      </c>
      <c r="AT11" s="92" t="str">
        <f>IF(ISBLANK(Výsledky!$JA$3),"",Výsledky!JA23)</f>
        <v/>
      </c>
      <c r="AU11" s="92" t="str">
        <f>IF(ISBLANK(Výsledky!$JH$3),"",Výsledky!JH23)</f>
        <v/>
      </c>
      <c r="AV11" s="92" t="str">
        <f>IF(ISBLANK(Výsledky!$JO$3),"",Výsledky!JO23)</f>
        <v/>
      </c>
      <c r="AW11" s="92" t="str">
        <f>IF(ISBLANK(Výsledky!$JV$3),"",Výsledky!JV23)</f>
        <v/>
      </c>
      <c r="AX11" s="92" t="str">
        <f>IF(ISBLANK(Výsledky!$KC$3),"",Výsledky!KC23)</f>
        <v/>
      </c>
      <c r="AY11" s="92" t="str">
        <f>IF(ISBLANK(Výsledky!$KJ$3),"",Výsledky!KJ23)</f>
        <v/>
      </c>
      <c r="AZ11" s="92" t="str">
        <f>IF(ISBLANK(Výsledky!$KQ$3),"",Výsledky!KQ23)</f>
        <v/>
      </c>
      <c r="BA11" s="92" t="str">
        <f>IF(ISBLANK(Výsledky!$KX$3),"",Výsledky!KX23)</f>
        <v/>
      </c>
      <c r="BB11" s="92" t="str">
        <f>IF(ISBLANK(Výsledky!$LE$3),"",Výsledky!LE23)</f>
        <v/>
      </c>
      <c r="BC11" s="92" t="str">
        <f>IF(ISBLANK(Výsledky!$LL$3),"",Výsledky!LL23)</f>
        <v/>
      </c>
      <c r="BD11" s="92" t="str">
        <f>IF(ISBLANK(Výsledky!$LS$3),"",Výsledky!LS23)</f>
        <v/>
      </c>
      <c r="BE11" s="92" t="str">
        <f>IF(ISBLANK(Výsledky!$LZ$3),"",Výsledky!LZ23)</f>
        <v/>
      </c>
      <c r="BF11" s="92" t="str">
        <f>IF(ISBLANK(Výsledky!$MG$3),"",Výsledky!MG23)</f>
        <v/>
      </c>
      <c r="BG11" s="92" t="str">
        <f>IF(ISBLANK(Výsledky!$MN$3),"",Výsledky!MN23)</f>
        <v/>
      </c>
      <c r="BH11" s="92" t="str">
        <f>IF(ISBLANK(Výsledky!$MU$3),"",Výsledky!MU23)</f>
        <v/>
      </c>
      <c r="BI11" s="92" t="str">
        <f>IF(ISBLANK(Výsledky!$NB$3),"",Výsledky!NB23)</f>
        <v/>
      </c>
      <c r="BJ11" s="92" t="str">
        <f>IF(ISBLANK(Výsledky!$NI$3),"",Výsledky!NI23)</f>
        <v/>
      </c>
      <c r="BK11" s="92" t="str">
        <f>IF(ISBLANK(Výsledky!$NP$3),"",Výsledky!NP23)</f>
        <v/>
      </c>
      <c r="BL11" s="92" t="str">
        <f>IF(ISBLANK(Výsledky!$NW$3),"",Výsledky!NW23)</f>
        <v/>
      </c>
      <c r="BM11" s="92" t="str">
        <f>IF(ISBLANK(Výsledky!$OD$3),"",Výsledky!OD23)</f>
        <v/>
      </c>
      <c r="BN11" s="92" t="str">
        <f>IF(ISBLANK(Výsledky!$OK$3),"",Výsledky!OK23)</f>
        <v/>
      </c>
      <c r="BO11" s="92" t="str">
        <f>IF(ISBLANK(Výsledky!$OR$3),"",Výsledky!OR23)</f>
        <v/>
      </c>
      <c r="BP11" s="92" t="str">
        <f>IF(ISBLANK(Výsledky!$OY$3),"",Výsledky!OY23)</f>
        <v/>
      </c>
      <c r="BQ11" s="92" t="str">
        <f>IF(ISBLANK(Výsledky!$PF$3),"",Výsledky!PF23)</f>
        <v/>
      </c>
      <c r="BR11" s="92" t="str">
        <f>IF(ISBLANK(Výsledky!$PM$3),"",Výsledky!PM23)</f>
        <v/>
      </c>
      <c r="BS11" s="92" t="str">
        <f>IF(ISBLANK(Výsledky!$PT$3),"",Výsledky!PT23)</f>
        <v/>
      </c>
      <c r="BT11" s="92" t="str">
        <f>IF(ISBLANK(Výsledky!$QA$3),"",Výsledky!QA23)</f>
        <v/>
      </c>
      <c r="BU11" s="96" t="str">
        <f>IF(ISBLANK(Výsledky!$QH$3),"",Výsledky!QH23)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Tipy!A18</f>
        <v>1</v>
      </c>
      <c r="D12" s="109" t="str">
        <f>IF(Tipy!B18="","",Tipy!B18)</f>
        <v>Eddy Hunter</v>
      </c>
      <c r="E12" s="110">
        <f>SUM(F12:J12)</f>
        <v>660</v>
      </c>
      <c r="F12" s="105">
        <f>IF(ISBLANK(Výsledky!$I$3),"-",SUM(K12:P12,R12,T12:U12,W12,Y12:AA12,AC12,AE12,AG12,AI12:AK12,AN12:AO12,AS12:AT12,AV12:AW12,AZ12,BB12:BC12,BE12:BF12,BH12,BJ12,BL12:BN12,BP12,BR12:BS12))</f>
        <v>420</v>
      </c>
      <c r="G12" s="90">
        <f>IF(ISBLANK(Výsledky!$BF$3),"-",SUM(Q12,V12,X12,S12,AB12,AD12,AU12,BA12,BG12,BI12,BO12,BQ12,BU12))</f>
        <v>120</v>
      </c>
      <c r="H12" s="90">
        <f>IF(ISBLANK(Výsledky!$FG$3),"-",SUM(AF12,AH12,AM12,AP12,AR12,AX12))</f>
        <v>30</v>
      </c>
      <c r="I12" s="93">
        <f>IF(ISBLANK(Výsledky!$GW$3),"-",SUM(AL12,AQ12,AY12,BD12,BK12,BT12))</f>
        <v>10</v>
      </c>
      <c r="J12" s="95">
        <f>IF(ISBLANK(Výsledky!$I$3),"",Výsledky!I24)</f>
        <v>80</v>
      </c>
      <c r="K12" s="92">
        <f>IF(ISBLANK(Výsledky!$P$3),"",Výsledky!P24)</f>
        <v>20</v>
      </c>
      <c r="L12" s="92">
        <f>IF(ISBLANK(Výsledky!$W$3),"",Výsledky!W24)</f>
        <v>0</v>
      </c>
      <c r="M12" s="92">
        <f>IF(ISBLANK(Výsledky!$AD$3),"",Výsledky!AD24)</f>
        <v>20</v>
      </c>
      <c r="N12" s="92">
        <f>IF(ISBLANK(Výsledky!$AK$3),"",Výsledky!AK24)</f>
        <v>50</v>
      </c>
      <c r="O12" s="92">
        <f>IF(ISBLANK(Výsledky!$AR$3),"",Výsledky!AR24)</f>
        <v>20</v>
      </c>
      <c r="P12" s="92">
        <f>IF(ISBLANK(Výsledky!$AY$3),"",Výsledky!AY24)</f>
        <v>0</v>
      </c>
      <c r="Q12" s="92">
        <f>IF(ISBLANK(Výsledky!$BF$3),"",Výsledky!BF24)</f>
        <v>20</v>
      </c>
      <c r="R12" s="92" t="str">
        <f>IF(ISBLANK(Výsledky!$BM$3),"",Výsledky!BM24)</f>
        <v/>
      </c>
      <c r="S12" s="92">
        <f>IF(ISBLANK(Výsledky!$BT$3),"",Výsledky!BT24)</f>
        <v>60</v>
      </c>
      <c r="T12" s="92" t="str">
        <f>IF(ISBLANK(Výsledky!$CA$3),"",Výsledky!CA24)</f>
        <v/>
      </c>
      <c r="U12" s="92">
        <f>IF(ISBLANK(Výsledky!$CH$3),"",Výsledky!CH24)</f>
        <v>0</v>
      </c>
      <c r="V12" s="92">
        <f>IF(ISBLANK(Výsledky!$CO$3),"",Výsledky!CO24)</f>
        <v>20</v>
      </c>
      <c r="W12" s="92">
        <f>IF(ISBLANK(Výsledky!$CV$3),"",Výsledky!CV24)</f>
        <v>10</v>
      </c>
      <c r="X12" s="92">
        <f>IF(ISBLANK(Výsledky!$DC$3),"",Výsledky!DC24)</f>
        <v>20</v>
      </c>
      <c r="Y12" s="92">
        <f>IF(ISBLANK(Výsledky!$DJ$3),"",Výsledky!DJ24)</f>
        <v>20</v>
      </c>
      <c r="Z12" s="92">
        <f>IF(ISBLANK(Výsledky!$DQ$3),"",Výsledky!DQ24)</f>
        <v>20</v>
      </c>
      <c r="AA12" s="92">
        <f>IF(ISBLANK(Výsledky!$DX$3),"",Výsledky!DX24)</f>
        <v>0</v>
      </c>
      <c r="AB12" s="92">
        <f>IF(ISBLANK(Výsledky!$EE$3),"",Výsledky!EE24)</f>
        <v>0</v>
      </c>
      <c r="AC12" s="92">
        <f>IF(ISBLANK(Výsledky!$EL$3),"",Výsledky!EL24)</f>
        <v>0</v>
      </c>
      <c r="AD12" s="92">
        <f>IF(ISBLANK(Výsledky!$ES$3),"",Výsledky!ES24)</f>
        <v>0</v>
      </c>
      <c r="AE12" s="92">
        <f>IF(ISBLANK(Výsledky!$EZ$3),"",Výsledky!EZ24)</f>
        <v>60</v>
      </c>
      <c r="AF12" s="92">
        <f>IF(ISBLANK(Výsledky!$FG$3),"",Výsledky!FG24)</f>
        <v>0</v>
      </c>
      <c r="AG12" s="92">
        <f>IF(ISBLANK(Výsledky!$FN$3),"",Výsledky!FN24)</f>
        <v>90</v>
      </c>
      <c r="AH12" s="92">
        <f>IF(ISBLANK(Výsledky!$FU$3),"",Výsledky!FU24)</f>
        <v>30</v>
      </c>
      <c r="AI12" s="92">
        <f>IF(ISBLANK(Výsledky!$GB$3),"",Výsledky!GB24)</f>
        <v>50</v>
      </c>
      <c r="AJ12" s="92">
        <f>IF(ISBLANK(Výsledky!$GI$3),"",Výsledky!GI24)</f>
        <v>30</v>
      </c>
      <c r="AK12" s="92">
        <f>IF(ISBLANK(Výsledky!$GP$3),"",Výsledky!GP24)</f>
        <v>30</v>
      </c>
      <c r="AL12" s="92">
        <f>IF(ISBLANK(Výsledky!$GW$3),"",Výsledky!GW24)</f>
        <v>10</v>
      </c>
      <c r="AM12" s="92" t="str">
        <f>IF(ISBLANK(Výsledky!$HD$3),"",Výsledky!HD24)</f>
        <v/>
      </c>
      <c r="AN12" s="92" t="str">
        <f>IF(ISBLANK(Výsledky!$HK$3),"",Výsledky!HK24)</f>
        <v/>
      </c>
      <c r="AO12" s="92" t="str">
        <f>IF(ISBLANK(Výsledky!$HR$3),"",Výsledky!HR24)</f>
        <v/>
      </c>
      <c r="AP12" s="92" t="str">
        <f>IF(ISBLANK(Výsledky!$HY$3),"",Výsledky!HY24)</f>
        <v/>
      </c>
      <c r="AQ12" s="92" t="str">
        <f>IF(ISBLANK(Výsledky!$IF$3),"",Výsledky!IF24)</f>
        <v/>
      </c>
      <c r="AR12" s="92" t="str">
        <f>IF(ISBLANK(Výsledky!$IM$3),"",Výsledky!IM24)</f>
        <v/>
      </c>
      <c r="AS12" s="92" t="str">
        <f>IF(ISBLANK(Výsledky!$IT$3),"",Výsledky!IT24)</f>
        <v/>
      </c>
      <c r="AT12" s="92" t="str">
        <f>IF(ISBLANK(Výsledky!$JA$3),"",Výsledky!JA24)</f>
        <v/>
      </c>
      <c r="AU12" s="92" t="str">
        <f>IF(ISBLANK(Výsledky!$JH$3),"",Výsledky!JH24)</f>
        <v/>
      </c>
      <c r="AV12" s="92" t="str">
        <f>IF(ISBLANK(Výsledky!$JO$3),"",Výsledky!JO24)</f>
        <v/>
      </c>
      <c r="AW12" s="92" t="str">
        <f>IF(ISBLANK(Výsledky!$JV$3),"",Výsledky!JV24)</f>
        <v/>
      </c>
      <c r="AX12" s="92" t="str">
        <f>IF(ISBLANK(Výsledky!$KC$3),"",Výsledky!KC24)</f>
        <v/>
      </c>
      <c r="AY12" s="92" t="str">
        <f>IF(ISBLANK(Výsledky!$KJ$3),"",Výsledky!KJ24)</f>
        <v/>
      </c>
      <c r="AZ12" s="92" t="str">
        <f>IF(ISBLANK(Výsledky!$KQ$3),"",Výsledky!KQ24)</f>
        <v/>
      </c>
      <c r="BA12" s="92" t="str">
        <f>IF(ISBLANK(Výsledky!$KX$3),"",Výsledky!KX24)</f>
        <v/>
      </c>
      <c r="BB12" s="92" t="str">
        <f>IF(ISBLANK(Výsledky!$LE$3),"",Výsledky!LE24)</f>
        <v/>
      </c>
      <c r="BC12" s="92" t="str">
        <f>IF(ISBLANK(Výsledky!$LL$3),"",Výsledky!LL24)</f>
        <v/>
      </c>
      <c r="BD12" s="92" t="str">
        <f>IF(ISBLANK(Výsledky!$LS$3),"",Výsledky!LS24)</f>
        <v/>
      </c>
      <c r="BE12" s="92" t="str">
        <f>IF(ISBLANK(Výsledky!$LZ$3),"",Výsledky!LZ24)</f>
        <v/>
      </c>
      <c r="BF12" s="92" t="str">
        <f>IF(ISBLANK(Výsledky!$MG$3),"",Výsledky!MG24)</f>
        <v/>
      </c>
      <c r="BG12" s="92" t="str">
        <f>IF(ISBLANK(Výsledky!$MN$3),"",Výsledky!MN24)</f>
        <v/>
      </c>
      <c r="BH12" s="92" t="str">
        <f>IF(ISBLANK(Výsledky!$MU$3),"",Výsledky!MU24)</f>
        <v/>
      </c>
      <c r="BI12" s="92" t="str">
        <f>IF(ISBLANK(Výsledky!$NB$3),"",Výsledky!NB24)</f>
        <v/>
      </c>
      <c r="BJ12" s="92" t="str">
        <f>IF(ISBLANK(Výsledky!$NI$3),"",Výsledky!NI24)</f>
        <v/>
      </c>
      <c r="BK12" s="92" t="str">
        <f>IF(ISBLANK(Výsledky!$NP$3),"",Výsledky!NP24)</f>
        <v/>
      </c>
      <c r="BL12" s="92" t="str">
        <f>IF(ISBLANK(Výsledky!$NW$3),"",Výsledky!NW24)</f>
        <v/>
      </c>
      <c r="BM12" s="92" t="str">
        <f>IF(ISBLANK(Výsledky!$OD$3),"",Výsledky!OD24)</f>
        <v/>
      </c>
      <c r="BN12" s="92" t="str">
        <f>IF(ISBLANK(Výsledky!$OK$3),"",Výsledky!OK24)</f>
        <v/>
      </c>
      <c r="BO12" s="92" t="str">
        <f>IF(ISBLANK(Výsledky!$OR$3),"",Výsledky!OR24)</f>
        <v/>
      </c>
      <c r="BP12" s="92" t="str">
        <f>IF(ISBLANK(Výsledky!$OY$3),"",Výsledky!OY24)</f>
        <v/>
      </c>
      <c r="BQ12" s="92" t="str">
        <f>IF(ISBLANK(Výsledky!$PF$3),"",Výsledky!PF24)</f>
        <v/>
      </c>
      <c r="BR12" s="92" t="str">
        <f>IF(ISBLANK(Výsledky!$PM$3),"",Výsledky!PM24)</f>
        <v/>
      </c>
      <c r="BS12" s="92" t="str">
        <f>IF(ISBLANK(Výsledky!$PT$3),"",Výsledky!PT24)</f>
        <v/>
      </c>
      <c r="BT12" s="92" t="str">
        <f>IF(ISBLANK(Výsledky!$QA$3),"",Výsledky!QA24)</f>
        <v/>
      </c>
      <c r="BU12" s="96" t="str">
        <f>IF(ISBLANK(Výsledky!$QH$3),"",Výsledky!QH24)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Tipy!A77</f>
        <v>52</v>
      </c>
      <c r="D13" s="109" t="str">
        <f>IF(Tipy!B77="","",Tipy!B77)</f>
        <v>Viliam Virgala</v>
      </c>
      <c r="E13" s="110">
        <f>SUM(F13:J13)</f>
        <v>660</v>
      </c>
      <c r="F13" s="105">
        <f>IF(ISBLANK(Výsledky!$I$3),"-",SUM(K13:P13,R13,T13:U13,W13,Y13:AA13,AC13,AE13,AG13,AI13:AK13,AN13:AO13,AS13:AT13,AV13:AW13,AZ13,BB13:BC13,BE13:BF13,BH13,BJ13,BL13:BN13,BP13,BR13:BS13))</f>
        <v>380</v>
      </c>
      <c r="G13" s="90">
        <f>IF(ISBLANK(Výsledky!$BF$3),"-",SUM(Q13,V13,X13,S13,AB13,AD13,AU13,BA13,BG13,BI13,BO13,BQ13,BU13))</f>
        <v>250</v>
      </c>
      <c r="H13" s="90">
        <f>IF(ISBLANK(Výsledky!$FG$3),"-",SUM(AF13,AH13,AM13,AP13,AR13,AX13))</f>
        <v>0</v>
      </c>
      <c r="I13" s="93">
        <f>IF(ISBLANK(Výsledky!$GW$3),"-",SUM(AL13,AQ13,AY13,BD13,BK13,BT13))</f>
        <v>10</v>
      </c>
      <c r="J13" s="95">
        <f>IF(ISBLANK(Výsledky!$I$3),"",Výsledky!I83)</f>
        <v>20</v>
      </c>
      <c r="K13" s="92">
        <f>IF(ISBLANK(Výsledky!$P$3),"",Výsledky!P83)</f>
        <v>20</v>
      </c>
      <c r="L13" s="92">
        <f>IF(ISBLANK(Výsledky!$W$3),"",Výsledky!W83)</f>
        <v>0</v>
      </c>
      <c r="M13" s="92">
        <f>IF(ISBLANK(Výsledky!$AD$3),"",Výsledky!AD83)</f>
        <v>0</v>
      </c>
      <c r="N13" s="92">
        <f>IF(ISBLANK(Výsledky!$AK$3),"",Výsledky!AK83)</f>
        <v>40</v>
      </c>
      <c r="O13" s="92">
        <f>IF(ISBLANK(Výsledky!$AR$3),"",Výsledky!AR83)</f>
        <v>60</v>
      </c>
      <c r="P13" s="92">
        <f>IF(ISBLANK(Výsledky!$AY$3),"",Výsledky!AY83)</f>
        <v>0</v>
      </c>
      <c r="Q13" s="92">
        <f>IF(ISBLANK(Výsledky!$BF$3),"",Výsledky!BF83)</f>
        <v>0</v>
      </c>
      <c r="R13" s="92" t="str">
        <f>IF(ISBLANK(Výsledky!$BM$3),"",Výsledky!BM83)</f>
        <v/>
      </c>
      <c r="S13" s="92">
        <f>IF(ISBLANK(Výsledky!$BT$3),"",Výsledky!BT83)</f>
        <v>30</v>
      </c>
      <c r="T13" s="92" t="str">
        <f>IF(ISBLANK(Výsledky!$CA$3),"",Výsledky!CA83)</f>
        <v/>
      </c>
      <c r="U13" s="92">
        <f>IF(ISBLANK(Výsledky!$CH$3),"",Výsledky!CH83)</f>
        <v>0</v>
      </c>
      <c r="V13" s="92">
        <f>IF(ISBLANK(Výsledky!$CO$3),"",Výsledky!CO83)</f>
        <v>60</v>
      </c>
      <c r="W13" s="92">
        <f>IF(ISBLANK(Výsledky!$CV$3),"",Výsledky!CV83)</f>
        <v>0</v>
      </c>
      <c r="X13" s="92">
        <f>IF(ISBLANK(Výsledky!$DC$3),"",Výsledky!DC83)</f>
        <v>50</v>
      </c>
      <c r="Y13" s="92">
        <f>IF(ISBLANK(Výsledky!$DJ$3),"",Výsledky!DJ83)</f>
        <v>20</v>
      </c>
      <c r="Z13" s="92">
        <f>IF(ISBLANK(Výsledky!$DQ$3),"",Výsledky!DQ83)</f>
        <v>30</v>
      </c>
      <c r="AA13" s="92">
        <f>IF(ISBLANK(Výsledky!$DX$3),"",Výsledky!DX83)</f>
        <v>0</v>
      </c>
      <c r="AB13" s="92">
        <f>IF(ISBLANK(Výsledky!$EE$3),"",Výsledky!EE83)</f>
        <v>70</v>
      </c>
      <c r="AC13" s="92">
        <f>IF(ISBLANK(Výsledky!$EL$3),"",Výsledky!EL83)</f>
        <v>0</v>
      </c>
      <c r="AD13" s="92">
        <f>IF(ISBLANK(Výsledky!$ES$3),"",Výsledky!ES83)</f>
        <v>40</v>
      </c>
      <c r="AE13" s="92">
        <f>IF(ISBLANK(Výsledky!$EZ$3),"",Výsledky!EZ83)</f>
        <v>20</v>
      </c>
      <c r="AF13" s="92">
        <f>IF(ISBLANK(Výsledky!$FG$3),"",Výsledky!FG83)</f>
        <v>0</v>
      </c>
      <c r="AG13" s="92">
        <f>IF(ISBLANK(Výsledky!$FN$3),"",Výsledky!FN83)</f>
        <v>60</v>
      </c>
      <c r="AH13" s="92" t="str">
        <f>IF(ISBLANK(Výsledky!$FU$3),"",Výsledky!FU83)</f>
        <v>-</v>
      </c>
      <c r="AI13" s="92">
        <f>IF(ISBLANK(Výsledky!$GB$3),"",Výsledky!GB83)</f>
        <v>110</v>
      </c>
      <c r="AJ13" s="92">
        <f>IF(ISBLANK(Výsledky!$GI$3),"",Výsledky!GI83)</f>
        <v>20</v>
      </c>
      <c r="AK13" s="92">
        <f>IF(ISBLANK(Výsledky!$GP$3),"",Výsledky!GP83)</f>
        <v>0</v>
      </c>
      <c r="AL13" s="92">
        <f>IF(ISBLANK(Výsledky!$GW$3),"",Výsledky!GW83)</f>
        <v>10</v>
      </c>
      <c r="AM13" s="92" t="str">
        <f>IF(ISBLANK(Výsledky!$HD$3),"",Výsledky!HD83)</f>
        <v/>
      </c>
      <c r="AN13" s="92" t="str">
        <f>IF(ISBLANK(Výsledky!$HK$3),"",Výsledky!HK83)</f>
        <v/>
      </c>
      <c r="AO13" s="92" t="str">
        <f>IF(ISBLANK(Výsledky!$HR$3),"",Výsledky!HR83)</f>
        <v/>
      </c>
      <c r="AP13" s="92" t="str">
        <f>IF(ISBLANK(Výsledky!$HY$3),"",Výsledky!HY83)</f>
        <v/>
      </c>
      <c r="AQ13" s="92" t="str">
        <f>IF(ISBLANK(Výsledky!$IF$3),"",Výsledky!IF83)</f>
        <v/>
      </c>
      <c r="AR13" s="92" t="str">
        <f>IF(ISBLANK(Výsledky!$IM$3),"",Výsledky!IM83)</f>
        <v/>
      </c>
      <c r="AS13" s="92" t="str">
        <f>IF(ISBLANK(Výsledky!$IT$3),"",Výsledky!IT83)</f>
        <v/>
      </c>
      <c r="AT13" s="92" t="str">
        <f>IF(ISBLANK(Výsledky!$JA$3),"",Výsledky!JA83)</f>
        <v/>
      </c>
      <c r="AU13" s="92" t="str">
        <f>IF(ISBLANK(Výsledky!$JH$3),"",Výsledky!JH83)</f>
        <v/>
      </c>
      <c r="AV13" s="92" t="str">
        <f>IF(ISBLANK(Výsledky!$JO$3),"",Výsledky!JO83)</f>
        <v/>
      </c>
      <c r="AW13" s="92" t="str">
        <f>IF(ISBLANK(Výsledky!$JV$3),"",Výsledky!JV83)</f>
        <v/>
      </c>
      <c r="AX13" s="92" t="str">
        <f>IF(ISBLANK(Výsledky!$KC$3),"",Výsledky!KC83)</f>
        <v/>
      </c>
      <c r="AY13" s="92" t="str">
        <f>IF(ISBLANK(Výsledky!$KJ$3),"",Výsledky!KJ83)</f>
        <v/>
      </c>
      <c r="AZ13" s="92" t="str">
        <f>IF(ISBLANK(Výsledky!$KQ$3),"",Výsledky!KQ83)</f>
        <v/>
      </c>
      <c r="BA13" s="92" t="str">
        <f>IF(ISBLANK(Výsledky!$KX$3),"",Výsledky!KX83)</f>
        <v/>
      </c>
      <c r="BB13" s="92" t="str">
        <f>IF(ISBLANK(Výsledky!$LE$3),"",Výsledky!LE83)</f>
        <v/>
      </c>
      <c r="BC13" s="92" t="str">
        <f>IF(ISBLANK(Výsledky!$LL$3),"",Výsledky!LL83)</f>
        <v/>
      </c>
      <c r="BD13" s="92" t="str">
        <f>IF(ISBLANK(Výsledky!$LS$3),"",Výsledky!LS83)</f>
        <v/>
      </c>
      <c r="BE13" s="92" t="str">
        <f>IF(ISBLANK(Výsledky!$LZ$3),"",Výsledky!LZ83)</f>
        <v/>
      </c>
      <c r="BF13" s="92" t="str">
        <f>IF(ISBLANK(Výsledky!$MG$3),"",Výsledky!MG83)</f>
        <v/>
      </c>
      <c r="BG13" s="92" t="str">
        <f>IF(ISBLANK(Výsledky!$MN$3),"",Výsledky!MN83)</f>
        <v/>
      </c>
      <c r="BH13" s="92" t="str">
        <f>IF(ISBLANK(Výsledky!$MU$3),"",Výsledky!MU83)</f>
        <v/>
      </c>
      <c r="BI13" s="92" t="str">
        <f>IF(ISBLANK(Výsledky!$NB$3),"",Výsledky!NB83)</f>
        <v/>
      </c>
      <c r="BJ13" s="92" t="str">
        <f>IF(ISBLANK(Výsledky!$NI$3),"",Výsledky!NI83)</f>
        <v/>
      </c>
      <c r="BK13" s="92" t="str">
        <f>IF(ISBLANK(Výsledky!$NP$3),"",Výsledky!NP83)</f>
        <v/>
      </c>
      <c r="BL13" s="92" t="str">
        <f>IF(ISBLANK(Výsledky!$NW$3),"",Výsledky!NW83)</f>
        <v/>
      </c>
      <c r="BM13" s="92" t="str">
        <f>IF(ISBLANK(Výsledky!$OD$3),"",Výsledky!OD83)</f>
        <v/>
      </c>
      <c r="BN13" s="92" t="str">
        <f>IF(ISBLANK(Výsledky!$OK$3),"",Výsledky!OK83)</f>
        <v/>
      </c>
      <c r="BO13" s="92" t="str">
        <f>IF(ISBLANK(Výsledky!$OR$3),"",Výsledky!OR83)</f>
        <v/>
      </c>
      <c r="BP13" s="92" t="str">
        <f>IF(ISBLANK(Výsledky!$OY$3),"",Výsledky!OY83)</f>
        <v/>
      </c>
      <c r="BQ13" s="92" t="str">
        <f>IF(ISBLANK(Výsledky!$PF$3),"",Výsledky!PF83)</f>
        <v/>
      </c>
      <c r="BR13" s="92" t="str">
        <f>IF(ISBLANK(Výsledky!$PM$3),"",Výsledky!PM83)</f>
        <v/>
      </c>
      <c r="BS13" s="92" t="str">
        <f>IF(ISBLANK(Výsledky!$PT$3),"",Výsledky!PT83)</f>
        <v/>
      </c>
      <c r="BT13" s="92" t="str">
        <f>IF(ISBLANK(Výsledky!$QA$3),"",Výsledky!QA83)</f>
        <v/>
      </c>
      <c r="BU13" s="96" t="str">
        <f>IF(ISBLANK(Výsledky!$QH$3),"",Výsledky!QH83)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Tipy!A78</f>
        <v>57</v>
      </c>
      <c r="D14" s="109" t="str">
        <f>IF(Tipy!B78="","",Tipy!B78)</f>
        <v>Waldemar</v>
      </c>
      <c r="E14" s="110">
        <f>SUM(F14:J14)</f>
        <v>660</v>
      </c>
      <c r="F14" s="105">
        <f>IF(ISBLANK(Výsledky!$I$3),"-",SUM(K14:P14,R14,T14:U14,W14,Y14:AA14,AC14,AE14,AG14,AI14:AK14,AN14:AO14,AS14:AT14,AV14:AW14,AZ14,BB14:BC14,BE14:BF14,BH14,BJ14,BL14:BN14,BP14,BR14:BS14))</f>
        <v>330</v>
      </c>
      <c r="G14" s="90">
        <f>IF(ISBLANK(Výsledky!$BF$3),"-",SUM(Q14,V14,X14,S14,AB14,AD14,AU14,BA14,BG14,BI14,BO14,BQ14,BU14))</f>
        <v>240</v>
      </c>
      <c r="H14" s="90">
        <f>IF(ISBLANK(Výsledky!$FG$3),"-",SUM(AF14,AH14,AM14,AP14,AR14,AX14))</f>
        <v>20</v>
      </c>
      <c r="I14" s="93">
        <f>IF(ISBLANK(Výsledky!$GW$3),"-",SUM(AL14,AQ14,AY14,BD14,BK14,BT14))</f>
        <v>20</v>
      </c>
      <c r="J14" s="95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 t="str">
        <f>IF(ISBLANK(Výsledky!$BM$3),"",Výsledky!BM84)</f>
        <v/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 t="str">
        <f>IF(ISBLANK(Výsledky!$HD$3),"",Výsledky!HD84)</f>
        <v/>
      </c>
      <c r="AN14" s="92" t="str">
        <f>IF(ISBLANK(Výsledky!$HK$3),"",Výsledky!HK84)</f>
        <v/>
      </c>
      <c r="AO14" s="92" t="str">
        <f>IF(ISBLANK(Výsledky!$HR$3),"",Výsledky!HR84)</f>
        <v/>
      </c>
      <c r="AP14" s="92" t="str">
        <f>IF(ISBLANK(Výsledky!$HY$3),"",Výsledky!HY84)</f>
        <v/>
      </c>
      <c r="AQ14" s="92" t="str">
        <f>IF(ISBLANK(Výsledky!$IF$3),"",Výsledky!IF84)</f>
        <v/>
      </c>
      <c r="AR14" s="92" t="str">
        <f>IF(ISBLANK(Výsledky!$IM$3),"",Výsledky!IM84)</f>
        <v/>
      </c>
      <c r="AS14" s="92" t="str">
        <f>IF(ISBLANK(Výsledky!$IT$3),"",Výsledky!IT84)</f>
        <v/>
      </c>
      <c r="AT14" s="92" t="str">
        <f>IF(ISBLANK(Výsledky!$JA$3),"",Výsledky!JA84)</f>
        <v/>
      </c>
      <c r="AU14" s="92" t="str">
        <f>IF(ISBLANK(Výsledky!$JH$3),"",Výsledky!JH84)</f>
        <v/>
      </c>
      <c r="AV14" s="92" t="str">
        <f>IF(ISBLANK(Výsledky!$JO$3),"",Výsledky!JO84)</f>
        <v/>
      </c>
      <c r="AW14" s="92" t="str">
        <f>IF(ISBLANK(Výsledky!$JV$3),"",Výsledky!JV84)</f>
        <v/>
      </c>
      <c r="AX14" s="92" t="str">
        <f>IF(ISBLANK(Výsledky!$KC$3),"",Výsledky!KC84)</f>
        <v/>
      </c>
      <c r="AY14" s="92" t="str">
        <f>IF(ISBLANK(Výsledky!$KJ$3),"",Výsledky!KJ84)</f>
        <v/>
      </c>
      <c r="AZ14" s="92" t="str">
        <f>IF(ISBLANK(Výsledky!$KQ$3),"",Výsledky!KQ84)</f>
        <v/>
      </c>
      <c r="BA14" s="92" t="str">
        <f>IF(ISBLANK(Výsledky!$KX$3),"",Výsledky!KX84)</f>
        <v/>
      </c>
      <c r="BB14" s="92" t="str">
        <f>IF(ISBLANK(Výsledky!$LE$3),"",Výsledky!LE84)</f>
        <v/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6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Tipy!A42</f>
        <v>10</v>
      </c>
      <c r="D15" s="109" t="str">
        <f>IF(Tipy!B42="","",Tipy!B42)</f>
        <v>Marek Konečný</v>
      </c>
      <c r="E15" s="110">
        <f>SUM(F15:J15)</f>
        <v>650</v>
      </c>
      <c r="F15" s="105">
        <f>IF(ISBLANK(Výsledky!$I$3),"-",SUM(K15:P15,R15,T15:U15,W15,Y15:AA15,AC15,AE15,AG15,AI15:AK15,AN15:AO15,AS15:AT15,AV15:AW15,AZ15,BB15:BC15,BE15:BF15,BH15,BJ15,BL15:BN15,BP15,BR15:BS15))</f>
        <v>350</v>
      </c>
      <c r="G15" s="90">
        <f>IF(ISBLANK(Výsledky!$BF$3),"-",SUM(Q15,V15,X15,S15,AB15,AD15,AU15,BA15,BG15,BI15,BO15,BQ15,BU15))</f>
        <v>300</v>
      </c>
      <c r="H15" s="90">
        <f>IF(ISBLANK(Výsledky!$FG$3),"-",SUM(AF15,AH15,AM15,AP15,AR15,AX15))</f>
        <v>0</v>
      </c>
      <c r="I15" s="93">
        <f>IF(ISBLANK(Výsledky!$GW$3),"-",SUM(AL15,AQ15,AY15,BD15,BK15,BT15))</f>
        <v>0</v>
      </c>
      <c r="J15" s="95" t="str">
        <f>IF(ISBLANK(Výsledky!$I$3),"",Výsledky!I48)</f>
        <v>-</v>
      </c>
      <c r="K15" s="92">
        <f>IF(ISBLANK(Výsledky!$P$3),"",Výsledky!P48)</f>
        <v>30</v>
      </c>
      <c r="L15" s="92">
        <f>IF(ISBLANK(Výsledky!$W$3),"",Výsledky!W48)</f>
        <v>30</v>
      </c>
      <c r="M15" s="92">
        <f>IF(ISBLANK(Výsledky!$AD$3),"",Výsledky!AD48)</f>
        <v>0</v>
      </c>
      <c r="N15" s="92">
        <f>IF(ISBLANK(Výsledky!$AK$3),"",Výsledky!AK48)</f>
        <v>40</v>
      </c>
      <c r="O15" s="92">
        <f>IF(ISBLANK(Výsledky!$AR$3),"",Výsledky!AR48)</f>
        <v>30</v>
      </c>
      <c r="P15" s="92" t="str">
        <f>IF(ISBLANK(Výsledky!$AY$3),"",Výsledky!AY48)</f>
        <v>-</v>
      </c>
      <c r="Q15" s="92">
        <f>IF(ISBLANK(Výsledky!$BF$3),"",Výsledky!BF48)</f>
        <v>50</v>
      </c>
      <c r="R15" s="92" t="str">
        <f>IF(ISBLANK(Výsledky!$BM$3),"",Výsledky!BM48)</f>
        <v/>
      </c>
      <c r="S15" s="92">
        <f>IF(ISBLANK(Výsledky!$BT$3),"",Výsledky!BT48)</f>
        <v>40</v>
      </c>
      <c r="T15" s="92" t="str">
        <f>IF(ISBLANK(Výsledky!$CA$3),"",Výsledky!CA48)</f>
        <v/>
      </c>
      <c r="U15" s="92">
        <f>IF(ISBLANK(Výsledky!$CH$3),"",Výsledky!CH48)</f>
        <v>0</v>
      </c>
      <c r="V15" s="92">
        <f>IF(ISBLANK(Výsledky!$CO$3),"",Výsledky!CO48)</f>
        <v>80</v>
      </c>
      <c r="W15" s="92">
        <f>IF(ISBLANK(Výsledky!$CV$3),"",Výsledky!CV48)</f>
        <v>0</v>
      </c>
      <c r="X15" s="92">
        <f>IF(ISBLANK(Výsledky!$DC$3),"",Výsledky!DC48)</f>
        <v>70</v>
      </c>
      <c r="Y15" s="92">
        <f>IF(ISBLANK(Výsledky!$DJ$3),"",Výsledky!DJ48)</f>
        <v>20</v>
      </c>
      <c r="Z15" s="92">
        <f>IF(ISBLANK(Výsledky!$DQ$3),"",Výsledky!DQ48)</f>
        <v>50</v>
      </c>
      <c r="AA15" s="92">
        <f>IF(ISBLANK(Výsledky!$DX$3),"",Výsledky!DX48)</f>
        <v>0</v>
      </c>
      <c r="AB15" s="92">
        <f>IF(ISBLANK(Výsledky!$EE$3),"",Výsledky!EE48)</f>
        <v>40</v>
      </c>
      <c r="AC15" s="92">
        <f>IF(ISBLANK(Výsledky!$EL$3),"",Výsledky!EL48)</f>
        <v>0</v>
      </c>
      <c r="AD15" s="92">
        <f>IF(ISBLANK(Výsledky!$ES$3),"",Výsledky!ES48)</f>
        <v>20</v>
      </c>
      <c r="AE15" s="92">
        <f>IF(ISBLANK(Výsledky!$EZ$3),"",Výsledky!EZ48)</f>
        <v>20</v>
      </c>
      <c r="AF15" s="92">
        <f>IF(ISBLANK(Výsledky!$FG$3),"",Výsledky!FG48)</f>
        <v>0</v>
      </c>
      <c r="AG15" s="92">
        <f>IF(ISBLANK(Výsledky!$FN$3),"",Výsledky!FN48)</f>
        <v>50</v>
      </c>
      <c r="AH15" s="92">
        <f>IF(ISBLANK(Výsledky!$FU$3),"",Výsledky!FU48)</f>
        <v>0</v>
      </c>
      <c r="AI15" s="92">
        <f>IF(ISBLANK(Výsledky!$GB$3),"",Výsledky!GB48)</f>
        <v>50</v>
      </c>
      <c r="AJ15" s="92">
        <f>IF(ISBLANK(Výsledky!$GI$3),"",Výsledky!GI48)</f>
        <v>30</v>
      </c>
      <c r="AK15" s="92">
        <f>IF(ISBLANK(Výsledky!$GP$3),"",Výsledky!GP48)</f>
        <v>0</v>
      </c>
      <c r="AL15" s="92" t="str">
        <f>IF(ISBLANK(Výsledky!$GW$3),"",Výsledky!GW48)</f>
        <v>-</v>
      </c>
      <c r="AM15" s="92" t="str">
        <f>IF(ISBLANK(Výsledky!$HD$3),"",Výsledky!HD48)</f>
        <v/>
      </c>
      <c r="AN15" s="92" t="str">
        <f>IF(ISBLANK(Výsledky!$HK$3),"",Výsledky!HK48)</f>
        <v/>
      </c>
      <c r="AO15" s="92" t="str">
        <f>IF(ISBLANK(Výsledky!$HR$3),"",Výsledky!HR48)</f>
        <v/>
      </c>
      <c r="AP15" s="92" t="str">
        <f>IF(ISBLANK(Výsledky!$HY$3),"",Výsledky!HY48)</f>
        <v/>
      </c>
      <c r="AQ15" s="92" t="str">
        <f>IF(ISBLANK(Výsledky!$IF$3),"",Výsledky!IF48)</f>
        <v/>
      </c>
      <c r="AR15" s="92" t="str">
        <f>IF(ISBLANK(Výsledky!$IM$3),"",Výsledky!IM48)</f>
        <v/>
      </c>
      <c r="AS15" s="92" t="str">
        <f>IF(ISBLANK(Výsledky!$IT$3),"",Výsledky!IT48)</f>
        <v/>
      </c>
      <c r="AT15" s="92" t="str">
        <f>IF(ISBLANK(Výsledky!$JA$3),"",Výsledky!JA48)</f>
        <v/>
      </c>
      <c r="AU15" s="92" t="str">
        <f>IF(ISBLANK(Výsledky!$JH$3),"",Výsledky!JH48)</f>
        <v/>
      </c>
      <c r="AV15" s="92" t="str">
        <f>IF(ISBLANK(Výsledky!$JO$3),"",Výsledky!JO48)</f>
        <v/>
      </c>
      <c r="AW15" s="92" t="str">
        <f>IF(ISBLANK(Výsledky!$JV$3),"",Výsledky!JV48)</f>
        <v/>
      </c>
      <c r="AX15" s="92" t="str">
        <f>IF(ISBLANK(Výsledky!$KC$3),"",Výsledky!KC48)</f>
        <v/>
      </c>
      <c r="AY15" s="92" t="str">
        <f>IF(ISBLANK(Výsledky!$KJ$3),"",Výsledky!KJ48)</f>
        <v/>
      </c>
      <c r="AZ15" s="92" t="str">
        <f>IF(ISBLANK(Výsledky!$KQ$3),"",Výsledky!KQ48)</f>
        <v/>
      </c>
      <c r="BA15" s="92" t="str">
        <f>IF(ISBLANK(Výsledky!$KX$3),"",Výsledky!KX48)</f>
        <v/>
      </c>
      <c r="BB15" s="92" t="str">
        <f>IF(ISBLANK(Výsledky!$LE$3),"",Výsledky!LE48)</f>
        <v/>
      </c>
      <c r="BC15" s="92" t="str">
        <f>IF(ISBLANK(Výsledky!$LL$3),"",Výsledky!LL48)</f>
        <v/>
      </c>
      <c r="BD15" s="92" t="str">
        <f>IF(ISBLANK(Výsledky!$LS$3),"",Výsledky!LS48)</f>
        <v/>
      </c>
      <c r="BE15" s="92" t="str">
        <f>IF(ISBLANK(Výsledky!$LZ$3),"",Výsledky!LZ48)</f>
        <v/>
      </c>
      <c r="BF15" s="92" t="str">
        <f>IF(ISBLANK(Výsledky!$MG$3),"",Výsledky!MG48)</f>
        <v/>
      </c>
      <c r="BG15" s="92" t="str">
        <f>IF(ISBLANK(Výsledky!$MN$3),"",Výsledky!MN48)</f>
        <v/>
      </c>
      <c r="BH15" s="92" t="str">
        <f>IF(ISBLANK(Výsledky!$MU$3),"",Výsledky!MU48)</f>
        <v/>
      </c>
      <c r="BI15" s="92" t="str">
        <f>IF(ISBLANK(Výsledky!$NB$3),"",Výsledky!NB48)</f>
        <v/>
      </c>
      <c r="BJ15" s="92" t="str">
        <f>IF(ISBLANK(Výsledky!$NI$3),"",Výsledky!NI48)</f>
        <v/>
      </c>
      <c r="BK15" s="92" t="str">
        <f>IF(ISBLANK(Výsledky!$NP$3),"",Výsledky!NP48)</f>
        <v/>
      </c>
      <c r="BL15" s="92" t="str">
        <f>IF(ISBLANK(Výsledky!$NW$3),"",Výsledky!NW48)</f>
        <v/>
      </c>
      <c r="BM15" s="92" t="str">
        <f>IF(ISBLANK(Výsledky!$OD$3),"",Výsledky!OD48)</f>
        <v/>
      </c>
      <c r="BN15" s="92" t="str">
        <f>IF(ISBLANK(Výsledky!$OK$3),"",Výsledky!OK48)</f>
        <v/>
      </c>
      <c r="BO15" s="92" t="str">
        <f>IF(ISBLANK(Výsledky!$OR$3),"",Výsledky!OR48)</f>
        <v/>
      </c>
      <c r="BP15" s="92" t="str">
        <f>IF(ISBLANK(Výsledky!$OY$3),"",Výsledky!OY48)</f>
        <v/>
      </c>
      <c r="BQ15" s="92" t="str">
        <f>IF(ISBLANK(Výsledky!$PF$3),"",Výsledky!PF48)</f>
        <v/>
      </c>
      <c r="BR15" s="92" t="str">
        <f>IF(ISBLANK(Výsledky!$PM$3),"",Výsledky!PM48)</f>
        <v/>
      </c>
      <c r="BS15" s="92" t="str">
        <f>IF(ISBLANK(Výsledky!$PT$3),"",Výsledky!PT48)</f>
        <v/>
      </c>
      <c r="BT15" s="92" t="str">
        <f>IF(ISBLANK(Výsledky!$QA$3),"",Výsledky!QA48)</f>
        <v/>
      </c>
      <c r="BU15" s="96" t="str">
        <f>IF(ISBLANK(Výsledky!$QH$3),"",Výsledky!QH48)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Tipy!A61</f>
        <v>58</v>
      </c>
      <c r="D16" s="109" t="str">
        <f>IF(Tipy!B61="","",Tipy!B61)</f>
        <v>Rajjum</v>
      </c>
      <c r="E16" s="110">
        <f>SUM(F16:J16)</f>
        <v>650</v>
      </c>
      <c r="F16" s="105">
        <f>IF(ISBLANK(Výsledky!$I$3),"-",SUM(K16:P16,R16,T16:U16,W16,Y16:AA16,AC16,AE16,AG16,AI16:AK16,AN16:AO16,AS16:AT16,AV16:AW16,AZ16,BB16:BC16,BE16:BF16,BH16,BJ16,BL16:BN16,BP16,BR16:BS16))</f>
        <v>350</v>
      </c>
      <c r="G16" s="90">
        <f>IF(ISBLANK(Výsledky!$BF$3),"-",SUM(Q16,V16,X16,S16,AB16,AD16,AU16,BA16,BG16,BI16,BO16,BQ16,BU16))</f>
        <v>200</v>
      </c>
      <c r="H16" s="90">
        <f>IF(ISBLANK(Výsledky!$FG$3),"-",SUM(AF16,AH16,AM16,AP16,AR16,AX16))</f>
        <v>20</v>
      </c>
      <c r="I16" s="93">
        <f>IF(ISBLANK(Výsledky!$GW$3),"-",SUM(AL16,AQ16,AY16,BD16,BK16,BT16))</f>
        <v>30</v>
      </c>
      <c r="J16" s="95">
        <f>IF(ISBLANK(Výsledky!$I$3),"",Výsledky!I67)</f>
        <v>50</v>
      </c>
      <c r="K16" s="92">
        <f>IF(ISBLANK(Výsledky!$P$3),"",Výsledky!P67)</f>
        <v>20</v>
      </c>
      <c r="L16" s="92">
        <f>IF(ISBLANK(Výsledky!$W$3),"",Výsledky!W67)</f>
        <v>10</v>
      </c>
      <c r="M16" s="92">
        <f>IF(ISBLANK(Výsledky!$AD$3),"",Výsledky!AD67)</f>
        <v>20</v>
      </c>
      <c r="N16" s="92">
        <f>IF(ISBLANK(Výsledky!$AK$3),"",Výsledky!AK67)</f>
        <v>50</v>
      </c>
      <c r="O16" s="92">
        <f>IF(ISBLANK(Výsledky!$AR$3),"",Výsledky!AR67)</f>
        <v>30</v>
      </c>
      <c r="P16" s="92">
        <f>IF(ISBLANK(Výsledky!$AY$3),"",Výsledky!AY67)</f>
        <v>0</v>
      </c>
      <c r="Q16" s="92">
        <f>IF(ISBLANK(Výsledky!$BF$3),"",Výsledky!BF67)</f>
        <v>0</v>
      </c>
      <c r="R16" s="92" t="str">
        <f>IF(ISBLANK(Výsledky!$BM$3),"",Výsledky!BM67)</f>
        <v/>
      </c>
      <c r="S16" s="92">
        <f>IF(ISBLANK(Výsledky!$BT$3),"",Výsledky!BT67)</f>
        <v>20</v>
      </c>
      <c r="T16" s="92" t="str">
        <f>IF(ISBLANK(Výsledky!$CA$3),"",Výsledky!CA67)</f>
        <v/>
      </c>
      <c r="U16" s="92">
        <f>IF(ISBLANK(Výsledky!$CH$3),"",Výsledky!CH67)</f>
        <v>0</v>
      </c>
      <c r="V16" s="92">
        <f>IF(ISBLANK(Výsledky!$CO$3),"",Výsledky!CO67)</f>
        <v>50</v>
      </c>
      <c r="W16" s="92">
        <f>IF(ISBLANK(Výsledky!$CV$3),"",Výsledky!CV67)</f>
        <v>20</v>
      </c>
      <c r="X16" s="92">
        <f>IF(ISBLANK(Výsledky!$DC$3),"",Výsledky!DC67)</f>
        <v>40</v>
      </c>
      <c r="Y16" s="92">
        <f>IF(ISBLANK(Výsledky!$DJ$3),"",Výsledky!DJ67)</f>
        <v>0</v>
      </c>
      <c r="Z16" s="92">
        <f>IF(ISBLANK(Výsledky!$DQ$3),"",Výsledky!DQ67)</f>
        <v>30</v>
      </c>
      <c r="AA16" s="92">
        <f>IF(ISBLANK(Výsledky!$DX$3),"",Výsledky!DX67)</f>
        <v>0</v>
      </c>
      <c r="AB16" s="92">
        <f>IF(ISBLANK(Výsledky!$EE$3),"",Výsledky!EE67)</f>
        <v>40</v>
      </c>
      <c r="AC16" s="92">
        <f>IF(ISBLANK(Výsledky!$EL$3),"",Výsledky!EL67)</f>
        <v>0</v>
      </c>
      <c r="AD16" s="92">
        <f>IF(ISBLANK(Výsledky!$ES$3),"",Výsledky!ES67)</f>
        <v>50</v>
      </c>
      <c r="AE16" s="92">
        <f>IF(ISBLANK(Výsledky!$EZ$3),"",Výsledky!EZ67)</f>
        <v>60</v>
      </c>
      <c r="AF16" s="92">
        <f>IF(ISBLANK(Výsledky!$FG$3),"",Výsledky!FG67)</f>
        <v>0</v>
      </c>
      <c r="AG16" s="92" t="str">
        <f>IF(ISBLANK(Výsledky!$FN$3),"",Výsledky!FN67)</f>
        <v>-</v>
      </c>
      <c r="AH16" s="92">
        <f>IF(ISBLANK(Výsledky!$FU$3),"",Výsledky!FU67)</f>
        <v>20</v>
      </c>
      <c r="AI16" s="92">
        <f>IF(ISBLANK(Výsledky!$GB$3),"",Výsledky!GB67)</f>
        <v>50</v>
      </c>
      <c r="AJ16" s="92">
        <f>IF(ISBLANK(Výsledky!$GI$3),"",Výsledky!GI67)</f>
        <v>30</v>
      </c>
      <c r="AK16" s="92">
        <f>IF(ISBLANK(Výsledky!$GP$3),"",Výsledky!GP67)</f>
        <v>30</v>
      </c>
      <c r="AL16" s="92">
        <f>IF(ISBLANK(Výsledky!$GW$3),"",Výsledky!GW67)</f>
        <v>30</v>
      </c>
      <c r="AM16" s="92" t="str">
        <f>IF(ISBLANK(Výsledky!$HD$3),"",Výsledky!HD67)</f>
        <v/>
      </c>
      <c r="AN16" s="92" t="str">
        <f>IF(ISBLANK(Výsledky!$HK$3),"",Výsledky!HK67)</f>
        <v/>
      </c>
      <c r="AO16" s="92" t="str">
        <f>IF(ISBLANK(Výsledky!$HR$3),"",Výsledky!HR67)</f>
        <v/>
      </c>
      <c r="AP16" s="92" t="str">
        <f>IF(ISBLANK(Výsledky!$HY$3),"",Výsledky!HY67)</f>
        <v/>
      </c>
      <c r="AQ16" s="92" t="str">
        <f>IF(ISBLANK(Výsledky!$IF$3),"",Výsledky!IF67)</f>
        <v/>
      </c>
      <c r="AR16" s="92" t="str">
        <f>IF(ISBLANK(Výsledky!$IM$3),"",Výsledky!IM67)</f>
        <v/>
      </c>
      <c r="AS16" s="92" t="str">
        <f>IF(ISBLANK(Výsledky!$IT$3),"",Výsledky!IT67)</f>
        <v/>
      </c>
      <c r="AT16" s="92" t="str">
        <f>IF(ISBLANK(Výsledky!$JA$3),"",Výsledky!JA67)</f>
        <v/>
      </c>
      <c r="AU16" s="92" t="str">
        <f>IF(ISBLANK(Výsledky!$JH$3),"",Výsledky!JH67)</f>
        <v/>
      </c>
      <c r="AV16" s="92" t="str">
        <f>IF(ISBLANK(Výsledky!$JO$3),"",Výsledky!JO67)</f>
        <v/>
      </c>
      <c r="AW16" s="92" t="str">
        <f>IF(ISBLANK(Výsledky!$JV$3),"",Výsledky!JV67)</f>
        <v/>
      </c>
      <c r="AX16" s="92" t="str">
        <f>IF(ISBLANK(Výsledky!$KC$3),"",Výsledky!KC67)</f>
        <v/>
      </c>
      <c r="AY16" s="92" t="str">
        <f>IF(ISBLANK(Výsledky!$KJ$3),"",Výsledky!KJ67)</f>
        <v/>
      </c>
      <c r="AZ16" s="92" t="str">
        <f>IF(ISBLANK(Výsledky!$KQ$3),"",Výsledky!KQ67)</f>
        <v/>
      </c>
      <c r="BA16" s="92" t="str">
        <f>IF(ISBLANK(Výsledky!$KX$3),"",Výsledky!KX67)</f>
        <v/>
      </c>
      <c r="BB16" s="92" t="str">
        <f>IF(ISBLANK(Výsledky!$LE$3),"",Výsledky!LE67)</f>
        <v/>
      </c>
      <c r="BC16" s="92" t="str">
        <f>IF(ISBLANK(Výsledky!$LL$3),"",Výsledky!LL67)</f>
        <v/>
      </c>
      <c r="BD16" s="92" t="str">
        <f>IF(ISBLANK(Výsledky!$LS$3),"",Výsledky!LS67)</f>
        <v/>
      </c>
      <c r="BE16" s="92" t="str">
        <f>IF(ISBLANK(Výsledky!$LZ$3),"",Výsledky!LZ67)</f>
        <v/>
      </c>
      <c r="BF16" s="92" t="str">
        <f>IF(ISBLANK(Výsledky!$MG$3),"",Výsledky!MG67)</f>
        <v/>
      </c>
      <c r="BG16" s="92" t="str">
        <f>IF(ISBLANK(Výsledky!$MN$3),"",Výsledky!MN67)</f>
        <v/>
      </c>
      <c r="BH16" s="92" t="str">
        <f>IF(ISBLANK(Výsledky!$MU$3),"",Výsledky!MU67)</f>
        <v/>
      </c>
      <c r="BI16" s="92" t="str">
        <f>IF(ISBLANK(Výsledky!$NB$3),"",Výsledky!NB67)</f>
        <v/>
      </c>
      <c r="BJ16" s="92" t="str">
        <f>IF(ISBLANK(Výsledky!$NI$3),"",Výsledky!NI67)</f>
        <v/>
      </c>
      <c r="BK16" s="92" t="str">
        <f>IF(ISBLANK(Výsledky!$NP$3),"",Výsledky!NP67)</f>
        <v/>
      </c>
      <c r="BL16" s="92" t="str">
        <f>IF(ISBLANK(Výsledky!$NW$3),"",Výsledky!NW67)</f>
        <v/>
      </c>
      <c r="BM16" s="92" t="str">
        <f>IF(ISBLANK(Výsledky!$OD$3),"",Výsledky!OD67)</f>
        <v/>
      </c>
      <c r="BN16" s="92" t="str">
        <f>IF(ISBLANK(Výsledky!$OK$3),"",Výsledky!OK67)</f>
        <v/>
      </c>
      <c r="BO16" s="92" t="str">
        <f>IF(ISBLANK(Výsledky!$OR$3),"",Výsledky!OR67)</f>
        <v/>
      </c>
      <c r="BP16" s="92" t="str">
        <f>IF(ISBLANK(Výsledky!$OY$3),"",Výsledky!OY67)</f>
        <v/>
      </c>
      <c r="BQ16" s="92" t="str">
        <f>IF(ISBLANK(Výsledky!$PF$3),"",Výsledky!PF67)</f>
        <v/>
      </c>
      <c r="BR16" s="92" t="str">
        <f>IF(ISBLANK(Výsledky!$PM$3),"",Výsledky!PM67)</f>
        <v/>
      </c>
      <c r="BS16" s="92" t="str">
        <f>IF(ISBLANK(Výsledky!$PT$3),"",Výsledky!PT67)</f>
        <v/>
      </c>
      <c r="BT16" s="92" t="str">
        <f>IF(ISBLANK(Výsledky!$QA$3),"",Výsledky!QA67)</f>
        <v/>
      </c>
      <c r="BU16" s="96" t="str">
        <f>IF(ISBLANK(Výsledky!$QH$3),"",Výsledky!QH67)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Tipy!A37</f>
        <v>21</v>
      </c>
      <c r="D17" s="109" t="str">
        <f>IF(Tipy!B37="","",Tipy!B37)</f>
        <v>LFC 37</v>
      </c>
      <c r="E17" s="110">
        <f>SUM(F17:J17)</f>
        <v>640</v>
      </c>
      <c r="F17" s="105">
        <f>IF(ISBLANK(Výsledky!$I$3),"-",SUM(K17:P17,R17,T17:U17,W17,Y17:AA17,AC17,AE17,AG17,AI17:AK17,AN17:AO17,AS17:AT17,AV17:AW17,AZ17,BB17:BC17,BE17:BF17,BH17,BJ17,BL17:BN17,BP17,BR17:BS17))</f>
        <v>370</v>
      </c>
      <c r="G17" s="90">
        <f>IF(ISBLANK(Výsledky!$BF$3),"-",SUM(Q17,V17,X17,S17,AB17,AD17,AU17,BA17,BG17,BI17,BO17,BQ17,BU17))</f>
        <v>250</v>
      </c>
      <c r="H17" s="90">
        <f>IF(ISBLANK(Výsledky!$FG$3),"-",SUM(AF17,AH17,AM17,AP17,AR17,AX17))</f>
        <v>0</v>
      </c>
      <c r="I17" s="93">
        <f>IF(ISBLANK(Výsledky!$GW$3),"-",SUM(AL17,AQ17,AY17,BD17,BK17,BT17))</f>
        <v>20</v>
      </c>
      <c r="J17" s="95">
        <f>IF(ISBLANK(Výsledky!$I$3),"",Výsledky!I43)</f>
        <v>0</v>
      </c>
      <c r="K17" s="92">
        <f>IF(ISBLANK(Výsledky!$P$3),"",Výsledky!P43)</f>
        <v>20</v>
      </c>
      <c r="L17" s="92">
        <f>IF(ISBLANK(Výsledky!$W$3),"",Výsledky!W43)</f>
        <v>0</v>
      </c>
      <c r="M17" s="92">
        <f>IF(ISBLANK(Výsledky!$AD$3),"",Výsledky!AD43)</f>
        <v>20</v>
      </c>
      <c r="N17" s="92">
        <f>IF(ISBLANK(Výsledky!$AK$3),"",Výsledky!AK43)</f>
        <v>40</v>
      </c>
      <c r="O17" s="92">
        <f>IF(ISBLANK(Výsledky!$AR$3),"",Výsledky!AR43)</f>
        <v>20</v>
      </c>
      <c r="P17" s="92">
        <f>IF(ISBLANK(Výsledky!$AY$3),"",Výsledky!AY43)</f>
        <v>0</v>
      </c>
      <c r="Q17" s="92">
        <f>IF(ISBLANK(Výsledky!$BF$3),"",Výsledky!BF43)</f>
        <v>0</v>
      </c>
      <c r="R17" s="92" t="str">
        <f>IF(ISBLANK(Výsledky!$BM$3),"",Výsledky!BM43)</f>
        <v/>
      </c>
      <c r="S17" s="92">
        <f>IF(ISBLANK(Výsledky!$BT$3),"",Výsledky!BT43)</f>
        <v>50</v>
      </c>
      <c r="T17" s="92" t="str">
        <f>IF(ISBLANK(Výsledky!$CA$3),"",Výsledky!CA43)</f>
        <v/>
      </c>
      <c r="U17" s="92">
        <f>IF(ISBLANK(Výsledky!$CH$3),"",Výsledky!CH43)</f>
        <v>0</v>
      </c>
      <c r="V17" s="92">
        <f>IF(ISBLANK(Výsledky!$CO$3),"",Výsledky!CO43)</f>
        <v>20</v>
      </c>
      <c r="W17" s="92">
        <f>IF(ISBLANK(Výsledky!$CV$3),"",Výsledky!CV43)</f>
        <v>0</v>
      </c>
      <c r="X17" s="92">
        <f>IF(ISBLANK(Výsledky!$DC$3),"",Výsledky!DC43)</f>
        <v>60</v>
      </c>
      <c r="Y17" s="92">
        <f>IF(ISBLANK(Výsledky!$DJ$3),"",Výsledky!DJ43)</f>
        <v>20</v>
      </c>
      <c r="Z17" s="92">
        <f>IF(ISBLANK(Výsledky!$DQ$3),"",Výsledky!DQ43)</f>
        <v>50</v>
      </c>
      <c r="AA17" s="92">
        <f>IF(ISBLANK(Výsledky!$DX$3),"",Výsledky!DX43)</f>
        <v>0</v>
      </c>
      <c r="AB17" s="92">
        <f>IF(ISBLANK(Výsledky!$EE$3),"",Výsledky!EE43)</f>
        <v>40</v>
      </c>
      <c r="AC17" s="92">
        <f>IF(ISBLANK(Výsledky!$EL$3),"",Výsledky!EL43)</f>
        <v>20</v>
      </c>
      <c r="AD17" s="92">
        <f>IF(ISBLANK(Výsledky!$ES$3),"",Výsledky!ES43)</f>
        <v>80</v>
      </c>
      <c r="AE17" s="92">
        <f>IF(ISBLANK(Výsledky!$EZ$3),"",Výsledky!EZ43)</f>
        <v>30</v>
      </c>
      <c r="AF17" s="92">
        <f>IF(ISBLANK(Výsledky!$FG$3),"",Výsledky!FG43)</f>
        <v>0</v>
      </c>
      <c r="AG17" s="92">
        <f>IF(ISBLANK(Výsledky!$FN$3),"",Výsledky!FN43)</f>
        <v>50</v>
      </c>
      <c r="AH17" s="92">
        <f>IF(ISBLANK(Výsledky!$FU$3),"",Výsledky!FU43)</f>
        <v>0</v>
      </c>
      <c r="AI17" s="92">
        <f>IF(ISBLANK(Výsledky!$GB$3),"",Výsledky!GB43)</f>
        <v>40</v>
      </c>
      <c r="AJ17" s="92">
        <f>IF(ISBLANK(Výsledky!$GI$3),"",Výsledky!GI43)</f>
        <v>30</v>
      </c>
      <c r="AK17" s="92">
        <f>IF(ISBLANK(Výsledky!$GP$3),"",Výsledky!GP43)</f>
        <v>30</v>
      </c>
      <c r="AL17" s="92">
        <f>IF(ISBLANK(Výsledky!$GW$3),"",Výsledky!GW43)</f>
        <v>20</v>
      </c>
      <c r="AM17" s="92" t="str">
        <f>IF(ISBLANK(Výsledky!$HD$3),"",Výsledky!HD43)</f>
        <v/>
      </c>
      <c r="AN17" s="92" t="str">
        <f>IF(ISBLANK(Výsledky!$HK$3),"",Výsledky!HK43)</f>
        <v/>
      </c>
      <c r="AO17" s="92" t="str">
        <f>IF(ISBLANK(Výsledky!$HR$3),"",Výsledky!HR43)</f>
        <v/>
      </c>
      <c r="AP17" s="92" t="str">
        <f>IF(ISBLANK(Výsledky!$HY$3),"",Výsledky!HY43)</f>
        <v/>
      </c>
      <c r="AQ17" s="92" t="str">
        <f>IF(ISBLANK(Výsledky!$IF$3),"",Výsledky!IF43)</f>
        <v/>
      </c>
      <c r="AR17" s="92" t="str">
        <f>IF(ISBLANK(Výsledky!$IM$3),"",Výsledky!IM43)</f>
        <v/>
      </c>
      <c r="AS17" s="92" t="str">
        <f>IF(ISBLANK(Výsledky!$IT$3),"",Výsledky!IT43)</f>
        <v/>
      </c>
      <c r="AT17" s="92" t="str">
        <f>IF(ISBLANK(Výsledky!$JA$3),"",Výsledky!JA43)</f>
        <v/>
      </c>
      <c r="AU17" s="92" t="str">
        <f>IF(ISBLANK(Výsledky!$JH$3),"",Výsledky!JH43)</f>
        <v/>
      </c>
      <c r="AV17" s="92" t="str">
        <f>IF(ISBLANK(Výsledky!$JO$3),"",Výsledky!JO43)</f>
        <v/>
      </c>
      <c r="AW17" s="92" t="str">
        <f>IF(ISBLANK(Výsledky!$JV$3),"",Výsledky!JV43)</f>
        <v/>
      </c>
      <c r="AX17" s="92" t="str">
        <f>IF(ISBLANK(Výsledky!$KC$3),"",Výsledky!KC43)</f>
        <v/>
      </c>
      <c r="AY17" s="92" t="str">
        <f>IF(ISBLANK(Výsledky!$KJ$3),"",Výsledky!KJ43)</f>
        <v/>
      </c>
      <c r="AZ17" s="92" t="str">
        <f>IF(ISBLANK(Výsledky!$KQ$3),"",Výsledky!KQ43)</f>
        <v/>
      </c>
      <c r="BA17" s="92" t="str">
        <f>IF(ISBLANK(Výsledky!$KX$3),"",Výsledky!KX43)</f>
        <v/>
      </c>
      <c r="BB17" s="92" t="str">
        <f>IF(ISBLANK(Výsledky!$LE$3),"",Výsledky!LE43)</f>
        <v/>
      </c>
      <c r="BC17" s="92" t="str">
        <f>IF(ISBLANK(Výsledky!$LL$3),"",Výsledky!LL43)</f>
        <v/>
      </c>
      <c r="BD17" s="92" t="str">
        <f>IF(ISBLANK(Výsledky!$LS$3),"",Výsledky!LS43)</f>
        <v/>
      </c>
      <c r="BE17" s="92" t="str">
        <f>IF(ISBLANK(Výsledky!$LZ$3),"",Výsledky!LZ43)</f>
        <v/>
      </c>
      <c r="BF17" s="92" t="str">
        <f>IF(ISBLANK(Výsledky!$MG$3),"",Výsledky!MG43)</f>
        <v/>
      </c>
      <c r="BG17" s="92" t="str">
        <f>IF(ISBLANK(Výsledky!$MN$3),"",Výsledky!MN43)</f>
        <v/>
      </c>
      <c r="BH17" s="92" t="str">
        <f>IF(ISBLANK(Výsledky!$MU$3),"",Výsledky!MU43)</f>
        <v/>
      </c>
      <c r="BI17" s="92" t="str">
        <f>IF(ISBLANK(Výsledky!$NB$3),"",Výsledky!NB43)</f>
        <v/>
      </c>
      <c r="BJ17" s="92" t="str">
        <f>IF(ISBLANK(Výsledky!$NI$3),"",Výsledky!NI43)</f>
        <v/>
      </c>
      <c r="BK17" s="92" t="str">
        <f>IF(ISBLANK(Výsledky!$NP$3),"",Výsledky!NP43)</f>
        <v/>
      </c>
      <c r="BL17" s="92" t="str">
        <f>IF(ISBLANK(Výsledky!$NW$3),"",Výsledky!NW43)</f>
        <v/>
      </c>
      <c r="BM17" s="92" t="str">
        <f>IF(ISBLANK(Výsledky!$OD$3),"",Výsledky!OD43)</f>
        <v/>
      </c>
      <c r="BN17" s="92" t="str">
        <f>IF(ISBLANK(Výsledky!$OK$3),"",Výsledky!OK43)</f>
        <v/>
      </c>
      <c r="BO17" s="92" t="str">
        <f>IF(ISBLANK(Výsledky!$OR$3),"",Výsledky!OR43)</f>
        <v/>
      </c>
      <c r="BP17" s="92" t="str">
        <f>IF(ISBLANK(Výsledky!$OY$3),"",Výsledky!OY43)</f>
        <v/>
      </c>
      <c r="BQ17" s="92" t="str">
        <f>IF(ISBLANK(Výsledky!$PF$3),"",Výsledky!PF43)</f>
        <v/>
      </c>
      <c r="BR17" s="92" t="str">
        <f>IF(ISBLANK(Výsledky!$PM$3),"",Výsledky!PM43)</f>
        <v/>
      </c>
      <c r="BS17" s="92" t="str">
        <f>IF(ISBLANK(Výsledky!$PT$3),"",Výsledky!PT43)</f>
        <v/>
      </c>
      <c r="BT17" s="92" t="str">
        <f>IF(ISBLANK(Výsledky!$QA$3),"",Výsledky!QA43)</f>
        <v/>
      </c>
      <c r="BU17" s="96" t="str">
        <f>IF(ISBLANK(Výsledky!$QH$3),"",Výsledky!QH43)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Tipy!A67</f>
        <v>26</v>
      </c>
      <c r="D18" s="109" t="str">
        <f>IF(Tipy!B67="","",Tipy!B67)</f>
        <v>slaffko14</v>
      </c>
      <c r="E18" s="110">
        <f>SUM(F18:J18)</f>
        <v>640</v>
      </c>
      <c r="F18" s="105">
        <f>IF(ISBLANK(Výsledky!$I$3),"-",SUM(K18:P18,R18,T18:U18,W18,Y18:AA18,AC18,AE18,AG18,AI18:AK18,AN18:AO18,AS18:AT18,AV18:AW18,AZ18,BB18:BC18,BE18:BF18,BH18,BJ18,BL18:BN18,BP18,BR18:BS18))</f>
        <v>380</v>
      </c>
      <c r="G18" s="90">
        <f>IF(ISBLANK(Výsledky!$BF$3),"-",SUM(Q18,V18,X18,S18,AB18,AD18,AU18,BA18,BG18,BI18,BO18,BQ18,BU18))</f>
        <v>180</v>
      </c>
      <c r="H18" s="90">
        <f>IF(ISBLANK(Výsledky!$FG$3),"-",SUM(AF18,AH18,AM18,AP18,AR18,AX18))</f>
        <v>30</v>
      </c>
      <c r="I18" s="93">
        <f>IF(ISBLANK(Výsledky!$GW$3),"-",SUM(AL18,AQ18,AY18,BD18,BK18,BT18))</f>
        <v>30</v>
      </c>
      <c r="J18" s="95">
        <f>IF(ISBLANK(Výsledky!$I$3),"",Výsledky!I73)</f>
        <v>20</v>
      </c>
      <c r="K18" s="92">
        <f>IF(ISBLANK(Výsledky!$P$3),"",Výsledky!P73)</f>
        <v>20</v>
      </c>
      <c r="L18" s="92">
        <f>IF(ISBLANK(Výsledky!$W$3),"",Výsledky!W73)</f>
        <v>20</v>
      </c>
      <c r="M18" s="92">
        <f>IF(ISBLANK(Výsledky!$AD$3),"",Výsledky!AD73)</f>
        <v>0</v>
      </c>
      <c r="N18" s="92">
        <f>IF(ISBLANK(Výsledky!$AK$3),"",Výsledky!AK73)</f>
        <v>20</v>
      </c>
      <c r="O18" s="92">
        <f>IF(ISBLANK(Výsledky!$AR$3),"",Výsledky!AR73)</f>
        <v>80</v>
      </c>
      <c r="P18" s="92">
        <f>IF(ISBLANK(Výsledky!$AY$3),"",Výsledky!AY73)</f>
        <v>10</v>
      </c>
      <c r="Q18" s="92">
        <f>IF(ISBLANK(Výsledky!$BF$3),"",Výsledky!BF73)</f>
        <v>20</v>
      </c>
      <c r="R18" s="92" t="str">
        <f>IF(ISBLANK(Výsledky!$BM$3),"",Výsledky!BM73)</f>
        <v/>
      </c>
      <c r="S18" s="92">
        <f>IF(ISBLANK(Výsledky!$BT$3),"",Výsledky!BT73)</f>
        <v>30</v>
      </c>
      <c r="T18" s="92" t="str">
        <f>IF(ISBLANK(Výsledky!$CA$3),"",Výsledky!CA73)</f>
        <v/>
      </c>
      <c r="U18" s="92">
        <f>IF(ISBLANK(Výsledky!$CH$3),"",Výsledky!CH73)</f>
        <v>0</v>
      </c>
      <c r="V18" s="92">
        <f>IF(ISBLANK(Výsledky!$CO$3),"",Výsledky!CO73)</f>
        <v>60</v>
      </c>
      <c r="W18" s="92">
        <f>IF(ISBLANK(Výsledky!$CV$3),"",Výsledky!CV73)</f>
        <v>20</v>
      </c>
      <c r="X18" s="92">
        <f>IF(ISBLANK(Výsledky!$DC$3),"",Výsledky!DC73)</f>
        <v>40</v>
      </c>
      <c r="Y18" s="92">
        <f>IF(ISBLANK(Výsledky!$DJ$3),"",Výsledky!DJ73)</f>
        <v>0</v>
      </c>
      <c r="Z18" s="92">
        <f>IF(ISBLANK(Výsledky!$DQ$3),"",Výsledky!DQ73)</f>
        <v>80</v>
      </c>
      <c r="AA18" s="92">
        <f>IF(ISBLANK(Výsledky!$DX$3),"",Výsledky!DX73)</f>
        <v>0</v>
      </c>
      <c r="AB18" s="92">
        <f>IF(ISBLANK(Výsledky!$EE$3),"",Výsledky!EE73)</f>
        <v>0</v>
      </c>
      <c r="AC18" s="92">
        <f>IF(ISBLANK(Výsledky!$EL$3),"",Výsledky!EL73)</f>
        <v>30</v>
      </c>
      <c r="AD18" s="92">
        <f>IF(ISBLANK(Výsledky!$ES$3),"",Výsledky!ES73)</f>
        <v>30</v>
      </c>
      <c r="AE18" s="92">
        <f>IF(ISBLANK(Výsledky!$EZ$3),"",Výsledky!EZ73)</f>
        <v>60</v>
      </c>
      <c r="AF18" s="92">
        <f>IF(ISBLANK(Výsledky!$FG$3),"",Výsledky!FG73)</f>
        <v>0</v>
      </c>
      <c r="AG18" s="92" t="str">
        <f>IF(ISBLANK(Výsledky!$FN$3),"",Výsledky!FN73)</f>
        <v>-</v>
      </c>
      <c r="AH18" s="92">
        <f>IF(ISBLANK(Výsledky!$FU$3),"",Výsledky!FU73)</f>
        <v>30</v>
      </c>
      <c r="AI18" s="92">
        <f>IF(ISBLANK(Výsledky!$GB$3),"",Výsledky!GB73)</f>
        <v>20</v>
      </c>
      <c r="AJ18" s="92">
        <f>IF(ISBLANK(Výsledky!$GI$3),"",Výsledky!GI73)</f>
        <v>20</v>
      </c>
      <c r="AK18" s="92">
        <f>IF(ISBLANK(Výsledky!$GP$3),"",Výsledky!GP73)</f>
        <v>0</v>
      </c>
      <c r="AL18" s="92">
        <f>IF(ISBLANK(Výsledky!$GW$3),"",Výsledky!GW73)</f>
        <v>30</v>
      </c>
      <c r="AM18" s="92" t="str">
        <f>IF(ISBLANK(Výsledky!$HD$3),"",Výsledky!HD73)</f>
        <v/>
      </c>
      <c r="AN18" s="92" t="str">
        <f>IF(ISBLANK(Výsledky!$HK$3),"",Výsledky!HK73)</f>
        <v/>
      </c>
      <c r="AO18" s="92" t="str">
        <f>IF(ISBLANK(Výsledky!$HR$3),"",Výsledky!HR73)</f>
        <v/>
      </c>
      <c r="AP18" s="92" t="str">
        <f>IF(ISBLANK(Výsledky!$HY$3),"",Výsledky!HY73)</f>
        <v/>
      </c>
      <c r="AQ18" s="92" t="str">
        <f>IF(ISBLANK(Výsledky!$IF$3),"",Výsledky!IF73)</f>
        <v/>
      </c>
      <c r="AR18" s="92" t="str">
        <f>IF(ISBLANK(Výsledky!$IM$3),"",Výsledky!IM73)</f>
        <v/>
      </c>
      <c r="AS18" s="92" t="str">
        <f>IF(ISBLANK(Výsledky!$IT$3),"",Výsledky!IT73)</f>
        <v/>
      </c>
      <c r="AT18" s="92" t="str">
        <f>IF(ISBLANK(Výsledky!$JA$3),"",Výsledky!JA73)</f>
        <v/>
      </c>
      <c r="AU18" s="92" t="str">
        <f>IF(ISBLANK(Výsledky!$JH$3),"",Výsledky!JH73)</f>
        <v/>
      </c>
      <c r="AV18" s="92" t="str">
        <f>IF(ISBLANK(Výsledky!$JO$3),"",Výsledky!JO73)</f>
        <v/>
      </c>
      <c r="AW18" s="92" t="str">
        <f>IF(ISBLANK(Výsledky!$JV$3),"",Výsledky!JV73)</f>
        <v/>
      </c>
      <c r="AX18" s="92" t="str">
        <f>IF(ISBLANK(Výsledky!$KC$3),"",Výsledky!KC73)</f>
        <v/>
      </c>
      <c r="AY18" s="92" t="str">
        <f>IF(ISBLANK(Výsledky!$KJ$3),"",Výsledky!KJ73)</f>
        <v/>
      </c>
      <c r="AZ18" s="92" t="str">
        <f>IF(ISBLANK(Výsledky!$KQ$3),"",Výsledky!KQ73)</f>
        <v/>
      </c>
      <c r="BA18" s="92" t="str">
        <f>IF(ISBLANK(Výsledky!$KX$3),"",Výsledky!KX73)</f>
        <v/>
      </c>
      <c r="BB18" s="92" t="str">
        <f>IF(ISBLANK(Výsledky!$LE$3),"",Výsledky!LE73)</f>
        <v/>
      </c>
      <c r="BC18" s="92" t="str">
        <f>IF(ISBLANK(Výsledky!$LL$3),"",Výsledky!LL73)</f>
        <v/>
      </c>
      <c r="BD18" s="92" t="str">
        <f>IF(ISBLANK(Výsledky!$LS$3),"",Výsledky!LS73)</f>
        <v/>
      </c>
      <c r="BE18" s="92" t="str">
        <f>IF(ISBLANK(Výsledky!$LZ$3),"",Výsledky!LZ73)</f>
        <v/>
      </c>
      <c r="BF18" s="92" t="str">
        <f>IF(ISBLANK(Výsledky!$MG$3),"",Výsledky!MG73)</f>
        <v/>
      </c>
      <c r="BG18" s="92" t="str">
        <f>IF(ISBLANK(Výsledky!$MN$3),"",Výsledky!MN73)</f>
        <v/>
      </c>
      <c r="BH18" s="92" t="str">
        <f>IF(ISBLANK(Výsledky!$MU$3),"",Výsledky!MU73)</f>
        <v/>
      </c>
      <c r="BI18" s="92" t="str">
        <f>IF(ISBLANK(Výsledky!$NB$3),"",Výsledky!NB73)</f>
        <v/>
      </c>
      <c r="BJ18" s="92" t="str">
        <f>IF(ISBLANK(Výsledky!$NI$3),"",Výsledky!NI73)</f>
        <v/>
      </c>
      <c r="BK18" s="92" t="str">
        <f>IF(ISBLANK(Výsledky!$NP$3),"",Výsledky!NP73)</f>
        <v/>
      </c>
      <c r="BL18" s="92" t="str">
        <f>IF(ISBLANK(Výsledky!$NW$3),"",Výsledky!NW73)</f>
        <v/>
      </c>
      <c r="BM18" s="92" t="str">
        <f>IF(ISBLANK(Výsledky!$OD$3),"",Výsledky!OD73)</f>
        <v/>
      </c>
      <c r="BN18" s="92" t="str">
        <f>IF(ISBLANK(Výsledky!$OK$3),"",Výsledky!OK73)</f>
        <v/>
      </c>
      <c r="BO18" s="92" t="str">
        <f>IF(ISBLANK(Výsledky!$OR$3),"",Výsledky!OR73)</f>
        <v/>
      </c>
      <c r="BP18" s="92" t="str">
        <f>IF(ISBLANK(Výsledky!$OY$3),"",Výsledky!OY73)</f>
        <v/>
      </c>
      <c r="BQ18" s="92" t="str">
        <f>IF(ISBLANK(Výsledky!$PF$3),"",Výsledky!PF73)</f>
        <v/>
      </c>
      <c r="BR18" s="92" t="str">
        <f>IF(ISBLANK(Výsledky!$PM$3),"",Výsledky!PM73)</f>
        <v/>
      </c>
      <c r="BS18" s="92" t="str">
        <f>IF(ISBLANK(Výsledky!$PT$3),"",Výsledky!PT73)</f>
        <v/>
      </c>
      <c r="BT18" s="92" t="str">
        <f>IF(ISBLANK(Výsledky!$QA$3),"",Výsledky!QA73)</f>
        <v/>
      </c>
      <c r="BU18" s="96" t="str">
        <f>IF(ISBLANK(Výsledky!$QH$3),"",Výsledky!QH73)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Tipy!A34</f>
        <v>9</v>
      </c>
      <c r="D19" s="109" t="str">
        <f>IF(Tipy!B34="","",Tipy!B34)</f>
        <v>Kouba</v>
      </c>
      <c r="E19" s="110">
        <f>SUM(F19:J19)</f>
        <v>630</v>
      </c>
      <c r="F19" s="105">
        <f>IF(ISBLANK(Výsledky!$I$3),"-",SUM(K19:P19,R19,T19:U19,W19,Y19:AA19,AC19,AE19,AG19,AI19:AK19,AN19:AO19,AS19:AT19,AV19:AW19,AZ19,BB19:BC19,BE19:BF19,BH19,BJ19,BL19:BN19,BP19,BR19:BS19))</f>
        <v>370</v>
      </c>
      <c r="G19" s="90">
        <f>IF(ISBLANK(Výsledky!$BF$3),"-",SUM(Q19,V19,X19,S19,AB19,AD19,AU19,BA19,BG19,BI19,BO19,BQ19,BU19))</f>
        <v>240</v>
      </c>
      <c r="H19" s="90">
        <f>IF(ISBLANK(Výsledky!$FG$3),"-",SUM(AF19,AH19,AM19,AP19,AR19,AX19))</f>
        <v>20</v>
      </c>
      <c r="I19" s="93">
        <f>IF(ISBLANK(Výsledky!$GW$3),"-",SUM(AL19,AQ19,AY19,BD19,BK19,BT19))</f>
        <v>0</v>
      </c>
      <c r="J19" s="95">
        <f>IF(ISBLANK(Výsledky!$I$3),"",Výsledky!I40)</f>
        <v>0</v>
      </c>
      <c r="K19" s="92" t="str">
        <f>IF(ISBLANK(Výsledky!$P$3),"",Výsledky!P40)</f>
        <v>-</v>
      </c>
      <c r="L19" s="92">
        <f>IF(ISBLANK(Výsledky!$W$3),"",Výsledky!W40)</f>
        <v>0</v>
      </c>
      <c r="M19" s="92">
        <f>IF(ISBLANK(Výsledky!$AD$3),"",Výsledky!AD40)</f>
        <v>20</v>
      </c>
      <c r="N19" s="92">
        <f>IF(ISBLANK(Výsledky!$AK$3),"",Výsledky!AK40)</f>
        <v>20</v>
      </c>
      <c r="O19" s="92">
        <f>IF(ISBLANK(Výsledky!$AR$3),"",Výsledky!AR40)</f>
        <v>60</v>
      </c>
      <c r="P19" s="92" t="str">
        <f>IF(ISBLANK(Výsledky!$AY$3),"",Výsledky!AY40)</f>
        <v>-</v>
      </c>
      <c r="Q19" s="92">
        <f>IF(ISBLANK(Výsledky!$BF$3),"",Výsledky!BF40)</f>
        <v>0</v>
      </c>
      <c r="R19" s="92" t="str">
        <f>IF(ISBLANK(Výsledky!$BM$3),"",Výsledky!BM40)</f>
        <v/>
      </c>
      <c r="S19" s="92">
        <f>IF(ISBLANK(Výsledky!$BT$3),"",Výsledky!BT40)</f>
        <v>60</v>
      </c>
      <c r="T19" s="92" t="str">
        <f>IF(ISBLANK(Výsledky!$CA$3),"",Výsledky!CA40)</f>
        <v/>
      </c>
      <c r="U19" s="92">
        <f>IF(ISBLANK(Výsledky!$CH$3),"",Výsledky!CH40)</f>
        <v>0</v>
      </c>
      <c r="V19" s="92">
        <f>IF(ISBLANK(Výsledky!$CO$3),"",Výsledky!CO40)</f>
        <v>80</v>
      </c>
      <c r="W19" s="92">
        <f>IF(ISBLANK(Výsledky!$CV$3),"",Výsledky!CV40)</f>
        <v>30</v>
      </c>
      <c r="X19" s="92">
        <f>IF(ISBLANK(Výsledky!$DC$3),"",Výsledky!DC40)</f>
        <v>60</v>
      </c>
      <c r="Y19" s="92">
        <f>IF(ISBLANK(Výsledky!$DJ$3),"",Výsledky!DJ40)</f>
        <v>40</v>
      </c>
      <c r="Z19" s="92">
        <f>IF(ISBLANK(Výsledky!$DQ$3),"",Výsledky!DQ40)</f>
        <v>20</v>
      </c>
      <c r="AA19" s="92" t="str">
        <f>IF(ISBLANK(Výsledky!$DX$3),"",Výsledky!DX40)</f>
        <v>-</v>
      </c>
      <c r="AB19" s="92">
        <f>IF(ISBLANK(Výsledky!$EE$3),"",Výsledky!EE40)</f>
        <v>20</v>
      </c>
      <c r="AC19" s="92">
        <f>IF(ISBLANK(Výsledky!$EL$3),"",Výsledky!EL40)</f>
        <v>20</v>
      </c>
      <c r="AD19" s="92">
        <f>IF(ISBLANK(Výsledky!$ES$3),"",Výsledky!ES40)</f>
        <v>20</v>
      </c>
      <c r="AE19" s="92">
        <f>IF(ISBLANK(Výsledky!$EZ$3),"",Výsledky!EZ40)</f>
        <v>80</v>
      </c>
      <c r="AF19" s="92">
        <f>IF(ISBLANK(Výsledky!$FG$3),"",Výsledky!FG40)</f>
        <v>0</v>
      </c>
      <c r="AG19" s="92" t="str">
        <f>IF(ISBLANK(Výsledky!$FN$3),"",Výsledky!FN40)</f>
        <v>-</v>
      </c>
      <c r="AH19" s="92">
        <f>IF(ISBLANK(Výsledky!$FU$3),"",Výsledky!FU40)</f>
        <v>20</v>
      </c>
      <c r="AI19" s="92">
        <f>IF(ISBLANK(Výsledky!$GB$3),"",Výsledky!GB40)</f>
        <v>50</v>
      </c>
      <c r="AJ19" s="92">
        <f>IF(ISBLANK(Výsledky!$GI$3),"",Výsledky!GI40)</f>
        <v>30</v>
      </c>
      <c r="AK19" s="92">
        <f>IF(ISBLANK(Výsledky!$GP$3),"",Výsledky!GP40)</f>
        <v>0</v>
      </c>
      <c r="AL19" s="92">
        <f>IF(ISBLANK(Výsledky!$GW$3),"",Výsledky!GW40)</f>
        <v>0</v>
      </c>
      <c r="AM19" s="92" t="str">
        <f>IF(ISBLANK(Výsledky!$HD$3),"",Výsledky!HD40)</f>
        <v/>
      </c>
      <c r="AN19" s="92" t="str">
        <f>IF(ISBLANK(Výsledky!$HK$3),"",Výsledky!HK40)</f>
        <v/>
      </c>
      <c r="AO19" s="92" t="str">
        <f>IF(ISBLANK(Výsledky!$HR$3),"",Výsledky!HR40)</f>
        <v/>
      </c>
      <c r="AP19" s="92" t="str">
        <f>IF(ISBLANK(Výsledky!$HY$3),"",Výsledky!HY40)</f>
        <v/>
      </c>
      <c r="AQ19" s="92" t="str">
        <f>IF(ISBLANK(Výsledky!$IF$3),"",Výsledky!IF40)</f>
        <v/>
      </c>
      <c r="AR19" s="92" t="str">
        <f>IF(ISBLANK(Výsledky!$IM$3),"",Výsledky!IM40)</f>
        <v/>
      </c>
      <c r="AS19" s="92" t="str">
        <f>IF(ISBLANK(Výsledky!$IT$3),"",Výsledky!IT40)</f>
        <v/>
      </c>
      <c r="AT19" s="92" t="str">
        <f>IF(ISBLANK(Výsledky!$JA$3),"",Výsledky!JA40)</f>
        <v/>
      </c>
      <c r="AU19" s="92" t="str">
        <f>IF(ISBLANK(Výsledky!$JH$3),"",Výsledky!JH40)</f>
        <v/>
      </c>
      <c r="AV19" s="92" t="str">
        <f>IF(ISBLANK(Výsledky!$JO$3),"",Výsledky!JO40)</f>
        <v/>
      </c>
      <c r="AW19" s="92" t="str">
        <f>IF(ISBLANK(Výsledky!$JV$3),"",Výsledky!JV40)</f>
        <v/>
      </c>
      <c r="AX19" s="92" t="str">
        <f>IF(ISBLANK(Výsledky!$KC$3),"",Výsledky!KC40)</f>
        <v/>
      </c>
      <c r="AY19" s="92" t="str">
        <f>IF(ISBLANK(Výsledky!$KJ$3),"",Výsledky!KJ40)</f>
        <v/>
      </c>
      <c r="AZ19" s="92" t="str">
        <f>IF(ISBLANK(Výsledky!$KQ$3),"",Výsledky!KQ40)</f>
        <v/>
      </c>
      <c r="BA19" s="92" t="str">
        <f>IF(ISBLANK(Výsledky!$KX$3),"",Výsledky!KX40)</f>
        <v/>
      </c>
      <c r="BB19" s="92" t="str">
        <f>IF(ISBLANK(Výsledky!$LE$3),"",Výsledky!LE40)</f>
        <v/>
      </c>
      <c r="BC19" s="92" t="str">
        <f>IF(ISBLANK(Výsledky!$LL$3),"",Výsledky!LL40)</f>
        <v/>
      </c>
      <c r="BD19" s="92" t="str">
        <f>IF(ISBLANK(Výsledky!$LS$3),"",Výsledky!LS40)</f>
        <v/>
      </c>
      <c r="BE19" s="92" t="str">
        <f>IF(ISBLANK(Výsledky!$LZ$3),"",Výsledky!LZ40)</f>
        <v/>
      </c>
      <c r="BF19" s="92" t="str">
        <f>IF(ISBLANK(Výsledky!$MG$3),"",Výsledky!MG40)</f>
        <v/>
      </c>
      <c r="BG19" s="92" t="str">
        <f>IF(ISBLANK(Výsledky!$MN$3),"",Výsledky!MN40)</f>
        <v/>
      </c>
      <c r="BH19" s="92" t="str">
        <f>IF(ISBLANK(Výsledky!$MU$3),"",Výsledky!MU40)</f>
        <v/>
      </c>
      <c r="BI19" s="92" t="str">
        <f>IF(ISBLANK(Výsledky!$NB$3),"",Výsledky!NB40)</f>
        <v/>
      </c>
      <c r="BJ19" s="92" t="str">
        <f>IF(ISBLANK(Výsledky!$NI$3),"",Výsledky!NI40)</f>
        <v/>
      </c>
      <c r="BK19" s="92" t="str">
        <f>IF(ISBLANK(Výsledky!$NP$3),"",Výsledky!NP40)</f>
        <v/>
      </c>
      <c r="BL19" s="92" t="str">
        <f>IF(ISBLANK(Výsledky!$NW$3),"",Výsledky!NW40)</f>
        <v/>
      </c>
      <c r="BM19" s="92" t="str">
        <f>IF(ISBLANK(Výsledky!$OD$3),"",Výsledky!OD40)</f>
        <v/>
      </c>
      <c r="BN19" s="92" t="str">
        <f>IF(ISBLANK(Výsledky!$OK$3),"",Výsledky!OK40)</f>
        <v/>
      </c>
      <c r="BO19" s="92" t="str">
        <f>IF(ISBLANK(Výsledky!$OR$3),"",Výsledky!OR40)</f>
        <v/>
      </c>
      <c r="BP19" s="92" t="str">
        <f>IF(ISBLANK(Výsledky!$OY$3),"",Výsledky!OY40)</f>
        <v/>
      </c>
      <c r="BQ19" s="92" t="str">
        <f>IF(ISBLANK(Výsledky!$PF$3),"",Výsledky!PF40)</f>
        <v/>
      </c>
      <c r="BR19" s="92" t="str">
        <f>IF(ISBLANK(Výsledky!$PM$3),"",Výsledky!PM40)</f>
        <v/>
      </c>
      <c r="BS19" s="92" t="str">
        <f>IF(ISBLANK(Výsledky!$PT$3),"",Výsledky!PT40)</f>
        <v/>
      </c>
      <c r="BT19" s="92" t="str">
        <f>IF(ISBLANK(Výsledky!$QA$3),"",Výsledky!QA40)</f>
        <v/>
      </c>
      <c r="BU19" s="96" t="str">
        <f>IF(ISBLANK(Výsledky!$QH$3),"",Výsledky!QH40)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Tipy!A62</f>
        <v>42</v>
      </c>
      <c r="D20" s="109" t="str">
        <f>IF(Tipy!B62="","",Tipy!B62)</f>
        <v>REDbull</v>
      </c>
      <c r="E20" s="110">
        <f>SUM(F20:J20)</f>
        <v>630</v>
      </c>
      <c r="F20" s="105">
        <f>IF(ISBLANK(Výsledky!$I$3),"-",SUM(K20:P20,R20,T20:U20,W20,Y20:AA20,AC20,AE20,AG20,AI20:AK20,AN20:AO20,AS20:AT20,AV20:AW20,AZ20,BB20:BC20,BE20:BF20,BH20,BJ20,BL20:BN20,BP20,BR20:BS20))</f>
        <v>330</v>
      </c>
      <c r="G20" s="90">
        <f>IF(ISBLANK(Výsledky!$BF$3),"-",SUM(Q20,V20,X20,S20,AB20,AD20,AU20,BA20,BG20,BI20,BO20,BQ20,BU20))</f>
        <v>200</v>
      </c>
      <c r="H20" s="90">
        <f>IF(ISBLANK(Výsledky!$FG$3),"-",SUM(AF20,AH20,AM20,AP20,AR20,AX20))</f>
        <v>80</v>
      </c>
      <c r="I20" s="93">
        <f>IF(ISBLANK(Výsledky!$GW$3),"-",SUM(AL20,AQ20,AY20,BD20,BK20,BT20))</f>
        <v>20</v>
      </c>
      <c r="J20" s="95">
        <f>IF(ISBLANK(Výsledky!$I$3),"",Výsledky!I68)</f>
        <v>0</v>
      </c>
      <c r="K20" s="92">
        <f>IF(ISBLANK(Výsledky!$P$3),"",Výsledky!P68)</f>
        <v>0</v>
      </c>
      <c r="L20" s="92">
        <f>IF(ISBLANK(Výsledky!$W$3),"",Výsledky!W68)</f>
        <v>0</v>
      </c>
      <c r="M20" s="92">
        <f>IF(ISBLANK(Výsledky!$AD$3),"",Výsledky!AD68)</f>
        <v>0</v>
      </c>
      <c r="N20" s="92">
        <f>IF(ISBLANK(Výsledky!$AK$3),"",Výsledky!AK68)</f>
        <v>40</v>
      </c>
      <c r="O20" s="92">
        <f>IF(ISBLANK(Výsledky!$AR$3),"",Výsledky!AR68)</f>
        <v>40</v>
      </c>
      <c r="P20" s="92">
        <f>IF(ISBLANK(Výsledky!$AY$3),"",Výsledky!AY68)</f>
        <v>0</v>
      </c>
      <c r="Q20" s="92">
        <f>IF(ISBLANK(Výsledky!$BF$3),"",Výsledky!BF68)</f>
        <v>20</v>
      </c>
      <c r="R20" s="92" t="str">
        <f>IF(ISBLANK(Výsledky!$BM$3),"",Výsledky!BM68)</f>
        <v/>
      </c>
      <c r="S20" s="92">
        <f>IF(ISBLANK(Výsledky!$BT$3),"",Výsledky!BT68)</f>
        <v>0</v>
      </c>
      <c r="T20" s="92" t="str">
        <f>IF(ISBLANK(Výsledky!$CA$3),"",Výsledky!CA68)</f>
        <v/>
      </c>
      <c r="U20" s="92">
        <f>IF(ISBLANK(Výsledky!$CH$3),"",Výsledky!CH68)</f>
        <v>0</v>
      </c>
      <c r="V20" s="92">
        <f>IF(ISBLANK(Výsledky!$CO$3),"",Výsledky!CO68)</f>
        <v>30</v>
      </c>
      <c r="W20" s="92">
        <f>IF(ISBLANK(Výsledky!$CV$3),"",Výsledky!CV68)</f>
        <v>10</v>
      </c>
      <c r="X20" s="92">
        <f>IF(ISBLANK(Výsledky!$DC$3),"",Výsledky!DC68)</f>
        <v>40</v>
      </c>
      <c r="Y20" s="92">
        <f>IF(ISBLANK(Výsledky!$DJ$3),"",Výsledky!DJ68)</f>
        <v>20</v>
      </c>
      <c r="Z20" s="92">
        <f>IF(ISBLANK(Výsledky!$DQ$3),"",Výsledky!DQ68)</f>
        <v>20</v>
      </c>
      <c r="AA20" s="92">
        <f>IF(ISBLANK(Výsledky!$DX$3),"",Výsledky!DX68)</f>
        <v>0</v>
      </c>
      <c r="AB20" s="92">
        <f>IF(ISBLANK(Výsledky!$EE$3),"",Výsledky!EE68)</f>
        <v>60</v>
      </c>
      <c r="AC20" s="92">
        <f>IF(ISBLANK(Výsledky!$EL$3),"",Výsledky!EL68)</f>
        <v>0</v>
      </c>
      <c r="AD20" s="92">
        <f>IF(ISBLANK(Výsledky!$ES$3),"",Výsledky!ES68)</f>
        <v>50</v>
      </c>
      <c r="AE20" s="92">
        <f>IF(ISBLANK(Výsledky!$EZ$3),"",Výsledky!EZ68)</f>
        <v>40</v>
      </c>
      <c r="AF20" s="92">
        <f>IF(ISBLANK(Výsledky!$FG$3),"",Výsledky!FG68)</f>
        <v>0</v>
      </c>
      <c r="AG20" s="92">
        <f>IF(ISBLANK(Výsledky!$FN$3),"",Výsledky!FN68)</f>
        <v>50</v>
      </c>
      <c r="AH20" s="92">
        <f>IF(ISBLANK(Výsledky!$FU$3),"",Výsledky!FU68)</f>
        <v>80</v>
      </c>
      <c r="AI20" s="92">
        <f>IF(ISBLANK(Výsledky!$GB$3),"",Výsledky!GB68)</f>
        <v>80</v>
      </c>
      <c r="AJ20" s="92">
        <f>IF(ISBLANK(Výsledky!$GI$3),"",Výsledky!GI68)</f>
        <v>30</v>
      </c>
      <c r="AK20" s="92">
        <f>IF(ISBLANK(Výsledky!$GP$3),"",Výsledky!GP68)</f>
        <v>0</v>
      </c>
      <c r="AL20" s="92">
        <f>IF(ISBLANK(Výsledky!$GW$3),"",Výsledky!GW68)</f>
        <v>20</v>
      </c>
      <c r="AM20" s="92" t="str">
        <f>IF(ISBLANK(Výsledky!$HD$3),"",Výsledky!HD68)</f>
        <v/>
      </c>
      <c r="AN20" s="92" t="str">
        <f>IF(ISBLANK(Výsledky!$HK$3),"",Výsledky!HK68)</f>
        <v/>
      </c>
      <c r="AO20" s="92" t="str">
        <f>IF(ISBLANK(Výsledky!$HR$3),"",Výsledky!HR68)</f>
        <v/>
      </c>
      <c r="AP20" s="92" t="str">
        <f>IF(ISBLANK(Výsledky!$HY$3),"",Výsledky!HY68)</f>
        <v/>
      </c>
      <c r="AQ20" s="92" t="str">
        <f>IF(ISBLANK(Výsledky!$IF$3),"",Výsledky!IF68)</f>
        <v/>
      </c>
      <c r="AR20" s="92" t="str">
        <f>IF(ISBLANK(Výsledky!$IM$3),"",Výsledky!IM68)</f>
        <v/>
      </c>
      <c r="AS20" s="92" t="str">
        <f>IF(ISBLANK(Výsledky!$IT$3),"",Výsledky!IT68)</f>
        <v/>
      </c>
      <c r="AT20" s="92" t="str">
        <f>IF(ISBLANK(Výsledky!$JA$3),"",Výsledky!JA68)</f>
        <v/>
      </c>
      <c r="AU20" s="92" t="str">
        <f>IF(ISBLANK(Výsledky!$JH$3),"",Výsledky!JH68)</f>
        <v/>
      </c>
      <c r="AV20" s="92" t="str">
        <f>IF(ISBLANK(Výsledky!$JO$3),"",Výsledky!JO68)</f>
        <v/>
      </c>
      <c r="AW20" s="92" t="str">
        <f>IF(ISBLANK(Výsledky!$JV$3),"",Výsledky!JV68)</f>
        <v/>
      </c>
      <c r="AX20" s="92" t="str">
        <f>IF(ISBLANK(Výsledky!$KC$3),"",Výsledky!KC68)</f>
        <v/>
      </c>
      <c r="AY20" s="92" t="str">
        <f>IF(ISBLANK(Výsledky!$KJ$3),"",Výsledky!KJ68)</f>
        <v/>
      </c>
      <c r="AZ20" s="92" t="str">
        <f>IF(ISBLANK(Výsledky!$KQ$3),"",Výsledky!KQ68)</f>
        <v/>
      </c>
      <c r="BA20" s="92" t="str">
        <f>IF(ISBLANK(Výsledky!$KX$3),"",Výsledky!KX68)</f>
        <v/>
      </c>
      <c r="BB20" s="92" t="str">
        <f>IF(ISBLANK(Výsledky!$LE$3),"",Výsledky!LE68)</f>
        <v/>
      </c>
      <c r="BC20" s="92" t="str">
        <f>IF(ISBLANK(Výsledky!$LL$3),"",Výsledky!LL68)</f>
        <v/>
      </c>
      <c r="BD20" s="92" t="str">
        <f>IF(ISBLANK(Výsledky!$LS$3),"",Výsledky!LS68)</f>
        <v/>
      </c>
      <c r="BE20" s="92" t="str">
        <f>IF(ISBLANK(Výsledky!$LZ$3),"",Výsledky!LZ68)</f>
        <v/>
      </c>
      <c r="BF20" s="92" t="str">
        <f>IF(ISBLANK(Výsledky!$MG$3),"",Výsledky!MG68)</f>
        <v/>
      </c>
      <c r="BG20" s="92" t="str">
        <f>IF(ISBLANK(Výsledky!$MN$3),"",Výsledky!MN68)</f>
        <v/>
      </c>
      <c r="BH20" s="92" t="str">
        <f>IF(ISBLANK(Výsledky!$MU$3),"",Výsledky!MU68)</f>
        <v/>
      </c>
      <c r="BI20" s="92" t="str">
        <f>IF(ISBLANK(Výsledky!$NB$3),"",Výsledky!NB68)</f>
        <v/>
      </c>
      <c r="BJ20" s="92" t="str">
        <f>IF(ISBLANK(Výsledky!$NI$3),"",Výsledky!NI68)</f>
        <v/>
      </c>
      <c r="BK20" s="92" t="str">
        <f>IF(ISBLANK(Výsledky!$NP$3),"",Výsledky!NP68)</f>
        <v/>
      </c>
      <c r="BL20" s="92" t="str">
        <f>IF(ISBLANK(Výsledky!$NW$3),"",Výsledky!NW68)</f>
        <v/>
      </c>
      <c r="BM20" s="92" t="str">
        <f>IF(ISBLANK(Výsledky!$OD$3),"",Výsledky!OD68)</f>
        <v/>
      </c>
      <c r="BN20" s="92" t="str">
        <f>IF(ISBLANK(Výsledky!$OK$3),"",Výsledky!OK68)</f>
        <v/>
      </c>
      <c r="BO20" s="92" t="str">
        <f>IF(ISBLANK(Výsledky!$OR$3),"",Výsledky!OR68)</f>
        <v/>
      </c>
      <c r="BP20" s="92" t="str">
        <f>IF(ISBLANK(Výsledky!$OY$3),"",Výsledky!OY68)</f>
        <v/>
      </c>
      <c r="BQ20" s="92" t="str">
        <f>IF(ISBLANK(Výsledky!$PF$3),"",Výsledky!PF68)</f>
        <v/>
      </c>
      <c r="BR20" s="92" t="str">
        <f>IF(ISBLANK(Výsledky!$PM$3),"",Výsledky!PM68)</f>
        <v/>
      </c>
      <c r="BS20" s="92" t="str">
        <f>IF(ISBLANK(Výsledky!$PT$3),"",Výsledky!PT68)</f>
        <v/>
      </c>
      <c r="BT20" s="92" t="str">
        <f>IF(ISBLANK(Výsledky!$QA$3),"",Výsledky!QA68)</f>
        <v/>
      </c>
      <c r="BU20" s="96" t="str">
        <f>IF(ISBLANK(Výsledky!$QH$3),"",Výsledky!QH68)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Tipy!A50</f>
        <v>11</v>
      </c>
      <c r="D21" s="109" t="str">
        <f>IF(Tipy!B50="","",Tipy!B50)</f>
        <v>netocil</v>
      </c>
      <c r="E21" s="110">
        <f>SUM(F21:J21)</f>
        <v>610</v>
      </c>
      <c r="F21" s="105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190</v>
      </c>
      <c r="H21" s="90">
        <f>IF(ISBLANK(Výsledky!$FG$3),"-",SUM(AF21,AH21,AM21,AP21,AR21,AX21))</f>
        <v>0</v>
      </c>
      <c r="I21" s="93">
        <f>IF(ISBLANK(Výsledky!$GW$3),"-",SUM(AL21,AQ21,AY21,BD21,BK21,BT21))</f>
        <v>20</v>
      </c>
      <c r="J21" s="95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 t="str">
        <f>IF(ISBLANK(Výsledky!$BM$3),"",Výsledky!BM56)</f>
        <v/>
      </c>
      <c r="S21" s="92">
        <f>IF(ISBLANK(Výsledky!$BT$3),"",Výsledky!BT56)</f>
        <v>50</v>
      </c>
      <c r="T21" s="92" t="str">
        <f>IF(ISBLANK(Výsledky!$CA$3),"",Výsledky!CA56)</f>
        <v/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>
        <f>IF(ISBLANK(Výsledky!$GW$3),"",Výsledky!GW56)</f>
        <v>20</v>
      </c>
      <c r="AM21" s="92" t="str">
        <f>IF(ISBLANK(Výsledky!$HD$3),"",Výsledky!HD56)</f>
        <v/>
      </c>
      <c r="AN21" s="92" t="str">
        <f>IF(ISBLANK(Výsledky!$HK$3),"",Výsledky!HK56)</f>
        <v/>
      </c>
      <c r="AO21" s="92" t="str">
        <f>IF(ISBLANK(Výsledky!$HR$3),"",Výsledky!HR56)</f>
        <v/>
      </c>
      <c r="AP21" s="92" t="str">
        <f>IF(ISBLANK(Výsledky!$HY$3),"",Výsledky!HY56)</f>
        <v/>
      </c>
      <c r="AQ21" s="92" t="str">
        <f>IF(ISBLANK(Výsledky!$IF$3),"",Výsledky!IF56)</f>
        <v/>
      </c>
      <c r="AR21" s="92" t="str">
        <f>IF(ISBLANK(Výsledky!$IM$3),"",Výsledky!IM56)</f>
        <v/>
      </c>
      <c r="AS21" s="92" t="str">
        <f>IF(ISBLANK(Výsledky!$IT$3),"",Výsledky!IT56)</f>
        <v/>
      </c>
      <c r="AT21" s="92" t="str">
        <f>IF(ISBLANK(Výsledky!$JA$3),"",Výsledky!JA56)</f>
        <v/>
      </c>
      <c r="AU21" s="92" t="str">
        <f>IF(ISBLANK(Výsledky!$JH$3),"",Výsledky!JH56)</f>
        <v/>
      </c>
      <c r="AV21" s="92" t="str">
        <f>IF(ISBLANK(Výsledky!$JO$3),"",Výsledky!JO56)</f>
        <v/>
      </c>
      <c r="AW21" s="92" t="str">
        <f>IF(ISBLANK(Výsledky!$JV$3),"",Výsledky!JV56)</f>
        <v/>
      </c>
      <c r="AX21" s="92" t="str">
        <f>IF(ISBLANK(Výsledky!$KC$3),"",Výsledky!KC56)</f>
        <v/>
      </c>
      <c r="AY21" s="92" t="str">
        <f>IF(ISBLANK(Výsledky!$KJ$3),"",Výsledky!KJ56)</f>
        <v/>
      </c>
      <c r="AZ21" s="92" t="str">
        <f>IF(ISBLANK(Výsledky!$KQ$3),"",Výsledky!KQ56)</f>
        <v/>
      </c>
      <c r="BA21" s="92" t="str">
        <f>IF(ISBLANK(Výsledky!$KX$3),"",Výsledky!KX56)</f>
        <v/>
      </c>
      <c r="BB21" s="92" t="str">
        <f>IF(ISBLANK(Výsledky!$LE$3),"",Výsledky!LE56)</f>
        <v/>
      </c>
      <c r="BC21" s="92" t="str">
        <f>IF(ISBLANK(Výsledky!$LL$3),"",Výsledky!LL56)</f>
        <v/>
      </c>
      <c r="BD21" s="92" t="str">
        <f>IF(ISBLANK(Výsledky!$LS$3),"",Výsledky!LS56)</f>
        <v/>
      </c>
      <c r="BE21" s="92" t="str">
        <f>IF(ISBLANK(Výsledky!$LZ$3),"",Výsledky!LZ56)</f>
        <v/>
      </c>
      <c r="BF21" s="92" t="str">
        <f>IF(ISBLANK(Výsledky!$MG$3),"",Výsledky!MG56)</f>
        <v/>
      </c>
      <c r="BG21" s="92" t="str">
        <f>IF(ISBLANK(Výsledky!$MN$3),"",Výsledky!MN56)</f>
        <v/>
      </c>
      <c r="BH21" s="92" t="str">
        <f>IF(ISBLANK(Výsledky!$MU$3),"",Výsledky!MU56)</f>
        <v/>
      </c>
      <c r="BI21" s="92" t="str">
        <f>IF(ISBLANK(Výsledky!$NB$3),"",Výsledky!NB56)</f>
        <v/>
      </c>
      <c r="BJ21" s="92" t="str">
        <f>IF(ISBLANK(Výsledky!$NI$3),"",Výsledky!NI56)</f>
        <v/>
      </c>
      <c r="BK21" s="92" t="str">
        <f>IF(ISBLANK(Výsledky!$NP$3),"",Výsledky!NP56)</f>
        <v/>
      </c>
      <c r="BL21" s="92" t="str">
        <f>IF(ISBLANK(Výsledky!$NW$3),"",Výsledky!NW56)</f>
        <v/>
      </c>
      <c r="BM21" s="92" t="str">
        <f>IF(ISBLANK(Výsledky!$OD$3),"",Výsledky!OD56)</f>
        <v/>
      </c>
      <c r="BN21" s="92" t="str">
        <f>IF(ISBLANK(Výsledky!$OK$3),"",Výsledky!OK56)</f>
        <v/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IF(ISBLANK(Výsledky!$QA$3),"",Výsledky!QA56)</f>
        <v/>
      </c>
      <c r="BU21" s="96" t="str">
        <f>IF(ISBLANK(Výsledky!$QH$3),"",Výsledky!QH56)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Tipy!A63</f>
        <v>51</v>
      </c>
      <c r="D22" s="109" t="str">
        <f>IF(Tipy!B63="","",Tipy!B63)</f>
        <v>Robbie66Fowler</v>
      </c>
      <c r="E22" s="110">
        <f>SUM(F22:J22)</f>
        <v>610</v>
      </c>
      <c r="F22" s="105">
        <f>IF(ISBLANK(Výsledky!$I$3),"-",SUM(K22:P22,R22,T22:U22,W22,Y22:AA22,AC22,AE22,AG22,AI22:AK22,AN22:AO22,AS22:AT22,AV22:AW22,AZ22,BB22:BC22,BE22:BF22,BH22,BJ22,BL22:BN22,BP22,BR22:BS22))</f>
        <v>370</v>
      </c>
      <c r="G22" s="90">
        <f>IF(ISBLANK(Výsledky!$BF$3),"-",SUM(Q22,V22,X22,S22,AB22,AD22,AU22,BA22,BG22,BI22,BO22,BQ22,BU22))</f>
        <v>180</v>
      </c>
      <c r="H22" s="90">
        <f>IF(ISBLANK(Výsledky!$FG$3),"-",SUM(AF22,AH22,AM22,AP22,AR22,AX22))</f>
        <v>0</v>
      </c>
      <c r="I22" s="93">
        <f>IF(ISBLANK(Výsledky!$GW$3),"-",SUM(AL22,AQ22,AY22,BD22,BK22,BT22))</f>
        <v>60</v>
      </c>
      <c r="J22" s="95" t="str">
        <f>IF(ISBLANK(Výsledky!$I$3),"",Výsledky!I69)</f>
        <v>-</v>
      </c>
      <c r="K22" s="92">
        <f>IF(ISBLANK(Výsledky!$P$3),"",Výsledky!P69)</f>
        <v>20</v>
      </c>
      <c r="L22" s="92">
        <f>IF(ISBLANK(Výsledky!$W$3),"",Výsledky!W69)</f>
        <v>0</v>
      </c>
      <c r="M22" s="92">
        <f>IF(ISBLANK(Výsledky!$AD$3),"",Výsledky!AD69)</f>
        <v>20</v>
      </c>
      <c r="N22" s="92">
        <f>IF(ISBLANK(Výsledky!$AK$3),"",Výsledky!AK69)</f>
        <v>40</v>
      </c>
      <c r="O22" s="92">
        <f>IF(ISBLANK(Výsledky!$AR$3),"",Výsledky!AR69)</f>
        <v>60</v>
      </c>
      <c r="P22" s="92">
        <f>IF(ISBLANK(Výsledky!$AY$3),"",Výsledky!AY69)</f>
        <v>0</v>
      </c>
      <c r="Q22" s="92">
        <f>IF(ISBLANK(Výsledky!$BF$3),"",Výsledky!BF69)</f>
        <v>20</v>
      </c>
      <c r="R22" s="92" t="str">
        <f>IF(ISBLANK(Výsledky!$BM$3),"",Výsledky!BM69)</f>
        <v/>
      </c>
      <c r="S22" s="92">
        <f>IF(ISBLANK(Výsledky!$BT$3),"",Výsledky!BT69)</f>
        <v>90</v>
      </c>
      <c r="T22" s="92" t="str">
        <f>IF(ISBLANK(Výsledky!$CA$3),"",Výsledky!CA69)</f>
        <v/>
      </c>
      <c r="U22" s="92">
        <f>IF(ISBLANK(Výsledky!$CH$3),"",Výsledky!CH69)</f>
        <v>0</v>
      </c>
      <c r="V22" s="92">
        <f>IF(ISBLANK(Výsledky!$CO$3),"",Výsledky!CO69)</f>
        <v>20</v>
      </c>
      <c r="W22" s="92">
        <f>IF(ISBLANK(Výsledky!$CV$3),"",Výsledky!CV69)</f>
        <v>60</v>
      </c>
      <c r="X22" s="92">
        <f>IF(ISBLANK(Výsledky!$DC$3),"",Výsledky!DC69)</f>
        <v>50</v>
      </c>
      <c r="Y22" s="92">
        <f>IF(ISBLANK(Výsledky!$DJ$3),"",Výsledky!DJ69)</f>
        <v>0</v>
      </c>
      <c r="Z22" s="92">
        <f>IF(ISBLANK(Výsledky!$DQ$3),"",Výsledky!DQ69)</f>
        <v>20</v>
      </c>
      <c r="AA22" s="92">
        <f>IF(ISBLANK(Výsledky!$DX$3),"",Výsledky!DX69)</f>
        <v>0</v>
      </c>
      <c r="AB22" s="92">
        <f>IF(ISBLANK(Výsledky!$EE$3),"",Výsledky!EE69)</f>
        <v>0</v>
      </c>
      <c r="AC22" s="92">
        <f>IF(ISBLANK(Výsledky!$EL$3),"",Výsledky!EL69)</f>
        <v>0</v>
      </c>
      <c r="AD22" s="92">
        <f>IF(ISBLANK(Výsledky!$ES$3),"",Výsledky!ES69)</f>
        <v>0</v>
      </c>
      <c r="AE22" s="92">
        <f>IF(ISBLANK(Výsledky!$EZ$3),"",Výsledky!EZ69)</f>
        <v>20</v>
      </c>
      <c r="AF22" s="92">
        <f>IF(ISBLANK(Výsledky!$FG$3),"",Výsledky!FG69)</f>
        <v>0</v>
      </c>
      <c r="AG22" s="92">
        <f>IF(ISBLANK(Výsledky!$FN$3),"",Výsledky!FN69)</f>
        <v>80</v>
      </c>
      <c r="AH22" s="92" t="str">
        <f>IF(ISBLANK(Výsledky!$FU$3),"",Výsledky!FU69)</f>
        <v>-</v>
      </c>
      <c r="AI22" s="92">
        <f>IF(ISBLANK(Výsledky!$GB$3),"",Výsledky!GB69)</f>
        <v>20</v>
      </c>
      <c r="AJ22" s="92" t="str">
        <f>IF(ISBLANK(Výsledky!$GI$3),"",Výsledky!GI69)</f>
        <v>-</v>
      </c>
      <c r="AK22" s="92">
        <f>IF(ISBLANK(Výsledky!$GP$3),"",Výsledky!GP69)</f>
        <v>30</v>
      </c>
      <c r="AL22" s="92">
        <f>IF(ISBLANK(Výsledky!$GW$3),"",Výsledky!GW69)</f>
        <v>60</v>
      </c>
      <c r="AM22" s="92" t="str">
        <f>IF(ISBLANK(Výsledky!$HD$3),"",Výsledky!HD69)</f>
        <v/>
      </c>
      <c r="AN22" s="92" t="str">
        <f>IF(ISBLANK(Výsledky!$HK$3),"",Výsledky!HK69)</f>
        <v/>
      </c>
      <c r="AO22" s="92" t="str">
        <f>IF(ISBLANK(Výsledky!$HR$3),"",Výsledky!HR69)</f>
        <v/>
      </c>
      <c r="AP22" s="92" t="str">
        <f>IF(ISBLANK(Výsledky!$HY$3),"",Výsledky!HY69)</f>
        <v/>
      </c>
      <c r="AQ22" s="92" t="str">
        <f>IF(ISBLANK(Výsledky!$IF$3),"",Výsledky!IF69)</f>
        <v/>
      </c>
      <c r="AR22" s="92" t="str">
        <f>IF(ISBLANK(Výsledky!$IM$3),"",Výsledky!IM69)</f>
        <v/>
      </c>
      <c r="AS22" s="92" t="str">
        <f>IF(ISBLANK(Výsledky!$IT$3),"",Výsledky!IT69)</f>
        <v/>
      </c>
      <c r="AT22" s="92" t="str">
        <f>IF(ISBLANK(Výsledky!$JA$3),"",Výsledky!JA69)</f>
        <v/>
      </c>
      <c r="AU22" s="92" t="str">
        <f>IF(ISBLANK(Výsledky!$JH$3),"",Výsledky!JH69)</f>
        <v/>
      </c>
      <c r="AV22" s="92" t="str">
        <f>IF(ISBLANK(Výsledky!$JO$3),"",Výsledky!JO69)</f>
        <v/>
      </c>
      <c r="AW22" s="92" t="str">
        <f>IF(ISBLANK(Výsledky!$JV$3),"",Výsledky!JV69)</f>
        <v/>
      </c>
      <c r="AX22" s="92" t="str">
        <f>IF(ISBLANK(Výsledky!$KC$3),"",Výsledky!KC69)</f>
        <v/>
      </c>
      <c r="AY22" s="92" t="str">
        <f>IF(ISBLANK(Výsledky!$KJ$3),"",Výsledky!KJ69)</f>
        <v/>
      </c>
      <c r="AZ22" s="92" t="str">
        <f>IF(ISBLANK(Výsledky!$KQ$3),"",Výsledky!KQ69)</f>
        <v/>
      </c>
      <c r="BA22" s="92" t="str">
        <f>IF(ISBLANK(Výsledky!$KX$3),"",Výsledky!KX69)</f>
        <v/>
      </c>
      <c r="BB22" s="92" t="str">
        <f>IF(ISBLANK(Výsledky!$LE$3),"",Výsledky!LE69)</f>
        <v/>
      </c>
      <c r="BC22" s="92" t="str">
        <f>IF(ISBLANK(Výsledky!$LL$3),"",Výsledky!LL69)</f>
        <v/>
      </c>
      <c r="BD22" s="92" t="str">
        <f>IF(ISBLANK(Výsledky!$LS$3),"",Výsledky!LS69)</f>
        <v/>
      </c>
      <c r="BE22" s="92" t="str">
        <f>IF(ISBLANK(Výsledky!$LZ$3),"",Výsledky!LZ69)</f>
        <v/>
      </c>
      <c r="BF22" s="92" t="str">
        <f>IF(ISBLANK(Výsledky!$MG$3),"",Výsledky!MG69)</f>
        <v/>
      </c>
      <c r="BG22" s="92" t="str">
        <f>IF(ISBLANK(Výsledky!$MN$3),"",Výsledky!MN69)</f>
        <v/>
      </c>
      <c r="BH22" s="92" t="str">
        <f>IF(ISBLANK(Výsledky!$MU$3),"",Výsledky!MU69)</f>
        <v/>
      </c>
      <c r="BI22" s="92" t="str">
        <f>IF(ISBLANK(Výsledky!$NB$3),"",Výsledky!NB69)</f>
        <v/>
      </c>
      <c r="BJ22" s="92" t="str">
        <f>IF(ISBLANK(Výsledky!$NI$3),"",Výsledky!NI69)</f>
        <v/>
      </c>
      <c r="BK22" s="92" t="str">
        <f>IF(ISBLANK(Výsledky!$NP$3),"",Výsledky!NP69)</f>
        <v/>
      </c>
      <c r="BL22" s="92" t="str">
        <f>IF(ISBLANK(Výsledky!$NW$3),"",Výsledky!NW69)</f>
        <v/>
      </c>
      <c r="BM22" s="92" t="str">
        <f>IF(ISBLANK(Výsledky!$OD$3),"",Výsledky!OD69)</f>
        <v/>
      </c>
      <c r="BN22" s="92" t="str">
        <f>IF(ISBLANK(Výsledky!$OK$3),"",Výsledky!OK69)</f>
        <v/>
      </c>
      <c r="BO22" s="92" t="str">
        <f>IF(ISBLANK(Výsledky!$OR$3),"",Výsledky!OR69)</f>
        <v/>
      </c>
      <c r="BP22" s="92" t="str">
        <f>IF(ISBLANK(Výsledky!$OY$3),"",Výsledky!OY69)</f>
        <v/>
      </c>
      <c r="BQ22" s="92" t="str">
        <f>IF(ISBLANK(Výsledky!$PF$3),"",Výsledky!PF69)</f>
        <v/>
      </c>
      <c r="BR22" s="92" t="str">
        <f>IF(ISBLANK(Výsledky!$PM$3),"",Výsledky!PM69)</f>
        <v/>
      </c>
      <c r="BS22" s="92" t="str">
        <f>IF(ISBLANK(Výsledky!$PT$3),"",Výsledky!PT69)</f>
        <v/>
      </c>
      <c r="BT22" s="92" t="str">
        <f>IF(ISBLANK(Výsledky!$QA$3),"",Výsledky!QA69)</f>
        <v/>
      </c>
      <c r="BU22" s="96" t="str">
        <f>IF(ISBLANK(Výsledky!$QH$3),"",Výsledky!QH69)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Tipy!A64</f>
        <v>19</v>
      </c>
      <c r="D23" s="109" t="str">
        <f>IF(Tipy!B64="","",Tipy!B64)</f>
        <v>Roman9YNWA</v>
      </c>
      <c r="E23" s="110">
        <f>SUM(F23:J23)</f>
        <v>600</v>
      </c>
      <c r="F23" s="105">
        <f>IF(ISBLANK(Výsledky!$I$3),"-",SUM(K23:P23,R23,T23:U23,W23,Y23:AA23,AC23,AE23,AG23,AI23:AK23,AN23:AO23,AS23:AT23,AV23:AW23,AZ23,BB23:BC23,BE23:BF23,BH23,BJ23,BL23:BN23,BP23,BR23:BS23))</f>
        <v>360</v>
      </c>
      <c r="G23" s="90">
        <f>IF(ISBLANK(Výsledky!$BF$3),"-",SUM(Q23,V23,X23,S23,AB23,AD23,AU23,BA23,BG23,BI23,BO23,BQ23,BU23))</f>
        <v>200</v>
      </c>
      <c r="H23" s="90">
        <f>IF(ISBLANK(Výsledky!$FG$3),"-",SUM(AF23,AH23,AM23,AP23,AR23,AX23))</f>
        <v>0</v>
      </c>
      <c r="I23" s="93">
        <f>IF(ISBLANK(Výsledky!$GW$3),"-",SUM(AL23,AQ23,AY23,BD23,BK23,BT23))</f>
        <v>20</v>
      </c>
      <c r="J23" s="95">
        <f>IF(ISBLANK(Výsledky!$I$3),"",Výsledky!I70)</f>
        <v>20</v>
      </c>
      <c r="K23" s="92">
        <f>IF(ISBLANK(Výsledky!$P$3),"",Výsledky!P70)</f>
        <v>30</v>
      </c>
      <c r="L23" s="92">
        <f>IF(ISBLANK(Výsledky!$W$3),"",Výsledky!W70)</f>
        <v>10</v>
      </c>
      <c r="M23" s="92">
        <f>IF(ISBLANK(Výsledky!$AD$3),"",Výsledky!AD70)</f>
        <v>0</v>
      </c>
      <c r="N23" s="92">
        <f>IF(ISBLANK(Výsledky!$AK$3),"",Výsledky!AK70)</f>
        <v>40</v>
      </c>
      <c r="O23" s="92">
        <f>IF(ISBLANK(Výsledky!$AR$3),"",Výsledky!AR70)</f>
        <v>60</v>
      </c>
      <c r="P23" s="92">
        <f>IF(ISBLANK(Výsledky!$AY$3),"",Výsledky!AY70)</f>
        <v>0</v>
      </c>
      <c r="Q23" s="92">
        <f>IF(ISBLANK(Výsledky!$BF$3),"",Výsledky!BF70)</f>
        <v>0</v>
      </c>
      <c r="R23" s="92" t="str">
        <f>IF(ISBLANK(Výsledky!$BM$3),"",Výsledky!BM70)</f>
        <v/>
      </c>
      <c r="S23" s="92">
        <f>IF(ISBLANK(Výsledky!$BT$3),"",Výsledky!BT70)</f>
        <v>60</v>
      </c>
      <c r="T23" s="92" t="str">
        <f>IF(ISBLANK(Výsledky!$CA$3),"",Výsledky!CA70)</f>
        <v/>
      </c>
      <c r="U23" s="92">
        <f>IF(ISBLANK(Výsledky!$CH$3),"",Výsledky!CH70)</f>
        <v>0</v>
      </c>
      <c r="V23" s="92">
        <f>IF(ISBLANK(Výsledky!$CO$3),"",Výsledky!CO70)</f>
        <v>40</v>
      </c>
      <c r="W23" s="92">
        <f>IF(ISBLANK(Výsledky!$CV$3),"",Výsledky!CV70)</f>
        <v>20</v>
      </c>
      <c r="X23" s="92">
        <f>IF(ISBLANK(Výsledky!$DC$3),"",Výsledky!DC70)</f>
        <v>60</v>
      </c>
      <c r="Y23" s="92">
        <f>IF(ISBLANK(Výsledky!$DJ$3),"",Výsledky!DJ70)</f>
        <v>0</v>
      </c>
      <c r="Z23" s="92">
        <f>IF(ISBLANK(Výsledky!$DQ$3),"",Výsledky!DQ70)</f>
        <v>40</v>
      </c>
      <c r="AA23" s="92">
        <f>IF(ISBLANK(Výsledky!$DX$3),"",Výsledky!DX70)</f>
        <v>0</v>
      </c>
      <c r="AB23" s="92">
        <f>IF(ISBLANK(Výsledky!$EE$3),"",Výsledky!EE70)</f>
        <v>40</v>
      </c>
      <c r="AC23" s="92">
        <f>IF(ISBLANK(Výsledky!$EL$3),"",Výsledky!EL70)</f>
        <v>0</v>
      </c>
      <c r="AD23" s="92">
        <f>IF(ISBLANK(Výsledky!$ES$3),"",Výsledky!ES70)</f>
        <v>0</v>
      </c>
      <c r="AE23" s="92">
        <f>IF(ISBLANK(Výsledky!$EZ$3),"",Výsledky!EZ70)</f>
        <v>30</v>
      </c>
      <c r="AF23" s="92">
        <f>IF(ISBLANK(Výsledky!$FG$3),"",Výsledky!FG70)</f>
        <v>0</v>
      </c>
      <c r="AG23" s="92">
        <f>IF(ISBLANK(Výsledky!$FN$3),"",Výsledky!FN70)</f>
        <v>50</v>
      </c>
      <c r="AH23" s="92">
        <f>IF(ISBLANK(Výsledky!$FU$3),"",Výsledky!FU70)</f>
        <v>0</v>
      </c>
      <c r="AI23" s="92">
        <f>IF(ISBLANK(Výsledky!$GB$3),"",Výsledky!GB70)</f>
        <v>50</v>
      </c>
      <c r="AJ23" s="92">
        <f>IF(ISBLANK(Výsledky!$GI$3),"",Výsledky!GI70)</f>
        <v>30</v>
      </c>
      <c r="AK23" s="92">
        <f>IF(ISBLANK(Výsledky!$GP$3),"",Výsledky!GP70)</f>
        <v>0</v>
      </c>
      <c r="AL23" s="92">
        <f>IF(ISBLANK(Výsledky!$GW$3),"",Výsledky!GW70)</f>
        <v>20</v>
      </c>
      <c r="AM23" s="92" t="str">
        <f>IF(ISBLANK(Výsledky!$HD$3),"",Výsledky!HD70)</f>
        <v/>
      </c>
      <c r="AN23" s="92" t="str">
        <f>IF(ISBLANK(Výsledky!$HK$3),"",Výsledky!HK70)</f>
        <v/>
      </c>
      <c r="AO23" s="92" t="str">
        <f>IF(ISBLANK(Výsledky!$HR$3),"",Výsledky!HR70)</f>
        <v/>
      </c>
      <c r="AP23" s="92" t="str">
        <f>IF(ISBLANK(Výsledky!$HY$3),"",Výsledky!HY70)</f>
        <v/>
      </c>
      <c r="AQ23" s="92" t="str">
        <f>IF(ISBLANK(Výsledky!$IF$3),"",Výsledky!IF70)</f>
        <v/>
      </c>
      <c r="AR23" s="92" t="str">
        <f>IF(ISBLANK(Výsledky!$IM$3),"",Výsledky!IM70)</f>
        <v/>
      </c>
      <c r="AS23" s="92" t="str">
        <f>IF(ISBLANK(Výsledky!$IT$3),"",Výsledky!IT70)</f>
        <v/>
      </c>
      <c r="AT23" s="92" t="str">
        <f>IF(ISBLANK(Výsledky!$JA$3),"",Výsledky!JA70)</f>
        <v/>
      </c>
      <c r="AU23" s="92" t="str">
        <f>IF(ISBLANK(Výsledky!$JH$3),"",Výsledky!JH70)</f>
        <v/>
      </c>
      <c r="AV23" s="92" t="str">
        <f>IF(ISBLANK(Výsledky!$JO$3),"",Výsledky!JO70)</f>
        <v/>
      </c>
      <c r="AW23" s="92" t="str">
        <f>IF(ISBLANK(Výsledky!$JV$3),"",Výsledky!JV70)</f>
        <v/>
      </c>
      <c r="AX23" s="92" t="str">
        <f>IF(ISBLANK(Výsledky!$KC$3),"",Výsledky!KC70)</f>
        <v/>
      </c>
      <c r="AY23" s="92" t="str">
        <f>IF(ISBLANK(Výsledky!$KJ$3),"",Výsledky!KJ70)</f>
        <v/>
      </c>
      <c r="AZ23" s="92" t="str">
        <f>IF(ISBLANK(Výsledky!$KQ$3),"",Výsledky!KQ70)</f>
        <v/>
      </c>
      <c r="BA23" s="92" t="str">
        <f>IF(ISBLANK(Výsledky!$KX$3),"",Výsledky!KX70)</f>
        <v/>
      </c>
      <c r="BB23" s="92" t="str">
        <f>IF(ISBLANK(Výsledky!$LE$3),"",Výsledky!LE70)</f>
        <v/>
      </c>
      <c r="BC23" s="92" t="str">
        <f>IF(ISBLANK(Výsledky!$LL$3),"",Výsledky!LL70)</f>
        <v/>
      </c>
      <c r="BD23" s="92" t="str">
        <f>IF(ISBLANK(Výsledky!$LS$3),"",Výsledky!LS70)</f>
        <v/>
      </c>
      <c r="BE23" s="92" t="str">
        <f>IF(ISBLANK(Výsledky!$LZ$3),"",Výsledky!LZ70)</f>
        <v/>
      </c>
      <c r="BF23" s="92" t="str">
        <f>IF(ISBLANK(Výsledky!$MG$3),"",Výsledky!MG70)</f>
        <v/>
      </c>
      <c r="BG23" s="92" t="str">
        <f>IF(ISBLANK(Výsledky!$MN$3),"",Výsledky!MN70)</f>
        <v/>
      </c>
      <c r="BH23" s="92" t="str">
        <f>IF(ISBLANK(Výsledky!$MU$3),"",Výsledky!MU70)</f>
        <v/>
      </c>
      <c r="BI23" s="92" t="str">
        <f>IF(ISBLANK(Výsledky!$NB$3),"",Výsledky!NB70)</f>
        <v/>
      </c>
      <c r="BJ23" s="92" t="str">
        <f>IF(ISBLANK(Výsledky!$NI$3),"",Výsledky!NI70)</f>
        <v/>
      </c>
      <c r="BK23" s="92" t="str">
        <f>IF(ISBLANK(Výsledky!$NP$3),"",Výsledky!NP70)</f>
        <v/>
      </c>
      <c r="BL23" s="92" t="str">
        <f>IF(ISBLANK(Výsledky!$NW$3),"",Výsledky!NW70)</f>
        <v/>
      </c>
      <c r="BM23" s="92" t="str">
        <f>IF(ISBLANK(Výsledky!$OD$3),"",Výsledky!OD70)</f>
        <v/>
      </c>
      <c r="BN23" s="92" t="str">
        <f>IF(ISBLANK(Výsledky!$OK$3),"",Výsledky!OK70)</f>
        <v/>
      </c>
      <c r="BO23" s="92" t="str">
        <f>IF(ISBLANK(Výsledky!$OR$3),"",Výsledky!OR70)</f>
        <v/>
      </c>
      <c r="BP23" s="92" t="str">
        <f>IF(ISBLANK(Výsledky!$OY$3),"",Výsledky!OY70)</f>
        <v/>
      </c>
      <c r="BQ23" s="92" t="str">
        <f>IF(ISBLANK(Výsledky!$PF$3),"",Výsledky!PF70)</f>
        <v/>
      </c>
      <c r="BR23" s="92" t="str">
        <f>IF(ISBLANK(Výsledky!$PM$3),"",Výsledky!PM70)</f>
        <v/>
      </c>
      <c r="BS23" s="92" t="str">
        <f>IF(ISBLANK(Výsledky!$PT$3),"",Výsledky!PT70)</f>
        <v/>
      </c>
      <c r="BT23" s="92" t="str">
        <f>IF(ISBLANK(Výsledky!$QA$3),"",Výsledky!QA70)</f>
        <v/>
      </c>
      <c r="BU23" s="96" t="str">
        <f>IF(ISBLANK(Výsledky!$QH$3),"",Výsledky!QH70)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Tipy!A22</f>
        <v>29</v>
      </c>
      <c r="D24" s="109" t="str">
        <f>IF(Tipy!B22="","",Tipy!B22)</f>
        <v>Fifo</v>
      </c>
      <c r="E24" s="110">
        <f>SUM(F24:J24)</f>
        <v>590</v>
      </c>
      <c r="F24" s="105">
        <f>IF(ISBLANK(Výsledky!$I$3),"-",SUM(K24:P24,R24,T24:U24,W24,Y24:AA24,AC24,AE24,AG24,AI24:AK24,AN24:AO24,AS24:AT24,AV24:AW24,AZ24,BB24:BC24,BE24:BF24,BH24,BJ24,BL24:BN24,BP24,BR24:BS24))</f>
        <v>320</v>
      </c>
      <c r="G24" s="90">
        <f>IF(ISBLANK(Výsledky!$BF$3),"-",SUM(Q24,V24,X24,S24,AB24,AD24,AU24,BA24,BG24,BI24,BO24,BQ24,BU24))</f>
        <v>210</v>
      </c>
      <c r="H24" s="90">
        <f>IF(ISBLANK(Výsledky!$FG$3),"-",SUM(AF24,AH24,AM24,AP24,AR24,AX24))</f>
        <v>20</v>
      </c>
      <c r="I24" s="93">
        <f>IF(ISBLANK(Výsledky!$GW$3),"-",SUM(AL24,AQ24,AY24,BD24,BK24,BT24))</f>
        <v>20</v>
      </c>
      <c r="J24" s="95">
        <f>IF(ISBLANK(Výsledky!$I$3),"",Výsledky!I28)</f>
        <v>20</v>
      </c>
      <c r="K24" s="92">
        <f>IF(ISBLANK(Výsledky!$P$3),"",Výsledky!P28)</f>
        <v>20</v>
      </c>
      <c r="L24" s="92">
        <f>IF(ISBLANK(Výsledky!$W$3),"",Výsledky!W28)</f>
        <v>0</v>
      </c>
      <c r="M24" s="92">
        <f>IF(ISBLANK(Výsledky!$AD$3),"",Výsledky!AD28)</f>
        <v>30</v>
      </c>
      <c r="N24" s="92">
        <f>IF(ISBLANK(Výsledky!$AK$3),"",Výsledky!AK28)</f>
        <v>20</v>
      </c>
      <c r="O24" s="92">
        <f>IF(ISBLANK(Výsledky!$AR$3),"",Výsledky!AR28)</f>
        <v>40</v>
      </c>
      <c r="P24" s="92">
        <f>IF(ISBLANK(Výsledky!$AY$3),"",Výsledky!AY28)</f>
        <v>10</v>
      </c>
      <c r="Q24" s="92">
        <f>IF(ISBLANK(Výsledky!$BF$3),"",Výsledky!BF28)</f>
        <v>0</v>
      </c>
      <c r="R24" s="92" t="str">
        <f>IF(ISBLANK(Výsledky!$BM$3),"",Výsledky!BM28)</f>
        <v/>
      </c>
      <c r="S24" s="92">
        <f>IF(ISBLANK(Výsledky!$BT$3),"",Výsledky!BT28)</f>
        <v>40</v>
      </c>
      <c r="T24" s="92" t="str">
        <f>IF(ISBLANK(Výsledky!$CA$3),"",Výsledky!CA28)</f>
        <v/>
      </c>
      <c r="U24" s="92">
        <f>IF(ISBLANK(Výsledky!$CH$3),"",Výsledky!CH28)</f>
        <v>0</v>
      </c>
      <c r="V24" s="92">
        <f>IF(ISBLANK(Výsledky!$CO$3),"",Výsledky!CO28)</f>
        <v>60</v>
      </c>
      <c r="W24" s="92" t="str">
        <f>IF(ISBLANK(Výsledky!$CV$3),"",Výsledky!CV28)</f>
        <v>-</v>
      </c>
      <c r="X24" s="92">
        <f>IF(ISBLANK(Výsledky!$DC$3),"",Výsledky!DC28)</f>
        <v>20</v>
      </c>
      <c r="Y24" s="92">
        <f>IF(ISBLANK(Výsledky!$DJ$3),"",Výsledky!DJ28)</f>
        <v>0</v>
      </c>
      <c r="Z24" s="92">
        <f>IF(ISBLANK(Výsledky!$DQ$3),"",Výsledky!DQ28)</f>
        <v>30</v>
      </c>
      <c r="AA24" s="92">
        <f>IF(ISBLANK(Výsledky!$DX$3),"",Výsledky!DX28)</f>
        <v>0</v>
      </c>
      <c r="AB24" s="92">
        <f>IF(ISBLANK(Výsledky!$EE$3),"",Výsledky!EE28)</f>
        <v>70</v>
      </c>
      <c r="AC24" s="92">
        <f>IF(ISBLANK(Výsledky!$EL$3),"",Výsledky!EL28)</f>
        <v>0</v>
      </c>
      <c r="AD24" s="92">
        <f>IF(ISBLANK(Výsledky!$ES$3),"",Výsledky!ES28)</f>
        <v>20</v>
      </c>
      <c r="AE24" s="92">
        <f>IF(ISBLANK(Výsledky!$EZ$3),"",Výsledky!EZ28)</f>
        <v>80</v>
      </c>
      <c r="AF24" s="92">
        <f>IF(ISBLANK(Výsledky!$FG$3),"",Výsledky!FG28)</f>
        <v>0</v>
      </c>
      <c r="AG24" s="92">
        <f>IF(ISBLANK(Výsledky!$FN$3),"",Výsledky!FN28)</f>
        <v>20</v>
      </c>
      <c r="AH24" s="92">
        <f>IF(ISBLANK(Výsledky!$FU$3),"",Výsledky!FU28)</f>
        <v>20</v>
      </c>
      <c r="AI24" s="92">
        <f>IF(ISBLANK(Výsledky!$GB$3),"",Výsledky!GB28)</f>
        <v>40</v>
      </c>
      <c r="AJ24" s="92">
        <f>IF(ISBLANK(Výsledky!$GI$3),"",Výsledky!GI28)</f>
        <v>30</v>
      </c>
      <c r="AK24" s="92">
        <f>IF(ISBLANK(Výsledky!$GP$3),"",Výsledky!GP28)</f>
        <v>0</v>
      </c>
      <c r="AL24" s="92">
        <f>IF(ISBLANK(Výsledky!$GW$3),"",Výsledky!GW28)</f>
        <v>20</v>
      </c>
      <c r="AM24" s="92" t="str">
        <f>IF(ISBLANK(Výsledky!$HD$3),"",Výsledky!HD28)</f>
        <v/>
      </c>
      <c r="AN24" s="92" t="str">
        <f>IF(ISBLANK(Výsledky!$HK$3),"",Výsledky!HK28)</f>
        <v/>
      </c>
      <c r="AO24" s="92" t="str">
        <f>IF(ISBLANK(Výsledky!$HR$3),"",Výsledky!HR28)</f>
        <v/>
      </c>
      <c r="AP24" s="92" t="str">
        <f>IF(ISBLANK(Výsledky!$HY$3),"",Výsledky!HY28)</f>
        <v/>
      </c>
      <c r="AQ24" s="92" t="str">
        <f>IF(ISBLANK(Výsledky!$IF$3),"",Výsledky!IF28)</f>
        <v/>
      </c>
      <c r="AR24" s="92" t="str">
        <f>IF(ISBLANK(Výsledky!$IM$3),"",Výsledky!IM28)</f>
        <v/>
      </c>
      <c r="AS24" s="92" t="str">
        <f>IF(ISBLANK(Výsledky!$IT$3),"",Výsledky!IT28)</f>
        <v/>
      </c>
      <c r="AT24" s="92" t="str">
        <f>IF(ISBLANK(Výsledky!$JA$3),"",Výsledky!JA28)</f>
        <v/>
      </c>
      <c r="AU24" s="92" t="str">
        <f>IF(ISBLANK(Výsledky!$JH$3),"",Výsledky!JH28)</f>
        <v/>
      </c>
      <c r="AV24" s="92" t="str">
        <f>IF(ISBLANK(Výsledky!$JO$3),"",Výsledky!JO28)</f>
        <v/>
      </c>
      <c r="AW24" s="92" t="str">
        <f>IF(ISBLANK(Výsledky!$JV$3),"",Výsledky!JV28)</f>
        <v/>
      </c>
      <c r="AX24" s="92" t="str">
        <f>IF(ISBLANK(Výsledky!$KC$3),"",Výsledky!KC28)</f>
        <v/>
      </c>
      <c r="AY24" s="92" t="str">
        <f>IF(ISBLANK(Výsledky!$KJ$3),"",Výsledky!KJ28)</f>
        <v/>
      </c>
      <c r="AZ24" s="92" t="str">
        <f>IF(ISBLANK(Výsledky!$KQ$3),"",Výsledky!KQ28)</f>
        <v/>
      </c>
      <c r="BA24" s="92" t="str">
        <f>IF(ISBLANK(Výsledky!$KX$3),"",Výsledky!KX28)</f>
        <v/>
      </c>
      <c r="BB24" s="92" t="str">
        <f>IF(ISBLANK(Výsledky!$LE$3),"",Výsledky!LE28)</f>
        <v/>
      </c>
      <c r="BC24" s="92" t="str">
        <f>IF(ISBLANK(Výsledky!$LL$3),"",Výsledky!LL28)</f>
        <v/>
      </c>
      <c r="BD24" s="92" t="str">
        <f>IF(ISBLANK(Výsledky!$LS$3),"",Výsledky!LS28)</f>
        <v/>
      </c>
      <c r="BE24" s="92" t="str">
        <f>IF(ISBLANK(Výsledky!$LZ$3),"",Výsledky!LZ28)</f>
        <v/>
      </c>
      <c r="BF24" s="92" t="str">
        <f>IF(ISBLANK(Výsledky!$MG$3),"",Výsledky!MG28)</f>
        <v/>
      </c>
      <c r="BG24" s="92" t="str">
        <f>IF(ISBLANK(Výsledky!$MN$3),"",Výsledky!MN28)</f>
        <v/>
      </c>
      <c r="BH24" s="92" t="str">
        <f>IF(ISBLANK(Výsledky!$MU$3),"",Výsledky!MU28)</f>
        <v/>
      </c>
      <c r="BI24" s="92" t="str">
        <f>IF(ISBLANK(Výsledky!$NB$3),"",Výsledky!NB28)</f>
        <v/>
      </c>
      <c r="BJ24" s="92" t="str">
        <f>IF(ISBLANK(Výsledky!$NI$3),"",Výsledky!NI28)</f>
        <v/>
      </c>
      <c r="BK24" s="92" t="str">
        <f>IF(ISBLANK(Výsledky!$NP$3),"",Výsledky!NP28)</f>
        <v/>
      </c>
      <c r="BL24" s="92" t="str">
        <f>IF(ISBLANK(Výsledky!$NW$3),"",Výsledky!NW28)</f>
        <v/>
      </c>
      <c r="BM24" s="92" t="str">
        <f>IF(ISBLANK(Výsledky!$OD$3),"",Výsledky!OD28)</f>
        <v/>
      </c>
      <c r="BN24" s="92" t="str">
        <f>IF(ISBLANK(Výsledky!$OK$3),"",Výsledky!OK28)</f>
        <v/>
      </c>
      <c r="BO24" s="92" t="str">
        <f>IF(ISBLANK(Výsledky!$OR$3),"",Výsledky!OR28)</f>
        <v/>
      </c>
      <c r="BP24" s="92" t="str">
        <f>IF(ISBLANK(Výsledky!$OY$3),"",Výsledky!OY28)</f>
        <v/>
      </c>
      <c r="BQ24" s="92" t="str">
        <f>IF(ISBLANK(Výsledky!$PF$3),"",Výsledky!PF28)</f>
        <v/>
      </c>
      <c r="BR24" s="92" t="str">
        <f>IF(ISBLANK(Výsledky!$PM$3),"",Výsledky!PM28)</f>
        <v/>
      </c>
      <c r="BS24" s="92" t="str">
        <f>IF(ISBLANK(Výsledky!$PT$3),"",Výsledky!PT28)</f>
        <v/>
      </c>
      <c r="BT24" s="92" t="str">
        <f>IF(ISBLANK(Výsledky!$QA$3),"",Výsledky!QA28)</f>
        <v/>
      </c>
      <c r="BU24" s="96" t="str">
        <f>IF(ISBLANK(Výsledky!$QH$3),"",Výsledky!QH28)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Tipy!A53</f>
        <v>5</v>
      </c>
      <c r="D25" s="109" t="str">
        <f>IF(Tipy!B53="","",Tipy!B53)</f>
        <v>Patrik Gálik</v>
      </c>
      <c r="E25" s="110">
        <f>SUM(F25:J25)</f>
        <v>580</v>
      </c>
      <c r="F25" s="105">
        <f>IF(ISBLANK(Výsledky!$I$3),"-",SUM(K25:P25,R25,T25:U25,W25,Y25:AA25,AC25,AE25,AG25,AI25:AK25,AN25:AO25,AS25:AT25,AV25:AW25,AZ25,BB25:BC25,BE25:BF25,BH25,BJ25,BL25:BN25,BP25,BR25:BS25))</f>
        <v>360</v>
      </c>
      <c r="G25" s="90">
        <f>IF(ISBLANK(Výsledky!$BF$3),"-",SUM(Q25,V25,X25,S25,AB25,AD25,AU25,BA25,BG25,BI25,BO25,BQ25,BU25))</f>
        <v>180</v>
      </c>
      <c r="H25" s="90">
        <f>IF(ISBLANK(Výsledky!$FG$3),"-",SUM(AF25,AH25,AM25,AP25,AR25,AX25))</f>
        <v>20</v>
      </c>
      <c r="I25" s="93">
        <f>IF(ISBLANK(Výsledky!$GW$3),"-",SUM(AL25,AQ25,AY25,BD25,BK25,BT25))</f>
        <v>0</v>
      </c>
      <c r="J25" s="95">
        <f>IF(ISBLANK(Výsledky!$I$3),"",Výsledky!I59)</f>
        <v>20</v>
      </c>
      <c r="K25" s="92">
        <f>IF(ISBLANK(Výsledky!$P$3),"",Výsledky!P59)</f>
        <v>20</v>
      </c>
      <c r="L25" s="92">
        <f>IF(ISBLANK(Výsledky!$W$3),"",Výsledky!W59)</f>
        <v>0</v>
      </c>
      <c r="M25" s="92">
        <f>IF(ISBLANK(Výsledky!$AD$3),"",Výsledky!AD59)</f>
        <v>20</v>
      </c>
      <c r="N25" s="92">
        <f>IF(ISBLANK(Výsledky!$AK$3),"",Výsledky!AK59)</f>
        <v>20</v>
      </c>
      <c r="O25" s="92">
        <f>IF(ISBLANK(Výsledky!$AR$3),"",Výsledky!AR59)</f>
        <v>30</v>
      </c>
      <c r="P25" s="92">
        <f>IF(ISBLANK(Výsledky!$AY$3),"",Výsledky!AY59)</f>
        <v>0</v>
      </c>
      <c r="Q25" s="92">
        <f>IF(ISBLANK(Výsledky!$BF$3),"",Výsledky!BF59)</f>
        <v>0</v>
      </c>
      <c r="R25" s="92" t="str">
        <f>IF(ISBLANK(Výsledky!$BM$3),"",Výsledky!BM59)</f>
        <v/>
      </c>
      <c r="S25" s="92">
        <f>IF(ISBLANK(Výsledky!$BT$3),"",Výsledky!BT59)</f>
        <v>50</v>
      </c>
      <c r="T25" s="92" t="str">
        <f>IF(ISBLANK(Výsledky!$CA$3),"",Výsledky!CA59)</f>
        <v/>
      </c>
      <c r="U25" s="92">
        <f>IF(ISBLANK(Výsledky!$CH$3),"",Výsledky!CH59)</f>
        <v>0</v>
      </c>
      <c r="V25" s="92">
        <f>IF(ISBLANK(Výsledky!$CO$3),"",Výsledky!CO59)</f>
        <v>40</v>
      </c>
      <c r="W25" s="92">
        <f>IF(ISBLANK(Výsledky!$CV$3),"",Výsledky!CV59)</f>
        <v>0</v>
      </c>
      <c r="X25" s="92">
        <f>IF(ISBLANK(Výsledky!$DC$3),"",Výsledky!DC59)</f>
        <v>50</v>
      </c>
      <c r="Y25" s="92">
        <f>IF(ISBLANK(Výsledky!$DJ$3),"",Výsledky!DJ59)</f>
        <v>40</v>
      </c>
      <c r="Z25" s="92">
        <f>IF(ISBLANK(Výsledky!$DQ$3),"",Výsledky!DQ59)</f>
        <v>20</v>
      </c>
      <c r="AA25" s="92">
        <f>IF(ISBLANK(Výsledky!$DX$3),"",Výsledky!DX59)</f>
        <v>0</v>
      </c>
      <c r="AB25" s="92">
        <f>IF(ISBLANK(Výsledky!$EE$3),"",Výsledky!EE59)</f>
        <v>20</v>
      </c>
      <c r="AC25" s="92">
        <f>IF(ISBLANK(Výsledky!$EL$3),"",Výsledky!EL59)</f>
        <v>0</v>
      </c>
      <c r="AD25" s="92">
        <f>IF(ISBLANK(Výsledky!$ES$3),"",Výsledky!ES59)</f>
        <v>20</v>
      </c>
      <c r="AE25" s="92">
        <f>IF(ISBLANK(Výsledky!$EZ$3),"",Výsledky!EZ59)</f>
        <v>30</v>
      </c>
      <c r="AF25" s="92">
        <f>IF(ISBLANK(Výsledky!$FG$3),"",Výsledky!FG59)</f>
        <v>0</v>
      </c>
      <c r="AG25" s="92">
        <f>IF(ISBLANK(Výsledky!$FN$3),"",Výsledky!FN59)</f>
        <v>80</v>
      </c>
      <c r="AH25" s="92">
        <f>IF(ISBLANK(Výsledky!$FU$3),"",Výsledky!FU59)</f>
        <v>20</v>
      </c>
      <c r="AI25" s="92">
        <f>IF(ISBLANK(Výsledky!$GB$3),"",Výsledky!GB59)</f>
        <v>50</v>
      </c>
      <c r="AJ25" s="92">
        <f>IF(ISBLANK(Výsledky!$GI$3),"",Výsledky!GI59)</f>
        <v>20</v>
      </c>
      <c r="AK25" s="92">
        <f>IF(ISBLANK(Výsledky!$GP$3),"",Výsledky!GP59)</f>
        <v>30</v>
      </c>
      <c r="AL25" s="92">
        <f>IF(ISBLANK(Výsledky!$GW$3),"",Výsledky!GW59)</f>
        <v>0</v>
      </c>
      <c r="AM25" s="92" t="str">
        <f>IF(ISBLANK(Výsledky!$HD$3),"",Výsledky!HD59)</f>
        <v/>
      </c>
      <c r="AN25" s="92" t="str">
        <f>IF(ISBLANK(Výsledky!$HK$3),"",Výsledky!HK59)</f>
        <v/>
      </c>
      <c r="AO25" s="92" t="str">
        <f>IF(ISBLANK(Výsledky!$HR$3),"",Výsledky!HR59)</f>
        <v/>
      </c>
      <c r="AP25" s="92" t="str">
        <f>IF(ISBLANK(Výsledky!$HY$3),"",Výsledky!HY59)</f>
        <v/>
      </c>
      <c r="AQ25" s="92" t="str">
        <f>IF(ISBLANK(Výsledky!$IF$3),"",Výsledky!IF59)</f>
        <v/>
      </c>
      <c r="AR25" s="92" t="str">
        <f>IF(ISBLANK(Výsledky!$IM$3),"",Výsledky!IM59)</f>
        <v/>
      </c>
      <c r="AS25" s="92" t="str">
        <f>IF(ISBLANK(Výsledky!$IT$3),"",Výsledky!IT59)</f>
        <v/>
      </c>
      <c r="AT25" s="92" t="str">
        <f>IF(ISBLANK(Výsledky!$JA$3),"",Výsledky!JA59)</f>
        <v/>
      </c>
      <c r="AU25" s="92" t="str">
        <f>IF(ISBLANK(Výsledky!$JH$3),"",Výsledky!JH59)</f>
        <v/>
      </c>
      <c r="AV25" s="92" t="str">
        <f>IF(ISBLANK(Výsledky!$JO$3),"",Výsledky!JO59)</f>
        <v/>
      </c>
      <c r="AW25" s="92" t="str">
        <f>IF(ISBLANK(Výsledky!$JV$3),"",Výsledky!JV59)</f>
        <v/>
      </c>
      <c r="AX25" s="92" t="str">
        <f>IF(ISBLANK(Výsledky!$KC$3),"",Výsledky!KC59)</f>
        <v/>
      </c>
      <c r="AY25" s="92" t="str">
        <f>IF(ISBLANK(Výsledky!$KJ$3),"",Výsledky!KJ59)</f>
        <v/>
      </c>
      <c r="AZ25" s="92" t="str">
        <f>IF(ISBLANK(Výsledky!$KQ$3),"",Výsledky!KQ59)</f>
        <v/>
      </c>
      <c r="BA25" s="92" t="str">
        <f>IF(ISBLANK(Výsledky!$KX$3),"",Výsledky!KX59)</f>
        <v/>
      </c>
      <c r="BB25" s="92" t="str">
        <f>IF(ISBLANK(Výsledky!$LE$3),"",Výsledky!LE59)</f>
        <v/>
      </c>
      <c r="BC25" s="92" t="str">
        <f>IF(ISBLANK(Výsledky!$LL$3),"",Výsledky!LL59)</f>
        <v/>
      </c>
      <c r="BD25" s="92" t="str">
        <f>IF(ISBLANK(Výsledky!$LS$3),"",Výsledky!LS59)</f>
        <v/>
      </c>
      <c r="BE25" s="92" t="str">
        <f>IF(ISBLANK(Výsledky!$LZ$3),"",Výsledky!LZ59)</f>
        <v/>
      </c>
      <c r="BF25" s="92" t="str">
        <f>IF(ISBLANK(Výsledky!$MG$3),"",Výsledky!MG59)</f>
        <v/>
      </c>
      <c r="BG25" s="92" t="str">
        <f>IF(ISBLANK(Výsledky!$MN$3),"",Výsledky!MN59)</f>
        <v/>
      </c>
      <c r="BH25" s="92" t="str">
        <f>IF(ISBLANK(Výsledky!$MU$3),"",Výsledky!MU59)</f>
        <v/>
      </c>
      <c r="BI25" s="92" t="str">
        <f>IF(ISBLANK(Výsledky!$NB$3),"",Výsledky!NB59)</f>
        <v/>
      </c>
      <c r="BJ25" s="92" t="str">
        <f>IF(ISBLANK(Výsledky!$NI$3),"",Výsledky!NI59)</f>
        <v/>
      </c>
      <c r="BK25" s="92" t="str">
        <f>IF(ISBLANK(Výsledky!$NP$3),"",Výsledky!NP59)</f>
        <v/>
      </c>
      <c r="BL25" s="92" t="str">
        <f>IF(ISBLANK(Výsledky!$NW$3),"",Výsledky!NW59)</f>
        <v/>
      </c>
      <c r="BM25" s="92" t="str">
        <f>IF(ISBLANK(Výsledky!$OD$3),"",Výsledky!OD59)</f>
        <v/>
      </c>
      <c r="BN25" s="92" t="str">
        <f>IF(ISBLANK(Výsledky!$OK$3),"",Výsledky!OK59)</f>
        <v/>
      </c>
      <c r="BO25" s="92" t="str">
        <f>IF(ISBLANK(Výsledky!$OR$3),"",Výsledky!OR59)</f>
        <v/>
      </c>
      <c r="BP25" s="92" t="str">
        <f>IF(ISBLANK(Výsledky!$OY$3),"",Výsledky!OY59)</f>
        <v/>
      </c>
      <c r="BQ25" s="92" t="str">
        <f>IF(ISBLANK(Výsledky!$PF$3),"",Výsledky!PF59)</f>
        <v/>
      </c>
      <c r="BR25" s="92" t="str">
        <f>IF(ISBLANK(Výsledky!$PM$3),"",Výsledky!PM59)</f>
        <v/>
      </c>
      <c r="BS25" s="92" t="str">
        <f>IF(ISBLANK(Výsledky!$PT$3),"",Výsledky!PT59)</f>
        <v/>
      </c>
      <c r="BT25" s="92" t="str">
        <f>IF(ISBLANK(Výsledky!$QA$3),"",Výsledky!QA59)</f>
        <v/>
      </c>
      <c r="BU25" s="96" t="str">
        <f>IF(ISBLANK(Výsledky!$QH$3),"",Výsledky!QH59)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Tipy!A79</f>
        <v>25</v>
      </c>
      <c r="D26" s="109" t="str">
        <f>IF(Tipy!B79="","",Tipy!B79)</f>
        <v>wasco</v>
      </c>
      <c r="E26" s="110">
        <f>SUM(F26:J26)</f>
        <v>580</v>
      </c>
      <c r="F26" s="105">
        <f>IF(ISBLANK(Výsledky!$I$3),"-",SUM(K26:P26,R26,T26:U26,W26,Y26:AA26,AC26,AE26,AG26,AI26:AK26,AN26:AO26,AS26:AT26,AV26:AW26,AZ26,BB26:BC26,BE26:BF26,BH26,BJ26,BL26:BN26,BP26,BR26:BS26))</f>
        <v>340</v>
      </c>
      <c r="G26" s="90">
        <f>IF(ISBLANK(Výsledky!$BF$3),"-",SUM(Q26,V26,X26,S26,AB26,AD26,AU26,BA26,BG26,BI26,BO26,BQ26,BU26))</f>
        <v>220</v>
      </c>
      <c r="H26" s="90">
        <f>IF(ISBLANK(Výsledky!$FG$3),"-",SUM(AF26,AH26,AM26,AP26,AR26,AX26))</f>
        <v>20</v>
      </c>
      <c r="I26" s="93">
        <f>IF(ISBLANK(Výsledky!$GW$3),"-",SUM(AL26,AQ26,AY26,BD26,BK26,BT26))</f>
        <v>0</v>
      </c>
      <c r="J26" s="95">
        <f>IF(ISBLANK(Výsledky!$I$3),"",Výsledky!I85)</f>
        <v>0</v>
      </c>
      <c r="K26" s="92">
        <f>IF(ISBLANK(Výsledky!$P$3),"",Výsledky!P85)</f>
        <v>20</v>
      </c>
      <c r="L26" s="92">
        <f>IF(ISBLANK(Výsledky!$W$3),"",Výsledky!W85)</f>
        <v>0</v>
      </c>
      <c r="M26" s="92">
        <f>IF(ISBLANK(Výsledky!$AD$3),"",Výsledky!AD85)</f>
        <v>0</v>
      </c>
      <c r="N26" s="92">
        <f>IF(ISBLANK(Výsledky!$AK$3),"",Výsledky!AK85)</f>
        <v>20</v>
      </c>
      <c r="O26" s="92">
        <f>IF(ISBLANK(Výsledky!$AR$3),"",Výsledky!AR85)</f>
        <v>50</v>
      </c>
      <c r="P26" s="92">
        <f>IF(ISBLANK(Výsledky!$AY$3),"",Výsledky!AY85)</f>
        <v>0</v>
      </c>
      <c r="Q26" s="92">
        <f>IF(ISBLANK(Výsledky!$BF$3),"",Výsledky!BF85)</f>
        <v>0</v>
      </c>
      <c r="R26" s="92" t="str">
        <f>IF(ISBLANK(Výsledky!$BM$3),"",Výsledky!BM85)</f>
        <v/>
      </c>
      <c r="S26" s="92">
        <f>IF(ISBLANK(Výsledky!$BT$3),"",Výsledky!BT85)</f>
        <v>60</v>
      </c>
      <c r="T26" s="92" t="str">
        <f>IF(ISBLANK(Výsledky!$CA$3),"",Výsledky!CA85)</f>
        <v/>
      </c>
      <c r="U26" s="92">
        <f>IF(ISBLANK(Výsledky!$CH$3),"",Výsledky!CH85)</f>
        <v>0</v>
      </c>
      <c r="V26" s="92">
        <f>IF(ISBLANK(Výsledky!$CO$3),"",Výsledky!CO85)</f>
        <v>20</v>
      </c>
      <c r="W26" s="92">
        <f>IF(ISBLANK(Výsledky!$CV$3),"",Výsledky!CV85)</f>
        <v>10</v>
      </c>
      <c r="X26" s="92">
        <f>IF(ISBLANK(Výsledky!$DC$3),"",Výsledky!DC85)</f>
        <v>70</v>
      </c>
      <c r="Y26" s="92">
        <f>IF(ISBLANK(Výsledky!$DJ$3),"",Výsledky!DJ85)</f>
        <v>20</v>
      </c>
      <c r="Z26" s="92">
        <f>IF(ISBLANK(Výsledky!$DQ$3),"",Výsledky!DQ85)</f>
        <v>20</v>
      </c>
      <c r="AA26" s="92" t="str">
        <f>IF(ISBLANK(Výsledky!$DX$3),"",Výsledky!DX85)</f>
        <v>-</v>
      </c>
      <c r="AB26" s="92">
        <f>IF(ISBLANK(Výsledky!$EE$3),"",Výsledky!EE85)</f>
        <v>50</v>
      </c>
      <c r="AC26" s="92">
        <f>IF(ISBLANK(Výsledky!$EL$3),"",Výsledky!EL85)</f>
        <v>20</v>
      </c>
      <c r="AD26" s="92">
        <f>IF(ISBLANK(Výsledky!$ES$3),"",Výsledky!ES85)</f>
        <v>20</v>
      </c>
      <c r="AE26" s="92">
        <f>IF(ISBLANK(Výsledky!$EZ$3),"",Výsledky!EZ85)</f>
        <v>80</v>
      </c>
      <c r="AF26" s="92">
        <f>IF(ISBLANK(Výsledky!$FG$3),"",Výsledky!FG85)</f>
        <v>0</v>
      </c>
      <c r="AG26" s="92">
        <f>IF(ISBLANK(Výsledky!$FN$3),"",Výsledky!FN85)</f>
        <v>50</v>
      </c>
      <c r="AH26" s="92">
        <f>IF(ISBLANK(Výsledky!$FU$3),"",Výsledky!FU85)</f>
        <v>20</v>
      </c>
      <c r="AI26" s="92" t="str">
        <f>IF(ISBLANK(Výsledky!$GB$3),"",Výsledky!GB85)</f>
        <v>-</v>
      </c>
      <c r="AJ26" s="92">
        <f>IF(ISBLANK(Výsledky!$GI$3),"",Výsledky!GI85)</f>
        <v>20</v>
      </c>
      <c r="AK26" s="92">
        <f>IF(ISBLANK(Výsledky!$GP$3),"",Výsledky!GP85)</f>
        <v>30</v>
      </c>
      <c r="AL26" s="92">
        <f>IF(ISBLANK(Výsledky!$GW$3),"",Výsledky!GW85)</f>
        <v>0</v>
      </c>
      <c r="AM26" s="92" t="str">
        <f>IF(ISBLANK(Výsledky!$HD$3),"",Výsledky!HD85)</f>
        <v/>
      </c>
      <c r="AN26" s="92" t="str">
        <f>IF(ISBLANK(Výsledky!$HK$3),"",Výsledky!HK85)</f>
        <v/>
      </c>
      <c r="AO26" s="92" t="str">
        <f>IF(ISBLANK(Výsledky!$HR$3),"",Výsledky!HR85)</f>
        <v/>
      </c>
      <c r="AP26" s="92" t="str">
        <f>IF(ISBLANK(Výsledky!$HY$3),"",Výsledky!HY85)</f>
        <v/>
      </c>
      <c r="AQ26" s="92" t="str">
        <f>IF(ISBLANK(Výsledky!$IF$3),"",Výsledky!IF85)</f>
        <v/>
      </c>
      <c r="AR26" s="92" t="str">
        <f>IF(ISBLANK(Výsledky!$IM$3),"",Výsledky!IM85)</f>
        <v/>
      </c>
      <c r="AS26" s="92" t="str">
        <f>IF(ISBLANK(Výsledky!$IT$3),"",Výsledky!IT85)</f>
        <v/>
      </c>
      <c r="AT26" s="92" t="str">
        <f>IF(ISBLANK(Výsledky!$JA$3),"",Výsledky!JA85)</f>
        <v/>
      </c>
      <c r="AU26" s="92" t="str">
        <f>IF(ISBLANK(Výsledky!$JH$3),"",Výsledky!JH85)</f>
        <v/>
      </c>
      <c r="AV26" s="92" t="str">
        <f>IF(ISBLANK(Výsledky!$JO$3),"",Výsledky!JO85)</f>
        <v/>
      </c>
      <c r="AW26" s="92" t="str">
        <f>IF(ISBLANK(Výsledky!$JV$3),"",Výsledky!JV85)</f>
        <v/>
      </c>
      <c r="AX26" s="92" t="str">
        <f>IF(ISBLANK(Výsledky!$KC$3),"",Výsledky!KC85)</f>
        <v/>
      </c>
      <c r="AY26" s="92" t="str">
        <f>IF(ISBLANK(Výsledky!$KJ$3),"",Výsledky!KJ85)</f>
        <v/>
      </c>
      <c r="AZ26" s="92" t="str">
        <f>IF(ISBLANK(Výsledky!$KQ$3),"",Výsledky!KQ85)</f>
        <v/>
      </c>
      <c r="BA26" s="92" t="str">
        <f>IF(ISBLANK(Výsledky!$KX$3),"",Výsledky!KX85)</f>
        <v/>
      </c>
      <c r="BB26" s="92" t="str">
        <f>IF(ISBLANK(Výsledky!$LE$3),"",Výsledky!LE85)</f>
        <v/>
      </c>
      <c r="BC26" s="92" t="str">
        <f>IF(ISBLANK(Výsledky!$LL$3),"",Výsledky!LL85)</f>
        <v/>
      </c>
      <c r="BD26" s="92" t="str">
        <f>IF(ISBLANK(Výsledky!$LS$3),"",Výsledky!LS85)</f>
        <v/>
      </c>
      <c r="BE26" s="92" t="str">
        <f>IF(ISBLANK(Výsledky!$LZ$3),"",Výsledky!LZ85)</f>
        <v/>
      </c>
      <c r="BF26" s="92" t="str">
        <f>IF(ISBLANK(Výsledky!$MG$3),"",Výsledky!MG85)</f>
        <v/>
      </c>
      <c r="BG26" s="92" t="str">
        <f>IF(ISBLANK(Výsledky!$MN$3),"",Výsledky!MN85)</f>
        <v/>
      </c>
      <c r="BH26" s="92" t="str">
        <f>IF(ISBLANK(Výsledky!$MU$3),"",Výsledky!MU85)</f>
        <v/>
      </c>
      <c r="BI26" s="92" t="str">
        <f>IF(ISBLANK(Výsledky!$NB$3),"",Výsledky!NB85)</f>
        <v/>
      </c>
      <c r="BJ26" s="92" t="str">
        <f>IF(ISBLANK(Výsledky!$NI$3),"",Výsledky!NI85)</f>
        <v/>
      </c>
      <c r="BK26" s="92" t="str">
        <f>IF(ISBLANK(Výsledky!$NP$3),"",Výsledky!NP85)</f>
        <v/>
      </c>
      <c r="BL26" s="92" t="str">
        <f>IF(ISBLANK(Výsledky!$NW$3),"",Výsledky!NW85)</f>
        <v/>
      </c>
      <c r="BM26" s="92" t="str">
        <f>IF(ISBLANK(Výsledky!$OD$3),"",Výsledky!OD85)</f>
        <v/>
      </c>
      <c r="BN26" s="92" t="str">
        <f>IF(ISBLANK(Výsledky!$OK$3),"",Výsledky!OK85)</f>
        <v/>
      </c>
      <c r="BO26" s="92" t="str">
        <f>IF(ISBLANK(Výsledky!$OR$3),"",Výsledky!OR85)</f>
        <v/>
      </c>
      <c r="BP26" s="92" t="str">
        <f>IF(ISBLANK(Výsledky!$OY$3),"",Výsledky!OY85)</f>
        <v/>
      </c>
      <c r="BQ26" s="92" t="str">
        <f>IF(ISBLANK(Výsledky!$PF$3),"",Výsledky!PF85)</f>
        <v/>
      </c>
      <c r="BR26" s="92" t="str">
        <f>IF(ISBLANK(Výsledky!$PM$3),"",Výsledky!PM85)</f>
        <v/>
      </c>
      <c r="BS26" s="92" t="str">
        <f>IF(ISBLANK(Výsledky!$PT$3),"",Výsledky!PT85)</f>
        <v/>
      </c>
      <c r="BT26" s="92" t="str">
        <f>IF(ISBLANK(Výsledky!$QA$3),"",Výsledky!QA85)</f>
        <v/>
      </c>
      <c r="BU26" s="96" t="str">
        <f>IF(ISBLANK(Výsledky!$QH$3),"",Výsledky!QH85)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Tipy!A47</f>
        <v>64</v>
      </c>
      <c r="D27" s="109" t="str">
        <f>IF(Tipy!B47="","",Tipy!B47)</f>
        <v>Matej14</v>
      </c>
      <c r="E27" s="110">
        <f>SUM(F27:J27)</f>
        <v>580</v>
      </c>
      <c r="F27" s="105">
        <f>IF(ISBLANK(Výsledky!$I$3),"-",SUM(K27:P27,R27,T27:U27,W27,Y27:AA27,AC27,AE27,AG27,AI27:AK27,AN27:AO27,AS27:AT27,AV27:AW27,AZ27,BB27:BC27,BE27:BF27,BH27,BJ27,BL27:BN27,BP27,BR27:BS27))</f>
        <v>350</v>
      </c>
      <c r="G27" s="90">
        <f>IF(ISBLANK(Výsledky!$BF$3),"-",SUM(Q27,V27,X27,S27,AB27,AD27,AU27,BA27,BG27,BI27,BO27,BQ27,BU27))</f>
        <v>190</v>
      </c>
      <c r="H27" s="90">
        <f>IF(ISBLANK(Výsledky!$FG$3),"-",SUM(AF27,AH27,AM27,AP27,AR27,AX27))</f>
        <v>0</v>
      </c>
      <c r="I27" s="93">
        <f>IF(ISBLANK(Výsledky!$GW$3),"-",SUM(AL27,AQ27,AY27,BD27,BK27,BT27))</f>
        <v>20</v>
      </c>
      <c r="J27" s="95">
        <f>IF(ISBLANK(Výsledky!$I$3),"",Výsledky!I53)</f>
        <v>20</v>
      </c>
      <c r="K27" s="92" t="str">
        <f>IF(ISBLANK(Výsledky!$P$3),"",Výsledky!P53)</f>
        <v>-</v>
      </c>
      <c r="L27" s="92">
        <f>IF(ISBLANK(Výsledky!$W$3),"",Výsledky!W53)</f>
        <v>0</v>
      </c>
      <c r="M27" s="92" t="str">
        <f>IF(ISBLANK(Výsledky!$AD$3),"",Výsledky!AD53)</f>
        <v>-</v>
      </c>
      <c r="N27" s="92">
        <f>IF(ISBLANK(Výsledky!$AK$3),"",Výsledky!AK53)</f>
        <v>20</v>
      </c>
      <c r="O27" s="92">
        <f>IF(ISBLANK(Výsledky!$AR$3),"",Výsledky!AR53)</f>
        <v>30</v>
      </c>
      <c r="P27" s="92">
        <f>IF(ISBLANK(Výsledky!$AY$3),"",Výsledky!AY53)</f>
        <v>0</v>
      </c>
      <c r="Q27" s="92">
        <f>IF(ISBLANK(Výsledky!$BF$3),"",Výsledky!BF53)</f>
        <v>20</v>
      </c>
      <c r="R27" s="92" t="str">
        <f>IF(ISBLANK(Výsledky!$BM$3),"",Výsledky!BM53)</f>
        <v/>
      </c>
      <c r="S27" s="92">
        <f>IF(ISBLANK(Výsledky!$BT$3),"",Výsledky!BT53)</f>
        <v>10</v>
      </c>
      <c r="T27" s="92" t="str">
        <f>IF(ISBLANK(Výsledky!$CA$3),"",Výsledky!CA53)</f>
        <v/>
      </c>
      <c r="U27" s="92">
        <f>IF(ISBLANK(Výsledky!$CH$3),"",Výsledky!CH53)</f>
        <v>20</v>
      </c>
      <c r="V27" s="92">
        <f>IF(ISBLANK(Výsledky!$CO$3),"",Výsledky!CO53)</f>
        <v>60</v>
      </c>
      <c r="W27" s="92">
        <f>IF(ISBLANK(Výsledky!$CV$3),"",Výsledky!CV53)</f>
        <v>0</v>
      </c>
      <c r="X27" s="92">
        <f>IF(ISBLANK(Výsledky!$DC$3),"",Výsledky!DC53)</f>
        <v>60</v>
      </c>
      <c r="Y27" s="92">
        <f>IF(ISBLANK(Výsledky!$DJ$3),"",Výsledky!DJ53)</f>
        <v>30</v>
      </c>
      <c r="Z27" s="92">
        <f>IF(ISBLANK(Výsledky!$DQ$3),"",Výsledky!DQ53)</f>
        <v>30</v>
      </c>
      <c r="AA27" s="92">
        <f>IF(ISBLANK(Výsledky!$DX$3),"",Výsledky!DX53)</f>
        <v>0</v>
      </c>
      <c r="AB27" s="92">
        <f>IF(ISBLANK(Výsledky!$EE$3),"",Výsledky!EE53)</f>
        <v>20</v>
      </c>
      <c r="AC27" s="92">
        <f>IF(ISBLANK(Výsledky!$EL$3),"",Výsledky!EL53)</f>
        <v>20</v>
      </c>
      <c r="AD27" s="92">
        <f>IF(ISBLANK(Výsledky!$ES$3),"",Výsledky!ES53)</f>
        <v>20</v>
      </c>
      <c r="AE27" s="92">
        <f>IF(ISBLANK(Výsledky!$EZ$3),"",Výsledky!EZ53)</f>
        <v>60</v>
      </c>
      <c r="AF27" s="92">
        <f>IF(ISBLANK(Výsledky!$FG$3),"",Výsledky!FG53)</f>
        <v>0</v>
      </c>
      <c r="AG27" s="92">
        <f>IF(ISBLANK(Výsledky!$FN$3),"",Výsledky!FN53)</f>
        <v>50</v>
      </c>
      <c r="AH27" s="92" t="str">
        <f>IF(ISBLANK(Výsledky!$FU$3),"",Výsledky!FU53)</f>
        <v>-</v>
      </c>
      <c r="AI27" s="92">
        <f>IF(ISBLANK(Výsledky!$GB$3),"",Výsledky!GB53)</f>
        <v>70</v>
      </c>
      <c r="AJ27" s="92">
        <f>IF(ISBLANK(Výsledky!$GI$3),"",Výsledky!GI53)</f>
        <v>20</v>
      </c>
      <c r="AK27" s="92">
        <f>IF(ISBLANK(Výsledky!$GP$3),"",Výsledky!GP53)</f>
        <v>0</v>
      </c>
      <c r="AL27" s="92">
        <f>IF(ISBLANK(Výsledky!$GW$3),"",Výsledky!GW53)</f>
        <v>20</v>
      </c>
      <c r="AM27" s="92" t="str">
        <f>IF(ISBLANK(Výsledky!$HD$3),"",Výsledky!HD53)</f>
        <v/>
      </c>
      <c r="AN27" s="92" t="str">
        <f>IF(ISBLANK(Výsledky!$HK$3),"",Výsledky!HK53)</f>
        <v/>
      </c>
      <c r="AO27" s="92" t="str">
        <f>IF(ISBLANK(Výsledky!$HR$3),"",Výsledky!HR53)</f>
        <v/>
      </c>
      <c r="AP27" s="92" t="str">
        <f>IF(ISBLANK(Výsledky!$HY$3),"",Výsledky!HY53)</f>
        <v/>
      </c>
      <c r="AQ27" s="92" t="str">
        <f>IF(ISBLANK(Výsledky!$IF$3),"",Výsledky!IF53)</f>
        <v/>
      </c>
      <c r="AR27" s="92" t="str">
        <f>IF(ISBLANK(Výsledky!$IM$3),"",Výsledky!IM53)</f>
        <v/>
      </c>
      <c r="AS27" s="92" t="str">
        <f>IF(ISBLANK(Výsledky!$IT$3),"",Výsledky!IT53)</f>
        <v/>
      </c>
      <c r="AT27" s="92" t="str">
        <f>IF(ISBLANK(Výsledky!$JA$3),"",Výsledky!JA53)</f>
        <v/>
      </c>
      <c r="AU27" s="92" t="str">
        <f>IF(ISBLANK(Výsledky!$JH$3),"",Výsledky!JH53)</f>
        <v/>
      </c>
      <c r="AV27" s="92" t="str">
        <f>IF(ISBLANK(Výsledky!$JO$3),"",Výsledky!JO53)</f>
        <v/>
      </c>
      <c r="AW27" s="92" t="str">
        <f>IF(ISBLANK(Výsledky!$JV$3),"",Výsledky!JV53)</f>
        <v/>
      </c>
      <c r="AX27" s="92" t="str">
        <f>IF(ISBLANK(Výsledky!$KC$3),"",Výsledky!KC53)</f>
        <v/>
      </c>
      <c r="AY27" s="92" t="str">
        <f>IF(ISBLANK(Výsledky!$KJ$3),"",Výsledky!KJ53)</f>
        <v/>
      </c>
      <c r="AZ27" s="92" t="str">
        <f>IF(ISBLANK(Výsledky!$KQ$3),"",Výsledky!KQ53)</f>
        <v/>
      </c>
      <c r="BA27" s="92" t="str">
        <f>IF(ISBLANK(Výsledky!$KX$3),"",Výsledky!KX53)</f>
        <v/>
      </c>
      <c r="BB27" s="92" t="str">
        <f>IF(ISBLANK(Výsledky!$LE$3),"",Výsledky!LE53)</f>
        <v/>
      </c>
      <c r="BC27" s="92" t="str">
        <f>IF(ISBLANK(Výsledky!$LL$3),"",Výsledky!LL53)</f>
        <v/>
      </c>
      <c r="BD27" s="92" t="str">
        <f>IF(ISBLANK(Výsledky!$LS$3),"",Výsledky!LS53)</f>
        <v/>
      </c>
      <c r="BE27" s="92" t="str">
        <f>IF(ISBLANK(Výsledky!$LZ$3),"",Výsledky!LZ53)</f>
        <v/>
      </c>
      <c r="BF27" s="92" t="str">
        <f>IF(ISBLANK(Výsledky!$MG$3),"",Výsledky!MG53)</f>
        <v/>
      </c>
      <c r="BG27" s="92" t="str">
        <f>IF(ISBLANK(Výsledky!$MN$3),"",Výsledky!MN53)</f>
        <v/>
      </c>
      <c r="BH27" s="92" t="str">
        <f>IF(ISBLANK(Výsledky!$MU$3),"",Výsledky!MU53)</f>
        <v/>
      </c>
      <c r="BI27" s="92" t="str">
        <f>IF(ISBLANK(Výsledky!$NB$3),"",Výsledky!NB53)</f>
        <v/>
      </c>
      <c r="BJ27" s="92" t="str">
        <f>IF(ISBLANK(Výsledky!$NI$3),"",Výsledky!NI53)</f>
        <v/>
      </c>
      <c r="BK27" s="92" t="str">
        <f>IF(ISBLANK(Výsledky!$NP$3),"",Výsledky!NP53)</f>
        <v/>
      </c>
      <c r="BL27" s="92" t="str">
        <f>IF(ISBLANK(Výsledky!$NW$3),"",Výsledky!NW53)</f>
        <v/>
      </c>
      <c r="BM27" s="92" t="str">
        <f>IF(ISBLANK(Výsledky!$OD$3),"",Výsledky!OD53)</f>
        <v/>
      </c>
      <c r="BN27" s="92" t="str">
        <f>IF(ISBLANK(Výsledky!$OK$3),"",Výsledky!OK53)</f>
        <v/>
      </c>
      <c r="BO27" s="92" t="str">
        <f>IF(ISBLANK(Výsledky!$OR$3),"",Výsledky!OR53)</f>
        <v/>
      </c>
      <c r="BP27" s="92" t="str">
        <f>IF(ISBLANK(Výsledky!$OY$3),"",Výsledky!OY53)</f>
        <v/>
      </c>
      <c r="BQ27" s="92" t="str">
        <f>IF(ISBLANK(Výsledky!$PF$3),"",Výsledky!PF53)</f>
        <v/>
      </c>
      <c r="BR27" s="92" t="str">
        <f>IF(ISBLANK(Výsledky!$PM$3),"",Výsledky!PM53)</f>
        <v/>
      </c>
      <c r="BS27" s="92" t="str">
        <f>IF(ISBLANK(Výsledky!$PT$3),"",Výsledky!PT53)</f>
        <v/>
      </c>
      <c r="BT27" s="92" t="str">
        <f>IF(ISBLANK(Výsledky!$QA$3),"",Výsledky!QA53)</f>
        <v/>
      </c>
      <c r="BU27" s="96" t="str">
        <f>IF(ISBLANK(Výsledky!$QH$3),"",Výsledky!QH53)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Tipy!A23</f>
        <v>18</v>
      </c>
      <c r="D28" s="109" t="str">
        <f>IF(Tipy!B23="","",Tipy!B23)</f>
        <v>GaboLFC</v>
      </c>
      <c r="E28" s="110">
        <f>SUM(F28:J28)</f>
        <v>570</v>
      </c>
      <c r="F28" s="105">
        <f>IF(ISBLANK(Výsledky!$I$3),"-",SUM(K28:P28,R28,T28:U28,W28,Y28:AA28,AC28,AE28,AG28,AI28:AK28,AN28:AO28,AS28:AT28,AV28:AW28,AZ28,BB28:BC28,BE28:BF28,BH28,BJ28,BL28:BN28,BP28,BR28:BS28))</f>
        <v>350</v>
      </c>
      <c r="G28" s="90">
        <f>IF(ISBLANK(Výsledky!$BF$3),"-",SUM(Q28,V28,X28,S28,AB28,AD28,AU28,BA28,BG28,BI28,BO28,BQ28,BU28))</f>
        <v>180</v>
      </c>
      <c r="H28" s="90">
        <f>IF(ISBLANK(Výsledky!$FG$3),"-",SUM(AF28,AH28,AM28,AP28,AR28,AX28))</f>
        <v>20</v>
      </c>
      <c r="I28" s="93">
        <f>IF(ISBLANK(Výsledky!$GW$3),"-",SUM(AL28,AQ28,AY28,BD28,BK28,BT28))</f>
        <v>20</v>
      </c>
      <c r="J28" s="95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>
        <f>IF(ISBLANK(Výsledky!$DJ$3),"",Výsledky!DJ29)</f>
        <v>20</v>
      </c>
      <c r="Z28" s="92">
        <f>IF(ISBLANK(Výsledky!$DQ$3),"",Výsledky!DQ29)</f>
        <v>50</v>
      </c>
      <c r="AA28" s="92">
        <f>IF(ISBLANK(Výsledky!$DX$3),"",Výsledky!DX29)</f>
        <v>0</v>
      </c>
      <c r="AB28" s="92">
        <f>IF(ISBLANK(Výsledky!$EE$3),"",Výsledky!EE29)</f>
        <v>20</v>
      </c>
      <c r="AC28" s="92">
        <f>IF(ISBLANK(Výsledky!$EL$3),"",Výsledky!EL29)</f>
        <v>20</v>
      </c>
      <c r="AD28" s="92">
        <f>IF(ISBLANK(Výsledky!$ES$3),"",Výsledky!ES29)</f>
        <v>50</v>
      </c>
      <c r="AE28" s="92">
        <f>IF(ISBLANK(Výsledky!$EZ$3),"",Výsledky!EZ29)</f>
        <v>30</v>
      </c>
      <c r="AF28" s="92">
        <f>IF(ISBLANK(Výsledky!$FG$3),"",Výsledky!FG29)</f>
        <v>0</v>
      </c>
      <c r="AG28" s="92">
        <f>IF(ISBLANK(Výsledky!$FN$3),"",Výsledky!FN29)</f>
        <v>20</v>
      </c>
      <c r="AH28" s="92">
        <f>IF(ISBLANK(Výsledky!$FU$3),"",Výsledky!FU29)</f>
        <v>20</v>
      </c>
      <c r="AI28" s="92">
        <f>IF(ISBLANK(Výsledky!$GB$3),"",Výsledky!GB29)</f>
        <v>30</v>
      </c>
      <c r="AJ28" s="92">
        <f>IF(ISBLANK(Výsledky!$GI$3),"",Výsledky!GI29)</f>
        <v>20</v>
      </c>
      <c r="AK28" s="92">
        <f>IF(ISBLANK(Výsledky!$GP$3),"",Výsledky!GP29)</f>
        <v>0</v>
      </c>
      <c r="AL28" s="92">
        <f>IF(ISBLANK(Výsledky!$GW$3),"",Výsledky!GW29)</f>
        <v>20</v>
      </c>
      <c r="AM28" s="92" t="str">
        <f>IF(ISBLANK(Výsledky!$HD$3),"",Výsledky!HD29)</f>
        <v/>
      </c>
      <c r="AN28" s="92" t="str">
        <f>IF(ISBLANK(Výsledky!$HK$3),"",Výsledky!HK29)</f>
        <v/>
      </c>
      <c r="AO28" s="92" t="str">
        <f>IF(ISBLANK(Výsledky!$HR$3),"",Výsledky!HR29)</f>
        <v/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6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Tipy!A11</f>
        <v>59</v>
      </c>
      <c r="D29" s="109" t="str">
        <f>IF(Tipy!B11="","",Tipy!B11)</f>
        <v>boss</v>
      </c>
      <c r="E29" s="110">
        <f>SUM(F29:J29)</f>
        <v>560</v>
      </c>
      <c r="F29" s="105">
        <f>IF(ISBLANK(Výsledky!$I$3),"-",SUM(K29:P29,R29,T29:U29,W29,Y29:AA29,AC29,AE29,AG29,AI29:AK29,AN29:AO29,AS29:AT29,AV29:AW29,AZ29,BB29:BC29,BE29:BF29,BH29,BJ29,BL29:BN29,BP29,BR29:BS29))</f>
        <v>340</v>
      </c>
      <c r="G29" s="90">
        <f>IF(ISBLANK(Výsledky!$BF$3),"-",SUM(Q29,V29,X29,S29,AB29,AD29,AU29,BA29,BG29,BI29,BO29,BQ29,BU29))</f>
        <v>200</v>
      </c>
      <c r="H29" s="90">
        <f>IF(ISBLANK(Výsledky!$FG$3),"-",SUM(AF29,AH29,AM29,AP29,AR29,AX29))</f>
        <v>20</v>
      </c>
      <c r="I29" s="93">
        <f>IF(ISBLANK(Výsledky!$GW$3),"-",SUM(AL29,AQ29,AY29,BD29,BK29,BT29))</f>
        <v>0</v>
      </c>
      <c r="J29" s="95" t="str">
        <f>IF(ISBLANK(Výsledky!$I$3),"",Výsledky!I17)</f>
        <v>-</v>
      </c>
      <c r="K29" s="92">
        <f>IF(ISBLANK(Výsledky!$P$3),"",Výsledky!P17)</f>
        <v>20</v>
      </c>
      <c r="L29" s="92">
        <f>IF(ISBLANK(Výsledky!$W$3),"",Výsledky!W17)</f>
        <v>0</v>
      </c>
      <c r="M29" s="92">
        <f>IF(ISBLANK(Výsledky!$AD$3),"",Výsledky!AD17)</f>
        <v>20</v>
      </c>
      <c r="N29" s="92">
        <f>IF(ISBLANK(Výsledky!$AK$3),"",Výsledky!AK17)</f>
        <v>20</v>
      </c>
      <c r="O29" s="92">
        <f>IF(ISBLANK(Výsledky!$AR$3),"",Výsledky!AR17)</f>
        <v>30</v>
      </c>
      <c r="P29" s="92">
        <f>IF(ISBLANK(Výsledky!$AY$3),"",Výsledky!AY17)</f>
        <v>0</v>
      </c>
      <c r="Q29" s="92">
        <f>IF(ISBLANK(Výsledky!$BF$3),"",Výsledky!BF17)</f>
        <v>0</v>
      </c>
      <c r="R29" s="92" t="str">
        <f>IF(ISBLANK(Výsledky!$BM$3),"",Výsledky!BM17)</f>
        <v/>
      </c>
      <c r="S29" s="92">
        <f>IF(ISBLANK(Výsledky!$BT$3),"",Výsledky!BT17)</f>
        <v>20</v>
      </c>
      <c r="T29" s="92" t="str">
        <f>IF(ISBLANK(Výsledky!$CA$3),"",Výsledky!CA17)</f>
        <v/>
      </c>
      <c r="U29" s="92">
        <f>IF(ISBLANK(Výsledky!$CH$3),"",Výsledky!CH17)</f>
        <v>0</v>
      </c>
      <c r="V29" s="92">
        <f>IF(ISBLANK(Výsledky!$CO$3),"",Výsledky!CO17)</f>
        <v>40</v>
      </c>
      <c r="W29" s="92">
        <f>IF(ISBLANK(Výsledky!$CV$3),"",Výsledky!CV17)</f>
        <v>0</v>
      </c>
      <c r="X29" s="92">
        <f>IF(ISBLANK(Výsledky!$DC$3),"",Výsledky!DC17)</f>
        <v>40</v>
      </c>
      <c r="Y29" s="92">
        <f>IF(ISBLANK(Výsledky!$DJ$3),"",Výsledky!DJ17)</f>
        <v>40</v>
      </c>
      <c r="Z29" s="92">
        <f>IF(ISBLANK(Výsledky!$DQ$3),"",Výsledky!DQ17)</f>
        <v>30</v>
      </c>
      <c r="AA29" s="92">
        <f>IF(ISBLANK(Výsledky!$DX$3),"",Výsledky!DX17)</f>
        <v>0</v>
      </c>
      <c r="AB29" s="92">
        <f>IF(ISBLANK(Výsledky!$EE$3),"",Výsledky!EE17)</f>
        <v>50</v>
      </c>
      <c r="AC29" s="92">
        <f>IF(ISBLANK(Výsledky!$EL$3),"",Výsledky!EL17)</f>
        <v>20</v>
      </c>
      <c r="AD29" s="92">
        <f>IF(ISBLANK(Výsledky!$ES$3),"",Výsledky!ES17)</f>
        <v>50</v>
      </c>
      <c r="AE29" s="92">
        <f>IF(ISBLANK(Výsledky!$EZ$3),"",Výsledky!EZ17)</f>
        <v>50</v>
      </c>
      <c r="AF29" s="92">
        <f>IF(ISBLANK(Výsledky!$FG$3),"",Výsledky!FG17)</f>
        <v>0</v>
      </c>
      <c r="AG29" s="92">
        <f>IF(ISBLANK(Výsledky!$FN$3),"",Výsledky!FN17)</f>
        <v>20</v>
      </c>
      <c r="AH29" s="92">
        <f>IF(ISBLANK(Výsledky!$FU$3),"",Výsledky!FU17)</f>
        <v>20</v>
      </c>
      <c r="AI29" s="92">
        <f>IF(ISBLANK(Výsledky!$GB$3),"",Výsledky!GB17)</f>
        <v>70</v>
      </c>
      <c r="AJ29" s="92">
        <f>IF(ISBLANK(Výsledky!$GI$3),"",Výsledky!GI17)</f>
        <v>20</v>
      </c>
      <c r="AK29" s="92">
        <f>IF(ISBLANK(Výsledky!$GP$3),"",Výsledky!GP17)</f>
        <v>0</v>
      </c>
      <c r="AL29" s="92">
        <f>IF(ISBLANK(Výsledky!$GW$3),"",Výsledky!GW17)</f>
        <v>0</v>
      </c>
      <c r="AM29" s="92" t="str">
        <f>IF(ISBLANK(Výsledky!$HD$3),"",Výsledky!HD17)</f>
        <v/>
      </c>
      <c r="AN29" s="92" t="str">
        <f>IF(ISBLANK(Výsledky!$HK$3),"",Výsledky!HK17)</f>
        <v/>
      </c>
      <c r="AO29" s="92" t="str">
        <f>IF(ISBLANK(Výsledky!$HR$3),"",Výsledky!HR17)</f>
        <v/>
      </c>
      <c r="AP29" s="92" t="str">
        <f>IF(ISBLANK(Výsledky!$HY$3),"",Výsledky!HY17)</f>
        <v/>
      </c>
      <c r="AQ29" s="92" t="str">
        <f>IF(ISBLANK(Výsledky!$IF$3),"",Výsledky!IF17)</f>
        <v/>
      </c>
      <c r="AR29" s="92" t="str">
        <f>IF(ISBLANK(Výsledky!$IM$3),"",Výsledky!IM17)</f>
        <v/>
      </c>
      <c r="AS29" s="92" t="str">
        <f>IF(ISBLANK(Výsledky!$IT$3),"",Výsledky!IT17)</f>
        <v/>
      </c>
      <c r="AT29" s="92" t="str">
        <f>IF(ISBLANK(Výsledky!$JA$3),"",Výsledky!JA17)</f>
        <v/>
      </c>
      <c r="AU29" s="92" t="str">
        <f>IF(ISBLANK(Výsledky!$JH$3),"",Výsledky!JH17)</f>
        <v/>
      </c>
      <c r="AV29" s="92" t="str">
        <f>IF(ISBLANK(Výsledky!$JO$3),"",Výsledky!JO17)</f>
        <v/>
      </c>
      <c r="AW29" s="92" t="str">
        <f>IF(ISBLANK(Výsledky!$JV$3),"",Výsledky!JV17)</f>
        <v/>
      </c>
      <c r="AX29" s="92" t="str">
        <f>IF(ISBLANK(Výsledky!$KC$3),"",Výsledky!KC17)</f>
        <v/>
      </c>
      <c r="AY29" s="92" t="str">
        <f>IF(ISBLANK(Výsledky!$KJ$3),"",Výsledky!KJ17)</f>
        <v/>
      </c>
      <c r="AZ29" s="92" t="str">
        <f>IF(ISBLANK(Výsledky!$KQ$3),"",Výsledky!KQ17)</f>
        <v/>
      </c>
      <c r="BA29" s="92" t="str">
        <f>IF(ISBLANK(Výsledky!$KX$3),"",Výsledky!KX17)</f>
        <v/>
      </c>
      <c r="BB29" s="92" t="str">
        <f>IF(ISBLANK(Výsledky!$LE$3),"",Výsledky!LE17)</f>
        <v/>
      </c>
      <c r="BC29" s="92" t="str">
        <f>IF(ISBLANK(Výsledky!$LL$3),"",Výsledky!LL17)</f>
        <v/>
      </c>
      <c r="BD29" s="92" t="str">
        <f>IF(ISBLANK(Výsledky!$LS$3),"",Výsledky!LS17)</f>
        <v/>
      </c>
      <c r="BE29" s="92" t="str">
        <f>IF(ISBLANK(Výsledky!$LZ$3),"",Výsledky!LZ17)</f>
        <v/>
      </c>
      <c r="BF29" s="92" t="str">
        <f>IF(ISBLANK(Výsledky!$MG$3),"",Výsledky!MG17)</f>
        <v/>
      </c>
      <c r="BG29" s="92" t="str">
        <f>IF(ISBLANK(Výsledky!$MN$3),"",Výsledky!MN17)</f>
        <v/>
      </c>
      <c r="BH29" s="92" t="str">
        <f>IF(ISBLANK(Výsledky!$MU$3),"",Výsledky!MU17)</f>
        <v/>
      </c>
      <c r="BI29" s="92" t="str">
        <f>IF(ISBLANK(Výsledky!$NB$3),"",Výsledky!NB17)</f>
        <v/>
      </c>
      <c r="BJ29" s="92" t="str">
        <f>IF(ISBLANK(Výsledky!$NI$3),"",Výsledky!NI17)</f>
        <v/>
      </c>
      <c r="BK29" s="92" t="str">
        <f>IF(ISBLANK(Výsledky!$NP$3),"",Výsledky!NP17)</f>
        <v/>
      </c>
      <c r="BL29" s="92" t="str">
        <f>IF(ISBLANK(Výsledky!$NW$3),"",Výsledky!NW17)</f>
        <v/>
      </c>
      <c r="BM29" s="92" t="str">
        <f>IF(ISBLANK(Výsledky!$OD$3),"",Výsledky!OD17)</f>
        <v/>
      </c>
      <c r="BN29" s="92" t="str">
        <f>IF(ISBLANK(Výsledky!$OK$3),"",Výsledky!OK17)</f>
        <v/>
      </c>
      <c r="BO29" s="92" t="str">
        <f>IF(ISBLANK(Výsledky!$OR$3),"",Výsledky!OR17)</f>
        <v/>
      </c>
      <c r="BP29" s="92" t="str">
        <f>IF(ISBLANK(Výsledky!$OY$3),"",Výsledky!OY17)</f>
        <v/>
      </c>
      <c r="BQ29" s="92" t="str">
        <f>IF(ISBLANK(Výsledky!$PF$3),"",Výsledky!PF17)</f>
        <v/>
      </c>
      <c r="BR29" s="92" t="str">
        <f>IF(ISBLANK(Výsledky!$PM$3),"",Výsledky!PM17)</f>
        <v/>
      </c>
      <c r="BS29" s="92" t="str">
        <f>IF(ISBLANK(Výsledky!$PT$3),"",Výsledky!PT17)</f>
        <v/>
      </c>
      <c r="BT29" s="92" t="str">
        <f>IF(ISBLANK(Výsledky!$QA$3),"",Výsledky!QA17)</f>
        <v/>
      </c>
      <c r="BU29" s="96" t="str">
        <f>IF(ISBLANK(Výsledky!$QH$3),"",Výsledky!QH17)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Tipy!A31</f>
        <v>33</v>
      </c>
      <c r="D30" s="109" t="str">
        <f>IF(Tipy!B31="","",Tipy!B31)</f>
        <v>Jymi</v>
      </c>
      <c r="E30" s="110">
        <f>SUM(F30:J30)</f>
        <v>550</v>
      </c>
      <c r="F30" s="105">
        <f>IF(ISBLANK(Výsledky!$I$3),"-",SUM(K30:P30,R30,T30:U30,W30,Y30:AA30,AC30,AE30,AG30,AI30:AK30,AN30:AO30,AS30:AT30,AV30:AW30,AZ30,BB30:BC30,BE30:BF30,BH30,BJ30,BL30:BN30,BP30,BR30:BS30))</f>
        <v>280</v>
      </c>
      <c r="G30" s="90">
        <f>IF(ISBLANK(Výsledky!$BF$3),"-",SUM(Q30,V30,X30,S30,AB30,AD30,AU30,BA30,BG30,BI30,BO30,BQ30,BU30))</f>
        <v>150</v>
      </c>
      <c r="H30" s="90">
        <f>IF(ISBLANK(Výsledky!$FG$3),"-",SUM(AF30,AH30,AM30,AP30,AR30,AX30))</f>
        <v>20</v>
      </c>
      <c r="I30" s="93">
        <f>IF(ISBLANK(Výsledky!$GW$3),"-",SUM(AL30,AQ30,AY30,BD30,BK30,BT30))</f>
        <v>0</v>
      </c>
      <c r="J30" s="95">
        <f>IF(ISBLANK(Výsledky!$I$3),"",Výsledky!I37)</f>
        <v>100</v>
      </c>
      <c r="K30" s="92">
        <f>IF(ISBLANK(Výsledky!$P$3),"",Výsledky!P37)</f>
        <v>20</v>
      </c>
      <c r="L30" s="92">
        <f>IF(ISBLANK(Výsledky!$W$3),"",Výsledky!W37)</f>
        <v>0</v>
      </c>
      <c r="M30" s="92">
        <f>IF(ISBLANK(Výsledky!$AD$3),"",Výsledky!AD37)</f>
        <v>0</v>
      </c>
      <c r="N30" s="92">
        <f>IF(ISBLANK(Výsledky!$AK$3),"",Výsledky!AK37)</f>
        <v>40</v>
      </c>
      <c r="O30" s="92">
        <f>IF(ISBLANK(Výsledky!$AR$3),"",Výsledky!AR37)</f>
        <v>40</v>
      </c>
      <c r="P30" s="92">
        <f>IF(ISBLANK(Výsledky!$AY$3),"",Výsledky!AY37)</f>
        <v>0</v>
      </c>
      <c r="Q30" s="92">
        <f>IF(ISBLANK(Výsledky!$BF$3),"",Výsledky!BF37)</f>
        <v>0</v>
      </c>
      <c r="R30" s="92" t="str">
        <f>IF(ISBLANK(Výsledky!$BM$3),"",Výsledky!BM37)</f>
        <v/>
      </c>
      <c r="S30" s="92">
        <f>IF(ISBLANK(Výsledky!$BT$3),"",Výsledky!BT37)</f>
        <v>30</v>
      </c>
      <c r="T30" s="92" t="str">
        <f>IF(ISBLANK(Výsledky!$CA$3),"",Výsledky!CA37)</f>
        <v/>
      </c>
      <c r="U30" s="92" t="str">
        <f>IF(ISBLANK(Výsledky!$CH$3),"",Výsledky!CH37)</f>
        <v>-</v>
      </c>
      <c r="V30" s="92">
        <f>IF(ISBLANK(Výsledky!$CO$3),"",Výsledky!CO37)</f>
        <v>40</v>
      </c>
      <c r="W30" s="92">
        <f>IF(ISBLANK(Výsledky!$CV$3),"",Výsledky!CV37)</f>
        <v>20</v>
      </c>
      <c r="X30" s="92">
        <f>IF(ISBLANK(Výsledky!$DC$3),"",Výsledky!DC37)</f>
        <v>60</v>
      </c>
      <c r="Y30" s="92">
        <f>IF(ISBLANK(Výsledky!$DJ$3),"",Výsledky!DJ37)</f>
        <v>0</v>
      </c>
      <c r="Z30" s="92">
        <f>IF(ISBLANK(Výsledky!$DQ$3),"",Výsledky!DQ37)</f>
        <v>20</v>
      </c>
      <c r="AA30" s="92">
        <f>IF(ISBLANK(Výsledky!$DX$3),"",Výsledky!DX37)</f>
        <v>0</v>
      </c>
      <c r="AB30" s="92">
        <f>IF(ISBLANK(Výsledky!$EE$3),"",Výsledky!EE37)</f>
        <v>20</v>
      </c>
      <c r="AC30" s="92">
        <f>IF(ISBLANK(Výsledky!$EL$3),"",Výsledky!EL37)</f>
        <v>0</v>
      </c>
      <c r="AD30" s="92">
        <f>IF(ISBLANK(Výsledky!$ES$3),"",Výsledky!ES37)</f>
        <v>0</v>
      </c>
      <c r="AE30" s="92">
        <f>IF(ISBLANK(Výsledky!$EZ$3),"",Výsledky!EZ37)</f>
        <v>50</v>
      </c>
      <c r="AF30" s="92">
        <f>IF(ISBLANK(Výsledky!$FG$3),"",Výsledky!FG37)</f>
        <v>20</v>
      </c>
      <c r="AG30" s="92">
        <f>IF(ISBLANK(Výsledky!$FN$3),"",Výsledky!FN37)</f>
        <v>20</v>
      </c>
      <c r="AH30" s="92" t="str">
        <f>IF(ISBLANK(Výsledky!$FU$3),"",Výsledky!FU37)</f>
        <v>-</v>
      </c>
      <c r="AI30" s="92">
        <f>IF(ISBLANK(Výsledky!$GB$3),"",Výsledky!GB37)</f>
        <v>50</v>
      </c>
      <c r="AJ30" s="92">
        <f>IF(ISBLANK(Výsledky!$GI$3),"",Výsledky!GI37)</f>
        <v>20</v>
      </c>
      <c r="AK30" s="92">
        <f>IF(ISBLANK(Výsledky!$GP$3),"",Výsledky!GP37)</f>
        <v>0</v>
      </c>
      <c r="AL30" s="92" t="str">
        <f>IF(ISBLANK(Výsledky!$GW$3),"",Výsledky!GW37)</f>
        <v>-</v>
      </c>
      <c r="AM30" s="92" t="str">
        <f>IF(ISBLANK(Výsledky!$HD$3),"",Výsledky!HD37)</f>
        <v/>
      </c>
      <c r="AN30" s="92" t="str">
        <f>IF(ISBLANK(Výsledky!$HK$3),"",Výsledky!HK37)</f>
        <v/>
      </c>
      <c r="AO30" s="92" t="str">
        <f>IF(ISBLANK(Výsledky!$HR$3),"",Výsledky!HR37)</f>
        <v/>
      </c>
      <c r="AP30" s="92" t="str">
        <f>IF(ISBLANK(Výsledky!$HY$3),"",Výsledky!HY37)</f>
        <v/>
      </c>
      <c r="AQ30" s="92" t="str">
        <f>IF(ISBLANK(Výsledky!$IF$3),"",Výsledky!IF37)</f>
        <v/>
      </c>
      <c r="AR30" s="92" t="str">
        <f>IF(ISBLANK(Výsledky!$IM$3),"",Výsledky!IM37)</f>
        <v/>
      </c>
      <c r="AS30" s="92" t="str">
        <f>IF(ISBLANK(Výsledky!$IT$3),"",Výsledky!IT37)</f>
        <v/>
      </c>
      <c r="AT30" s="92" t="str">
        <f>IF(ISBLANK(Výsledky!$JA$3),"",Výsledky!JA37)</f>
        <v/>
      </c>
      <c r="AU30" s="92" t="str">
        <f>IF(ISBLANK(Výsledky!$JH$3),"",Výsledky!JH37)</f>
        <v/>
      </c>
      <c r="AV30" s="92" t="str">
        <f>IF(ISBLANK(Výsledky!$JO$3),"",Výsledky!JO37)</f>
        <v/>
      </c>
      <c r="AW30" s="92" t="str">
        <f>IF(ISBLANK(Výsledky!$JV$3),"",Výsledky!JV37)</f>
        <v/>
      </c>
      <c r="AX30" s="92" t="str">
        <f>IF(ISBLANK(Výsledky!$KC$3),"",Výsledky!KC37)</f>
        <v/>
      </c>
      <c r="AY30" s="92" t="str">
        <f>IF(ISBLANK(Výsledky!$KJ$3),"",Výsledky!KJ37)</f>
        <v/>
      </c>
      <c r="AZ30" s="92" t="str">
        <f>IF(ISBLANK(Výsledky!$KQ$3),"",Výsledky!KQ37)</f>
        <v/>
      </c>
      <c r="BA30" s="92" t="str">
        <f>IF(ISBLANK(Výsledky!$KX$3),"",Výsledky!KX37)</f>
        <v/>
      </c>
      <c r="BB30" s="92" t="str">
        <f>IF(ISBLANK(Výsledky!$LE$3),"",Výsledky!LE37)</f>
        <v/>
      </c>
      <c r="BC30" s="92" t="str">
        <f>IF(ISBLANK(Výsledky!$LL$3),"",Výsledky!LL37)</f>
        <v/>
      </c>
      <c r="BD30" s="92" t="str">
        <f>IF(ISBLANK(Výsledky!$LS$3),"",Výsledky!LS37)</f>
        <v/>
      </c>
      <c r="BE30" s="92" t="str">
        <f>IF(ISBLANK(Výsledky!$LZ$3),"",Výsledky!LZ37)</f>
        <v/>
      </c>
      <c r="BF30" s="92" t="str">
        <f>IF(ISBLANK(Výsledky!$MG$3),"",Výsledky!MG37)</f>
        <v/>
      </c>
      <c r="BG30" s="92" t="str">
        <f>IF(ISBLANK(Výsledky!$MN$3),"",Výsledky!MN37)</f>
        <v/>
      </c>
      <c r="BH30" s="92" t="str">
        <f>IF(ISBLANK(Výsledky!$MU$3),"",Výsledky!MU37)</f>
        <v/>
      </c>
      <c r="BI30" s="92" t="str">
        <f>IF(ISBLANK(Výsledky!$NB$3),"",Výsledky!NB37)</f>
        <v/>
      </c>
      <c r="BJ30" s="92" t="str">
        <f>IF(ISBLANK(Výsledky!$NI$3),"",Výsledky!NI37)</f>
        <v/>
      </c>
      <c r="BK30" s="92" t="str">
        <f>IF(ISBLANK(Výsledky!$NP$3),"",Výsledky!NP37)</f>
        <v/>
      </c>
      <c r="BL30" s="92" t="str">
        <f>IF(ISBLANK(Výsledky!$NW$3),"",Výsledky!NW37)</f>
        <v/>
      </c>
      <c r="BM30" s="92" t="str">
        <f>IF(ISBLANK(Výsledky!$OD$3),"",Výsledky!OD37)</f>
        <v/>
      </c>
      <c r="BN30" s="92" t="str">
        <f>IF(ISBLANK(Výsledky!$OK$3),"",Výsledky!OK37)</f>
        <v/>
      </c>
      <c r="BO30" s="92" t="str">
        <f>IF(ISBLANK(Výsledky!$OR$3),"",Výsledky!OR37)</f>
        <v/>
      </c>
      <c r="BP30" s="92" t="str">
        <f>IF(ISBLANK(Výsledky!$OY$3),"",Výsledky!OY37)</f>
        <v/>
      </c>
      <c r="BQ30" s="92" t="str">
        <f>IF(ISBLANK(Výsledky!$PF$3),"",Výsledky!PF37)</f>
        <v/>
      </c>
      <c r="BR30" s="92" t="str">
        <f>IF(ISBLANK(Výsledky!$PM$3),"",Výsledky!PM37)</f>
        <v/>
      </c>
      <c r="BS30" s="92" t="str">
        <f>IF(ISBLANK(Výsledky!$PT$3),"",Výsledky!PT37)</f>
        <v/>
      </c>
      <c r="BT30" s="92" t="str">
        <f>IF(ISBLANK(Výsledky!$QA$3),"",Výsledky!QA37)</f>
        <v/>
      </c>
      <c r="BU30" s="96" t="str">
        <f>IF(ISBLANK(Výsledky!$QH$3),"",Výsledky!QH37)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Tipy!A21</f>
        <v>31</v>
      </c>
      <c r="D31" s="109" t="str">
        <f>IF(Tipy!B21="","",Tipy!B21)</f>
        <v>Feri</v>
      </c>
      <c r="E31" s="110">
        <f>SUM(F31:J31)</f>
        <v>540</v>
      </c>
      <c r="F31" s="105">
        <f>IF(ISBLANK(Výsledky!$I$3),"-",SUM(K31:P31,R31,T31:U31,W31,Y31:AA31,AC31,AE31,AG31,AI31:AK31,AN31:AO31,AS31:AT31,AV31:AW31,AZ31,BB31:BC31,BE31:BF31,BH31,BJ31,BL31:BN31,BP31,BR31:BS31))</f>
        <v>260</v>
      </c>
      <c r="G31" s="90">
        <f>IF(ISBLANK(Výsledky!$BF$3),"-",SUM(Q31,V31,X31,S31,AB31,AD31,AU31,BA31,BG31,BI31,BO31,BQ31,BU31))</f>
        <v>230</v>
      </c>
      <c r="H31" s="90">
        <f>IF(ISBLANK(Výsledky!$FG$3),"-",SUM(AF31,AH31,AM31,AP31,AR31,AX31))</f>
        <v>0</v>
      </c>
      <c r="I31" s="93">
        <f>IF(ISBLANK(Výsledky!$GW$3),"-",SUM(AL31,AQ31,AY31,BD31,BK31,BT31))</f>
        <v>0</v>
      </c>
      <c r="J31" s="95">
        <f>IF(ISBLANK(Výsledky!$I$3),"",Výsledky!I27)</f>
        <v>50</v>
      </c>
      <c r="K31" s="92">
        <f>IF(ISBLANK(Výsledky!$P$3),"",Výsledky!P27)</f>
        <v>20</v>
      </c>
      <c r="L31" s="92">
        <f>IF(ISBLANK(Výsledky!$W$3),"",Výsledky!W27)</f>
        <v>0</v>
      </c>
      <c r="M31" s="92" t="str">
        <f>IF(ISBLANK(Výsledky!$AD$3),"",Výsledky!AD27)</f>
        <v>-</v>
      </c>
      <c r="N31" s="92">
        <f>IF(ISBLANK(Výsledky!$AK$3),"",Výsledky!AK27)</f>
        <v>20</v>
      </c>
      <c r="O31" s="92">
        <f>IF(ISBLANK(Výsledky!$AR$3),"",Výsledky!AR27)</f>
        <v>30</v>
      </c>
      <c r="P31" s="92">
        <f>IF(ISBLANK(Výsledky!$AY$3),"",Výsledky!AY27)</f>
        <v>0</v>
      </c>
      <c r="Q31" s="92">
        <f>IF(ISBLANK(Výsledky!$BF$3),"",Výsledky!BF27)</f>
        <v>0</v>
      </c>
      <c r="R31" s="92" t="str">
        <f>IF(ISBLANK(Výsledky!$BM$3),"",Výsledky!BM27)</f>
        <v/>
      </c>
      <c r="S31" s="92">
        <f>IF(ISBLANK(Výsledky!$BT$3),"",Výsledky!BT27)</f>
        <v>20</v>
      </c>
      <c r="T31" s="92" t="str">
        <f>IF(ISBLANK(Výsledky!$CA$3),"",Výsledky!CA27)</f>
        <v/>
      </c>
      <c r="U31" s="92">
        <f>IF(ISBLANK(Výsledky!$CH$3),"",Výsledky!CH27)</f>
        <v>0</v>
      </c>
      <c r="V31" s="92">
        <f>IF(ISBLANK(Výsledky!$CO$3),"",Výsledky!CO27)</f>
        <v>50</v>
      </c>
      <c r="W31" s="92">
        <f>IF(ISBLANK(Výsledky!$CV$3),"",Výsledky!CV27)</f>
        <v>20</v>
      </c>
      <c r="X31" s="92">
        <f>IF(ISBLANK(Výsledky!$DC$3),"",Výsledky!DC27)</f>
        <v>40</v>
      </c>
      <c r="Y31" s="92">
        <f>IF(ISBLANK(Výsledky!$DJ$3),"",Výsledky!DJ27)</f>
        <v>10</v>
      </c>
      <c r="Z31" s="92">
        <f>IF(ISBLANK(Výsledky!$DQ$3),"",Výsledky!DQ27)</f>
        <v>20</v>
      </c>
      <c r="AA31" s="92">
        <f>IF(ISBLANK(Výsledky!$DX$3),"",Výsledky!DX27)</f>
        <v>0</v>
      </c>
      <c r="AB31" s="92">
        <f>IF(ISBLANK(Výsledky!$EE$3),"",Výsledky!EE27)</f>
        <v>70</v>
      </c>
      <c r="AC31" s="92">
        <f>IF(ISBLANK(Výsledky!$EL$3),"",Výsledky!EL27)</f>
        <v>0</v>
      </c>
      <c r="AD31" s="92">
        <f>IF(ISBLANK(Výsledky!$ES$3),"",Výsledky!ES27)</f>
        <v>50</v>
      </c>
      <c r="AE31" s="92">
        <f>IF(ISBLANK(Výsledky!$EZ$3),"",Výsledky!EZ27)</f>
        <v>60</v>
      </c>
      <c r="AF31" s="92">
        <f>IF(ISBLANK(Výsledky!$FG$3),"",Výsledky!FG27)</f>
        <v>0</v>
      </c>
      <c r="AG31" s="92">
        <f>IF(ISBLANK(Výsledky!$FN$3),"",Výsledky!FN27)</f>
        <v>40</v>
      </c>
      <c r="AH31" s="92">
        <f>IF(ISBLANK(Výsledky!$FU$3),"",Výsledky!FU27)</f>
        <v>0</v>
      </c>
      <c r="AI31" s="92">
        <f>IF(ISBLANK(Výsledky!$GB$3),"",Výsledky!GB27)</f>
        <v>40</v>
      </c>
      <c r="AJ31" s="92" t="str">
        <f>IF(ISBLANK(Výsledky!$GI$3),"",Výsledky!GI27)</f>
        <v>-</v>
      </c>
      <c r="AK31" s="92">
        <f>IF(ISBLANK(Výsledky!$GP$3),"",Výsledky!GP27)</f>
        <v>0</v>
      </c>
      <c r="AL31" s="92" t="str">
        <f>IF(ISBLANK(Výsledky!$GW$3),"",Výsledky!GW27)</f>
        <v>-</v>
      </c>
      <c r="AM31" s="92" t="str">
        <f>IF(ISBLANK(Výsledky!$HD$3),"",Výsledky!HD27)</f>
        <v/>
      </c>
      <c r="AN31" s="92" t="str">
        <f>IF(ISBLANK(Výsledky!$HK$3),"",Výsledky!HK27)</f>
        <v/>
      </c>
      <c r="AO31" s="92" t="str">
        <f>IF(ISBLANK(Výsledky!$HR$3),"",Výsledky!HR27)</f>
        <v/>
      </c>
      <c r="AP31" s="92" t="str">
        <f>IF(ISBLANK(Výsledky!$HY$3),"",Výsledky!HY27)</f>
        <v/>
      </c>
      <c r="AQ31" s="92" t="str">
        <f>IF(ISBLANK(Výsledky!$IF$3),"",Výsledky!IF27)</f>
        <v/>
      </c>
      <c r="AR31" s="92" t="str">
        <f>IF(ISBLANK(Výsledky!$IM$3),"",Výsledky!IM27)</f>
        <v/>
      </c>
      <c r="AS31" s="92" t="str">
        <f>IF(ISBLANK(Výsledky!$IT$3),"",Výsledky!IT27)</f>
        <v/>
      </c>
      <c r="AT31" s="92" t="str">
        <f>IF(ISBLANK(Výsledky!$JA$3),"",Výsledky!JA27)</f>
        <v/>
      </c>
      <c r="AU31" s="92" t="str">
        <f>IF(ISBLANK(Výsledky!$JH$3),"",Výsledky!JH27)</f>
        <v/>
      </c>
      <c r="AV31" s="92" t="str">
        <f>IF(ISBLANK(Výsledky!$JO$3),"",Výsledky!JO27)</f>
        <v/>
      </c>
      <c r="AW31" s="92" t="str">
        <f>IF(ISBLANK(Výsledky!$JV$3),"",Výsledky!JV27)</f>
        <v/>
      </c>
      <c r="AX31" s="92" t="str">
        <f>IF(ISBLANK(Výsledky!$KC$3),"",Výsledky!KC27)</f>
        <v/>
      </c>
      <c r="AY31" s="92" t="str">
        <f>IF(ISBLANK(Výsledky!$KJ$3),"",Výsledky!KJ27)</f>
        <v/>
      </c>
      <c r="AZ31" s="92" t="str">
        <f>IF(ISBLANK(Výsledky!$KQ$3),"",Výsledky!KQ27)</f>
        <v/>
      </c>
      <c r="BA31" s="92" t="str">
        <f>IF(ISBLANK(Výsledky!$KX$3),"",Výsledky!KX27)</f>
        <v/>
      </c>
      <c r="BB31" s="92" t="str">
        <f>IF(ISBLANK(Výsledky!$LE$3),"",Výsledky!LE27)</f>
        <v/>
      </c>
      <c r="BC31" s="92" t="str">
        <f>IF(ISBLANK(Výsledky!$LL$3),"",Výsledky!LL27)</f>
        <v/>
      </c>
      <c r="BD31" s="92" t="str">
        <f>IF(ISBLANK(Výsledky!$LS$3),"",Výsledky!LS27)</f>
        <v/>
      </c>
      <c r="BE31" s="92" t="str">
        <f>IF(ISBLANK(Výsledky!$LZ$3),"",Výsledky!LZ27)</f>
        <v/>
      </c>
      <c r="BF31" s="92" t="str">
        <f>IF(ISBLANK(Výsledky!$MG$3),"",Výsledky!MG27)</f>
        <v/>
      </c>
      <c r="BG31" s="92" t="str">
        <f>IF(ISBLANK(Výsledky!$MN$3),"",Výsledky!MN27)</f>
        <v/>
      </c>
      <c r="BH31" s="92" t="str">
        <f>IF(ISBLANK(Výsledky!$MU$3),"",Výsledky!MU27)</f>
        <v/>
      </c>
      <c r="BI31" s="92" t="str">
        <f>IF(ISBLANK(Výsledky!$NB$3),"",Výsledky!NB27)</f>
        <v/>
      </c>
      <c r="BJ31" s="92" t="str">
        <f>IF(ISBLANK(Výsledky!$NI$3),"",Výsledky!NI27)</f>
        <v/>
      </c>
      <c r="BK31" s="92" t="str">
        <f>IF(ISBLANK(Výsledky!$NP$3),"",Výsledky!NP27)</f>
        <v/>
      </c>
      <c r="BL31" s="92" t="str">
        <f>IF(ISBLANK(Výsledky!$NW$3),"",Výsledky!NW27)</f>
        <v/>
      </c>
      <c r="BM31" s="92" t="str">
        <f>IF(ISBLANK(Výsledky!$OD$3),"",Výsledky!OD27)</f>
        <v/>
      </c>
      <c r="BN31" s="92" t="str">
        <f>IF(ISBLANK(Výsledky!$OK$3),"",Výsledky!OK27)</f>
        <v/>
      </c>
      <c r="BO31" s="92" t="str">
        <f>IF(ISBLANK(Výsledky!$OR$3),"",Výsledky!OR27)</f>
        <v/>
      </c>
      <c r="BP31" s="92" t="str">
        <f>IF(ISBLANK(Výsledky!$OY$3),"",Výsledky!OY27)</f>
        <v/>
      </c>
      <c r="BQ31" s="92" t="str">
        <f>IF(ISBLANK(Výsledky!$PF$3),"",Výsledky!PF27)</f>
        <v/>
      </c>
      <c r="BR31" s="92" t="str">
        <f>IF(ISBLANK(Výsledky!$PM$3),"",Výsledky!PM27)</f>
        <v/>
      </c>
      <c r="BS31" s="92" t="str">
        <f>IF(ISBLANK(Výsledky!$PT$3),"",Výsledky!PT27)</f>
        <v/>
      </c>
      <c r="BT31" s="92" t="str">
        <f>IF(ISBLANK(Výsledky!$QA$3),"",Výsledky!QA27)</f>
        <v/>
      </c>
      <c r="BU31" s="96" t="str">
        <f>IF(ISBLANK(Výsledky!$QH$3),"",Výsledky!QH27)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Tipy!A7</f>
        <v>32</v>
      </c>
      <c r="D32" s="109" t="str">
        <f>IF(Tipy!B7="","",Tipy!B7)</f>
        <v>Alex LFC</v>
      </c>
      <c r="E32" s="110">
        <f>SUM(F32:J32)</f>
        <v>540</v>
      </c>
      <c r="F32" s="105">
        <f>IF(ISBLANK(Výsledky!$I$3),"-",SUM(K32:P32,R32,T32:U32,W32,Y32:AA32,AC32,AE32,AG32,AI32:AK32,AN32:AO32,AS32:AT32,AV32:AW32,AZ32,BB32:BC32,BE32:BF32,BH32,BJ32,BL32:BN32,BP32,BR32:BS32))</f>
        <v>300</v>
      </c>
      <c r="G32" s="90">
        <f>IF(ISBLANK(Výsledky!$BF$3),"-",SUM(Q32,V32,X32,S32,AB32,AD32,AU32,BA32,BG32,BI32,BO32,BQ32,BU32))</f>
        <v>140</v>
      </c>
      <c r="H32" s="90">
        <f>IF(ISBLANK(Výsledky!$FG$3),"-",SUM(AF32,AH32,AM32,AP32,AR32,AX32))</f>
        <v>40</v>
      </c>
      <c r="I32" s="93">
        <f>IF(ISBLANK(Výsledky!$GW$3),"-",SUM(AL32,AQ32,AY32,BD32,BK32,BT32))</f>
        <v>20</v>
      </c>
      <c r="J32" s="95">
        <f>IF(ISBLANK(Výsledky!$I$3),"",Výsledky!I13)</f>
        <v>40</v>
      </c>
      <c r="K32" s="92">
        <f>IF(ISBLANK(Výsledky!$P$3),"",Výsledky!P13)</f>
        <v>20</v>
      </c>
      <c r="L32" s="92">
        <f>IF(ISBLANK(Výsledky!$W$3),"",Výsledky!W13)</f>
        <v>0</v>
      </c>
      <c r="M32" s="92">
        <f>IF(ISBLANK(Výsledky!$AD$3),"",Výsledky!AD13)</f>
        <v>20</v>
      </c>
      <c r="N32" s="92">
        <f>IF(ISBLANK(Výsledky!$AK$3),"",Výsledky!AK13)</f>
        <v>20</v>
      </c>
      <c r="O32" s="92">
        <f>IF(ISBLANK(Výsledky!$AR$3),"",Výsledky!AR13)</f>
        <v>60</v>
      </c>
      <c r="P32" s="92">
        <f>IF(ISBLANK(Výsledky!$AY$3),"",Výsledky!AY13)</f>
        <v>0</v>
      </c>
      <c r="Q32" s="92">
        <f>IF(ISBLANK(Výsledky!$BF$3),"",Výsledky!BF13)</f>
        <v>0</v>
      </c>
      <c r="R32" s="92" t="str">
        <f>IF(ISBLANK(Výsledky!$BM$3),"",Výsledky!BM13)</f>
        <v/>
      </c>
      <c r="S32" s="92">
        <f>IF(ISBLANK(Výsledky!$BT$3),"",Výsledky!BT13)</f>
        <v>40</v>
      </c>
      <c r="T32" s="92" t="str">
        <f>IF(ISBLANK(Výsledky!$CA$3),"",Výsledky!CA13)</f>
        <v/>
      </c>
      <c r="U32" s="92">
        <f>IF(ISBLANK(Výsledky!$CH$3),"",Výsledky!CH13)</f>
        <v>20</v>
      </c>
      <c r="V32" s="92" t="str">
        <f>IF(ISBLANK(Výsledky!$CO$3),"",Výsledky!CO13)</f>
        <v>-</v>
      </c>
      <c r="W32" s="92">
        <f>IF(ISBLANK(Výsledky!$CV$3),"",Výsledky!CV13)</f>
        <v>30</v>
      </c>
      <c r="X32" s="92">
        <f>IF(ISBLANK(Výsledky!$DC$3),"",Výsledky!DC13)</f>
        <v>60</v>
      </c>
      <c r="Y32" s="92">
        <f>IF(ISBLANK(Výsledky!$DJ$3),"",Výsledky!DJ13)</f>
        <v>0</v>
      </c>
      <c r="Z32" s="92">
        <f>IF(ISBLANK(Výsledky!$DQ$3),"",Výsledky!DQ13)</f>
        <v>10</v>
      </c>
      <c r="AA32" s="92">
        <f>IF(ISBLANK(Výsledky!$DX$3),"",Výsledky!DX13)</f>
        <v>0</v>
      </c>
      <c r="AB32" s="92">
        <f>IF(ISBLANK(Výsledky!$EE$3),"",Výsledky!EE13)</f>
        <v>40</v>
      </c>
      <c r="AC32" s="92">
        <f>IF(ISBLANK(Výsledky!$EL$3),"",Výsledky!EL13)</f>
        <v>30</v>
      </c>
      <c r="AD32" s="92">
        <f>IF(ISBLANK(Výsledky!$ES$3),"",Výsledky!ES13)</f>
        <v>0</v>
      </c>
      <c r="AE32" s="92">
        <f>IF(ISBLANK(Výsledky!$EZ$3),"",Výsledky!EZ13)</f>
        <v>30</v>
      </c>
      <c r="AF32" s="92">
        <f>IF(ISBLANK(Výsledky!$FG$3),"",Výsledky!FG13)</f>
        <v>0</v>
      </c>
      <c r="AG32" s="92">
        <f>IF(ISBLANK(Výsledky!$FN$3),"",Výsledky!FN13)</f>
        <v>40</v>
      </c>
      <c r="AH32" s="92">
        <f>IF(ISBLANK(Výsledky!$FU$3),"",Výsledky!FU13)</f>
        <v>40</v>
      </c>
      <c r="AI32" s="92">
        <f>IF(ISBLANK(Výsledky!$GB$3),"",Výsledky!GB13)</f>
        <v>20</v>
      </c>
      <c r="AJ32" s="92" t="str">
        <f>IF(ISBLANK(Výsledky!$GI$3),"",Výsledky!GI13)</f>
        <v>-</v>
      </c>
      <c r="AK32" s="92">
        <f>IF(ISBLANK(Výsledky!$GP$3),"",Výsledky!GP13)</f>
        <v>0</v>
      </c>
      <c r="AL32" s="92">
        <f>IF(ISBLANK(Výsledky!$GW$3),"",Výsledky!GW13)</f>
        <v>20</v>
      </c>
      <c r="AM32" s="92" t="str">
        <f>IF(ISBLANK(Výsledky!$HD$3),"",Výsledky!HD13)</f>
        <v/>
      </c>
      <c r="AN32" s="92" t="str">
        <f>IF(ISBLANK(Výsledky!$HK$3),"",Výsledky!HK13)</f>
        <v/>
      </c>
      <c r="AO32" s="92" t="str">
        <f>IF(ISBLANK(Výsledky!$HR$3),"",Výsledky!HR13)</f>
        <v/>
      </c>
      <c r="AP32" s="92" t="str">
        <f>IF(ISBLANK(Výsledky!$HY$3),"",Výsledky!HY13)</f>
        <v/>
      </c>
      <c r="AQ32" s="92" t="str">
        <f>IF(ISBLANK(Výsledky!$IF$3),"",Výsledky!IF13)</f>
        <v/>
      </c>
      <c r="AR32" s="92" t="str">
        <f>IF(ISBLANK(Výsledky!$IM$3),"",Výsledky!IM13)</f>
        <v/>
      </c>
      <c r="AS32" s="92" t="str">
        <f>IF(ISBLANK(Výsledky!$IT$3),"",Výsledky!IT13)</f>
        <v/>
      </c>
      <c r="AT32" s="92" t="str">
        <f>IF(ISBLANK(Výsledky!$JA$3),"",Výsledky!JA13)</f>
        <v/>
      </c>
      <c r="AU32" s="92" t="str">
        <f>IF(ISBLANK(Výsledky!$JH$3),"",Výsledky!JH13)</f>
        <v/>
      </c>
      <c r="AV32" s="92" t="str">
        <f>IF(ISBLANK(Výsledky!$JO$3),"",Výsledky!JO13)</f>
        <v/>
      </c>
      <c r="AW32" s="92" t="str">
        <f>IF(ISBLANK(Výsledky!$JV$3),"",Výsledky!JV13)</f>
        <v/>
      </c>
      <c r="AX32" s="92" t="str">
        <f>IF(ISBLANK(Výsledky!$KC$3),"",Výsledky!KC13)</f>
        <v/>
      </c>
      <c r="AY32" s="92" t="str">
        <f>IF(ISBLANK(Výsledky!$KJ$3),"",Výsledky!KJ13)</f>
        <v/>
      </c>
      <c r="AZ32" s="92" t="str">
        <f>IF(ISBLANK(Výsledky!$KQ$3),"",Výsledky!KQ13)</f>
        <v/>
      </c>
      <c r="BA32" s="92" t="str">
        <f>IF(ISBLANK(Výsledky!$KX$3),"",Výsledky!KX13)</f>
        <v/>
      </c>
      <c r="BB32" s="92" t="str">
        <f>IF(ISBLANK(Výsledky!$LE$3),"",Výsledky!LE13)</f>
        <v/>
      </c>
      <c r="BC32" s="92" t="str">
        <f>IF(ISBLANK(Výsledky!$LL$3),"",Výsledky!LL13)</f>
        <v/>
      </c>
      <c r="BD32" s="92" t="str">
        <f>IF(ISBLANK(Výsledky!$LS$3),"",Výsledky!LS13)</f>
        <v/>
      </c>
      <c r="BE32" s="92" t="str">
        <f>IF(ISBLANK(Výsledky!$LZ$3),"",Výsledky!LZ13)</f>
        <v/>
      </c>
      <c r="BF32" s="92" t="str">
        <f>IF(ISBLANK(Výsledky!$MG$3),"",Výsledky!MG13)</f>
        <v/>
      </c>
      <c r="BG32" s="92" t="str">
        <f>IF(ISBLANK(Výsledky!$MN$3),"",Výsledky!MN13)</f>
        <v/>
      </c>
      <c r="BH32" s="92" t="str">
        <f>IF(ISBLANK(Výsledky!$MU$3),"",Výsledky!MU13)</f>
        <v/>
      </c>
      <c r="BI32" s="92" t="str">
        <f>IF(ISBLANK(Výsledky!$NB$3),"",Výsledky!NB13)</f>
        <v/>
      </c>
      <c r="BJ32" s="92" t="str">
        <f>IF(ISBLANK(Výsledky!$NI$3),"",Výsledky!NI13)</f>
        <v/>
      </c>
      <c r="BK32" s="92" t="str">
        <f>IF(ISBLANK(Výsledky!$NP$3),"",Výsledky!NP13)</f>
        <v/>
      </c>
      <c r="BL32" s="92" t="str">
        <f>IF(ISBLANK(Výsledky!$NW$3),"",Výsledky!NW13)</f>
        <v/>
      </c>
      <c r="BM32" s="92" t="str">
        <f>IF(ISBLANK(Výsledky!$OD$3),"",Výsledky!OD13)</f>
        <v/>
      </c>
      <c r="BN32" s="92" t="str">
        <f>IF(ISBLANK(Výsledky!$OK$3),"",Výsledky!OK13)</f>
        <v/>
      </c>
      <c r="BO32" s="92" t="str">
        <f>IF(ISBLANK(Výsledky!$OR$3),"",Výsledky!OR13)</f>
        <v/>
      </c>
      <c r="BP32" s="92" t="str">
        <f>IF(ISBLANK(Výsledky!$OY$3),"",Výsledky!OY13)</f>
        <v/>
      </c>
      <c r="BQ32" s="92" t="str">
        <f>IF(ISBLANK(Výsledky!$PF$3),"",Výsledky!PF13)</f>
        <v/>
      </c>
      <c r="BR32" s="92" t="str">
        <f>IF(ISBLANK(Výsledky!$PM$3),"",Výsledky!PM13)</f>
        <v/>
      </c>
      <c r="BS32" s="92" t="str">
        <f>IF(ISBLANK(Výsledky!$PT$3),"",Výsledky!PT13)</f>
        <v/>
      </c>
      <c r="BT32" s="92" t="str">
        <f>IF(ISBLANK(Výsledky!$QA$3),"",Výsledky!QA13)</f>
        <v/>
      </c>
      <c r="BU32" s="96" t="str">
        <f>IF(ISBLANK(Výsledky!$QH$3),"",Výsledky!QH13)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Tipy!A14</f>
        <v>28</v>
      </c>
      <c r="D33" s="109" t="str">
        <f>IF(Tipy!B14="","",Tipy!B14)</f>
        <v>Cyro</v>
      </c>
      <c r="E33" s="110">
        <f>SUM(F33:J33)</f>
        <v>530</v>
      </c>
      <c r="F33" s="105">
        <f>IF(ISBLANK(Výsledky!$I$3),"-",SUM(K33:P33,R33,T33:U33,W33,Y33:AA33,AC33,AE33,AG33,AI33:AK33,AN33:AO33,AS33:AT33,AV33:AW33,AZ33,BB33:BC33,BE33:BF33,BH33,BJ33,BL33:BN33,BP33,BR33:BS33))</f>
        <v>280</v>
      </c>
      <c r="G33" s="90">
        <f>IF(ISBLANK(Výsledky!$BF$3),"-",SUM(Q33,V33,X33,S33,AB33,AD33,AU33,BA33,BG33,BI33,BO33,BQ33,BU33))</f>
        <v>190</v>
      </c>
      <c r="H33" s="90">
        <f>IF(ISBLANK(Výsledky!$FG$3),"-",SUM(AF33,AH33,AM33,AP33,AR33,AX33))</f>
        <v>20</v>
      </c>
      <c r="I33" s="93">
        <f>IF(ISBLANK(Výsledky!$GW$3),"-",SUM(AL33,AQ33,AY33,BD33,BK33,BT33))</f>
        <v>40</v>
      </c>
      <c r="J33" s="95">
        <f>IF(ISBLANK(Výsledky!$I$3),"",Výsledky!I20)</f>
        <v>0</v>
      </c>
      <c r="K33" s="92">
        <f>IF(ISBLANK(Výsledky!$P$3),"",Výsledky!P20)</f>
        <v>0</v>
      </c>
      <c r="L33" s="92" t="str">
        <f>IF(ISBLANK(Výsledky!$W$3),"",Výsledky!W20)</f>
        <v>-</v>
      </c>
      <c r="M33" s="92">
        <f>IF(ISBLANK(Výsledky!$AD$3),"",Výsledky!AD20)</f>
        <v>0</v>
      </c>
      <c r="N33" s="92">
        <f>IF(ISBLANK(Výsledky!$AK$3),"",Výsledky!AK20)</f>
        <v>40</v>
      </c>
      <c r="O33" s="92">
        <f>IF(ISBLANK(Výsledky!$AR$3),"",Výsledky!AR20)</f>
        <v>30</v>
      </c>
      <c r="P33" s="92">
        <f>IF(ISBLANK(Výsledky!$AY$3),"",Výsledky!AY20)</f>
        <v>0</v>
      </c>
      <c r="Q33" s="92">
        <f>IF(ISBLANK(Výsledky!$BF$3),"",Výsledky!BF20)</f>
        <v>0</v>
      </c>
      <c r="R33" s="92" t="str">
        <f>IF(ISBLANK(Výsledky!$BM$3),"",Výsledky!BM20)</f>
        <v/>
      </c>
      <c r="S33" s="92">
        <f>IF(ISBLANK(Výsledky!$BT$3),"",Výsledky!BT20)</f>
        <v>80</v>
      </c>
      <c r="T33" s="92" t="str">
        <f>IF(ISBLANK(Výsledky!$CA$3),"",Výsledky!CA20)</f>
        <v/>
      </c>
      <c r="U33" s="92">
        <f>IF(ISBLANK(Výsledky!$CH$3),"",Výsledky!CH20)</f>
        <v>20</v>
      </c>
      <c r="V33" s="92">
        <f>IF(ISBLANK(Výsledky!$CO$3),"",Výsledky!CO20)</f>
        <v>30</v>
      </c>
      <c r="W33" s="92">
        <f>IF(ISBLANK(Výsledky!$CV$3),"",Výsledky!CV20)</f>
        <v>20</v>
      </c>
      <c r="X33" s="92">
        <f>IF(ISBLANK(Výsledky!$DC$3),"",Výsledky!DC20)</f>
        <v>40</v>
      </c>
      <c r="Y33" s="92">
        <f>IF(ISBLANK(Výsledky!$DJ$3),"",Výsledky!DJ20)</f>
        <v>0</v>
      </c>
      <c r="Z33" s="92">
        <f>IF(ISBLANK(Výsledky!$DQ$3),"",Výsledky!DQ20)</f>
        <v>30</v>
      </c>
      <c r="AA33" s="92">
        <f>IF(ISBLANK(Výsledky!$DX$3),"",Výsledky!DX20)</f>
        <v>0</v>
      </c>
      <c r="AB33" s="92">
        <f>IF(ISBLANK(Výsledky!$EE$3),"",Výsledky!EE20)</f>
        <v>40</v>
      </c>
      <c r="AC33" s="92">
        <f>IF(ISBLANK(Výsledky!$EL$3),"",Výsledky!EL20)</f>
        <v>30</v>
      </c>
      <c r="AD33" s="92">
        <f>IF(ISBLANK(Výsledky!$ES$3),"",Výsledky!ES20)</f>
        <v>0</v>
      </c>
      <c r="AE33" s="92">
        <f>IF(ISBLANK(Výsledky!$EZ$3),"",Výsledky!EZ20)</f>
        <v>30</v>
      </c>
      <c r="AF33" s="92">
        <f>IF(ISBLANK(Výsledky!$FG$3),"",Výsledky!FG20)</f>
        <v>0</v>
      </c>
      <c r="AG33" s="92">
        <f>IF(ISBLANK(Výsledky!$FN$3),"",Výsledky!FN20)</f>
        <v>60</v>
      </c>
      <c r="AH33" s="92">
        <f>IF(ISBLANK(Výsledky!$FU$3),"",Výsledky!FU20)</f>
        <v>20</v>
      </c>
      <c r="AI33" s="92" t="str">
        <f>IF(ISBLANK(Výsledky!$GB$3),"",Výsledky!GB20)</f>
        <v>-</v>
      </c>
      <c r="AJ33" s="92">
        <f>IF(ISBLANK(Výsledky!$GI$3),"",Výsledky!GI20)</f>
        <v>20</v>
      </c>
      <c r="AK33" s="92">
        <f>IF(ISBLANK(Výsledky!$GP$3),"",Výsledky!GP20)</f>
        <v>0</v>
      </c>
      <c r="AL33" s="92">
        <f>IF(ISBLANK(Výsledky!$GW$3),"",Výsledky!GW20)</f>
        <v>40</v>
      </c>
      <c r="AM33" s="92" t="str">
        <f>IF(ISBLANK(Výsledky!$HD$3),"",Výsledky!HD20)</f>
        <v/>
      </c>
      <c r="AN33" s="92" t="str">
        <f>IF(ISBLANK(Výsledky!$HK$3),"",Výsledky!HK20)</f>
        <v/>
      </c>
      <c r="AO33" s="92" t="str">
        <f>IF(ISBLANK(Výsledky!$HR$3),"",Výsledky!HR20)</f>
        <v/>
      </c>
      <c r="AP33" s="92" t="str">
        <f>IF(ISBLANK(Výsledky!$HY$3),"",Výsledky!HY20)</f>
        <v/>
      </c>
      <c r="AQ33" s="92" t="str">
        <f>IF(ISBLANK(Výsledky!$IF$3),"",Výsledky!IF20)</f>
        <v/>
      </c>
      <c r="AR33" s="92" t="str">
        <f>IF(ISBLANK(Výsledky!$IM$3),"",Výsledky!IM20)</f>
        <v/>
      </c>
      <c r="AS33" s="92" t="str">
        <f>IF(ISBLANK(Výsledky!$IT$3),"",Výsledky!IT20)</f>
        <v/>
      </c>
      <c r="AT33" s="92" t="str">
        <f>IF(ISBLANK(Výsledky!$JA$3),"",Výsledky!JA20)</f>
        <v/>
      </c>
      <c r="AU33" s="92" t="str">
        <f>IF(ISBLANK(Výsledky!$JH$3),"",Výsledky!JH20)</f>
        <v/>
      </c>
      <c r="AV33" s="92" t="str">
        <f>IF(ISBLANK(Výsledky!$JO$3),"",Výsledky!JO20)</f>
        <v/>
      </c>
      <c r="AW33" s="92" t="str">
        <f>IF(ISBLANK(Výsledky!$JV$3),"",Výsledky!JV20)</f>
        <v/>
      </c>
      <c r="AX33" s="92" t="str">
        <f>IF(ISBLANK(Výsledky!$KC$3),"",Výsledky!KC20)</f>
        <v/>
      </c>
      <c r="AY33" s="92" t="str">
        <f>IF(ISBLANK(Výsledky!$KJ$3),"",Výsledky!KJ20)</f>
        <v/>
      </c>
      <c r="AZ33" s="92" t="str">
        <f>IF(ISBLANK(Výsledky!$KQ$3),"",Výsledky!KQ20)</f>
        <v/>
      </c>
      <c r="BA33" s="92" t="str">
        <f>IF(ISBLANK(Výsledky!$KX$3),"",Výsledky!KX20)</f>
        <v/>
      </c>
      <c r="BB33" s="92" t="str">
        <f>IF(ISBLANK(Výsledky!$LE$3),"",Výsledky!LE20)</f>
        <v/>
      </c>
      <c r="BC33" s="92" t="str">
        <f>IF(ISBLANK(Výsledky!$LL$3),"",Výsledky!LL20)</f>
        <v/>
      </c>
      <c r="BD33" s="92" t="str">
        <f>IF(ISBLANK(Výsledky!$LS$3),"",Výsledky!LS20)</f>
        <v/>
      </c>
      <c r="BE33" s="92" t="str">
        <f>IF(ISBLANK(Výsledky!$LZ$3),"",Výsledky!LZ20)</f>
        <v/>
      </c>
      <c r="BF33" s="92" t="str">
        <f>IF(ISBLANK(Výsledky!$MG$3),"",Výsledky!MG20)</f>
        <v/>
      </c>
      <c r="BG33" s="92" t="str">
        <f>IF(ISBLANK(Výsledky!$MN$3),"",Výsledky!MN20)</f>
        <v/>
      </c>
      <c r="BH33" s="92" t="str">
        <f>IF(ISBLANK(Výsledky!$MU$3),"",Výsledky!MU20)</f>
        <v/>
      </c>
      <c r="BI33" s="92" t="str">
        <f>IF(ISBLANK(Výsledky!$NB$3),"",Výsledky!NB20)</f>
        <v/>
      </c>
      <c r="BJ33" s="92" t="str">
        <f>IF(ISBLANK(Výsledky!$NI$3),"",Výsledky!NI20)</f>
        <v/>
      </c>
      <c r="BK33" s="92" t="str">
        <f>IF(ISBLANK(Výsledky!$NP$3),"",Výsledky!NP20)</f>
        <v/>
      </c>
      <c r="BL33" s="92" t="str">
        <f>IF(ISBLANK(Výsledky!$NW$3),"",Výsledky!NW20)</f>
        <v/>
      </c>
      <c r="BM33" s="92" t="str">
        <f>IF(ISBLANK(Výsledky!$OD$3),"",Výsledky!OD20)</f>
        <v/>
      </c>
      <c r="BN33" s="92" t="str">
        <f>IF(ISBLANK(Výsledky!$OK$3),"",Výsledky!OK20)</f>
        <v/>
      </c>
      <c r="BO33" s="92" t="str">
        <f>IF(ISBLANK(Výsledky!$OR$3),"",Výsledky!OR20)</f>
        <v/>
      </c>
      <c r="BP33" s="92" t="str">
        <f>IF(ISBLANK(Výsledky!$OY$3),"",Výsledky!OY20)</f>
        <v/>
      </c>
      <c r="BQ33" s="92" t="str">
        <f>IF(ISBLANK(Výsledky!$PF$3),"",Výsledky!PF20)</f>
        <v/>
      </c>
      <c r="BR33" s="92" t="str">
        <f>IF(ISBLANK(Výsledky!$PM$3),"",Výsledky!PM20)</f>
        <v/>
      </c>
      <c r="BS33" s="92" t="str">
        <f>IF(ISBLANK(Výsledky!$PT$3),"",Výsledky!PT20)</f>
        <v/>
      </c>
      <c r="BT33" s="92" t="str">
        <f>IF(ISBLANK(Výsledky!$QA$3),"",Výsledky!QA20)</f>
        <v/>
      </c>
      <c r="BU33" s="96" t="str">
        <f>IF(ISBLANK(Výsledky!$QH$3),"",Výsledky!QH20)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Tipy!A71</f>
        <v>38</v>
      </c>
      <c r="D34" s="109" t="str">
        <f>IF(Tipy!B71="","",Tipy!B71)</f>
        <v>Stanley15</v>
      </c>
      <c r="E34" s="110">
        <f>SUM(F34:J34)</f>
        <v>530</v>
      </c>
      <c r="F34" s="105">
        <f>IF(ISBLANK(Výsledky!$I$3),"-",SUM(K34:P34,R34,T34:U34,W34,Y34:AA34,AC34,AE34,AG34,AI34:AK34,AN34:AO34,AS34:AT34,AV34:AW34,AZ34,BB34:BC34,BE34:BF34,BH34,BJ34,BL34:BN34,BP34,BR34:BS34))</f>
        <v>310</v>
      </c>
      <c r="G34" s="90">
        <f>IF(ISBLANK(Výsledky!$BF$3),"-",SUM(Q34,V34,X34,S34,AB34,AD34,AU34,BA34,BG34,BI34,BO34,BQ34,BU34))</f>
        <v>180</v>
      </c>
      <c r="H34" s="90">
        <f>IF(ISBLANK(Výsledky!$FG$3),"-",SUM(AF34,AH34,AM34,AP34,AR34,AX34))</f>
        <v>0</v>
      </c>
      <c r="I34" s="93">
        <f>IF(ISBLANK(Výsledky!$GW$3),"-",SUM(AL34,AQ34,AY34,BD34,BK34,BT34))</f>
        <v>0</v>
      </c>
      <c r="J34" s="95">
        <f>IF(ISBLANK(Výsledky!$I$3),"",Výsledky!I77)</f>
        <v>40</v>
      </c>
      <c r="K34" s="92">
        <f>IF(ISBLANK(Výsledky!$P$3),"",Výsledky!P77)</f>
        <v>20</v>
      </c>
      <c r="L34" s="92">
        <f>IF(ISBLANK(Výsledky!$W$3),"",Výsledky!W77)</f>
        <v>0</v>
      </c>
      <c r="M34" s="92">
        <f>IF(ISBLANK(Výsledky!$AD$3),"",Výsledky!AD77)</f>
        <v>20</v>
      </c>
      <c r="N34" s="92">
        <f>IF(ISBLANK(Výsledky!$AK$3),"",Výsledky!AK77)</f>
        <v>20</v>
      </c>
      <c r="O34" s="92" t="str">
        <f>IF(ISBLANK(Výsledky!$AR$3),"",Výsledky!AR77)</f>
        <v>-</v>
      </c>
      <c r="P34" s="92">
        <f>IF(ISBLANK(Výsledky!$AY$3),"",Výsledky!AY77)</f>
        <v>0</v>
      </c>
      <c r="Q34" s="92">
        <f>IF(ISBLANK(Výsledky!$BF$3),"",Výsledky!BF77)</f>
        <v>0</v>
      </c>
      <c r="R34" s="92" t="str">
        <f>IF(ISBLANK(Výsledky!$BM$3),"",Výsledky!BM77)</f>
        <v/>
      </c>
      <c r="S34" s="92">
        <f>IF(ISBLANK(Výsledky!$BT$3),"",Výsledky!BT77)</f>
        <v>30</v>
      </c>
      <c r="T34" s="92" t="str">
        <f>IF(ISBLANK(Výsledky!$CA$3),"",Výsledky!CA77)</f>
        <v/>
      </c>
      <c r="U34" s="92">
        <f>IF(ISBLANK(Výsledky!$CH$3),"",Výsledky!CH77)</f>
        <v>0</v>
      </c>
      <c r="V34" s="92">
        <f>IF(ISBLANK(Výsledky!$CO$3),"",Výsledky!CO77)</f>
        <v>20</v>
      </c>
      <c r="W34" s="92">
        <f>IF(ISBLANK(Výsledky!$CV$3),"",Výsledky!CV77)</f>
        <v>20</v>
      </c>
      <c r="X34" s="92">
        <f>IF(ISBLANK(Výsledky!$DC$3),"",Výsledky!DC77)</f>
        <v>40</v>
      </c>
      <c r="Y34" s="92">
        <f>IF(ISBLANK(Výsledky!$DJ$3),"",Výsledky!DJ77)</f>
        <v>20</v>
      </c>
      <c r="Z34" s="92">
        <f>IF(ISBLANK(Výsledky!$DQ$3),"",Výsledky!DQ77)</f>
        <v>50</v>
      </c>
      <c r="AA34" s="92">
        <f>IF(ISBLANK(Výsledky!$DX$3),"",Výsledky!DX77)</f>
        <v>0</v>
      </c>
      <c r="AB34" s="92">
        <f>IF(ISBLANK(Výsledky!$EE$3),"",Výsledky!EE77)</f>
        <v>70</v>
      </c>
      <c r="AC34" s="92">
        <f>IF(ISBLANK(Výsledky!$EL$3),"",Výsledky!EL77)</f>
        <v>0</v>
      </c>
      <c r="AD34" s="92">
        <f>IF(ISBLANK(Výsledky!$ES$3),"",Výsledky!ES77)</f>
        <v>20</v>
      </c>
      <c r="AE34" s="92">
        <f>IF(ISBLANK(Výsledky!$EZ$3),"",Výsledky!EZ77)</f>
        <v>30</v>
      </c>
      <c r="AF34" s="92">
        <f>IF(ISBLANK(Výsledky!$FG$3),"",Výsledky!FG77)</f>
        <v>0</v>
      </c>
      <c r="AG34" s="92">
        <f>IF(ISBLANK(Výsledky!$FN$3),"",Výsledky!FN77)</f>
        <v>50</v>
      </c>
      <c r="AH34" s="92">
        <f>IF(ISBLANK(Výsledky!$FU$3),"",Výsledky!FU77)</f>
        <v>0</v>
      </c>
      <c r="AI34" s="92">
        <f>IF(ISBLANK(Výsledky!$GB$3),"",Výsledky!GB77)</f>
        <v>60</v>
      </c>
      <c r="AJ34" s="92">
        <f>IF(ISBLANK(Výsledky!$GI$3),"",Výsledky!GI77)</f>
        <v>20</v>
      </c>
      <c r="AK34" s="92">
        <f>IF(ISBLANK(Výsledky!$GP$3),"",Výsledky!GP77)</f>
        <v>0</v>
      </c>
      <c r="AL34" s="92" t="str">
        <f>IF(ISBLANK(Výsledky!$GW$3),"",Výsledky!GW77)</f>
        <v>-</v>
      </c>
      <c r="AM34" s="92" t="str">
        <f>IF(ISBLANK(Výsledky!$HD$3),"",Výsledky!HD77)</f>
        <v/>
      </c>
      <c r="AN34" s="92" t="str">
        <f>IF(ISBLANK(Výsledky!$HK$3),"",Výsledky!HK77)</f>
        <v/>
      </c>
      <c r="AO34" s="92" t="str">
        <f>IF(ISBLANK(Výsledky!$HR$3),"",Výsledky!HR77)</f>
        <v/>
      </c>
      <c r="AP34" s="92" t="str">
        <f>IF(ISBLANK(Výsledky!$HY$3),"",Výsledky!HY77)</f>
        <v/>
      </c>
      <c r="AQ34" s="92" t="str">
        <f>IF(ISBLANK(Výsledky!$IF$3),"",Výsledky!IF77)</f>
        <v/>
      </c>
      <c r="AR34" s="92" t="str">
        <f>IF(ISBLANK(Výsledky!$IM$3),"",Výsledky!IM77)</f>
        <v/>
      </c>
      <c r="AS34" s="92" t="str">
        <f>IF(ISBLANK(Výsledky!$IT$3),"",Výsledky!IT77)</f>
        <v/>
      </c>
      <c r="AT34" s="92" t="str">
        <f>IF(ISBLANK(Výsledky!$JA$3),"",Výsledky!JA77)</f>
        <v/>
      </c>
      <c r="AU34" s="92" t="str">
        <f>IF(ISBLANK(Výsledky!$JH$3),"",Výsledky!JH77)</f>
        <v/>
      </c>
      <c r="AV34" s="92" t="str">
        <f>IF(ISBLANK(Výsledky!$JO$3),"",Výsledky!JO77)</f>
        <v/>
      </c>
      <c r="AW34" s="92" t="str">
        <f>IF(ISBLANK(Výsledky!$JV$3),"",Výsledky!JV77)</f>
        <v/>
      </c>
      <c r="AX34" s="92" t="str">
        <f>IF(ISBLANK(Výsledky!$KC$3),"",Výsledky!KC77)</f>
        <v/>
      </c>
      <c r="AY34" s="92" t="str">
        <f>IF(ISBLANK(Výsledky!$KJ$3),"",Výsledky!KJ77)</f>
        <v/>
      </c>
      <c r="AZ34" s="92" t="str">
        <f>IF(ISBLANK(Výsledky!$KQ$3),"",Výsledky!KQ77)</f>
        <v/>
      </c>
      <c r="BA34" s="92" t="str">
        <f>IF(ISBLANK(Výsledky!$KX$3),"",Výsledky!KX77)</f>
        <v/>
      </c>
      <c r="BB34" s="92" t="str">
        <f>IF(ISBLANK(Výsledky!$LE$3),"",Výsledky!LE77)</f>
        <v/>
      </c>
      <c r="BC34" s="92" t="str">
        <f>IF(ISBLANK(Výsledky!$LL$3),"",Výsledky!LL77)</f>
        <v/>
      </c>
      <c r="BD34" s="92" t="str">
        <f>IF(ISBLANK(Výsledky!$LS$3),"",Výsledky!LS77)</f>
        <v/>
      </c>
      <c r="BE34" s="92" t="str">
        <f>IF(ISBLANK(Výsledky!$LZ$3),"",Výsledky!LZ77)</f>
        <v/>
      </c>
      <c r="BF34" s="92" t="str">
        <f>IF(ISBLANK(Výsledky!$MG$3),"",Výsledky!MG77)</f>
        <v/>
      </c>
      <c r="BG34" s="92" t="str">
        <f>IF(ISBLANK(Výsledky!$MN$3),"",Výsledky!MN77)</f>
        <v/>
      </c>
      <c r="BH34" s="92" t="str">
        <f>IF(ISBLANK(Výsledky!$MU$3),"",Výsledky!MU77)</f>
        <v/>
      </c>
      <c r="BI34" s="92" t="str">
        <f>IF(ISBLANK(Výsledky!$NB$3),"",Výsledky!NB77)</f>
        <v/>
      </c>
      <c r="BJ34" s="92" t="str">
        <f>IF(ISBLANK(Výsledky!$NI$3),"",Výsledky!NI77)</f>
        <v/>
      </c>
      <c r="BK34" s="92" t="str">
        <f>IF(ISBLANK(Výsledky!$NP$3),"",Výsledky!NP77)</f>
        <v/>
      </c>
      <c r="BL34" s="92" t="str">
        <f>IF(ISBLANK(Výsledky!$NW$3),"",Výsledky!NW77)</f>
        <v/>
      </c>
      <c r="BM34" s="92" t="str">
        <f>IF(ISBLANK(Výsledky!$OD$3),"",Výsledky!OD77)</f>
        <v/>
      </c>
      <c r="BN34" s="92" t="str">
        <f>IF(ISBLANK(Výsledky!$OK$3),"",Výsledky!OK77)</f>
        <v/>
      </c>
      <c r="BO34" s="92" t="str">
        <f>IF(ISBLANK(Výsledky!$OR$3),"",Výsledky!OR77)</f>
        <v/>
      </c>
      <c r="BP34" s="92" t="str">
        <f>IF(ISBLANK(Výsledky!$OY$3),"",Výsledky!OY77)</f>
        <v/>
      </c>
      <c r="BQ34" s="92" t="str">
        <f>IF(ISBLANK(Výsledky!$PF$3),"",Výsledky!PF77)</f>
        <v/>
      </c>
      <c r="BR34" s="92" t="str">
        <f>IF(ISBLANK(Výsledky!$PM$3),"",Výsledky!PM77)</f>
        <v/>
      </c>
      <c r="BS34" s="92" t="str">
        <f>IF(ISBLANK(Výsledky!$PT$3),"",Výsledky!PT77)</f>
        <v/>
      </c>
      <c r="BT34" s="92" t="str">
        <f>IF(ISBLANK(Výsledky!$QA$3),"",Výsledky!QA77)</f>
        <v/>
      </c>
      <c r="BU34" s="96" t="str">
        <f>IF(ISBLANK(Výsledky!$QH$3),"",Výsledky!QH77)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Tipy!A74</f>
        <v>14</v>
      </c>
      <c r="D35" s="109" t="str">
        <f>IF(Tipy!B74="","",Tipy!B74)</f>
        <v>sugar</v>
      </c>
      <c r="E35" s="110">
        <f>SUM(F35:J35)</f>
        <v>520</v>
      </c>
      <c r="F35" s="105">
        <f>IF(ISBLANK(Výsledky!$I$3),"-",SUM(K35:P35,R35,T35:U35,W35,Y35:AA35,AC35,AE35,AG35,AI35:AK35,AN35:AO35,AS35:AT35,AV35:AW35,AZ35,BB35:BC35,BE35:BF35,BH35,BJ35,BL35:BN35,BP35,BR35:BS35))</f>
        <v>250</v>
      </c>
      <c r="G35" s="90">
        <f>IF(ISBLANK(Výsledky!$BF$3),"-",SUM(Q35,V35,X35,S35,AB35,AD35,AU35,BA35,BG35,BI35,BO35,BQ35,BU35))</f>
        <v>200</v>
      </c>
      <c r="H35" s="90">
        <f>IF(ISBLANK(Výsledky!$FG$3),"-",SUM(AF35,AH35,AM35,AP35,AR35,AX35))</f>
        <v>0</v>
      </c>
      <c r="I35" s="93">
        <f>IF(ISBLANK(Výsledky!$GW$3),"-",SUM(AL35,AQ35,AY35,BD35,BK35,BT35))</f>
        <v>20</v>
      </c>
      <c r="J35" s="95">
        <f>IF(ISBLANK(Výsledky!$I$3),"",Výsledky!I80)</f>
        <v>50</v>
      </c>
      <c r="K35" s="92">
        <f>IF(ISBLANK(Výsledky!$P$3),"",Výsledky!P80)</f>
        <v>20</v>
      </c>
      <c r="L35" s="92">
        <f>IF(ISBLANK(Výsledky!$W$3),"",Výsledky!W80)</f>
        <v>0</v>
      </c>
      <c r="M35" s="92">
        <f>IF(ISBLANK(Výsledky!$AD$3),"",Výsledky!AD80)</f>
        <v>20</v>
      </c>
      <c r="N35" s="92">
        <f>IF(ISBLANK(Výsledky!$AK$3),"",Výsledky!AK80)</f>
        <v>20</v>
      </c>
      <c r="O35" s="92">
        <f>IF(ISBLANK(Výsledky!$AR$3),"",Výsledky!AR80)</f>
        <v>30</v>
      </c>
      <c r="P35" s="92">
        <f>IF(ISBLANK(Výsledky!$AY$3),"",Výsledky!AY80)</f>
        <v>0</v>
      </c>
      <c r="Q35" s="92">
        <f>IF(ISBLANK(Výsledky!$BF$3),"",Výsledky!BF80)</f>
        <v>0</v>
      </c>
      <c r="R35" s="92" t="str">
        <f>IF(ISBLANK(Výsledky!$BM$3),"",Výsledky!BM80)</f>
        <v/>
      </c>
      <c r="S35" s="92">
        <f>IF(ISBLANK(Výsledky!$BT$3),"",Výsledky!BT80)</f>
        <v>90</v>
      </c>
      <c r="T35" s="92" t="str">
        <f>IF(ISBLANK(Výsledky!$CA$3),"",Výsledky!CA80)</f>
        <v/>
      </c>
      <c r="U35" s="92">
        <f>IF(ISBLANK(Výsledky!$CH$3),"",Výsledky!CH80)</f>
        <v>0</v>
      </c>
      <c r="V35" s="92">
        <f>IF(ISBLANK(Výsledky!$CO$3),"",Výsledky!CO80)</f>
        <v>30</v>
      </c>
      <c r="W35" s="92">
        <f>IF(ISBLANK(Výsledky!$CV$3),"",Výsledky!CV80)</f>
        <v>20</v>
      </c>
      <c r="X35" s="92">
        <f>IF(ISBLANK(Výsledky!$DC$3),"",Výsledky!DC80)</f>
        <v>40</v>
      </c>
      <c r="Y35" s="92">
        <f>IF(ISBLANK(Výsledky!$DJ$3),"",Výsledky!DJ80)</f>
        <v>0</v>
      </c>
      <c r="Z35" s="92">
        <f>IF(ISBLANK(Výsledky!$DQ$3),"",Výsledky!DQ80)</f>
        <v>20</v>
      </c>
      <c r="AA35" s="92">
        <f>IF(ISBLANK(Výsledky!$DX$3),"",Výsledky!DX80)</f>
        <v>0</v>
      </c>
      <c r="AB35" s="92">
        <f>IF(ISBLANK(Výsledky!$EE$3),"",Výsledky!EE80)</f>
        <v>40</v>
      </c>
      <c r="AC35" s="92">
        <f>IF(ISBLANK(Výsledky!$EL$3),"",Výsledky!EL80)</f>
        <v>0</v>
      </c>
      <c r="AD35" s="92">
        <f>IF(ISBLANK(Výsledky!$ES$3),"",Výsledky!ES80)</f>
        <v>0</v>
      </c>
      <c r="AE35" s="92">
        <f>IF(ISBLANK(Výsledky!$EZ$3),"",Výsledky!EZ80)</f>
        <v>50</v>
      </c>
      <c r="AF35" s="92">
        <f>IF(ISBLANK(Výsledky!$FG$3),"",Výsledky!FG80)</f>
        <v>0</v>
      </c>
      <c r="AG35" s="92" t="str">
        <f>IF(ISBLANK(Výsledky!$FN$3),"",Výsledky!FN80)</f>
        <v>-</v>
      </c>
      <c r="AH35" s="92" t="str">
        <f>IF(ISBLANK(Výsledky!$FU$3),"",Výsledky!FU80)</f>
        <v>-</v>
      </c>
      <c r="AI35" s="92">
        <f>IF(ISBLANK(Výsledky!$GB$3),"",Výsledky!GB80)</f>
        <v>50</v>
      </c>
      <c r="AJ35" s="92">
        <f>IF(ISBLANK(Výsledky!$GI$3),"",Výsledky!GI80)</f>
        <v>20</v>
      </c>
      <c r="AK35" s="92">
        <f>IF(ISBLANK(Výsledky!$GP$3),"",Výsledky!GP80)</f>
        <v>0</v>
      </c>
      <c r="AL35" s="92">
        <f>IF(ISBLANK(Výsledky!$GW$3),"",Výsledky!GW80)</f>
        <v>20</v>
      </c>
      <c r="AM35" s="92" t="str">
        <f>IF(ISBLANK(Výsledky!$HD$3),"",Výsledky!HD80)</f>
        <v/>
      </c>
      <c r="AN35" s="92" t="str">
        <f>IF(ISBLANK(Výsledky!$HK$3),"",Výsledky!HK80)</f>
        <v/>
      </c>
      <c r="AO35" s="92" t="str">
        <f>IF(ISBLANK(Výsledky!$HR$3),"",Výsledky!HR80)</f>
        <v/>
      </c>
      <c r="AP35" s="92" t="str">
        <f>IF(ISBLANK(Výsledky!$HY$3),"",Výsledky!HY80)</f>
        <v/>
      </c>
      <c r="AQ35" s="92" t="str">
        <f>IF(ISBLANK(Výsledky!$IF$3),"",Výsledky!IF80)</f>
        <v/>
      </c>
      <c r="AR35" s="92" t="str">
        <f>IF(ISBLANK(Výsledky!$IM$3),"",Výsledky!IM80)</f>
        <v/>
      </c>
      <c r="AS35" s="92" t="str">
        <f>IF(ISBLANK(Výsledky!$IT$3),"",Výsledky!IT80)</f>
        <v/>
      </c>
      <c r="AT35" s="92" t="str">
        <f>IF(ISBLANK(Výsledky!$JA$3),"",Výsledky!JA80)</f>
        <v/>
      </c>
      <c r="AU35" s="92" t="str">
        <f>IF(ISBLANK(Výsledky!$JH$3),"",Výsledky!JH80)</f>
        <v/>
      </c>
      <c r="AV35" s="92" t="str">
        <f>IF(ISBLANK(Výsledky!$JO$3),"",Výsledky!JO80)</f>
        <v/>
      </c>
      <c r="AW35" s="92" t="str">
        <f>IF(ISBLANK(Výsledky!$JV$3),"",Výsledky!JV80)</f>
        <v/>
      </c>
      <c r="AX35" s="92" t="str">
        <f>IF(ISBLANK(Výsledky!$KC$3),"",Výsledky!KC80)</f>
        <v/>
      </c>
      <c r="AY35" s="92" t="str">
        <f>IF(ISBLANK(Výsledky!$KJ$3),"",Výsledky!KJ80)</f>
        <v/>
      </c>
      <c r="AZ35" s="92" t="str">
        <f>IF(ISBLANK(Výsledky!$KQ$3),"",Výsledky!KQ80)</f>
        <v/>
      </c>
      <c r="BA35" s="92" t="str">
        <f>IF(ISBLANK(Výsledky!$KX$3),"",Výsledky!KX80)</f>
        <v/>
      </c>
      <c r="BB35" s="92" t="str">
        <f>IF(ISBLANK(Výsledky!$LE$3),"",Výsledky!LE80)</f>
        <v/>
      </c>
      <c r="BC35" s="92" t="str">
        <f>IF(ISBLANK(Výsledky!$LL$3),"",Výsledky!LL80)</f>
        <v/>
      </c>
      <c r="BD35" s="92" t="str">
        <f>IF(ISBLANK(Výsledky!$LS$3),"",Výsledky!LS80)</f>
        <v/>
      </c>
      <c r="BE35" s="92" t="str">
        <f>IF(ISBLANK(Výsledky!$LZ$3),"",Výsledky!LZ80)</f>
        <v/>
      </c>
      <c r="BF35" s="92" t="str">
        <f>IF(ISBLANK(Výsledky!$MG$3),"",Výsledky!MG80)</f>
        <v/>
      </c>
      <c r="BG35" s="92" t="str">
        <f>IF(ISBLANK(Výsledky!$MN$3),"",Výsledky!MN80)</f>
        <v/>
      </c>
      <c r="BH35" s="92" t="str">
        <f>IF(ISBLANK(Výsledky!$MU$3),"",Výsledky!MU80)</f>
        <v/>
      </c>
      <c r="BI35" s="92" t="str">
        <f>IF(ISBLANK(Výsledky!$NB$3),"",Výsledky!NB80)</f>
        <v/>
      </c>
      <c r="BJ35" s="92" t="str">
        <f>IF(ISBLANK(Výsledky!$NI$3),"",Výsledky!NI80)</f>
        <v/>
      </c>
      <c r="BK35" s="92" t="str">
        <f>IF(ISBLANK(Výsledky!$NP$3),"",Výsledky!NP80)</f>
        <v/>
      </c>
      <c r="BL35" s="92" t="str">
        <f>IF(ISBLANK(Výsledky!$NW$3),"",Výsledky!NW80)</f>
        <v/>
      </c>
      <c r="BM35" s="92" t="str">
        <f>IF(ISBLANK(Výsledky!$OD$3),"",Výsledky!OD80)</f>
        <v/>
      </c>
      <c r="BN35" s="92" t="str">
        <f>IF(ISBLANK(Výsledky!$OK$3),"",Výsledky!OK80)</f>
        <v/>
      </c>
      <c r="BO35" s="92" t="str">
        <f>IF(ISBLANK(Výsledky!$OR$3),"",Výsledky!OR80)</f>
        <v/>
      </c>
      <c r="BP35" s="92" t="str">
        <f>IF(ISBLANK(Výsledky!$OY$3),"",Výsledky!OY80)</f>
        <v/>
      </c>
      <c r="BQ35" s="92" t="str">
        <f>IF(ISBLANK(Výsledky!$PF$3),"",Výsledky!PF80)</f>
        <v/>
      </c>
      <c r="BR35" s="92" t="str">
        <f>IF(ISBLANK(Výsledky!$PM$3),"",Výsledky!PM80)</f>
        <v/>
      </c>
      <c r="BS35" s="92" t="str">
        <f>IF(ISBLANK(Výsledky!$PT$3),"",Výsledky!PT80)</f>
        <v/>
      </c>
      <c r="BT35" s="92" t="str">
        <f>IF(ISBLANK(Výsledky!$QA$3),"",Výsledky!QA80)</f>
        <v/>
      </c>
      <c r="BU35" s="96" t="str">
        <f>IF(ISBLANK(Výsledky!$QH$3),"",Výsledky!QH80)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Tipy!A32</f>
        <v>47</v>
      </c>
      <c r="D36" s="109" t="str">
        <f>IF(Tipy!B32="","",Tipy!B32)</f>
        <v>kirips</v>
      </c>
      <c r="E36" s="110">
        <f>SUM(F36:J36)</f>
        <v>520</v>
      </c>
      <c r="F36" s="105">
        <f>IF(ISBLANK(Výsledky!$I$3),"-",SUM(K36:P36,R36,T36:U36,W36,Y36:AA36,AC36,AE36,AG36,AI36:AK36,AN36:AO36,AS36:AT36,AV36:AW36,AZ36,BB36:BC36,BE36:BF36,BH36,BJ36,BL36:BN36,BP36,BR36:BS36))</f>
        <v>270</v>
      </c>
      <c r="G36" s="90">
        <f>IF(ISBLANK(Výsledky!$BF$3),"-",SUM(Q36,V36,X36,S36,AB36,AD36,AU36,BA36,BG36,BI36,BO36,BQ36,BU36))</f>
        <v>210</v>
      </c>
      <c r="H36" s="90">
        <f>IF(ISBLANK(Výsledky!$FG$3),"-",SUM(AF36,AH36,AM36,AP36,AR36,AX36))</f>
        <v>0</v>
      </c>
      <c r="I36" s="93">
        <f>IF(ISBLANK(Výsledky!$GW$3),"-",SUM(AL36,AQ36,AY36,BD36,BK36,BT36))</f>
        <v>20</v>
      </c>
      <c r="J36" s="95">
        <f>IF(ISBLANK(Výsledky!$I$3),"",Výsledky!I38)</f>
        <v>20</v>
      </c>
      <c r="K36" s="92">
        <f>IF(ISBLANK(Výsledky!$P$3),"",Výsledky!P38)</f>
        <v>20</v>
      </c>
      <c r="L36" s="92" t="str">
        <f>IF(ISBLANK(Výsledky!$W$3),"",Výsledky!W38)</f>
        <v>-</v>
      </c>
      <c r="M36" s="92">
        <f>IF(ISBLANK(Výsledky!$AD$3),"",Výsledky!AD38)</f>
        <v>0</v>
      </c>
      <c r="N36" s="92">
        <f>IF(ISBLANK(Výsledky!$AK$3),"",Výsledky!AK38)</f>
        <v>40</v>
      </c>
      <c r="O36" s="92" t="str">
        <f>IF(ISBLANK(Výsledky!$AR$3),"",Výsledky!AR38)</f>
        <v>-</v>
      </c>
      <c r="P36" s="92">
        <f>IF(ISBLANK(Výsledky!$AY$3),"",Výsledky!AY38)</f>
        <v>0</v>
      </c>
      <c r="Q36" s="92">
        <f>IF(ISBLANK(Výsledky!$BF$3),"",Výsledky!BF38)</f>
        <v>20</v>
      </c>
      <c r="R36" s="92" t="str">
        <f>IF(ISBLANK(Výsledky!$BM$3),"",Výsledky!BM38)</f>
        <v/>
      </c>
      <c r="S36" s="92">
        <f>IF(ISBLANK(Výsledky!$BT$3),"",Výsledky!BT38)</f>
        <v>30</v>
      </c>
      <c r="T36" s="92" t="str">
        <f>IF(ISBLANK(Výsledky!$CA$3),"",Výsledky!CA38)</f>
        <v/>
      </c>
      <c r="U36" s="92">
        <f>IF(ISBLANK(Výsledky!$CH$3),"",Výsledky!CH38)</f>
        <v>0</v>
      </c>
      <c r="V36" s="92">
        <f>IF(ISBLANK(Výsledky!$CO$3),"",Výsledky!CO38)</f>
        <v>40</v>
      </c>
      <c r="W36" s="92">
        <f>IF(ISBLANK(Výsledky!$CV$3),"",Výsledky!CV38)</f>
        <v>20</v>
      </c>
      <c r="X36" s="92">
        <f>IF(ISBLANK(Výsledky!$DC$3),"",Výsledky!DC38)</f>
        <v>20</v>
      </c>
      <c r="Y36" s="92">
        <f>IF(ISBLANK(Výsledky!$DJ$3),"",Výsledky!DJ38)</f>
        <v>40</v>
      </c>
      <c r="Z36" s="92">
        <f>IF(ISBLANK(Výsledky!$DQ$3),"",Výsledky!DQ38)</f>
        <v>20</v>
      </c>
      <c r="AA36" s="92">
        <f>IF(ISBLANK(Výsledky!$DX$3),"",Výsledky!DX38)</f>
        <v>0</v>
      </c>
      <c r="AB36" s="92">
        <f>IF(ISBLANK(Výsledky!$EE$3),"",Výsledky!EE38)</f>
        <v>20</v>
      </c>
      <c r="AC36" s="92">
        <f>IF(ISBLANK(Výsledky!$EL$3),"",Výsledky!EL38)</f>
        <v>50</v>
      </c>
      <c r="AD36" s="92">
        <f>IF(ISBLANK(Výsledky!$ES$3),"",Výsledky!ES38)</f>
        <v>80</v>
      </c>
      <c r="AE36" s="92">
        <f>IF(ISBLANK(Výsledky!$EZ$3),"",Výsledky!EZ38)</f>
        <v>30</v>
      </c>
      <c r="AF36" s="92">
        <f>IF(ISBLANK(Výsledky!$FG$3),"",Výsledky!FG38)</f>
        <v>0</v>
      </c>
      <c r="AG36" s="92">
        <f>IF(ISBLANK(Výsledky!$FN$3),"",Výsledky!FN38)</f>
        <v>30</v>
      </c>
      <c r="AH36" s="92" t="str">
        <f>IF(ISBLANK(Výsledky!$FU$3),"",Výsledky!FU38)</f>
        <v>-</v>
      </c>
      <c r="AI36" s="92" t="str">
        <f>IF(ISBLANK(Výsledky!$GB$3),"",Výsledky!GB38)</f>
        <v>-</v>
      </c>
      <c r="AJ36" s="92">
        <f>IF(ISBLANK(Výsledky!$GI$3),"",Výsledky!GI38)</f>
        <v>20</v>
      </c>
      <c r="AK36" s="92">
        <f>IF(ISBLANK(Výsledky!$GP$3),"",Výsledky!GP38)</f>
        <v>0</v>
      </c>
      <c r="AL36" s="92">
        <f>IF(ISBLANK(Výsledky!$GW$3),"",Výsledky!GW38)</f>
        <v>20</v>
      </c>
      <c r="AM36" s="92" t="str">
        <f>IF(ISBLANK(Výsledky!$HD$3),"",Výsledky!HD38)</f>
        <v/>
      </c>
      <c r="AN36" s="92" t="str">
        <f>IF(ISBLANK(Výsledky!$HK$3),"",Výsledky!HK38)</f>
        <v/>
      </c>
      <c r="AO36" s="92" t="str">
        <f>IF(ISBLANK(Výsledky!$HR$3),"",Výsledky!HR38)</f>
        <v/>
      </c>
      <c r="AP36" s="92" t="str">
        <f>IF(ISBLANK(Výsledky!$HY$3),"",Výsledky!HY38)</f>
        <v/>
      </c>
      <c r="AQ36" s="92" t="str">
        <f>IF(ISBLANK(Výsledky!$IF$3),"",Výsledky!IF38)</f>
        <v/>
      </c>
      <c r="AR36" s="92" t="str">
        <f>IF(ISBLANK(Výsledky!$IM$3),"",Výsledky!IM38)</f>
        <v/>
      </c>
      <c r="AS36" s="92" t="str">
        <f>IF(ISBLANK(Výsledky!$IT$3),"",Výsledky!IT38)</f>
        <v/>
      </c>
      <c r="AT36" s="92" t="str">
        <f>IF(ISBLANK(Výsledky!$JA$3),"",Výsledky!JA38)</f>
        <v/>
      </c>
      <c r="AU36" s="92" t="str">
        <f>IF(ISBLANK(Výsledky!$JH$3),"",Výsledky!JH38)</f>
        <v/>
      </c>
      <c r="AV36" s="92" t="str">
        <f>IF(ISBLANK(Výsledky!$JO$3),"",Výsledky!JO38)</f>
        <v/>
      </c>
      <c r="AW36" s="92" t="str">
        <f>IF(ISBLANK(Výsledky!$JV$3),"",Výsledky!JV38)</f>
        <v/>
      </c>
      <c r="AX36" s="92" t="str">
        <f>IF(ISBLANK(Výsledky!$KC$3),"",Výsledky!KC38)</f>
        <v/>
      </c>
      <c r="AY36" s="92" t="str">
        <f>IF(ISBLANK(Výsledky!$KJ$3),"",Výsledky!KJ38)</f>
        <v/>
      </c>
      <c r="AZ36" s="92" t="str">
        <f>IF(ISBLANK(Výsledky!$KQ$3),"",Výsledky!KQ38)</f>
        <v/>
      </c>
      <c r="BA36" s="92" t="str">
        <f>IF(ISBLANK(Výsledky!$KX$3),"",Výsledky!KX38)</f>
        <v/>
      </c>
      <c r="BB36" s="92" t="str">
        <f>IF(ISBLANK(Výsledky!$LE$3),"",Výsledky!LE38)</f>
        <v/>
      </c>
      <c r="BC36" s="92" t="str">
        <f>IF(ISBLANK(Výsledky!$LL$3),"",Výsledky!LL38)</f>
        <v/>
      </c>
      <c r="BD36" s="92" t="str">
        <f>IF(ISBLANK(Výsledky!$LS$3),"",Výsledky!LS38)</f>
        <v/>
      </c>
      <c r="BE36" s="92" t="str">
        <f>IF(ISBLANK(Výsledky!$LZ$3),"",Výsledky!LZ38)</f>
        <v/>
      </c>
      <c r="BF36" s="92" t="str">
        <f>IF(ISBLANK(Výsledky!$MG$3),"",Výsledky!MG38)</f>
        <v/>
      </c>
      <c r="BG36" s="92" t="str">
        <f>IF(ISBLANK(Výsledky!$MN$3),"",Výsledky!MN38)</f>
        <v/>
      </c>
      <c r="BH36" s="92" t="str">
        <f>IF(ISBLANK(Výsledky!$MU$3),"",Výsledky!MU38)</f>
        <v/>
      </c>
      <c r="BI36" s="92" t="str">
        <f>IF(ISBLANK(Výsledky!$NB$3),"",Výsledky!NB38)</f>
        <v/>
      </c>
      <c r="BJ36" s="92" t="str">
        <f>IF(ISBLANK(Výsledky!$NI$3),"",Výsledky!NI38)</f>
        <v/>
      </c>
      <c r="BK36" s="92" t="str">
        <f>IF(ISBLANK(Výsledky!$NP$3),"",Výsledky!NP38)</f>
        <v/>
      </c>
      <c r="BL36" s="92" t="str">
        <f>IF(ISBLANK(Výsledky!$NW$3),"",Výsledky!NW38)</f>
        <v/>
      </c>
      <c r="BM36" s="92" t="str">
        <f>IF(ISBLANK(Výsledky!$OD$3),"",Výsledky!OD38)</f>
        <v/>
      </c>
      <c r="BN36" s="92" t="str">
        <f>IF(ISBLANK(Výsledky!$OK$3),"",Výsledky!OK38)</f>
        <v/>
      </c>
      <c r="BO36" s="92" t="str">
        <f>IF(ISBLANK(Výsledky!$OR$3),"",Výsledky!OR38)</f>
        <v/>
      </c>
      <c r="BP36" s="92" t="str">
        <f>IF(ISBLANK(Výsledky!$OY$3),"",Výsledky!OY38)</f>
        <v/>
      </c>
      <c r="BQ36" s="92" t="str">
        <f>IF(ISBLANK(Výsledky!$PF$3),"",Výsledky!PF38)</f>
        <v/>
      </c>
      <c r="BR36" s="92" t="str">
        <f>IF(ISBLANK(Výsledky!$PM$3),"",Výsledky!PM38)</f>
        <v/>
      </c>
      <c r="BS36" s="92" t="str">
        <f>IF(ISBLANK(Výsledky!$PT$3),"",Výsledky!PT38)</f>
        <v/>
      </c>
      <c r="BT36" s="92" t="str">
        <f>IF(ISBLANK(Výsledky!$QA$3),"",Výsledky!QA38)</f>
        <v/>
      </c>
      <c r="BU36" s="96" t="str">
        <f>IF(ISBLANK(Výsledky!$QH$3),"",Výsledky!QH38)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Tipy!A25</f>
        <v>24</v>
      </c>
      <c r="D37" s="109" t="str">
        <f>IF(Tipy!B25="","",Tipy!B25)</f>
        <v>ja</v>
      </c>
      <c r="E37" s="110">
        <f>SUM(F37:J37)</f>
        <v>510</v>
      </c>
      <c r="F37" s="105">
        <f>IF(ISBLANK(Výsledky!$I$3),"-",SUM(K37:P37,R37,T37:U37,W37,Y37:AA37,AC37,AE37,AG37,AI37:AK37,AN37:AO37,AS37:AT37,AV37:AW37,AZ37,BB37:BC37,BE37:BF37,BH37,BJ37,BL37:BN37,BP37,BR37:BS37))</f>
        <v>340</v>
      </c>
      <c r="G37" s="90">
        <f>IF(ISBLANK(Výsledky!$BF$3),"-",SUM(Q37,V37,X37,S37,AB37,AD37,AU37,BA37,BG37,BI37,BO37,BQ37,BU37))</f>
        <v>160</v>
      </c>
      <c r="H37" s="90">
        <f>IF(ISBLANK(Výsledky!$FG$3),"-",SUM(AF37,AH37,AM37,AP37,AR37,AX37))</f>
        <v>0</v>
      </c>
      <c r="I37" s="93">
        <f>IF(ISBLANK(Výsledky!$GW$3),"-",SUM(AL37,AQ37,AY37,BD37,BK37,BT37))</f>
        <v>10</v>
      </c>
      <c r="J37" s="95" t="str">
        <f>IF(ISBLANK(Výsledky!$I$3),"",Výsledky!I31)</f>
        <v>-</v>
      </c>
      <c r="K37" s="92">
        <f>IF(ISBLANK(Výsledky!$P$3),"",Výsledky!P31)</f>
        <v>20</v>
      </c>
      <c r="L37" s="92">
        <f>IF(ISBLANK(Výsledky!$W$3),"",Výsledky!W31)</f>
        <v>20</v>
      </c>
      <c r="M37" s="92">
        <f>IF(ISBLANK(Výsledky!$AD$3),"",Výsledky!AD31)</f>
        <v>0</v>
      </c>
      <c r="N37" s="92">
        <f>IF(ISBLANK(Výsledky!$AK$3),"",Výsledky!AK31)</f>
        <v>20</v>
      </c>
      <c r="O37" s="92">
        <f>IF(ISBLANK(Výsledky!$AR$3),"",Výsledky!AR31)</f>
        <v>30</v>
      </c>
      <c r="P37" s="92">
        <f>IF(ISBLANK(Výsledky!$AY$3),"",Výsledky!AY31)</f>
        <v>0</v>
      </c>
      <c r="Q37" s="92">
        <f>IF(ISBLANK(Výsledky!$BF$3),"",Výsledky!BF31)</f>
        <v>0</v>
      </c>
      <c r="R37" s="92" t="str">
        <f>IF(ISBLANK(Výsledky!$BM$3),"",Výsledky!BM31)</f>
        <v/>
      </c>
      <c r="S37" s="92">
        <f>IF(ISBLANK(Výsledky!$BT$3),"",Výsledky!BT31)</f>
        <v>20</v>
      </c>
      <c r="T37" s="92" t="str">
        <f>IF(ISBLANK(Výsledky!$CA$3),"",Výsledky!CA31)</f>
        <v/>
      </c>
      <c r="U37" s="92">
        <f>IF(ISBLANK(Výsledky!$CH$3),"",Výsledky!CH31)</f>
        <v>20</v>
      </c>
      <c r="V37" s="92">
        <f>IF(ISBLANK(Výsledky!$CO$3),"",Výsledky!CO31)</f>
        <v>20</v>
      </c>
      <c r="W37" s="92">
        <f>IF(ISBLANK(Výsledky!$CV$3),"",Výsledky!CV31)</f>
        <v>30</v>
      </c>
      <c r="X37" s="92">
        <f>IF(ISBLANK(Výsledky!$DC$3),"",Výsledky!DC31)</f>
        <v>40</v>
      </c>
      <c r="Y37" s="92">
        <f>IF(ISBLANK(Výsledky!$DJ$3),"",Výsledky!DJ31)</f>
        <v>0</v>
      </c>
      <c r="Z37" s="92">
        <f>IF(ISBLANK(Výsledky!$DQ$3),"",Výsledky!DQ31)</f>
        <v>40</v>
      </c>
      <c r="AA37" s="92">
        <f>IF(ISBLANK(Výsledky!$DX$3),"",Výsledky!DX31)</f>
        <v>0</v>
      </c>
      <c r="AB37" s="92">
        <f>IF(ISBLANK(Výsledky!$EE$3),"",Výsledky!EE31)</f>
        <v>40</v>
      </c>
      <c r="AC37" s="92">
        <f>IF(ISBLANK(Výsledky!$EL$3),"",Výsledky!EL31)</f>
        <v>0</v>
      </c>
      <c r="AD37" s="92">
        <f>IF(ISBLANK(Výsledky!$ES$3),"",Výsledky!ES31)</f>
        <v>40</v>
      </c>
      <c r="AE37" s="92">
        <f>IF(ISBLANK(Výsledky!$EZ$3),"",Výsledky!EZ31)</f>
        <v>60</v>
      </c>
      <c r="AF37" s="92">
        <f>IF(ISBLANK(Výsledky!$FG$3),"",Výsledky!FG31)</f>
        <v>0</v>
      </c>
      <c r="AG37" s="92">
        <f>IF(ISBLANK(Výsledky!$FN$3),"",Výsledky!FN31)</f>
        <v>30</v>
      </c>
      <c r="AH37" s="92" t="str">
        <f>IF(ISBLANK(Výsledky!$FU$3),"",Výsledky!FU31)</f>
        <v>-</v>
      </c>
      <c r="AI37" s="92">
        <f>IF(ISBLANK(Výsledky!$GB$3),"",Výsledky!GB31)</f>
        <v>50</v>
      </c>
      <c r="AJ37" s="92">
        <f>IF(ISBLANK(Výsledky!$GI$3),"",Výsledky!GI31)</f>
        <v>20</v>
      </c>
      <c r="AK37" s="92">
        <f>IF(ISBLANK(Výsledky!$GP$3),"",Výsledky!GP31)</f>
        <v>0</v>
      </c>
      <c r="AL37" s="92">
        <f>IF(ISBLANK(Výsledky!$GW$3),"",Výsledky!GW31)</f>
        <v>10</v>
      </c>
      <c r="AM37" s="92" t="str">
        <f>IF(ISBLANK(Výsledky!$HD$3),"",Výsledky!HD31)</f>
        <v/>
      </c>
      <c r="AN37" s="92" t="str">
        <f>IF(ISBLANK(Výsledky!$HK$3),"",Výsledky!HK31)</f>
        <v/>
      </c>
      <c r="AO37" s="92" t="str">
        <f>IF(ISBLANK(Výsledky!$HR$3),"",Výsledky!HR31)</f>
        <v/>
      </c>
      <c r="AP37" s="92" t="str">
        <f>IF(ISBLANK(Výsledky!$HY$3),"",Výsledky!HY31)</f>
        <v/>
      </c>
      <c r="AQ37" s="92" t="str">
        <f>IF(ISBLANK(Výsledky!$IF$3),"",Výsledky!IF31)</f>
        <v/>
      </c>
      <c r="AR37" s="92" t="str">
        <f>IF(ISBLANK(Výsledky!$IM$3),"",Výsledky!IM31)</f>
        <v/>
      </c>
      <c r="AS37" s="92" t="str">
        <f>IF(ISBLANK(Výsledky!$IT$3),"",Výsledky!IT31)</f>
        <v/>
      </c>
      <c r="AT37" s="92" t="str">
        <f>IF(ISBLANK(Výsledky!$JA$3),"",Výsledky!JA31)</f>
        <v/>
      </c>
      <c r="AU37" s="92" t="str">
        <f>IF(ISBLANK(Výsledky!$JH$3),"",Výsledky!JH31)</f>
        <v/>
      </c>
      <c r="AV37" s="92" t="str">
        <f>IF(ISBLANK(Výsledky!$JO$3),"",Výsledky!JO31)</f>
        <v/>
      </c>
      <c r="AW37" s="92" t="str">
        <f>IF(ISBLANK(Výsledky!$JV$3),"",Výsledky!JV31)</f>
        <v/>
      </c>
      <c r="AX37" s="92" t="str">
        <f>IF(ISBLANK(Výsledky!$KC$3),"",Výsledky!KC31)</f>
        <v/>
      </c>
      <c r="AY37" s="92" t="str">
        <f>IF(ISBLANK(Výsledky!$KJ$3),"",Výsledky!KJ31)</f>
        <v/>
      </c>
      <c r="AZ37" s="92" t="str">
        <f>IF(ISBLANK(Výsledky!$KQ$3),"",Výsledky!KQ31)</f>
        <v/>
      </c>
      <c r="BA37" s="92" t="str">
        <f>IF(ISBLANK(Výsledky!$KX$3),"",Výsledky!KX31)</f>
        <v/>
      </c>
      <c r="BB37" s="92" t="str">
        <f>IF(ISBLANK(Výsledky!$LE$3),"",Výsledky!LE31)</f>
        <v/>
      </c>
      <c r="BC37" s="92" t="str">
        <f>IF(ISBLANK(Výsledky!$LL$3),"",Výsledky!LL31)</f>
        <v/>
      </c>
      <c r="BD37" s="92" t="str">
        <f>IF(ISBLANK(Výsledky!$LS$3),"",Výsledky!LS31)</f>
        <v/>
      </c>
      <c r="BE37" s="92" t="str">
        <f>IF(ISBLANK(Výsledky!$LZ$3),"",Výsledky!LZ31)</f>
        <v/>
      </c>
      <c r="BF37" s="92" t="str">
        <f>IF(ISBLANK(Výsledky!$MG$3),"",Výsledky!MG31)</f>
        <v/>
      </c>
      <c r="BG37" s="92" t="str">
        <f>IF(ISBLANK(Výsledky!$MN$3),"",Výsledky!MN31)</f>
        <v/>
      </c>
      <c r="BH37" s="92" t="str">
        <f>IF(ISBLANK(Výsledky!$MU$3),"",Výsledky!MU31)</f>
        <v/>
      </c>
      <c r="BI37" s="92" t="str">
        <f>IF(ISBLANK(Výsledky!$NB$3),"",Výsledky!NB31)</f>
        <v/>
      </c>
      <c r="BJ37" s="92" t="str">
        <f>IF(ISBLANK(Výsledky!$NI$3),"",Výsledky!NI31)</f>
        <v/>
      </c>
      <c r="BK37" s="92" t="str">
        <f>IF(ISBLANK(Výsledky!$NP$3),"",Výsledky!NP31)</f>
        <v/>
      </c>
      <c r="BL37" s="92" t="str">
        <f>IF(ISBLANK(Výsledky!$NW$3),"",Výsledky!NW31)</f>
        <v/>
      </c>
      <c r="BM37" s="92" t="str">
        <f>IF(ISBLANK(Výsledky!$OD$3),"",Výsledky!OD31)</f>
        <v/>
      </c>
      <c r="BN37" s="92" t="str">
        <f>IF(ISBLANK(Výsledky!$OK$3),"",Výsledky!OK31)</f>
        <v/>
      </c>
      <c r="BO37" s="92" t="str">
        <f>IF(ISBLANK(Výsledky!$OR$3),"",Výsledky!OR31)</f>
        <v/>
      </c>
      <c r="BP37" s="92" t="str">
        <f>IF(ISBLANK(Výsledky!$OY$3),"",Výsledky!OY31)</f>
        <v/>
      </c>
      <c r="BQ37" s="92" t="str">
        <f>IF(ISBLANK(Výsledky!$PF$3),"",Výsledky!PF31)</f>
        <v/>
      </c>
      <c r="BR37" s="92" t="str">
        <f>IF(ISBLANK(Výsledky!$PM$3),"",Výsledky!PM31)</f>
        <v/>
      </c>
      <c r="BS37" s="92" t="str">
        <f>IF(ISBLANK(Výsledky!$PT$3),"",Výsledky!PT31)</f>
        <v/>
      </c>
      <c r="BT37" s="92" t="str">
        <f>IF(ISBLANK(Výsledky!$QA$3),"",Výsledky!QA31)</f>
        <v/>
      </c>
      <c r="BU37" s="96" t="str">
        <f>IF(ISBLANK(Výsledky!$QH$3),"",Výsledky!QH31)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Tipy!A9</f>
        <v>56</v>
      </c>
      <c r="D38" s="109" t="str">
        <f>IF(Tipy!B9="","",Tipy!B9)</f>
        <v>Balky</v>
      </c>
      <c r="E38" s="110">
        <f>SUM(F38:J38)</f>
        <v>510</v>
      </c>
      <c r="F38" s="105">
        <f>IF(ISBLANK(Výsledky!$I$3),"-",SUM(K38:P38,R38,T38:U38,W38,Y38:AA38,AC38,AE38,AG38,AI38:AK38,AN38:AO38,AS38:AT38,AV38:AW38,AZ38,BB38:BC38,BE38:BF38,BH38,BJ38,BL38:BN38,BP38,BR38:BS38))</f>
        <v>360</v>
      </c>
      <c r="G38" s="90">
        <f>IF(ISBLANK(Výsledky!$BF$3),"-",SUM(Q38,V38,X38,S38,AB38,AD38,AU38,BA38,BG38,BI38,BO38,BQ38,BU38))</f>
        <v>110</v>
      </c>
      <c r="H38" s="90">
        <f>IF(ISBLANK(Výsledky!$FG$3),"-",SUM(AF38,AH38,AM38,AP38,AR38,AX38))</f>
        <v>0</v>
      </c>
      <c r="I38" s="93">
        <f>IF(ISBLANK(Výsledky!$GW$3),"-",SUM(AL38,AQ38,AY38,BD38,BK38,BT38))</f>
        <v>20</v>
      </c>
      <c r="J38" s="95">
        <f>IF(ISBLANK(Výsledky!$I$3),"",Výsledky!I15)</f>
        <v>20</v>
      </c>
      <c r="K38" s="92">
        <f>IF(ISBLANK(Výsledky!$P$3),"",Výsledky!P15)</f>
        <v>20</v>
      </c>
      <c r="L38" s="92">
        <f>IF(ISBLANK(Výsledky!$W$3),"",Výsledky!W15)</f>
        <v>0</v>
      </c>
      <c r="M38" s="92">
        <f>IF(ISBLANK(Výsledky!$AD$3),"",Výsledky!AD15)</f>
        <v>20</v>
      </c>
      <c r="N38" s="92">
        <f>IF(ISBLANK(Výsledky!$AK$3),"",Výsledky!AK15)</f>
        <v>40</v>
      </c>
      <c r="O38" s="92">
        <f>IF(ISBLANK(Výsledky!$AR$3),"",Výsledky!AR15)</f>
        <v>30</v>
      </c>
      <c r="P38" s="92">
        <f>IF(ISBLANK(Výsledky!$AY$3),"",Výsledky!AY15)</f>
        <v>0</v>
      </c>
      <c r="Q38" s="92">
        <f>IF(ISBLANK(Výsledky!$BF$3),"",Výsledky!BF15)</f>
        <v>0</v>
      </c>
      <c r="R38" s="92" t="str">
        <f>IF(ISBLANK(Výsledky!$BM$3),"",Výsledky!BM15)</f>
        <v/>
      </c>
      <c r="S38" s="92">
        <f>IF(ISBLANK(Výsledky!$BT$3),"",Výsledky!BT15)</f>
        <v>0</v>
      </c>
      <c r="T38" s="92" t="str">
        <f>IF(ISBLANK(Výsledky!$CA$3),"",Výsledky!CA15)</f>
        <v/>
      </c>
      <c r="U38" s="92">
        <f>IF(ISBLANK(Výsledky!$CH$3),"",Výsledky!CH15)</f>
        <v>20</v>
      </c>
      <c r="V38" s="92">
        <f>IF(ISBLANK(Výsledky!$CO$3),"",Výsledky!CO15)</f>
        <v>20</v>
      </c>
      <c r="W38" s="92" t="str">
        <f>IF(ISBLANK(Výsledky!$CV$3),"",Výsledky!CV15)</f>
        <v>-</v>
      </c>
      <c r="X38" s="92">
        <f>IF(ISBLANK(Výsledky!$DC$3),"",Výsledky!DC15)</f>
        <v>50</v>
      </c>
      <c r="Y38" s="92">
        <f>IF(ISBLANK(Výsledky!$DJ$3),"",Výsledky!DJ15)</f>
        <v>0</v>
      </c>
      <c r="Z38" s="92">
        <f>IF(ISBLANK(Výsledky!$DQ$3),"",Výsledky!DQ15)</f>
        <v>40</v>
      </c>
      <c r="AA38" s="92">
        <f>IF(ISBLANK(Výsledky!$DX$3),"",Výsledky!DX15)</f>
        <v>0</v>
      </c>
      <c r="AB38" s="92">
        <f>IF(ISBLANK(Výsledky!$EE$3),"",Výsledky!EE15)</f>
        <v>40</v>
      </c>
      <c r="AC38" s="92">
        <f>IF(ISBLANK(Výsledky!$EL$3),"",Výsledky!EL15)</f>
        <v>0</v>
      </c>
      <c r="AD38" s="92">
        <f>IF(ISBLANK(Výsledky!$ES$3),"",Výsledky!ES15)</f>
        <v>0</v>
      </c>
      <c r="AE38" s="92">
        <f>IF(ISBLANK(Výsledky!$EZ$3),"",Výsledky!EZ15)</f>
        <v>50</v>
      </c>
      <c r="AF38" s="92">
        <f>IF(ISBLANK(Výsledky!$FG$3),"",Výsledky!FG15)</f>
        <v>0</v>
      </c>
      <c r="AG38" s="92">
        <f>IF(ISBLANK(Výsledky!$FN$3),"",Výsledky!FN15)</f>
        <v>30</v>
      </c>
      <c r="AH38" s="92" t="str">
        <f>IF(ISBLANK(Výsledky!$FU$3),"",Výsledky!FU15)</f>
        <v>-</v>
      </c>
      <c r="AI38" s="92">
        <f>IF(ISBLANK(Výsledky!$GB$3),"",Výsledky!GB15)</f>
        <v>80</v>
      </c>
      <c r="AJ38" s="92">
        <f>IF(ISBLANK(Výsledky!$GI$3),"",Výsledky!GI15)</f>
        <v>30</v>
      </c>
      <c r="AK38" s="92" t="str">
        <f>IF(ISBLANK(Výsledky!$GP$3),"",Výsledky!GP15)</f>
        <v>-</v>
      </c>
      <c r="AL38" s="92">
        <f>IF(ISBLANK(Výsledky!$GW$3),"",Výsledky!GW15)</f>
        <v>20</v>
      </c>
      <c r="AM38" s="92" t="str">
        <f>IF(ISBLANK(Výsledky!$HD$3),"",Výsledky!HD15)</f>
        <v/>
      </c>
      <c r="AN38" s="92" t="str">
        <f>IF(ISBLANK(Výsledky!$HK$3),"",Výsledky!HK15)</f>
        <v/>
      </c>
      <c r="AO38" s="92" t="str">
        <f>IF(ISBLANK(Výsledky!$HR$3),"",Výsledky!HR15)</f>
        <v/>
      </c>
      <c r="AP38" s="92" t="str">
        <f>IF(ISBLANK(Výsledky!$HY$3),"",Výsledky!HY15)</f>
        <v/>
      </c>
      <c r="AQ38" s="92" t="str">
        <f>IF(ISBLANK(Výsledky!$IF$3),"",Výsledky!IF15)</f>
        <v/>
      </c>
      <c r="AR38" s="92" t="str">
        <f>IF(ISBLANK(Výsledky!$IM$3),"",Výsledky!IM15)</f>
        <v/>
      </c>
      <c r="AS38" s="92" t="str">
        <f>IF(ISBLANK(Výsledky!$IT$3),"",Výsledky!IT15)</f>
        <v/>
      </c>
      <c r="AT38" s="92" t="str">
        <f>IF(ISBLANK(Výsledky!$JA$3),"",Výsledky!JA15)</f>
        <v/>
      </c>
      <c r="AU38" s="92" t="str">
        <f>IF(ISBLANK(Výsledky!$JH$3),"",Výsledky!JH15)</f>
        <v/>
      </c>
      <c r="AV38" s="92" t="str">
        <f>IF(ISBLANK(Výsledky!$JO$3),"",Výsledky!JO15)</f>
        <v/>
      </c>
      <c r="AW38" s="92" t="str">
        <f>IF(ISBLANK(Výsledky!$JV$3),"",Výsledky!JV15)</f>
        <v/>
      </c>
      <c r="AX38" s="92" t="str">
        <f>IF(ISBLANK(Výsledky!$KC$3),"",Výsledky!KC15)</f>
        <v/>
      </c>
      <c r="AY38" s="92" t="str">
        <f>IF(ISBLANK(Výsledky!$KJ$3),"",Výsledky!KJ15)</f>
        <v/>
      </c>
      <c r="AZ38" s="92" t="str">
        <f>IF(ISBLANK(Výsledky!$KQ$3),"",Výsledky!KQ15)</f>
        <v/>
      </c>
      <c r="BA38" s="92" t="str">
        <f>IF(ISBLANK(Výsledky!$KX$3),"",Výsledky!KX15)</f>
        <v/>
      </c>
      <c r="BB38" s="92" t="str">
        <f>IF(ISBLANK(Výsledky!$LE$3),"",Výsledky!LE15)</f>
        <v/>
      </c>
      <c r="BC38" s="92" t="str">
        <f>IF(ISBLANK(Výsledky!$LL$3),"",Výsledky!LL15)</f>
        <v/>
      </c>
      <c r="BD38" s="92" t="str">
        <f>IF(ISBLANK(Výsledky!$LS$3),"",Výsledky!LS15)</f>
        <v/>
      </c>
      <c r="BE38" s="92" t="str">
        <f>IF(ISBLANK(Výsledky!$LZ$3),"",Výsledky!LZ15)</f>
        <v/>
      </c>
      <c r="BF38" s="92" t="str">
        <f>IF(ISBLANK(Výsledky!$MG$3),"",Výsledky!MG15)</f>
        <v/>
      </c>
      <c r="BG38" s="92" t="str">
        <f>IF(ISBLANK(Výsledky!$MN$3),"",Výsledky!MN15)</f>
        <v/>
      </c>
      <c r="BH38" s="92" t="str">
        <f>IF(ISBLANK(Výsledky!$MU$3),"",Výsledky!MU15)</f>
        <v/>
      </c>
      <c r="BI38" s="92" t="str">
        <f>IF(ISBLANK(Výsledky!$NB$3),"",Výsledky!NB15)</f>
        <v/>
      </c>
      <c r="BJ38" s="92" t="str">
        <f>IF(ISBLANK(Výsledky!$NI$3),"",Výsledky!NI15)</f>
        <v/>
      </c>
      <c r="BK38" s="92" t="str">
        <f>IF(ISBLANK(Výsledky!$NP$3),"",Výsledky!NP15)</f>
        <v/>
      </c>
      <c r="BL38" s="92" t="str">
        <f>IF(ISBLANK(Výsledky!$NW$3),"",Výsledky!NW15)</f>
        <v/>
      </c>
      <c r="BM38" s="92" t="str">
        <f>IF(ISBLANK(Výsledky!$OD$3),"",Výsledky!OD15)</f>
        <v/>
      </c>
      <c r="BN38" s="92" t="str">
        <f>IF(ISBLANK(Výsledky!$OK$3),"",Výsledky!OK15)</f>
        <v/>
      </c>
      <c r="BO38" s="92" t="str">
        <f>IF(ISBLANK(Výsledky!$OR$3),"",Výsledky!OR15)</f>
        <v/>
      </c>
      <c r="BP38" s="92" t="str">
        <f>IF(ISBLANK(Výsledky!$OY$3),"",Výsledky!OY15)</f>
        <v/>
      </c>
      <c r="BQ38" s="92" t="str">
        <f>IF(ISBLANK(Výsledky!$PF$3),"",Výsledky!PF15)</f>
        <v/>
      </c>
      <c r="BR38" s="92" t="str">
        <f>IF(ISBLANK(Výsledky!$PM$3),"",Výsledky!PM15)</f>
        <v/>
      </c>
      <c r="BS38" s="92" t="str">
        <f>IF(ISBLANK(Výsledky!$PT$3),"",Výsledky!PT15)</f>
        <v/>
      </c>
      <c r="BT38" s="92" t="str">
        <f>IF(ISBLANK(Výsledky!$QA$3),"",Výsledky!QA15)</f>
        <v/>
      </c>
      <c r="BU38" s="96" t="str">
        <f>IF(ISBLANK(Výsledky!$QH$3),"",Výsledky!QH15)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Tipy!A33</f>
        <v>76</v>
      </c>
      <c r="D39" s="109" t="str">
        <f>IF(Tipy!B33="","",Tipy!B33)</f>
        <v>KokiBR</v>
      </c>
      <c r="E39" s="110">
        <f>SUM(F39:J39)</f>
        <v>500</v>
      </c>
      <c r="F39" s="105">
        <f>IF(ISBLANK(Výsledky!$I$3),"-",SUM(K39:P39,R39,T39:U39,W39,Y39:AA39,AC39,AE39,AG39,AI39:AK39,AN39:AO39,AS39:AT39,AV39:AW39,AZ39,BB39:BC39,BE39:BF39,BH39,BJ39,BL39:BN39,BP39,BR39:BS39))</f>
        <v>440</v>
      </c>
      <c r="G39" s="90">
        <f>IF(ISBLANK(Výsledky!$BF$3),"-",SUM(Q39,V39,X39,S39,AB39,AD39,AU39,BA39,BG39,BI39,BO39,BQ39,BU39))</f>
        <v>60</v>
      </c>
      <c r="H39" s="90">
        <f>IF(ISBLANK(Výsledky!$FG$3),"-",SUM(AF39,AH39,AM39,AP39,AR39,AX39))</f>
        <v>0</v>
      </c>
      <c r="I39" s="93">
        <f>IF(ISBLANK(Výsledky!$GW$3),"-",SUM(AL39,AQ39,AY39,BD39,BK39,BT39))</f>
        <v>0</v>
      </c>
      <c r="J39" s="95" t="str">
        <f>IF(ISBLANK(Výsledky!$I$3),"",Výsledky!I39)</f>
        <v>-</v>
      </c>
      <c r="K39" s="92">
        <f>IF(ISBLANK(Výsledky!$P$3),"",Výsledky!P39)</f>
        <v>20</v>
      </c>
      <c r="L39" s="92">
        <f>IF(ISBLANK(Výsledky!$W$3),"",Výsledky!W39)</f>
        <v>0</v>
      </c>
      <c r="M39" s="92">
        <f>IF(ISBLANK(Výsledky!$AD$3),"",Výsledky!AD39)</f>
        <v>20</v>
      </c>
      <c r="N39" s="92" t="str">
        <f>IF(ISBLANK(Výsledky!$AK$3),"",Výsledky!AK39)</f>
        <v>-</v>
      </c>
      <c r="O39" s="92">
        <f>IF(ISBLANK(Výsledky!$AR$3),"",Výsledky!AR39)</f>
        <v>20</v>
      </c>
      <c r="P39" s="92">
        <f>IF(ISBLANK(Výsledky!$AY$3),"",Výsledky!AY39)</f>
        <v>0</v>
      </c>
      <c r="Q39" s="92">
        <f>IF(ISBLANK(Výsledky!$BF$3),"",Výsledky!BF39)</f>
        <v>0</v>
      </c>
      <c r="R39" s="92" t="str">
        <f>IF(ISBLANK(Výsledky!$BM$3),"",Výsledky!BM39)</f>
        <v/>
      </c>
      <c r="S39" s="92">
        <f>IF(ISBLANK(Výsledky!$BT$3),"",Výsledky!BT39)</f>
        <v>20</v>
      </c>
      <c r="T39" s="92" t="str">
        <f>IF(ISBLANK(Výsledky!$CA$3),"",Výsledky!CA39)</f>
        <v/>
      </c>
      <c r="U39" s="92">
        <f>IF(ISBLANK(Výsledky!$CH$3),"",Výsledky!CH39)</f>
        <v>0</v>
      </c>
      <c r="V39" s="92">
        <f>IF(ISBLANK(Výsledky!$CO$3),"",Výsledky!CO39)</f>
        <v>20</v>
      </c>
      <c r="W39" s="92">
        <f>IF(ISBLANK(Výsledky!$CV$3),"",Výsledky!CV39)</f>
        <v>20</v>
      </c>
      <c r="X39" s="92" t="str">
        <f>IF(ISBLANK(Výsledky!$DC$3),"",Výsledky!DC39)</f>
        <v>-</v>
      </c>
      <c r="Y39" s="92">
        <f>IF(ISBLANK(Výsledky!$DJ$3),"",Výsledky!DJ39)</f>
        <v>40</v>
      </c>
      <c r="Z39" s="92">
        <f>IF(ISBLANK(Výsledky!$DQ$3),"",Výsledky!DQ39)</f>
        <v>20</v>
      </c>
      <c r="AA39" s="92">
        <f>IF(ISBLANK(Výsledky!$DX$3),"",Výsledky!DX39)</f>
        <v>0</v>
      </c>
      <c r="AB39" s="92">
        <f>IF(ISBLANK(Výsledky!$EE$3),"",Výsledky!EE39)</f>
        <v>0</v>
      </c>
      <c r="AC39" s="92">
        <f>IF(ISBLANK(Výsledky!$EL$3),"",Výsledky!EL39)</f>
        <v>20</v>
      </c>
      <c r="AD39" s="92">
        <f>IF(ISBLANK(Výsledky!$ES$3),"",Výsledky!ES39)</f>
        <v>20</v>
      </c>
      <c r="AE39" s="92">
        <f>IF(ISBLANK(Výsledky!$EZ$3),"",Výsledky!EZ39)</f>
        <v>80</v>
      </c>
      <c r="AF39" s="92">
        <f>IF(ISBLANK(Výsledky!$FG$3),"",Výsledky!FG39)</f>
        <v>0</v>
      </c>
      <c r="AG39" s="92">
        <f>IF(ISBLANK(Výsledky!$FN$3),"",Výsledky!FN39)</f>
        <v>80</v>
      </c>
      <c r="AH39" s="92">
        <f>IF(ISBLANK(Výsledky!$FU$3),"",Výsledky!FU39)</f>
        <v>0</v>
      </c>
      <c r="AI39" s="92">
        <f>IF(ISBLANK(Výsledky!$GB$3),"",Výsledky!GB39)</f>
        <v>100</v>
      </c>
      <c r="AJ39" s="92">
        <f>IF(ISBLANK(Výsledky!$GI$3),"",Výsledky!GI39)</f>
        <v>20</v>
      </c>
      <c r="AK39" s="92" t="str">
        <f>IF(ISBLANK(Výsledky!$GP$3),"",Výsledky!GP39)</f>
        <v>-</v>
      </c>
      <c r="AL39" s="92">
        <f>IF(ISBLANK(Výsledky!$GW$3),"",Výsledky!GW39)</f>
        <v>0</v>
      </c>
      <c r="AM39" s="92" t="str">
        <f>IF(ISBLANK(Výsledky!$HD$3),"",Výsledky!HD39)</f>
        <v/>
      </c>
      <c r="AN39" s="92" t="str">
        <f>IF(ISBLANK(Výsledky!$HK$3),"",Výsledky!HK39)</f>
        <v/>
      </c>
      <c r="AO39" s="92" t="str">
        <f>IF(ISBLANK(Výsledky!$HR$3),"",Výsledky!HR39)</f>
        <v/>
      </c>
      <c r="AP39" s="92" t="str">
        <f>IF(ISBLANK(Výsledky!$HY$3),"",Výsledky!HY39)</f>
        <v/>
      </c>
      <c r="AQ39" s="92" t="str">
        <f>IF(ISBLANK(Výsledky!$IF$3),"",Výsledky!IF39)</f>
        <v/>
      </c>
      <c r="AR39" s="92" t="str">
        <f>IF(ISBLANK(Výsledky!$IM$3),"",Výsledky!IM39)</f>
        <v/>
      </c>
      <c r="AS39" s="92" t="str">
        <f>IF(ISBLANK(Výsledky!$IT$3),"",Výsledky!IT39)</f>
        <v/>
      </c>
      <c r="AT39" s="92" t="str">
        <f>IF(ISBLANK(Výsledky!$JA$3),"",Výsledky!JA39)</f>
        <v/>
      </c>
      <c r="AU39" s="92" t="str">
        <f>IF(ISBLANK(Výsledky!$JH$3),"",Výsledky!JH39)</f>
        <v/>
      </c>
      <c r="AV39" s="92" t="str">
        <f>IF(ISBLANK(Výsledky!$JO$3),"",Výsledky!JO39)</f>
        <v/>
      </c>
      <c r="AW39" s="92" t="str">
        <f>IF(ISBLANK(Výsledky!$JV$3),"",Výsledky!JV39)</f>
        <v/>
      </c>
      <c r="AX39" s="92" t="str">
        <f>IF(ISBLANK(Výsledky!$KC$3),"",Výsledky!KC39)</f>
        <v/>
      </c>
      <c r="AY39" s="92" t="str">
        <f>IF(ISBLANK(Výsledky!$KJ$3),"",Výsledky!KJ39)</f>
        <v/>
      </c>
      <c r="AZ39" s="92" t="str">
        <f>IF(ISBLANK(Výsledky!$KQ$3),"",Výsledky!KQ39)</f>
        <v/>
      </c>
      <c r="BA39" s="92" t="str">
        <f>IF(ISBLANK(Výsledky!$KX$3),"",Výsledky!KX39)</f>
        <v/>
      </c>
      <c r="BB39" s="92" t="str">
        <f>IF(ISBLANK(Výsledky!$LE$3),"",Výsledky!LE39)</f>
        <v/>
      </c>
      <c r="BC39" s="92" t="str">
        <f>IF(ISBLANK(Výsledky!$LL$3),"",Výsledky!LL39)</f>
        <v/>
      </c>
      <c r="BD39" s="92" t="str">
        <f>IF(ISBLANK(Výsledky!$LS$3),"",Výsledky!LS39)</f>
        <v/>
      </c>
      <c r="BE39" s="92" t="str">
        <f>IF(ISBLANK(Výsledky!$LZ$3),"",Výsledky!LZ39)</f>
        <v/>
      </c>
      <c r="BF39" s="92" t="str">
        <f>IF(ISBLANK(Výsledky!$MG$3),"",Výsledky!MG39)</f>
        <v/>
      </c>
      <c r="BG39" s="92" t="str">
        <f>IF(ISBLANK(Výsledky!$MN$3),"",Výsledky!MN39)</f>
        <v/>
      </c>
      <c r="BH39" s="92" t="str">
        <f>IF(ISBLANK(Výsledky!$MU$3),"",Výsledky!MU39)</f>
        <v/>
      </c>
      <c r="BI39" s="92" t="str">
        <f>IF(ISBLANK(Výsledky!$NB$3),"",Výsledky!NB39)</f>
        <v/>
      </c>
      <c r="BJ39" s="92" t="str">
        <f>IF(ISBLANK(Výsledky!$NI$3),"",Výsledky!NI39)</f>
        <v/>
      </c>
      <c r="BK39" s="92" t="str">
        <f>IF(ISBLANK(Výsledky!$NP$3),"",Výsledky!NP39)</f>
        <v/>
      </c>
      <c r="BL39" s="92" t="str">
        <f>IF(ISBLANK(Výsledky!$NW$3),"",Výsledky!NW39)</f>
        <v/>
      </c>
      <c r="BM39" s="92" t="str">
        <f>IF(ISBLANK(Výsledky!$OD$3),"",Výsledky!OD39)</f>
        <v/>
      </c>
      <c r="BN39" s="92" t="str">
        <f>IF(ISBLANK(Výsledky!$OK$3),"",Výsledky!OK39)</f>
        <v/>
      </c>
      <c r="BO39" s="92" t="str">
        <f>IF(ISBLANK(Výsledky!$OR$3),"",Výsledky!OR39)</f>
        <v/>
      </c>
      <c r="BP39" s="92" t="str">
        <f>IF(ISBLANK(Výsledky!$OY$3),"",Výsledky!OY39)</f>
        <v/>
      </c>
      <c r="BQ39" s="92" t="str">
        <f>IF(ISBLANK(Výsledky!$PF$3),"",Výsledky!PF39)</f>
        <v/>
      </c>
      <c r="BR39" s="92" t="str">
        <f>IF(ISBLANK(Výsledky!$PM$3),"",Výsledky!PM39)</f>
        <v/>
      </c>
      <c r="BS39" s="92" t="str">
        <f>IF(ISBLANK(Výsledky!$PT$3),"",Výsledky!PT39)</f>
        <v/>
      </c>
      <c r="BT39" s="92" t="str">
        <f>IF(ISBLANK(Výsledky!$QA$3),"",Výsledky!QA39)</f>
        <v/>
      </c>
      <c r="BU39" s="96" t="str">
        <f>IF(ISBLANK(Výsledky!$QH$3),"",Výsledky!QH39)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Tipy!A20</f>
        <v>35</v>
      </c>
      <c r="D40" s="109" t="str">
        <f>IF(Tipy!B20="","",Tipy!B20)</f>
        <v>fedd</v>
      </c>
      <c r="E40" s="110">
        <f>SUM(F40:J40)</f>
        <v>480</v>
      </c>
      <c r="F40" s="105">
        <f>IF(ISBLANK(Výsledky!$I$3),"-",SUM(K40:P40,R40,T40:U40,W40,Y40:AA40,AC40,AE40,AG40,AI40:AK40,AN40:AO40,AS40:AT40,AV40:AW40,AZ40,BB40:BC40,BE40:BF40,BH40,BJ40,BL40:BN40,BP40,BR40:BS40))</f>
        <v>200</v>
      </c>
      <c r="G40" s="90">
        <f>IF(ISBLANK(Výsledky!$BF$3),"-",SUM(Q40,V40,X40,S40,AB40,AD40,AU40,BA40,BG40,BI40,BO40,BQ40,BU40))</f>
        <v>170</v>
      </c>
      <c r="H40" s="90">
        <f>IF(ISBLANK(Výsledky!$FG$3),"-",SUM(AF40,AH40,AM40,AP40,AR40,AX40))</f>
        <v>50</v>
      </c>
      <c r="I40" s="93">
        <f>IF(ISBLANK(Výsledky!$GW$3),"-",SUM(AL40,AQ40,AY40,BD40,BK40,BT40))</f>
        <v>10</v>
      </c>
      <c r="J40" s="95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 t="str">
        <f>IF(ISBLANK(Výsledky!$HD$3),"",Výsledky!HD26)</f>
        <v/>
      </c>
      <c r="AN40" s="92" t="str">
        <f>IF(ISBLANK(Výsledky!$HK$3),"",Výsledky!HK26)</f>
        <v/>
      </c>
      <c r="AO40" s="92" t="str">
        <f>IF(ISBLANK(Výsledky!$HR$3),"",Výsledky!HR26)</f>
        <v/>
      </c>
      <c r="AP40" s="92" t="str">
        <f>IF(ISBLANK(Výsledky!$HY$3),"",Výsledky!HY26)</f>
        <v/>
      </c>
      <c r="AQ40" s="92" t="str">
        <f>IF(ISBLANK(Výsledky!$IF$3),"",Výsledky!IF26)</f>
        <v/>
      </c>
      <c r="AR40" s="92" t="str">
        <f>IF(ISBLANK(Výsledky!$IM$3),"",Výsledky!IM26)</f>
        <v/>
      </c>
      <c r="AS40" s="92" t="str">
        <f>IF(ISBLANK(Výsledky!$IT$3),"",Výsledky!IT26)</f>
        <v/>
      </c>
      <c r="AT40" s="92" t="str">
        <f>IF(ISBLANK(Výsledky!$JA$3),"",Výsledky!JA26)</f>
        <v/>
      </c>
      <c r="AU40" s="92" t="str">
        <f>IF(ISBLANK(Výsledky!$JH$3),"",Výsledky!JH26)</f>
        <v/>
      </c>
      <c r="AV40" s="92" t="str">
        <f>IF(ISBLANK(Výsledky!$JO$3),"",Výsledky!JO26)</f>
        <v/>
      </c>
      <c r="AW40" s="92" t="str">
        <f>IF(ISBLANK(Výsledky!$JV$3),"",Výsledky!JV26)</f>
        <v/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6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Tipy!A36</f>
        <v>41</v>
      </c>
      <c r="D41" s="109" t="str">
        <f>IF(Tipy!B36="","",Tipy!B36)</f>
        <v>kwop</v>
      </c>
      <c r="E41" s="110">
        <f>SUM(F41:J41)</f>
        <v>470</v>
      </c>
      <c r="F41" s="105">
        <f>IF(ISBLANK(Výsledky!$I$3),"-",SUM(K41:P41,R41,T41:U41,W41,Y41:AA41,AC41,AE41,AG41,AI41:AK41,AN41:AO41,AS41:AT41,AV41:AW41,AZ41,BB41:BC41,BE41:BF41,BH41,BJ41,BL41:BN41,BP41,BR41:BS41))</f>
        <v>330</v>
      </c>
      <c r="G41" s="90">
        <f>IF(ISBLANK(Výsledky!$BF$3),"-",SUM(Q41,V41,X41,S41,AB41,AD41,AU41,BA41,BG41,BI41,BO41,BQ41,BU41))</f>
        <v>90</v>
      </c>
      <c r="H41" s="90">
        <f>IF(ISBLANK(Výsledky!$FG$3),"-",SUM(AF41,AH41,AM41,AP41,AR41,AX41))</f>
        <v>20</v>
      </c>
      <c r="I41" s="93">
        <f>IF(ISBLANK(Výsledky!$GW$3),"-",SUM(AL41,AQ41,AY41,BD41,BK41,BT41))</f>
        <v>30</v>
      </c>
      <c r="J41" s="95">
        <f>IF(ISBLANK(Výsledky!$I$3),"",Výsledky!I42)</f>
        <v>0</v>
      </c>
      <c r="K41" s="92">
        <f>IF(ISBLANK(Výsledky!$P$3),"",Výsledky!P42)</f>
        <v>0</v>
      </c>
      <c r="L41" s="92">
        <f>IF(ISBLANK(Výsledky!$W$3),"",Výsledky!W42)</f>
        <v>0</v>
      </c>
      <c r="M41" s="92">
        <f>IF(ISBLANK(Výsledky!$AD$3),"",Výsledky!AD42)</f>
        <v>10</v>
      </c>
      <c r="N41" s="92">
        <f>IF(ISBLANK(Výsledky!$AK$3),"",Výsledky!AK42)</f>
        <v>40</v>
      </c>
      <c r="O41" s="92">
        <f>IF(ISBLANK(Výsledky!$AR$3),"",Výsledky!AR42)</f>
        <v>60</v>
      </c>
      <c r="P41" s="92">
        <f>IF(ISBLANK(Výsledky!$AY$3),"",Výsledky!AY42)</f>
        <v>0</v>
      </c>
      <c r="Q41" s="92">
        <f>IF(ISBLANK(Výsledky!$BF$3),"",Výsledky!BF42)</f>
        <v>30</v>
      </c>
      <c r="R41" s="92" t="str">
        <f>IF(ISBLANK(Výsledky!$BM$3),"",Výsledky!BM42)</f>
        <v/>
      </c>
      <c r="S41" s="92">
        <f>IF(ISBLANK(Výsledky!$BT$3),"",Výsledky!BT42)</f>
        <v>20</v>
      </c>
      <c r="T41" s="92" t="str">
        <f>IF(ISBLANK(Výsledky!$CA$3),"",Výsledky!CA42)</f>
        <v/>
      </c>
      <c r="U41" s="92">
        <f>IF(ISBLANK(Výsledky!$CH$3),"",Výsledky!CH42)</f>
        <v>0</v>
      </c>
      <c r="V41" s="92">
        <f>IF(ISBLANK(Výsledky!$CO$3),"",Výsledky!CO42)</f>
        <v>20</v>
      </c>
      <c r="W41" s="92">
        <f>IF(ISBLANK(Výsledky!$CV$3),"",Výsledky!CV42)</f>
        <v>20</v>
      </c>
      <c r="X41" s="92">
        <f>IF(ISBLANK(Výsledky!$DC$3),"",Výsledky!DC42)</f>
        <v>20</v>
      </c>
      <c r="Y41" s="92">
        <f>IF(ISBLANK(Výsledky!$DJ$3),"",Výsledky!DJ42)</f>
        <v>0</v>
      </c>
      <c r="Z41" s="92" t="str">
        <f>IF(ISBLANK(Výsledky!$DQ$3),"",Výsledky!DQ42)</f>
        <v>-</v>
      </c>
      <c r="AA41" s="92">
        <f>IF(ISBLANK(Výsledky!$DX$3),"",Výsledky!DX42)</f>
        <v>0</v>
      </c>
      <c r="AB41" s="92">
        <f>IF(ISBLANK(Výsledky!$EE$3),"",Výsledky!EE42)</f>
        <v>0</v>
      </c>
      <c r="AC41" s="92">
        <f>IF(ISBLANK(Výsledky!$EL$3),"",Výsledky!EL42)</f>
        <v>20</v>
      </c>
      <c r="AD41" s="92">
        <f>IF(ISBLANK(Výsledky!$ES$3),"",Výsledky!ES42)</f>
        <v>0</v>
      </c>
      <c r="AE41" s="92">
        <f>IF(ISBLANK(Výsledky!$EZ$3),"",Výsledky!EZ42)</f>
        <v>20</v>
      </c>
      <c r="AF41" s="92">
        <f>IF(ISBLANK(Výsledky!$FG$3),"",Výsledky!FG42)</f>
        <v>0</v>
      </c>
      <c r="AG41" s="92">
        <f>IF(ISBLANK(Výsledky!$FN$3),"",Výsledky!FN42)</f>
        <v>50</v>
      </c>
      <c r="AH41" s="92">
        <f>IF(ISBLANK(Výsledky!$FU$3),"",Výsledky!FU42)</f>
        <v>20</v>
      </c>
      <c r="AI41" s="92">
        <f>IF(ISBLANK(Výsledky!$GB$3),"",Výsledky!GB42)</f>
        <v>80</v>
      </c>
      <c r="AJ41" s="92">
        <f>IF(ISBLANK(Výsledky!$GI$3),"",Výsledky!GI42)</f>
        <v>30</v>
      </c>
      <c r="AK41" s="92">
        <f>IF(ISBLANK(Výsledky!$GP$3),"",Výsledky!GP42)</f>
        <v>0</v>
      </c>
      <c r="AL41" s="92">
        <f>IF(ISBLANK(Výsledky!$GW$3),"",Výsledky!GW42)</f>
        <v>30</v>
      </c>
      <c r="AM41" s="92" t="str">
        <f>IF(ISBLANK(Výsledky!$HD$3),"",Výsledky!HD42)</f>
        <v/>
      </c>
      <c r="AN41" s="92" t="str">
        <f>IF(ISBLANK(Výsledky!$HK$3),"",Výsledky!HK42)</f>
        <v/>
      </c>
      <c r="AO41" s="92" t="str">
        <f>IF(ISBLANK(Výsledky!$HR$3),"",Výsledky!HR42)</f>
        <v/>
      </c>
      <c r="AP41" s="92" t="str">
        <f>IF(ISBLANK(Výsledky!$HY$3),"",Výsledky!HY42)</f>
        <v/>
      </c>
      <c r="AQ41" s="92" t="str">
        <f>IF(ISBLANK(Výsledky!$IF$3),"",Výsledky!IF42)</f>
        <v/>
      </c>
      <c r="AR41" s="92" t="str">
        <f>IF(ISBLANK(Výsledky!$IM$3),"",Výsledky!IM42)</f>
        <v/>
      </c>
      <c r="AS41" s="92" t="str">
        <f>IF(ISBLANK(Výsledky!$IT$3),"",Výsledky!IT42)</f>
        <v/>
      </c>
      <c r="AT41" s="92" t="str">
        <f>IF(ISBLANK(Výsledky!$JA$3),"",Výsledky!JA42)</f>
        <v/>
      </c>
      <c r="AU41" s="92" t="str">
        <f>IF(ISBLANK(Výsledky!$JH$3),"",Výsledky!JH42)</f>
        <v/>
      </c>
      <c r="AV41" s="92" t="str">
        <f>IF(ISBLANK(Výsledky!$JO$3),"",Výsledky!JO42)</f>
        <v/>
      </c>
      <c r="AW41" s="92" t="str">
        <f>IF(ISBLANK(Výsledky!$JV$3),"",Výsledky!JV42)</f>
        <v/>
      </c>
      <c r="AX41" s="92" t="str">
        <f>IF(ISBLANK(Výsledky!$KC$3),"",Výsledky!KC42)</f>
        <v/>
      </c>
      <c r="AY41" s="92" t="str">
        <f>IF(ISBLANK(Výsledky!$KJ$3),"",Výsledky!KJ42)</f>
        <v/>
      </c>
      <c r="AZ41" s="92" t="str">
        <f>IF(ISBLANK(Výsledky!$KQ$3),"",Výsledky!KQ42)</f>
        <v/>
      </c>
      <c r="BA41" s="92" t="str">
        <f>IF(ISBLANK(Výsledky!$KX$3),"",Výsledky!KX42)</f>
        <v/>
      </c>
      <c r="BB41" s="92" t="str">
        <f>IF(ISBLANK(Výsledky!$LE$3),"",Výsledky!LE42)</f>
        <v/>
      </c>
      <c r="BC41" s="92" t="str">
        <f>IF(ISBLANK(Výsledky!$LL$3),"",Výsledky!LL42)</f>
        <v/>
      </c>
      <c r="BD41" s="92" t="str">
        <f>IF(ISBLANK(Výsledky!$LS$3),"",Výsledky!LS42)</f>
        <v/>
      </c>
      <c r="BE41" s="92" t="str">
        <f>IF(ISBLANK(Výsledky!$LZ$3),"",Výsledky!LZ42)</f>
        <v/>
      </c>
      <c r="BF41" s="92" t="str">
        <f>IF(ISBLANK(Výsledky!$MG$3),"",Výsledky!MG42)</f>
        <v/>
      </c>
      <c r="BG41" s="92" t="str">
        <f>IF(ISBLANK(Výsledky!$MN$3),"",Výsledky!MN42)</f>
        <v/>
      </c>
      <c r="BH41" s="92" t="str">
        <f>IF(ISBLANK(Výsledky!$MU$3),"",Výsledky!MU42)</f>
        <v/>
      </c>
      <c r="BI41" s="92" t="str">
        <f>IF(ISBLANK(Výsledky!$NB$3),"",Výsledky!NB42)</f>
        <v/>
      </c>
      <c r="BJ41" s="92" t="str">
        <f>IF(ISBLANK(Výsledky!$NI$3),"",Výsledky!NI42)</f>
        <v/>
      </c>
      <c r="BK41" s="92" t="str">
        <f>IF(ISBLANK(Výsledky!$NP$3),"",Výsledky!NP42)</f>
        <v/>
      </c>
      <c r="BL41" s="92" t="str">
        <f>IF(ISBLANK(Výsledky!$NW$3),"",Výsledky!NW42)</f>
        <v/>
      </c>
      <c r="BM41" s="92" t="str">
        <f>IF(ISBLANK(Výsledky!$OD$3),"",Výsledky!OD42)</f>
        <v/>
      </c>
      <c r="BN41" s="92" t="str">
        <f>IF(ISBLANK(Výsledky!$OK$3),"",Výsledky!OK42)</f>
        <v/>
      </c>
      <c r="BO41" s="92" t="str">
        <f>IF(ISBLANK(Výsledky!$OR$3),"",Výsledky!OR42)</f>
        <v/>
      </c>
      <c r="BP41" s="92" t="str">
        <f>IF(ISBLANK(Výsledky!$OY$3),"",Výsledky!OY42)</f>
        <v/>
      </c>
      <c r="BQ41" s="92" t="str">
        <f>IF(ISBLANK(Výsledky!$PF$3),"",Výsledky!PF42)</f>
        <v/>
      </c>
      <c r="BR41" s="92" t="str">
        <f>IF(ISBLANK(Výsledky!$PM$3),"",Výsledky!PM42)</f>
        <v/>
      </c>
      <c r="BS41" s="92" t="str">
        <f>IF(ISBLANK(Výsledky!$PT$3),"",Výsledky!PT42)</f>
        <v/>
      </c>
      <c r="BT41" s="92" t="str">
        <f>IF(ISBLANK(Výsledky!$QA$3),"",Výsledky!QA42)</f>
        <v/>
      </c>
      <c r="BU41" s="96" t="str">
        <f>IF(ISBLANK(Výsledky!$QH$3),"",Výsledky!QH42)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Tipy!A38</f>
        <v>34</v>
      </c>
      <c r="D42" s="109" t="str">
        <f>IF(Tipy!B38="","",Tipy!B38)</f>
        <v>Lukáš</v>
      </c>
      <c r="E42" s="110">
        <f>SUM(F42:J42)</f>
        <v>460</v>
      </c>
      <c r="F42" s="105">
        <f>IF(ISBLANK(Výsledky!$I$3),"-",SUM(K42:P42,R42,T42:U42,W42,Y42:AA42,AC42,AE42,AG42,AI42:AK42,AN42:AO42,AS42:AT42,AV42:AW42,AZ42,BB42:BC42,BE42:BF42,BH42,BJ42,BL42:BN42,BP42,BR42:BS42))</f>
        <v>290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>
        <f>IF(ISBLANK(Výsledky!$GW$3),"-",SUM(AL42,AQ42,AY42,BD42,BK42,BT42))</f>
        <v>20</v>
      </c>
      <c r="J42" s="95">
        <f>IF(ISBLANK(Výsledky!$I$3),"",Výsledky!I44)</f>
        <v>20</v>
      </c>
      <c r="K42" s="92">
        <f>IF(ISBLANK(Výsledky!$P$3),"",Výsledky!P44)</f>
        <v>20</v>
      </c>
      <c r="L42" s="92">
        <f>IF(ISBLANK(Výsledky!$W$3),"",Výsledky!W44)</f>
        <v>0</v>
      </c>
      <c r="M42" s="92">
        <f>IF(ISBLANK(Výsledky!$AD$3),"",Výsledky!AD44)</f>
        <v>20</v>
      </c>
      <c r="N42" s="92">
        <f>IF(ISBLANK(Výsledky!$AK$3),"",Výsledky!AK44)</f>
        <v>20</v>
      </c>
      <c r="O42" s="92">
        <f>IF(ISBLANK(Výsledky!$AR$3),"",Výsledky!AR44)</f>
        <v>60</v>
      </c>
      <c r="P42" s="92">
        <f>IF(ISBLANK(Výsledky!$AY$3),"",Výsledky!AY44)</f>
        <v>0</v>
      </c>
      <c r="Q42" s="92">
        <f>IF(ISBLANK(Výsledky!$BF$3),"",Výsledky!BF44)</f>
        <v>0</v>
      </c>
      <c r="R42" s="92" t="str">
        <f>IF(ISBLANK(Výsledky!$BM$3),"",Výsledky!BM44)</f>
        <v/>
      </c>
      <c r="S42" s="92" t="str">
        <f>IF(ISBLANK(Výsledky!$BT$3),"",Výsledky!BT44)</f>
        <v>-</v>
      </c>
      <c r="T42" s="92" t="str">
        <f>IF(ISBLANK(Výsledky!$CA$3),"",Výsledky!CA44)</f>
        <v/>
      </c>
      <c r="U42" s="92">
        <f>IF(ISBLANK(Výsledky!$CH$3),"",Výsledky!CH44)</f>
        <v>20</v>
      </c>
      <c r="V42" s="92">
        <f>IF(ISBLANK(Výsledky!$CO$3),"",Výsledky!CO44)</f>
        <v>30</v>
      </c>
      <c r="W42" s="92" t="str">
        <f>IF(ISBLANK(Výsledky!$CV$3),"",Výsledky!CV44)</f>
        <v>-</v>
      </c>
      <c r="X42" s="92">
        <f>IF(ISBLANK(Výsledky!$DC$3),"",Výsledky!DC44)</f>
        <v>40</v>
      </c>
      <c r="Y42" s="92">
        <f>IF(ISBLANK(Výsledky!$DJ$3),"",Výsledky!DJ44)</f>
        <v>40</v>
      </c>
      <c r="Z42" s="92" t="str">
        <f>IF(ISBLANK(Výsledky!$DQ$3),"",Výsledky!DQ44)</f>
        <v>-</v>
      </c>
      <c r="AA42" s="92">
        <f>IF(ISBLANK(Výsledky!$DX$3),"",Výsledky!DX44)</f>
        <v>0</v>
      </c>
      <c r="AB42" s="92">
        <f>IF(ISBLANK(Výsledky!$EE$3),"",Výsledky!EE44)</f>
        <v>20</v>
      </c>
      <c r="AC42" s="92">
        <f>IF(ISBLANK(Výsledky!$EL$3),"",Výsledky!EL44)</f>
        <v>20</v>
      </c>
      <c r="AD42" s="92">
        <f>IF(ISBLANK(Výsledky!$ES$3),"",Výsledky!ES44)</f>
        <v>40</v>
      </c>
      <c r="AE42" s="92">
        <f>IF(ISBLANK(Výsledky!$EZ$3),"",Výsledky!EZ44)</f>
        <v>60</v>
      </c>
      <c r="AF42" s="92">
        <f>IF(ISBLANK(Výsledky!$FG$3),"",Výsledky!FG44)</f>
        <v>0</v>
      </c>
      <c r="AG42" s="92">
        <f>IF(ISBLANK(Výsledky!$FN$3),"",Výsledky!FN44)</f>
        <v>30</v>
      </c>
      <c r="AH42" s="92">
        <f>IF(ISBLANK(Výsledky!$FU$3),"",Výsledky!FU44)</f>
        <v>0</v>
      </c>
      <c r="AI42" s="92" t="str">
        <f>IF(ISBLANK(Výsledky!$GB$3),"",Výsledky!GB44)</f>
        <v>-</v>
      </c>
      <c r="AJ42" s="92" t="str">
        <f>IF(ISBLANK(Výsledky!$GI$3),"",Výsledky!GI44)</f>
        <v>-</v>
      </c>
      <c r="AK42" s="92">
        <f>IF(ISBLANK(Výsledky!$GP$3),"",Výsledky!GP44)</f>
        <v>0</v>
      </c>
      <c r="AL42" s="92">
        <f>IF(ISBLANK(Výsledky!$GW$3),"",Výsledky!GW44)</f>
        <v>20</v>
      </c>
      <c r="AM42" s="92" t="str">
        <f>IF(ISBLANK(Výsledky!$HD$3),"",Výsledky!HD44)</f>
        <v/>
      </c>
      <c r="AN42" s="92" t="str">
        <f>IF(ISBLANK(Výsledky!$HK$3),"",Výsledky!HK44)</f>
        <v/>
      </c>
      <c r="AO42" s="92" t="str">
        <f>IF(ISBLANK(Výsledky!$HR$3),"",Výsledky!HR44)</f>
        <v/>
      </c>
      <c r="AP42" s="92" t="str">
        <f>IF(ISBLANK(Výsledky!$HY$3),"",Výsledky!HY44)</f>
        <v/>
      </c>
      <c r="AQ42" s="92" t="str">
        <f>IF(ISBLANK(Výsledky!$IF$3),"",Výsledky!IF44)</f>
        <v/>
      </c>
      <c r="AR42" s="92" t="str">
        <f>IF(ISBLANK(Výsledky!$IM$3),"",Výsledky!IM44)</f>
        <v/>
      </c>
      <c r="AS42" s="92" t="str">
        <f>IF(ISBLANK(Výsledky!$IT$3),"",Výsledky!IT44)</f>
        <v/>
      </c>
      <c r="AT42" s="92" t="str">
        <f>IF(ISBLANK(Výsledky!$JA$3),"",Výsledky!JA44)</f>
        <v/>
      </c>
      <c r="AU42" s="92" t="str">
        <f>IF(ISBLANK(Výsledky!$JH$3),"",Výsledky!JH44)</f>
        <v/>
      </c>
      <c r="AV42" s="92" t="str">
        <f>IF(ISBLANK(Výsledky!$JO$3),"",Výsledky!JO44)</f>
        <v/>
      </c>
      <c r="AW42" s="92" t="str">
        <f>IF(ISBLANK(Výsledky!$JV$3),"",Výsledky!JV44)</f>
        <v/>
      </c>
      <c r="AX42" s="92" t="str">
        <f>IF(ISBLANK(Výsledky!$KC$3),"",Výsledky!KC44)</f>
        <v/>
      </c>
      <c r="AY42" s="92" t="str">
        <f>IF(ISBLANK(Výsledky!$KJ$3),"",Výsledky!KJ44)</f>
        <v/>
      </c>
      <c r="AZ42" s="92" t="str">
        <f>IF(ISBLANK(Výsledky!$KQ$3),"",Výsledky!KQ44)</f>
        <v/>
      </c>
      <c r="BA42" s="92" t="str">
        <f>IF(ISBLANK(Výsledky!$KX$3),"",Výsledky!KX44)</f>
        <v/>
      </c>
      <c r="BB42" s="92" t="str">
        <f>IF(ISBLANK(Výsledky!$LE$3),"",Výsledky!LE44)</f>
        <v/>
      </c>
      <c r="BC42" s="92" t="str">
        <f>IF(ISBLANK(Výsledky!$LL$3),"",Výsledky!LL44)</f>
        <v/>
      </c>
      <c r="BD42" s="92" t="str">
        <f>IF(ISBLANK(Výsledky!$LS$3),"",Výsledky!LS44)</f>
        <v/>
      </c>
      <c r="BE42" s="92" t="str">
        <f>IF(ISBLANK(Výsledky!$LZ$3),"",Výsledky!LZ44)</f>
        <v/>
      </c>
      <c r="BF42" s="92" t="str">
        <f>IF(ISBLANK(Výsledky!$MG$3),"",Výsledky!MG44)</f>
        <v/>
      </c>
      <c r="BG42" s="92" t="str">
        <f>IF(ISBLANK(Výsledky!$MN$3),"",Výsledky!MN44)</f>
        <v/>
      </c>
      <c r="BH42" s="92" t="str">
        <f>IF(ISBLANK(Výsledky!$MU$3),"",Výsledky!MU44)</f>
        <v/>
      </c>
      <c r="BI42" s="92" t="str">
        <f>IF(ISBLANK(Výsledky!$NB$3),"",Výsledky!NB44)</f>
        <v/>
      </c>
      <c r="BJ42" s="92" t="str">
        <f>IF(ISBLANK(Výsledky!$NI$3),"",Výsledky!NI44)</f>
        <v/>
      </c>
      <c r="BK42" s="92" t="str">
        <f>IF(ISBLANK(Výsledky!$NP$3),"",Výsledky!NP44)</f>
        <v/>
      </c>
      <c r="BL42" s="92" t="str">
        <f>IF(ISBLANK(Výsledky!$NW$3),"",Výsledky!NW44)</f>
        <v/>
      </c>
      <c r="BM42" s="92" t="str">
        <f>IF(ISBLANK(Výsledky!$OD$3),"",Výsledky!OD44)</f>
        <v/>
      </c>
      <c r="BN42" s="92" t="str">
        <f>IF(ISBLANK(Výsledky!$OK$3),"",Výsledky!OK44)</f>
        <v/>
      </c>
      <c r="BO42" s="92" t="str">
        <f>IF(ISBLANK(Výsledky!$OR$3),"",Výsledky!OR44)</f>
        <v/>
      </c>
      <c r="BP42" s="92" t="str">
        <f>IF(ISBLANK(Výsledky!$OY$3),"",Výsledky!OY44)</f>
        <v/>
      </c>
      <c r="BQ42" s="92" t="str">
        <f>IF(ISBLANK(Výsledky!$PF$3),"",Výsledky!PF44)</f>
        <v/>
      </c>
      <c r="BR42" s="92" t="str">
        <f>IF(ISBLANK(Výsledky!$PM$3),"",Výsledky!PM44)</f>
        <v/>
      </c>
      <c r="BS42" s="92" t="str">
        <f>IF(ISBLANK(Výsledky!$PT$3),"",Výsledky!PT44)</f>
        <v/>
      </c>
      <c r="BT42" s="92" t="str">
        <f>IF(ISBLANK(Výsledky!$QA$3),"",Výsledky!QA44)</f>
        <v/>
      </c>
      <c r="BU42" s="96" t="str">
        <f>IF(ISBLANK(Výsledky!$QH$3),"",Výsledky!QH44)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Tipy!A15</f>
        <v>7</v>
      </c>
      <c r="D43" s="109" t="str">
        <f>IF(Tipy!B15="","",Tipy!B15)</f>
        <v>Darwin bude bůh</v>
      </c>
      <c r="E43" s="110">
        <f>SUM(F43:J43)</f>
        <v>450</v>
      </c>
      <c r="F43" s="105">
        <f>IF(ISBLANK(Výsledky!$I$3),"-",SUM(K43:P43,R43,T43:U43,W43,Y43:AA43,AC43,AE43,AG43,AI43:AK43,AN43:AO43,AS43:AT43,AV43:AW43,AZ43,BB43:BC43,BE43:BF43,BH43,BJ43,BL43:BN43,BP43,BR43:BS43))</f>
        <v>250</v>
      </c>
      <c r="G43" s="90">
        <f>IF(ISBLANK(Výsledky!$BF$3),"-",SUM(Q43,V43,X43,S43,AB43,AD43,AU43,BA43,BG43,BI43,BO43,BQ43,BU43))</f>
        <v>140</v>
      </c>
      <c r="H43" s="90">
        <f>IF(ISBLANK(Výsledky!$FG$3),"-",SUM(AF43,AH43,AM43,AP43,AR43,AX43))</f>
        <v>40</v>
      </c>
      <c r="I43" s="93">
        <f>IF(ISBLANK(Výsledky!$GW$3),"-",SUM(AL43,AQ43,AY43,BD43,BK43,BT43))</f>
        <v>0</v>
      </c>
      <c r="J43" s="95">
        <f>IF(ISBLANK(Výsledky!$I$3),"",Výsledky!I21)</f>
        <v>20</v>
      </c>
      <c r="K43" s="92">
        <f>IF(ISBLANK(Výsledky!$P$3),"",Výsledky!P21)</f>
        <v>20</v>
      </c>
      <c r="L43" s="92">
        <f>IF(ISBLANK(Výsledky!$W$3),"",Výsledky!W21)</f>
        <v>20</v>
      </c>
      <c r="M43" s="92">
        <f>IF(ISBLANK(Výsledky!$AD$3),"",Výsledky!AD21)</f>
        <v>0</v>
      </c>
      <c r="N43" s="92">
        <f>IF(ISBLANK(Výsledky!$AK$3),"",Výsledky!AK21)</f>
        <v>70</v>
      </c>
      <c r="O43" s="92">
        <f>IF(ISBLANK(Výsledky!$AR$3),"",Výsledky!AR21)</f>
        <v>60</v>
      </c>
      <c r="P43" s="92" t="str">
        <f>IF(ISBLANK(Výsledky!$AY$3),"",Výsledky!AY21)</f>
        <v>-</v>
      </c>
      <c r="Q43" s="92">
        <f>IF(ISBLANK(Výsledky!$BF$3),"",Výsledky!BF21)</f>
        <v>0</v>
      </c>
      <c r="R43" s="92" t="str">
        <f>IF(ISBLANK(Výsledky!$BM$3),"",Výsledky!BM21)</f>
        <v/>
      </c>
      <c r="S43" s="92">
        <f>IF(ISBLANK(Výsledky!$BT$3),"",Výsledky!BT21)</f>
        <v>20</v>
      </c>
      <c r="T43" s="92" t="str">
        <f>IF(ISBLANK(Výsledky!$CA$3),"",Výsledky!CA21)</f>
        <v/>
      </c>
      <c r="U43" s="92" t="str">
        <f>IF(ISBLANK(Výsledky!$CH$3),"",Výsledky!CH21)</f>
        <v>-</v>
      </c>
      <c r="V43" s="92">
        <f>IF(ISBLANK(Výsledky!$CO$3),"",Výsledky!CO21)</f>
        <v>20</v>
      </c>
      <c r="W43" s="92" t="str">
        <f>IF(ISBLANK(Výsledky!$CV$3),"",Výsledky!CV21)</f>
        <v>-</v>
      </c>
      <c r="X43" s="92">
        <f>IF(ISBLANK(Výsledky!$DC$3),"",Výsledky!DC21)</f>
        <v>60</v>
      </c>
      <c r="Y43" s="92" t="str">
        <f>IF(ISBLANK(Výsledky!$DJ$3),"",Výsledky!DJ21)</f>
        <v>-</v>
      </c>
      <c r="Z43" s="92">
        <f>IF(ISBLANK(Výsledky!$DQ$3),"",Výsledky!DQ21)</f>
        <v>10</v>
      </c>
      <c r="AA43" s="92">
        <f>IF(ISBLANK(Výsledky!$DX$3),"",Výsledky!DX21)</f>
        <v>0</v>
      </c>
      <c r="AB43" s="92">
        <f>IF(ISBLANK(Výsledky!$EE$3),"",Výsledky!EE21)</f>
        <v>40</v>
      </c>
      <c r="AC43" s="92">
        <f>IF(ISBLANK(Výsledky!$EL$3),"",Výsledky!EL21)</f>
        <v>0</v>
      </c>
      <c r="AD43" s="92" t="str">
        <f>IF(ISBLANK(Výsledky!$ES$3),"",Výsledky!ES21)</f>
        <v>-</v>
      </c>
      <c r="AE43" s="92" t="str">
        <f>IF(ISBLANK(Výsledky!$EZ$3),"",Výsledky!EZ21)</f>
        <v>-</v>
      </c>
      <c r="AF43" s="92" t="str">
        <f>IF(ISBLANK(Výsledky!$FG$3),"",Výsledky!FG21)</f>
        <v>-</v>
      </c>
      <c r="AG43" s="92" t="str">
        <f>IF(ISBLANK(Výsledky!$FN$3),"",Výsledky!FN21)</f>
        <v>-</v>
      </c>
      <c r="AH43" s="92">
        <f>IF(ISBLANK(Výsledky!$FU$3),"",Výsledky!FU21)</f>
        <v>40</v>
      </c>
      <c r="AI43" s="92">
        <f>IF(ISBLANK(Výsledky!$GB$3),"",Výsledky!GB21)</f>
        <v>50</v>
      </c>
      <c r="AJ43" s="92">
        <f>IF(ISBLANK(Výsledky!$GI$3),"",Výsledky!GI21)</f>
        <v>20</v>
      </c>
      <c r="AK43" s="92">
        <f>IF(ISBLANK(Výsledky!$GP$3),"",Výsledky!GP21)</f>
        <v>0</v>
      </c>
      <c r="AL43" s="92">
        <f>IF(ISBLANK(Výsledky!$GW$3),"",Výsledky!GW21)</f>
        <v>0</v>
      </c>
      <c r="AM43" s="92" t="str">
        <f>IF(ISBLANK(Výsledky!$HD$3),"",Výsledky!HD21)</f>
        <v/>
      </c>
      <c r="AN43" s="92" t="str">
        <f>IF(ISBLANK(Výsledky!$HK$3),"",Výsledky!HK21)</f>
        <v/>
      </c>
      <c r="AO43" s="92" t="str">
        <f>IF(ISBLANK(Výsledky!$HR$3),"",Výsledky!HR21)</f>
        <v/>
      </c>
      <c r="AP43" s="92" t="str">
        <f>IF(ISBLANK(Výsledky!$HY$3),"",Výsledky!HY21)</f>
        <v/>
      </c>
      <c r="AQ43" s="92" t="str">
        <f>IF(ISBLANK(Výsledky!$IF$3),"",Výsledky!IF21)</f>
        <v/>
      </c>
      <c r="AR43" s="92" t="str">
        <f>IF(ISBLANK(Výsledky!$IM$3),"",Výsledky!IM21)</f>
        <v/>
      </c>
      <c r="AS43" s="92" t="str">
        <f>IF(ISBLANK(Výsledky!$IT$3),"",Výsledky!IT21)</f>
        <v/>
      </c>
      <c r="AT43" s="92" t="str">
        <f>IF(ISBLANK(Výsledky!$JA$3),"",Výsledky!JA21)</f>
        <v/>
      </c>
      <c r="AU43" s="92" t="str">
        <f>IF(ISBLANK(Výsledky!$JH$3),"",Výsledky!JH21)</f>
        <v/>
      </c>
      <c r="AV43" s="92" t="str">
        <f>IF(ISBLANK(Výsledky!$JO$3),"",Výsledky!JO21)</f>
        <v/>
      </c>
      <c r="AW43" s="92" t="str">
        <f>IF(ISBLANK(Výsledky!$JV$3),"",Výsledky!JV21)</f>
        <v/>
      </c>
      <c r="AX43" s="92" t="str">
        <f>IF(ISBLANK(Výsledky!$KC$3),"",Výsledky!KC21)</f>
        <v/>
      </c>
      <c r="AY43" s="92" t="str">
        <f>IF(ISBLANK(Výsledky!$KJ$3),"",Výsledky!KJ21)</f>
        <v/>
      </c>
      <c r="AZ43" s="92" t="str">
        <f>IF(ISBLANK(Výsledky!$KQ$3),"",Výsledky!KQ21)</f>
        <v/>
      </c>
      <c r="BA43" s="92" t="str">
        <f>IF(ISBLANK(Výsledky!$KX$3),"",Výsledky!KX21)</f>
        <v/>
      </c>
      <c r="BB43" s="92" t="str">
        <f>IF(ISBLANK(Výsledky!$LE$3),"",Výsledky!LE21)</f>
        <v/>
      </c>
      <c r="BC43" s="92" t="str">
        <f>IF(ISBLANK(Výsledky!$LL$3),"",Výsledky!LL21)</f>
        <v/>
      </c>
      <c r="BD43" s="92" t="str">
        <f>IF(ISBLANK(Výsledky!$LS$3),"",Výsledky!LS21)</f>
        <v/>
      </c>
      <c r="BE43" s="92" t="str">
        <f>IF(ISBLANK(Výsledky!$LZ$3),"",Výsledky!LZ21)</f>
        <v/>
      </c>
      <c r="BF43" s="92" t="str">
        <f>IF(ISBLANK(Výsledky!$MG$3),"",Výsledky!MG21)</f>
        <v/>
      </c>
      <c r="BG43" s="92" t="str">
        <f>IF(ISBLANK(Výsledky!$MN$3),"",Výsledky!MN21)</f>
        <v/>
      </c>
      <c r="BH43" s="92" t="str">
        <f>IF(ISBLANK(Výsledky!$MU$3),"",Výsledky!MU21)</f>
        <v/>
      </c>
      <c r="BI43" s="92" t="str">
        <f>IF(ISBLANK(Výsledky!$NB$3),"",Výsledky!NB21)</f>
        <v/>
      </c>
      <c r="BJ43" s="92" t="str">
        <f>IF(ISBLANK(Výsledky!$NI$3),"",Výsledky!NI21)</f>
        <v/>
      </c>
      <c r="BK43" s="92" t="str">
        <f>IF(ISBLANK(Výsledky!$NP$3),"",Výsledky!NP21)</f>
        <v/>
      </c>
      <c r="BL43" s="92" t="str">
        <f>IF(ISBLANK(Výsledky!$NW$3),"",Výsledky!NW21)</f>
        <v/>
      </c>
      <c r="BM43" s="92" t="str">
        <f>IF(ISBLANK(Výsledky!$OD$3),"",Výsledky!OD21)</f>
        <v/>
      </c>
      <c r="BN43" s="92" t="str">
        <f>IF(ISBLANK(Výsledky!$OK$3),"",Výsledky!OK21)</f>
        <v/>
      </c>
      <c r="BO43" s="92" t="str">
        <f>IF(ISBLANK(Výsledky!$OR$3),"",Výsledky!OR21)</f>
        <v/>
      </c>
      <c r="BP43" s="92" t="str">
        <f>IF(ISBLANK(Výsledky!$OY$3),"",Výsledky!OY21)</f>
        <v/>
      </c>
      <c r="BQ43" s="92" t="str">
        <f>IF(ISBLANK(Výsledky!$PF$3),"",Výsledky!PF21)</f>
        <v/>
      </c>
      <c r="BR43" s="92" t="str">
        <f>IF(ISBLANK(Výsledky!$PM$3),"",Výsledky!PM21)</f>
        <v/>
      </c>
      <c r="BS43" s="92" t="str">
        <f>IF(ISBLANK(Výsledky!$PT$3),"",Výsledky!PT21)</f>
        <v/>
      </c>
      <c r="BT43" s="92" t="str">
        <f>IF(ISBLANK(Výsledky!$QA$3),"",Výsledky!QA21)</f>
        <v/>
      </c>
      <c r="BU43" s="96" t="str">
        <f>IF(ISBLANK(Výsledky!$QH$3),"",Výsledky!QH21)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Tipy!A80</f>
        <v>79</v>
      </c>
      <c r="D44" s="109" t="str">
        <f>IF(Tipy!B80="","",Tipy!B80)</f>
        <v>WaterEngel</v>
      </c>
      <c r="E44" s="110">
        <f>SUM(F44:J44)</f>
        <v>450</v>
      </c>
      <c r="F44" s="105">
        <f>IF(ISBLANK(Výsledky!$I$3),"-",SUM(K44:P44,R44,T44:U44,W44,Y44:AA44,AC44,AE44,AG44,AI44:AK44,AN44:AO44,AS44:AT44,AV44:AW44,AZ44,BB44:BC44,BE44:BF44,BH44,BJ44,BL44:BN44,BP44,BR44:BS44))</f>
        <v>320</v>
      </c>
      <c r="G44" s="90">
        <f>IF(ISBLANK(Výsledky!$BF$3),"-",SUM(Q44,V44,X44,S44,AB44,AD44,AU44,BA44,BG44,BI44,BO44,BQ44,BU44))</f>
        <v>130</v>
      </c>
      <c r="H44" s="90">
        <f>IF(ISBLANK(Výsledky!$FG$3),"-",SUM(AF44,AH44,AM44,AP44,AR44,AX44))</f>
        <v>0</v>
      </c>
      <c r="I44" s="93">
        <f>IF(ISBLANK(Výsledky!$GW$3),"-",SUM(AL44,AQ44,AY44,BD44,BK44,BT44))</f>
        <v>0</v>
      </c>
      <c r="J44" s="95" t="str">
        <f>IF(ISBLANK(Výsledky!$I$3),"",Výsledky!I86)</f>
        <v>-</v>
      </c>
      <c r="K44" s="92" t="str">
        <f>IF(ISBLANK(Výsledky!$P$3),"",Výsledky!P86)</f>
        <v>-</v>
      </c>
      <c r="L44" s="92" t="str">
        <f>IF(ISBLANK(Výsledky!$W$3),"",Výsledky!W86)</f>
        <v>-</v>
      </c>
      <c r="M44" s="92" t="str">
        <f>IF(ISBLANK(Výsledky!$AD$3),"",Výsledky!AD86)</f>
        <v>-</v>
      </c>
      <c r="N44" s="92" t="str">
        <f>IF(ISBLANK(Výsledky!$AK$3),"",Výsledky!AK86)</f>
        <v>-</v>
      </c>
      <c r="O44" s="92">
        <f>IF(ISBLANK(Výsledky!$AR$3),"",Výsledky!AR86)</f>
        <v>60</v>
      </c>
      <c r="P44" s="92">
        <f>IF(ISBLANK(Výsledky!$AY$3),"",Výsledky!AY86)</f>
        <v>0</v>
      </c>
      <c r="Q44" s="92" t="str">
        <f>IF(ISBLANK(Výsledky!$BF$3),"",Výsledky!BF86)</f>
        <v>-</v>
      </c>
      <c r="R44" s="92" t="str">
        <f>IF(ISBLANK(Výsledky!$BM$3),"",Výsledky!BM86)</f>
        <v/>
      </c>
      <c r="S44" s="92">
        <f>IF(ISBLANK(Výsledky!$BT$3),"",Výsledky!BT86)</f>
        <v>20</v>
      </c>
      <c r="T44" s="92" t="str">
        <f>IF(ISBLANK(Výsledky!$CA$3),"",Výsledky!CA86)</f>
        <v/>
      </c>
      <c r="U44" s="92" t="str">
        <f>IF(ISBLANK(Výsledky!$CH$3),"",Výsledky!CH86)</f>
        <v>-</v>
      </c>
      <c r="V44" s="92">
        <f>IF(ISBLANK(Výsledky!$CO$3),"",Výsledky!CO86)</f>
        <v>20</v>
      </c>
      <c r="W44" s="92">
        <f>IF(ISBLANK(Výsledky!$CV$3),"",Výsledky!CV86)</f>
        <v>0</v>
      </c>
      <c r="X44" s="92">
        <f>IF(ISBLANK(Výsledky!$DC$3),"",Výsledky!DC86)</f>
        <v>70</v>
      </c>
      <c r="Y44" s="92">
        <f>IF(ISBLANK(Výsledky!$DJ$3),"",Výsledky!DJ86)</f>
        <v>40</v>
      </c>
      <c r="Z44" s="92">
        <f>IF(ISBLANK(Výsledky!$DQ$3),"",Výsledky!DQ86)</f>
        <v>30</v>
      </c>
      <c r="AA44" s="92">
        <f>IF(ISBLANK(Výsledky!$DX$3),"",Výsledky!DX86)</f>
        <v>0</v>
      </c>
      <c r="AB44" s="92">
        <f>IF(ISBLANK(Výsledky!$EE$3),"",Výsledky!EE86)</f>
        <v>0</v>
      </c>
      <c r="AC44" s="92">
        <f>IF(ISBLANK(Výsledky!$EL$3),"",Výsledky!EL86)</f>
        <v>30</v>
      </c>
      <c r="AD44" s="92">
        <f>IF(ISBLANK(Výsledky!$ES$3),"",Výsledky!ES86)</f>
        <v>20</v>
      </c>
      <c r="AE44" s="92">
        <f>IF(ISBLANK(Výsledky!$EZ$3),"",Výsledky!EZ86)</f>
        <v>80</v>
      </c>
      <c r="AF44" s="92">
        <f>IF(ISBLANK(Výsledky!$FG$3),"",Výsledky!FG86)</f>
        <v>0</v>
      </c>
      <c r="AG44" s="92">
        <f>IF(ISBLANK(Výsledky!$FN$3),"",Výsledky!FN86)</f>
        <v>30</v>
      </c>
      <c r="AH44" s="92">
        <f>IF(ISBLANK(Výsledky!$FU$3),"",Výsledky!FU86)</f>
        <v>0</v>
      </c>
      <c r="AI44" s="92" t="str">
        <f>IF(ISBLANK(Výsledky!$GB$3),"",Výsledky!GB86)</f>
        <v>-</v>
      </c>
      <c r="AJ44" s="92">
        <f>IF(ISBLANK(Výsledky!$GI$3),"",Výsledky!GI86)</f>
        <v>20</v>
      </c>
      <c r="AK44" s="92">
        <f>IF(ISBLANK(Výsledky!$GP$3),"",Výsledky!GP86)</f>
        <v>30</v>
      </c>
      <c r="AL44" s="92" t="str">
        <f>IF(ISBLANK(Výsledky!$GW$3),"",Výsledky!GW86)</f>
        <v>-</v>
      </c>
      <c r="AM44" s="92" t="str">
        <f>IF(ISBLANK(Výsledky!$HD$3),"",Výsledky!HD86)</f>
        <v/>
      </c>
      <c r="AN44" s="92" t="str">
        <f>IF(ISBLANK(Výsledky!$HK$3),"",Výsledky!HK86)</f>
        <v/>
      </c>
      <c r="AO44" s="92" t="str">
        <f>IF(ISBLANK(Výsledky!$HR$3),"",Výsledky!HR86)</f>
        <v/>
      </c>
      <c r="AP44" s="92" t="str">
        <f>IF(ISBLANK(Výsledky!$HY$3),"",Výsledky!HY86)</f>
        <v/>
      </c>
      <c r="AQ44" s="92" t="str">
        <f>IF(ISBLANK(Výsledky!$IF$3),"",Výsledky!IF86)</f>
        <v/>
      </c>
      <c r="AR44" s="92" t="str">
        <f>IF(ISBLANK(Výsledky!$IM$3),"",Výsledky!IM86)</f>
        <v/>
      </c>
      <c r="AS44" s="92" t="str">
        <f>IF(ISBLANK(Výsledky!$IT$3),"",Výsledky!IT86)</f>
        <v/>
      </c>
      <c r="AT44" s="92" t="str">
        <f>IF(ISBLANK(Výsledky!$JA$3),"",Výsledky!JA86)</f>
        <v/>
      </c>
      <c r="AU44" s="92" t="str">
        <f>IF(ISBLANK(Výsledky!$JH$3),"",Výsledky!JH86)</f>
        <v/>
      </c>
      <c r="AV44" s="92" t="str">
        <f>IF(ISBLANK(Výsledky!$JO$3),"",Výsledky!JO86)</f>
        <v/>
      </c>
      <c r="AW44" s="92" t="str">
        <f>IF(ISBLANK(Výsledky!$JV$3),"",Výsledky!JV86)</f>
        <v/>
      </c>
      <c r="AX44" s="92" t="str">
        <f>IF(ISBLANK(Výsledky!$KC$3),"",Výsledky!KC86)</f>
        <v/>
      </c>
      <c r="AY44" s="92" t="str">
        <f>IF(ISBLANK(Výsledky!$KJ$3),"",Výsledky!KJ86)</f>
        <v/>
      </c>
      <c r="AZ44" s="92" t="str">
        <f>IF(ISBLANK(Výsledky!$KQ$3),"",Výsledky!KQ86)</f>
        <v/>
      </c>
      <c r="BA44" s="92" t="str">
        <f>IF(ISBLANK(Výsledky!$KX$3),"",Výsledky!KX86)</f>
        <v/>
      </c>
      <c r="BB44" s="92" t="str">
        <f>IF(ISBLANK(Výsledky!$LE$3),"",Výsledky!LE86)</f>
        <v/>
      </c>
      <c r="BC44" s="92" t="str">
        <f>IF(ISBLANK(Výsledky!$LL$3),"",Výsledky!LL86)</f>
        <v/>
      </c>
      <c r="BD44" s="92" t="str">
        <f>IF(ISBLANK(Výsledky!$LS$3),"",Výsledky!LS86)</f>
        <v/>
      </c>
      <c r="BE44" s="92" t="str">
        <f>IF(ISBLANK(Výsledky!$LZ$3),"",Výsledky!LZ86)</f>
        <v/>
      </c>
      <c r="BF44" s="92" t="str">
        <f>IF(ISBLANK(Výsledky!$MG$3),"",Výsledky!MG86)</f>
        <v/>
      </c>
      <c r="BG44" s="92" t="str">
        <f>IF(ISBLANK(Výsledky!$MN$3),"",Výsledky!MN86)</f>
        <v/>
      </c>
      <c r="BH44" s="92" t="str">
        <f>IF(ISBLANK(Výsledky!$MU$3),"",Výsledky!MU86)</f>
        <v/>
      </c>
      <c r="BI44" s="92" t="str">
        <f>IF(ISBLANK(Výsledky!$NB$3),"",Výsledky!NB86)</f>
        <v/>
      </c>
      <c r="BJ44" s="92" t="str">
        <f>IF(ISBLANK(Výsledky!$NI$3),"",Výsledky!NI86)</f>
        <v/>
      </c>
      <c r="BK44" s="92" t="str">
        <f>IF(ISBLANK(Výsledky!$NP$3),"",Výsledky!NP86)</f>
        <v/>
      </c>
      <c r="BL44" s="92" t="str">
        <f>IF(ISBLANK(Výsledky!$NW$3),"",Výsledky!NW86)</f>
        <v/>
      </c>
      <c r="BM44" s="92" t="str">
        <f>IF(ISBLANK(Výsledky!$OD$3),"",Výsledky!OD86)</f>
        <v/>
      </c>
      <c r="BN44" s="92" t="str">
        <f>IF(ISBLANK(Výsledky!$OK$3),"",Výsledky!OK86)</f>
        <v/>
      </c>
      <c r="BO44" s="92" t="str">
        <f>IF(ISBLANK(Výsledky!$OR$3),"",Výsledky!OR86)</f>
        <v/>
      </c>
      <c r="BP44" s="92" t="str">
        <f>IF(ISBLANK(Výsledky!$OY$3),"",Výsledky!OY86)</f>
        <v/>
      </c>
      <c r="BQ44" s="92" t="str">
        <f>IF(ISBLANK(Výsledky!$PF$3),"",Výsledky!PF86)</f>
        <v/>
      </c>
      <c r="BR44" s="92" t="str">
        <f>IF(ISBLANK(Výsledky!$PM$3),"",Výsledky!PM86)</f>
        <v/>
      </c>
      <c r="BS44" s="92" t="str">
        <f>IF(ISBLANK(Výsledky!$PT$3),"",Výsledky!PT86)</f>
        <v/>
      </c>
      <c r="BT44" s="92" t="str">
        <f>IF(ISBLANK(Výsledky!$QA$3),"",Výsledky!QA86)</f>
        <v/>
      </c>
      <c r="BU44" s="96" t="str">
        <f>IF(ISBLANK(Výsledky!$QH$3),"",Výsledky!QH86)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Tipy!A56</f>
        <v>62</v>
      </c>
      <c r="D45" s="109" t="str">
        <f>IF(Tipy!B56="","",Tipy!B56)</f>
        <v>Peter Bajči</v>
      </c>
      <c r="E45" s="110">
        <f>SUM(F45:J45)</f>
        <v>440</v>
      </c>
      <c r="F45" s="105">
        <f>IF(ISBLANK(Výsledky!$I$3),"-",SUM(K45:P45,R45,T45:U45,W45,Y45:AA45,AC45,AE45,AG45,AI45:AK45,AN45:AO45,AS45:AT45,AV45:AW45,AZ45,BB45:BC45,BE45:BF45,BH45,BJ45,BL45:BN45,BP45,BR45:BS45))</f>
        <v>300</v>
      </c>
      <c r="G45" s="90">
        <f>IF(ISBLANK(Výsledky!$BF$3),"-",SUM(Q45,V45,X45,S45,AB45,AD45,AU45,BA45,BG45,BI45,BO45,BQ45,BU45))</f>
        <v>70</v>
      </c>
      <c r="H45" s="90">
        <f>IF(ISBLANK(Výsledky!$FG$3),"-",SUM(AF45,AH45,AM45,AP45,AR45,AX45))</f>
        <v>0</v>
      </c>
      <c r="I45" s="93">
        <f>IF(ISBLANK(Výsledky!$GW$3),"-",SUM(AL45,AQ45,AY45,BD45,BK45,BT45))</f>
        <v>0</v>
      </c>
      <c r="J45" s="95">
        <f>IF(ISBLANK(Výsledky!$I$3),"",Výsledky!I62)</f>
        <v>70</v>
      </c>
      <c r="K45" s="92">
        <f>IF(ISBLANK(Výsledky!$P$3),"",Výsledky!P62)</f>
        <v>40</v>
      </c>
      <c r="L45" s="92">
        <f>IF(ISBLANK(Výsledky!$W$3),"",Výsledky!W62)</f>
        <v>10</v>
      </c>
      <c r="M45" s="92">
        <f>IF(ISBLANK(Výsledky!$AD$3),"",Výsledky!AD62)</f>
        <v>20</v>
      </c>
      <c r="N45" s="92" t="str">
        <f>IF(ISBLANK(Výsledky!$AK$3),"",Výsledky!AK62)</f>
        <v>-</v>
      </c>
      <c r="O45" s="92">
        <f>IF(ISBLANK(Výsledky!$AR$3),"",Výsledky!AR62)</f>
        <v>50</v>
      </c>
      <c r="P45" s="92">
        <f>IF(ISBLANK(Výsledky!$AY$3),"",Výsledky!AY62)</f>
        <v>0</v>
      </c>
      <c r="Q45" s="92">
        <f>IF(ISBLANK(Výsledky!$BF$3),"",Výsledky!BF62)</f>
        <v>0</v>
      </c>
      <c r="R45" s="92" t="str">
        <f>IF(ISBLANK(Výsledky!$BM$3),"",Výsledky!BM62)</f>
        <v/>
      </c>
      <c r="S45" s="92">
        <f>IF(ISBLANK(Výsledky!$BT$3),"",Výsledky!BT62)</f>
        <v>0</v>
      </c>
      <c r="T45" s="92" t="str">
        <f>IF(ISBLANK(Výsledky!$CA$3),"",Výsledky!CA62)</f>
        <v/>
      </c>
      <c r="U45" s="92">
        <f>IF(ISBLANK(Výsledky!$CH$3),"",Výsledky!CH62)</f>
        <v>40</v>
      </c>
      <c r="V45" s="92">
        <f>IF(ISBLANK(Výsledky!$CO$3),"",Výsledky!CO62)</f>
        <v>50</v>
      </c>
      <c r="W45" s="92">
        <f>IF(ISBLANK(Výsledky!$CV$3),"",Výsledky!CV62)</f>
        <v>30</v>
      </c>
      <c r="X45" s="92" t="str">
        <f>IF(ISBLANK(Výsledky!$DC$3),"",Výsledky!DC62)</f>
        <v>-</v>
      </c>
      <c r="Y45" s="92">
        <f>IF(ISBLANK(Výsledky!$DJ$3),"",Výsledky!DJ62)</f>
        <v>0</v>
      </c>
      <c r="Z45" s="92">
        <f>IF(ISBLANK(Výsledky!$DQ$3),"",Výsledky!DQ62)</f>
        <v>20</v>
      </c>
      <c r="AA45" s="92">
        <f>IF(ISBLANK(Výsledky!$DX$3),"",Výsledky!DX62)</f>
        <v>0</v>
      </c>
      <c r="AB45" s="92">
        <f>IF(ISBLANK(Výsledky!$EE$3),"",Výsledky!EE62)</f>
        <v>20</v>
      </c>
      <c r="AC45" s="92">
        <f>IF(ISBLANK(Výsledky!$EL$3),"",Výsledky!EL62)</f>
        <v>0</v>
      </c>
      <c r="AD45" s="92" t="str">
        <f>IF(ISBLANK(Výsledky!$ES$3),"",Výsledky!ES62)</f>
        <v>-</v>
      </c>
      <c r="AE45" s="92">
        <f>IF(ISBLANK(Výsledky!$EZ$3),"",Výsledky!EZ62)</f>
        <v>20</v>
      </c>
      <c r="AF45" s="92">
        <f>IF(ISBLANK(Výsledky!$FG$3),"",Výsledky!FG62)</f>
        <v>0</v>
      </c>
      <c r="AG45" s="92">
        <f>IF(ISBLANK(Výsledky!$FN$3),"",Výsledky!FN62)</f>
        <v>0</v>
      </c>
      <c r="AH45" s="92">
        <f>IF(ISBLANK(Výsledky!$FU$3),"",Výsledky!FU62)</f>
        <v>0</v>
      </c>
      <c r="AI45" s="92">
        <f>IF(ISBLANK(Výsledky!$GB$3),"",Výsledky!GB62)</f>
        <v>50</v>
      </c>
      <c r="AJ45" s="92">
        <f>IF(ISBLANK(Výsledky!$GI$3),"",Výsledky!GI62)</f>
        <v>20</v>
      </c>
      <c r="AK45" s="92">
        <f>IF(ISBLANK(Výsledky!$GP$3),"",Výsledky!GP62)</f>
        <v>0</v>
      </c>
      <c r="AL45" s="92" t="str">
        <f>IF(ISBLANK(Výsledky!$GW$3),"",Výsledky!GW62)</f>
        <v>-</v>
      </c>
      <c r="AM45" s="92" t="str">
        <f>IF(ISBLANK(Výsledky!$HD$3),"",Výsledky!HD62)</f>
        <v/>
      </c>
      <c r="AN45" s="92" t="str">
        <f>IF(ISBLANK(Výsledky!$HK$3),"",Výsledky!HK62)</f>
        <v/>
      </c>
      <c r="AO45" s="92" t="str">
        <f>IF(ISBLANK(Výsledky!$HR$3),"",Výsledky!HR62)</f>
        <v/>
      </c>
      <c r="AP45" s="92" t="str">
        <f>IF(ISBLANK(Výsledky!$HY$3),"",Výsledky!HY62)</f>
        <v/>
      </c>
      <c r="AQ45" s="92" t="str">
        <f>IF(ISBLANK(Výsledky!$IF$3),"",Výsledky!IF62)</f>
        <v/>
      </c>
      <c r="AR45" s="92" t="str">
        <f>IF(ISBLANK(Výsledky!$IM$3),"",Výsledky!IM62)</f>
        <v/>
      </c>
      <c r="AS45" s="92" t="str">
        <f>IF(ISBLANK(Výsledky!$IT$3),"",Výsledky!IT62)</f>
        <v/>
      </c>
      <c r="AT45" s="92" t="str">
        <f>IF(ISBLANK(Výsledky!$JA$3),"",Výsledky!JA62)</f>
        <v/>
      </c>
      <c r="AU45" s="92" t="str">
        <f>IF(ISBLANK(Výsledky!$JH$3),"",Výsledky!JH62)</f>
        <v/>
      </c>
      <c r="AV45" s="92" t="str">
        <f>IF(ISBLANK(Výsledky!$JO$3),"",Výsledky!JO62)</f>
        <v/>
      </c>
      <c r="AW45" s="92" t="str">
        <f>IF(ISBLANK(Výsledky!$JV$3),"",Výsledky!JV62)</f>
        <v/>
      </c>
      <c r="AX45" s="92" t="str">
        <f>IF(ISBLANK(Výsledky!$KC$3),"",Výsledky!KC62)</f>
        <v/>
      </c>
      <c r="AY45" s="92" t="str">
        <f>IF(ISBLANK(Výsledky!$KJ$3),"",Výsledky!KJ62)</f>
        <v/>
      </c>
      <c r="AZ45" s="92" t="str">
        <f>IF(ISBLANK(Výsledky!$KQ$3),"",Výsledky!KQ62)</f>
        <v/>
      </c>
      <c r="BA45" s="92" t="str">
        <f>IF(ISBLANK(Výsledky!$KX$3),"",Výsledky!KX62)</f>
        <v/>
      </c>
      <c r="BB45" s="92" t="str">
        <f>IF(ISBLANK(Výsledky!$LE$3),"",Výsledky!LE62)</f>
        <v/>
      </c>
      <c r="BC45" s="92" t="str">
        <f>IF(ISBLANK(Výsledky!$LL$3),"",Výsledky!LL62)</f>
        <v/>
      </c>
      <c r="BD45" s="92" t="str">
        <f>IF(ISBLANK(Výsledky!$LS$3),"",Výsledky!LS62)</f>
        <v/>
      </c>
      <c r="BE45" s="92" t="str">
        <f>IF(ISBLANK(Výsledky!$LZ$3),"",Výsledky!LZ62)</f>
        <v/>
      </c>
      <c r="BF45" s="92" t="str">
        <f>IF(ISBLANK(Výsledky!$MG$3),"",Výsledky!MG62)</f>
        <v/>
      </c>
      <c r="BG45" s="92" t="str">
        <f>IF(ISBLANK(Výsledky!$MN$3),"",Výsledky!MN62)</f>
        <v/>
      </c>
      <c r="BH45" s="92" t="str">
        <f>IF(ISBLANK(Výsledky!$MU$3),"",Výsledky!MU62)</f>
        <v/>
      </c>
      <c r="BI45" s="92" t="str">
        <f>IF(ISBLANK(Výsledky!$NB$3),"",Výsledky!NB62)</f>
        <v/>
      </c>
      <c r="BJ45" s="92" t="str">
        <f>IF(ISBLANK(Výsledky!$NI$3),"",Výsledky!NI62)</f>
        <v/>
      </c>
      <c r="BK45" s="92" t="str">
        <f>IF(ISBLANK(Výsledky!$NP$3),"",Výsledky!NP62)</f>
        <v/>
      </c>
      <c r="BL45" s="92" t="str">
        <f>IF(ISBLANK(Výsledky!$NW$3),"",Výsledky!NW62)</f>
        <v/>
      </c>
      <c r="BM45" s="92" t="str">
        <f>IF(ISBLANK(Výsledky!$OD$3),"",Výsledky!OD62)</f>
        <v/>
      </c>
      <c r="BN45" s="92" t="str">
        <f>IF(ISBLANK(Výsledky!$OK$3),"",Výsledky!OK62)</f>
        <v/>
      </c>
      <c r="BO45" s="92" t="str">
        <f>IF(ISBLANK(Výsledky!$OR$3),"",Výsledky!OR62)</f>
        <v/>
      </c>
      <c r="BP45" s="92" t="str">
        <f>IF(ISBLANK(Výsledky!$OY$3),"",Výsledky!OY62)</f>
        <v/>
      </c>
      <c r="BQ45" s="92" t="str">
        <f>IF(ISBLANK(Výsledky!$PF$3),"",Výsledky!PF62)</f>
        <v/>
      </c>
      <c r="BR45" s="92" t="str">
        <f>IF(ISBLANK(Výsledky!$PM$3),"",Výsledky!PM62)</f>
        <v/>
      </c>
      <c r="BS45" s="92" t="str">
        <f>IF(ISBLANK(Výsledky!$PT$3),"",Výsledky!PT62)</f>
        <v/>
      </c>
      <c r="BT45" s="92" t="str">
        <f>IF(ISBLANK(Výsledky!$QA$3),"",Výsledky!QA62)</f>
        <v/>
      </c>
      <c r="BU45" s="96" t="str">
        <f>IF(ISBLANK(Výsledky!$QH$3),"",Výsledky!QH62)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Tipy!A59</f>
        <v>2</v>
      </c>
      <c r="D46" s="109" t="str">
        <f>IF(Tipy!B59="","",Tipy!B59)</f>
        <v>petro fonka</v>
      </c>
      <c r="E46" s="110">
        <f>SUM(F46:J46)</f>
        <v>430</v>
      </c>
      <c r="F46" s="105">
        <f>IF(ISBLANK(Výsledky!$I$3),"-",SUM(K46:P46,R46,T46:U46,W46,Y46:AA46,AC46,AE46,AG46,AI46:AK46,AN46:AO46,AS46:AT46,AV46:AW46,AZ46,BB46:BC46,BE46:BF46,BH46,BJ46,BL46:BN46,BP46,BR46:BS46))</f>
        <v>330</v>
      </c>
      <c r="G46" s="90">
        <f>IF(ISBLANK(Výsledky!$BF$3),"-",SUM(Q46,V46,X46,S46,AB46,AD46,AU46,BA46,BG46,BI46,BO46,BQ46,BU46))</f>
        <v>100</v>
      </c>
      <c r="H46" s="90">
        <f>IF(ISBLANK(Výsledky!$FG$3),"-",SUM(AF46,AH46,AM46,AP46,AR46,AX46))</f>
        <v>0</v>
      </c>
      <c r="I46" s="93">
        <f>IF(ISBLANK(Výsledky!$GW$3),"-",SUM(AL46,AQ46,AY46,BD46,BK46,BT46))</f>
        <v>0</v>
      </c>
      <c r="J46" s="95">
        <f>IF(ISBLANK(Výsledky!$I$3),"",Výsledky!I65)</f>
        <v>0</v>
      </c>
      <c r="K46" s="92" t="str">
        <f>IF(ISBLANK(Výsledky!$P$3),"",Výsledky!P65)</f>
        <v>-</v>
      </c>
      <c r="L46" s="92">
        <f>IF(ISBLANK(Výsledky!$W$3),"",Výsledky!W65)</f>
        <v>0</v>
      </c>
      <c r="M46" s="92">
        <f>IF(ISBLANK(Výsledky!$AD$3),"",Výsledky!AD65)</f>
        <v>20</v>
      </c>
      <c r="N46" s="92">
        <f>IF(ISBLANK(Výsledky!$AK$3),"",Výsledky!AK65)</f>
        <v>70</v>
      </c>
      <c r="O46" s="92">
        <f>IF(ISBLANK(Výsledky!$AR$3),"",Výsledky!AR65)</f>
        <v>20</v>
      </c>
      <c r="P46" s="92">
        <f>IF(ISBLANK(Výsledky!$AY$3),"",Výsledky!AY65)</f>
        <v>0</v>
      </c>
      <c r="Q46" s="92">
        <f>IF(ISBLANK(Výsledky!$BF$3),"",Výsledky!BF65)</f>
        <v>0</v>
      </c>
      <c r="R46" s="92" t="str">
        <f>IF(ISBLANK(Výsledky!$BM$3),"",Výsledky!BM65)</f>
        <v/>
      </c>
      <c r="S46" s="92">
        <f>IF(ISBLANK(Výsledky!$BT$3),"",Výsledky!BT65)</f>
        <v>20</v>
      </c>
      <c r="T46" s="92" t="str">
        <f>IF(ISBLANK(Výsledky!$CA$3),"",Výsledky!CA65)</f>
        <v/>
      </c>
      <c r="U46" s="92">
        <f>IF(ISBLANK(Výsledky!$CH$3),"",Výsledky!CH65)</f>
        <v>20</v>
      </c>
      <c r="V46" s="92">
        <f>IF(ISBLANK(Výsledky!$CO$3),"",Výsledky!CO65)</f>
        <v>0</v>
      </c>
      <c r="W46" s="92">
        <f>IF(ISBLANK(Výsledky!$CV$3),"",Výsledky!CV65)</f>
        <v>50</v>
      </c>
      <c r="X46" s="92">
        <f>IF(ISBLANK(Výsledky!$DC$3),"",Výsledky!DC65)</f>
        <v>60</v>
      </c>
      <c r="Y46" s="92">
        <f>IF(ISBLANK(Výsledky!$DJ$3),"",Výsledky!DJ65)</f>
        <v>20</v>
      </c>
      <c r="Z46" s="92">
        <f>IF(ISBLANK(Výsledky!$DQ$3),"",Výsledky!DQ65)</f>
        <v>20</v>
      </c>
      <c r="AA46" s="92">
        <f>IF(ISBLANK(Výsledky!$DX$3),"",Výsledky!DX65)</f>
        <v>0</v>
      </c>
      <c r="AB46" s="92">
        <f>IF(ISBLANK(Výsledky!$EE$3),"",Výsledky!EE65)</f>
        <v>20</v>
      </c>
      <c r="AC46" s="92">
        <f>IF(ISBLANK(Výsledky!$EL$3),"",Výsledky!EL65)</f>
        <v>0</v>
      </c>
      <c r="AD46" s="92" t="str">
        <f>IF(ISBLANK(Výsledky!$ES$3),"",Výsledky!ES65)</f>
        <v>-</v>
      </c>
      <c r="AE46" s="92">
        <f>IF(ISBLANK(Výsledky!$EZ$3),"",Výsledky!EZ65)</f>
        <v>60</v>
      </c>
      <c r="AF46" s="92">
        <f>IF(ISBLANK(Výsledky!$FG$3),"",Výsledky!FG65)</f>
        <v>0</v>
      </c>
      <c r="AG46" s="92">
        <f>IF(ISBLANK(Výsledky!$FN$3),"",Výsledky!FN65)</f>
        <v>50</v>
      </c>
      <c r="AH46" s="92">
        <f>IF(ISBLANK(Výsledky!$FU$3),"",Výsledky!FU65)</f>
        <v>0</v>
      </c>
      <c r="AI46" s="92" t="str">
        <f>IF(ISBLANK(Výsledky!$GB$3),"",Výsledky!GB65)</f>
        <v>-</v>
      </c>
      <c r="AJ46" s="92" t="str">
        <f>IF(ISBLANK(Výsledky!$GI$3),"",Výsledky!GI65)</f>
        <v>-</v>
      </c>
      <c r="AK46" s="92" t="str">
        <f>IF(ISBLANK(Výsledky!$GP$3),"",Výsledky!GP65)</f>
        <v>-</v>
      </c>
      <c r="AL46" s="92" t="str">
        <f>IF(ISBLANK(Výsledky!$GW$3),"",Výsledky!GW65)</f>
        <v>-</v>
      </c>
      <c r="AM46" s="92" t="str">
        <f>IF(ISBLANK(Výsledky!$HD$3),"",Výsledky!HD65)</f>
        <v/>
      </c>
      <c r="AN46" s="92" t="str">
        <f>IF(ISBLANK(Výsledky!$HK$3),"",Výsledky!HK65)</f>
        <v/>
      </c>
      <c r="AO46" s="92" t="str">
        <f>IF(ISBLANK(Výsledky!$HR$3),"",Výsledky!HR65)</f>
        <v/>
      </c>
      <c r="AP46" s="92" t="str">
        <f>IF(ISBLANK(Výsledky!$HY$3),"",Výsledky!HY65)</f>
        <v/>
      </c>
      <c r="AQ46" s="92" t="str">
        <f>IF(ISBLANK(Výsledky!$IF$3),"",Výsledky!IF65)</f>
        <v/>
      </c>
      <c r="AR46" s="92" t="str">
        <f>IF(ISBLANK(Výsledky!$IM$3),"",Výsledky!IM65)</f>
        <v/>
      </c>
      <c r="AS46" s="92" t="str">
        <f>IF(ISBLANK(Výsledky!$IT$3),"",Výsledky!IT65)</f>
        <v/>
      </c>
      <c r="AT46" s="92" t="str">
        <f>IF(ISBLANK(Výsledky!$JA$3),"",Výsledky!JA65)</f>
        <v/>
      </c>
      <c r="AU46" s="92" t="str">
        <f>IF(ISBLANK(Výsledky!$JH$3),"",Výsledky!JH65)</f>
        <v/>
      </c>
      <c r="AV46" s="92" t="str">
        <f>IF(ISBLANK(Výsledky!$JO$3),"",Výsledky!JO65)</f>
        <v/>
      </c>
      <c r="AW46" s="92" t="str">
        <f>IF(ISBLANK(Výsledky!$JV$3),"",Výsledky!JV65)</f>
        <v/>
      </c>
      <c r="AX46" s="92" t="str">
        <f>IF(ISBLANK(Výsledky!$KC$3),"",Výsledky!KC65)</f>
        <v/>
      </c>
      <c r="AY46" s="92" t="str">
        <f>IF(ISBLANK(Výsledky!$KJ$3),"",Výsledky!KJ65)</f>
        <v/>
      </c>
      <c r="AZ46" s="92" t="str">
        <f>IF(ISBLANK(Výsledky!$KQ$3),"",Výsledky!KQ65)</f>
        <v/>
      </c>
      <c r="BA46" s="92" t="str">
        <f>IF(ISBLANK(Výsledky!$KX$3),"",Výsledky!KX65)</f>
        <v/>
      </c>
      <c r="BB46" s="92" t="str">
        <f>IF(ISBLANK(Výsledky!$LE$3),"",Výsledky!LE65)</f>
        <v/>
      </c>
      <c r="BC46" s="92" t="str">
        <f>IF(ISBLANK(Výsledky!$LL$3),"",Výsledky!LL65)</f>
        <v/>
      </c>
      <c r="BD46" s="92" t="str">
        <f>IF(ISBLANK(Výsledky!$LS$3),"",Výsledky!LS65)</f>
        <v/>
      </c>
      <c r="BE46" s="92" t="str">
        <f>IF(ISBLANK(Výsledky!$LZ$3),"",Výsledky!LZ65)</f>
        <v/>
      </c>
      <c r="BF46" s="92" t="str">
        <f>IF(ISBLANK(Výsledky!$MG$3),"",Výsledky!MG65)</f>
        <v/>
      </c>
      <c r="BG46" s="92" t="str">
        <f>IF(ISBLANK(Výsledky!$MN$3),"",Výsledky!MN65)</f>
        <v/>
      </c>
      <c r="BH46" s="92" t="str">
        <f>IF(ISBLANK(Výsledky!$MU$3),"",Výsledky!MU65)</f>
        <v/>
      </c>
      <c r="BI46" s="92" t="str">
        <f>IF(ISBLANK(Výsledky!$NB$3),"",Výsledky!NB65)</f>
        <v/>
      </c>
      <c r="BJ46" s="92" t="str">
        <f>IF(ISBLANK(Výsledky!$NI$3),"",Výsledky!NI65)</f>
        <v/>
      </c>
      <c r="BK46" s="92" t="str">
        <f>IF(ISBLANK(Výsledky!$NP$3),"",Výsledky!NP65)</f>
        <v/>
      </c>
      <c r="BL46" s="92" t="str">
        <f>IF(ISBLANK(Výsledky!$NW$3),"",Výsledky!NW65)</f>
        <v/>
      </c>
      <c r="BM46" s="92" t="str">
        <f>IF(ISBLANK(Výsledky!$OD$3),"",Výsledky!OD65)</f>
        <v/>
      </c>
      <c r="BN46" s="92" t="str">
        <f>IF(ISBLANK(Výsledky!$OK$3),"",Výsledky!OK65)</f>
        <v/>
      </c>
      <c r="BO46" s="92" t="str">
        <f>IF(ISBLANK(Výsledky!$OR$3),"",Výsledky!OR65)</f>
        <v/>
      </c>
      <c r="BP46" s="92" t="str">
        <f>IF(ISBLANK(Výsledky!$OY$3),"",Výsledky!OY65)</f>
        <v/>
      </c>
      <c r="BQ46" s="92" t="str">
        <f>IF(ISBLANK(Výsledky!$PF$3),"",Výsledky!PF65)</f>
        <v/>
      </c>
      <c r="BR46" s="92" t="str">
        <f>IF(ISBLANK(Výsledky!$PM$3),"",Výsledky!PM65)</f>
        <v/>
      </c>
      <c r="BS46" s="92" t="str">
        <f>IF(ISBLANK(Výsledky!$PT$3),"",Výsledky!PT65)</f>
        <v/>
      </c>
      <c r="BT46" s="92" t="str">
        <f>IF(ISBLANK(Výsledky!$QA$3),"",Výsledky!QA65)</f>
        <v/>
      </c>
      <c r="BU46" s="96" t="str">
        <f>IF(ISBLANK(Výsledky!$QH$3),"",Výsledky!QH65)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Tipy!A13</f>
        <v>13</v>
      </c>
      <c r="D47" s="109" t="str">
        <f>IF(Tipy!B13="","",Tipy!B13)</f>
        <v>Cali</v>
      </c>
      <c r="E47" s="110">
        <f>SUM(F47:J47)</f>
        <v>430</v>
      </c>
      <c r="F47" s="105">
        <f>IF(ISBLANK(Výsledky!$I$3),"-",SUM(K47:P47,R47,T47:U47,W47,Y47:AA47,AC47,AE47,AG47,AI47:AK47,AN47:AO47,AS47:AT47,AV47:AW47,AZ47,BB47:BC47,BE47:BF47,BH47,BJ47,BL47:BN47,BP47,BR47:BS47))</f>
        <v>240</v>
      </c>
      <c r="G47" s="90">
        <f>IF(ISBLANK(Výsledky!$BF$3),"-",SUM(Q47,V47,X47,S47,AB47,AD47,AU47,BA47,BG47,BI47,BO47,BQ47,BU47))</f>
        <v>160</v>
      </c>
      <c r="H47" s="90">
        <f>IF(ISBLANK(Výsledky!$FG$3),"-",SUM(AF47,AH47,AM47,AP47,AR47,AX47))</f>
        <v>30</v>
      </c>
      <c r="I47" s="93">
        <f>IF(ISBLANK(Výsledky!$GW$3),"-",SUM(AL47,AQ47,AY47,BD47,BK47,BT47))</f>
        <v>0</v>
      </c>
      <c r="J47" s="95" t="str">
        <f>IF(ISBLANK(Výsledky!$I$3),"",Výsledky!I19)</f>
        <v>-</v>
      </c>
      <c r="K47" s="92" t="str">
        <f>IF(ISBLANK(Výsledky!$P$3),"",Výsledky!P19)</f>
        <v>-</v>
      </c>
      <c r="L47" s="92">
        <f>IF(ISBLANK(Výsledky!$W$3),"",Výsledky!W19)</f>
        <v>20</v>
      </c>
      <c r="M47" s="92">
        <f>IF(ISBLANK(Výsledky!$AD$3),"",Výsledky!AD19)</f>
        <v>20</v>
      </c>
      <c r="N47" s="92">
        <f>IF(ISBLANK(Výsledky!$AK$3),"",Výsledky!AK19)</f>
        <v>20</v>
      </c>
      <c r="O47" s="92">
        <f>IF(ISBLANK(Výsledky!$AR$3),"",Výsledky!AR19)</f>
        <v>80</v>
      </c>
      <c r="P47" s="92" t="str">
        <f>IF(ISBLANK(Výsledky!$AY$3),"",Výsledky!AY19)</f>
        <v>-</v>
      </c>
      <c r="Q47" s="92" t="str">
        <f>IF(ISBLANK(Výsledky!$BF$3),"",Výsledky!BF19)</f>
        <v>-</v>
      </c>
      <c r="R47" s="92" t="str">
        <f>IF(ISBLANK(Výsledky!$BM$3),"",Výsledky!BM19)</f>
        <v/>
      </c>
      <c r="S47" s="92">
        <f>IF(ISBLANK(Výsledky!$BT$3),"",Výsledky!BT19)</f>
        <v>40</v>
      </c>
      <c r="T47" s="92" t="str">
        <f>IF(ISBLANK(Výsledky!$CA$3),"",Výsledky!CA19)</f>
        <v/>
      </c>
      <c r="U47" s="92">
        <f>IF(ISBLANK(Výsledky!$CH$3),"",Výsledky!CH19)</f>
        <v>0</v>
      </c>
      <c r="V47" s="92">
        <f>IF(ISBLANK(Výsledky!$CO$3),"",Výsledky!CO19)</f>
        <v>60</v>
      </c>
      <c r="W47" s="92">
        <f>IF(ISBLANK(Výsledky!$CV$3),"",Výsledky!CV19)</f>
        <v>20</v>
      </c>
      <c r="X47" s="92">
        <f>IF(ISBLANK(Výsledky!$DC$3),"",Výsledky!DC19)</f>
        <v>40</v>
      </c>
      <c r="Y47" s="92">
        <f>IF(ISBLANK(Výsledky!$DJ$3),"",Výsledky!DJ19)</f>
        <v>0</v>
      </c>
      <c r="Z47" s="92">
        <f>IF(ISBLANK(Výsledky!$DQ$3),"",Výsledky!DQ19)</f>
        <v>60</v>
      </c>
      <c r="AA47" s="92">
        <f>IF(ISBLANK(Výsledky!$DX$3),"",Výsledky!DX19)</f>
        <v>0</v>
      </c>
      <c r="AB47" s="92">
        <f>IF(ISBLANK(Výsledky!$EE$3),"",Výsledky!EE19)</f>
        <v>20</v>
      </c>
      <c r="AC47" s="92" t="str">
        <f>IF(ISBLANK(Výsledky!$EL$3),"",Výsledky!EL19)</f>
        <v>-</v>
      </c>
      <c r="AD47" s="92" t="str">
        <f>IF(ISBLANK(Výsledky!$ES$3),"",Výsledky!ES19)</f>
        <v>-</v>
      </c>
      <c r="AE47" s="92" t="str">
        <f>IF(ISBLANK(Výsledky!$EZ$3),"",Výsledky!EZ19)</f>
        <v>-</v>
      </c>
      <c r="AF47" s="92">
        <f>IF(ISBLANK(Výsledky!$FG$3),"",Výsledky!FG19)</f>
        <v>0</v>
      </c>
      <c r="AG47" s="92">
        <f>IF(ISBLANK(Výsledky!$FN$3),"",Výsledky!FN19)</f>
        <v>20</v>
      </c>
      <c r="AH47" s="92">
        <f>IF(ISBLANK(Výsledky!$FU$3),"",Výsledky!FU19)</f>
        <v>30</v>
      </c>
      <c r="AI47" s="92" t="str">
        <f>IF(ISBLANK(Výsledky!$GB$3),"",Výsledky!GB19)</f>
        <v>-</v>
      </c>
      <c r="AJ47" s="92" t="str">
        <f>IF(ISBLANK(Výsledky!$GI$3),"",Výsledky!GI19)</f>
        <v>-</v>
      </c>
      <c r="AK47" s="92">
        <f>IF(ISBLANK(Výsledky!$GP$3),"",Výsledky!GP19)</f>
        <v>0</v>
      </c>
      <c r="AL47" s="92">
        <f>IF(ISBLANK(Výsledky!$GW$3),"",Výsledky!GW19)</f>
        <v>0</v>
      </c>
      <c r="AM47" s="92" t="str">
        <f>IF(ISBLANK(Výsledky!$HD$3),"",Výsledky!HD19)</f>
        <v/>
      </c>
      <c r="AN47" s="92" t="str">
        <f>IF(ISBLANK(Výsledky!$HK$3),"",Výsledky!HK19)</f>
        <v/>
      </c>
      <c r="AO47" s="92" t="str">
        <f>IF(ISBLANK(Výsledky!$HR$3),"",Výsledky!HR19)</f>
        <v/>
      </c>
      <c r="AP47" s="92" t="str">
        <f>IF(ISBLANK(Výsledky!$HY$3),"",Výsledky!HY19)</f>
        <v/>
      </c>
      <c r="AQ47" s="92" t="str">
        <f>IF(ISBLANK(Výsledky!$IF$3),"",Výsledky!IF19)</f>
        <v/>
      </c>
      <c r="AR47" s="92" t="str">
        <f>IF(ISBLANK(Výsledky!$IM$3),"",Výsledky!IM19)</f>
        <v/>
      </c>
      <c r="AS47" s="92" t="str">
        <f>IF(ISBLANK(Výsledky!$IT$3),"",Výsledky!IT19)</f>
        <v/>
      </c>
      <c r="AT47" s="92" t="str">
        <f>IF(ISBLANK(Výsledky!$JA$3),"",Výsledky!JA19)</f>
        <v/>
      </c>
      <c r="AU47" s="92" t="str">
        <f>IF(ISBLANK(Výsledky!$JH$3),"",Výsledky!JH19)</f>
        <v/>
      </c>
      <c r="AV47" s="92" t="str">
        <f>IF(ISBLANK(Výsledky!$JO$3),"",Výsledky!JO19)</f>
        <v/>
      </c>
      <c r="AW47" s="92" t="str">
        <f>IF(ISBLANK(Výsledky!$JV$3),"",Výsledky!JV19)</f>
        <v/>
      </c>
      <c r="AX47" s="92" t="str">
        <f>IF(ISBLANK(Výsledky!$KC$3),"",Výsledky!KC19)</f>
        <v/>
      </c>
      <c r="AY47" s="92" t="str">
        <f>IF(ISBLANK(Výsledky!$KJ$3),"",Výsledky!KJ19)</f>
        <v/>
      </c>
      <c r="AZ47" s="92" t="str">
        <f>IF(ISBLANK(Výsledky!$KQ$3),"",Výsledky!KQ19)</f>
        <v/>
      </c>
      <c r="BA47" s="92" t="str">
        <f>IF(ISBLANK(Výsledky!$KX$3),"",Výsledky!KX19)</f>
        <v/>
      </c>
      <c r="BB47" s="92" t="str">
        <f>IF(ISBLANK(Výsledky!$LE$3),"",Výsledky!LE19)</f>
        <v/>
      </c>
      <c r="BC47" s="92" t="str">
        <f>IF(ISBLANK(Výsledky!$LL$3),"",Výsledky!LL19)</f>
        <v/>
      </c>
      <c r="BD47" s="92" t="str">
        <f>IF(ISBLANK(Výsledky!$LS$3),"",Výsledky!LS19)</f>
        <v/>
      </c>
      <c r="BE47" s="92" t="str">
        <f>IF(ISBLANK(Výsledky!$LZ$3),"",Výsledky!LZ19)</f>
        <v/>
      </c>
      <c r="BF47" s="92" t="str">
        <f>IF(ISBLANK(Výsledky!$MG$3),"",Výsledky!MG19)</f>
        <v/>
      </c>
      <c r="BG47" s="92" t="str">
        <f>IF(ISBLANK(Výsledky!$MN$3),"",Výsledky!MN19)</f>
        <v/>
      </c>
      <c r="BH47" s="92" t="str">
        <f>IF(ISBLANK(Výsledky!$MU$3),"",Výsledky!MU19)</f>
        <v/>
      </c>
      <c r="BI47" s="92" t="str">
        <f>IF(ISBLANK(Výsledky!$NB$3),"",Výsledky!NB19)</f>
        <v/>
      </c>
      <c r="BJ47" s="92" t="str">
        <f>IF(ISBLANK(Výsledky!$NI$3),"",Výsledky!NI19)</f>
        <v/>
      </c>
      <c r="BK47" s="92" t="str">
        <f>IF(ISBLANK(Výsledky!$NP$3),"",Výsledky!NP19)</f>
        <v/>
      </c>
      <c r="BL47" s="92" t="str">
        <f>IF(ISBLANK(Výsledky!$NW$3),"",Výsledky!NW19)</f>
        <v/>
      </c>
      <c r="BM47" s="92" t="str">
        <f>IF(ISBLANK(Výsledky!$OD$3),"",Výsledky!OD19)</f>
        <v/>
      </c>
      <c r="BN47" s="92" t="str">
        <f>IF(ISBLANK(Výsledky!$OK$3),"",Výsledky!OK19)</f>
        <v/>
      </c>
      <c r="BO47" s="92" t="str">
        <f>IF(ISBLANK(Výsledky!$OR$3),"",Výsledky!OR19)</f>
        <v/>
      </c>
      <c r="BP47" s="92" t="str">
        <f>IF(ISBLANK(Výsledky!$OY$3),"",Výsledky!OY19)</f>
        <v/>
      </c>
      <c r="BQ47" s="92" t="str">
        <f>IF(ISBLANK(Výsledky!$PF$3),"",Výsledky!PF19)</f>
        <v/>
      </c>
      <c r="BR47" s="92" t="str">
        <f>IF(ISBLANK(Výsledky!$PM$3),"",Výsledky!PM19)</f>
        <v/>
      </c>
      <c r="BS47" s="92" t="str">
        <f>IF(ISBLANK(Výsledky!$PT$3),"",Výsledky!PT19)</f>
        <v/>
      </c>
      <c r="BT47" s="92" t="str">
        <f>IF(ISBLANK(Výsledky!$QA$3),"",Výsledky!QA19)</f>
        <v/>
      </c>
      <c r="BU47" s="96" t="str">
        <f>IF(ISBLANK(Výsledky!$QH$3),"",Výsledky!QH19)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Tipy!A46</f>
        <v>69</v>
      </c>
      <c r="D48" s="109" t="str">
        <f>IF(Tipy!B46="","",Tipy!B46)</f>
        <v>Masko</v>
      </c>
      <c r="E48" s="110">
        <f>SUM(F48:J48)</f>
        <v>410</v>
      </c>
      <c r="F48" s="105">
        <f>IF(ISBLANK(Výsledky!$I$3),"-",SUM(K48:P48,R48,T48:U48,W48,Y48:AA48,AC48,AE48,AG48,AI48:AK48,AN48:AO48,AS48:AT48,AV48:AW48,AZ48,BB48:BC48,BE48:BF48,BH48,BJ48,BL48:BN48,BP48,BR48:BS48))</f>
        <v>280</v>
      </c>
      <c r="G48" s="90">
        <f>IF(ISBLANK(Výsledky!$BF$3),"-",SUM(Q48,V48,X48,S48,AB48,AD48,AU48,BA48,BG48,BI48,BO48,BQ48,BU48))</f>
        <v>130</v>
      </c>
      <c r="H48" s="90">
        <f>IF(ISBLANK(Výsledky!$FG$3),"-",SUM(AF48,AH48,AM48,AP48,AR48,AX48))</f>
        <v>0</v>
      </c>
      <c r="I48" s="93">
        <f>IF(ISBLANK(Výsledky!$GW$3),"-",SUM(AL48,AQ48,AY48,BD48,BK48,BT48))</f>
        <v>0</v>
      </c>
      <c r="J48" s="95">
        <f>IF(ISBLANK(Výsledky!$I$3),"",Výsledky!I52)</f>
        <v>0</v>
      </c>
      <c r="K48" s="92">
        <f>IF(ISBLANK(Výsledky!$P$3),"",Výsledky!P52)</f>
        <v>40</v>
      </c>
      <c r="L48" s="92">
        <f>IF(ISBLANK(Výsledky!$W$3),"",Výsledky!W52)</f>
        <v>0</v>
      </c>
      <c r="M48" s="92">
        <f>IF(ISBLANK(Výsledky!$AD$3),"",Výsledky!AD52)</f>
        <v>20</v>
      </c>
      <c r="N48" s="92">
        <f>IF(ISBLANK(Výsledky!$AK$3),"",Výsledky!AK52)</f>
        <v>20</v>
      </c>
      <c r="O48" s="92" t="str">
        <f>IF(ISBLANK(Výsledky!$AR$3),"",Výsledky!AR52)</f>
        <v>-</v>
      </c>
      <c r="P48" s="92">
        <f>IF(ISBLANK(Výsledky!$AY$3),"",Výsledky!AY52)</f>
        <v>10</v>
      </c>
      <c r="Q48" s="92">
        <f>IF(ISBLANK(Výsledky!$BF$3),"",Výsledky!BF52)</f>
        <v>30</v>
      </c>
      <c r="R48" s="92" t="str">
        <f>IF(ISBLANK(Výsledky!$BM$3),"",Výsledky!BM52)</f>
        <v/>
      </c>
      <c r="S48" s="92">
        <f>IF(ISBLANK(Výsledky!$BT$3),"",Výsledky!BT52)</f>
        <v>0</v>
      </c>
      <c r="T48" s="92" t="str">
        <f>IF(ISBLANK(Výsledky!$CA$3),"",Výsledky!CA52)</f>
        <v/>
      </c>
      <c r="U48" s="92">
        <f>IF(ISBLANK(Výsledky!$CH$3),"",Výsledky!CH52)</f>
        <v>0</v>
      </c>
      <c r="V48" s="92">
        <f>IF(ISBLANK(Výsledky!$CO$3),"",Výsledky!CO52)</f>
        <v>40</v>
      </c>
      <c r="W48" s="92">
        <f>IF(ISBLANK(Výsledky!$CV$3),"",Výsledky!CV52)</f>
        <v>20</v>
      </c>
      <c r="X48" s="92">
        <f>IF(ISBLANK(Výsledky!$DC$3),"",Výsledky!DC52)</f>
        <v>40</v>
      </c>
      <c r="Y48" s="92">
        <f>IF(ISBLANK(Výsledky!$DJ$3),"",Výsledky!DJ52)</f>
        <v>20</v>
      </c>
      <c r="Z48" s="92">
        <f>IF(ISBLANK(Výsledky!$DQ$3),"",Výsledky!DQ52)</f>
        <v>30</v>
      </c>
      <c r="AA48" s="92">
        <f>IF(ISBLANK(Výsledky!$DX$3),"",Výsledky!DX52)</f>
        <v>0</v>
      </c>
      <c r="AB48" s="92">
        <f>IF(ISBLANK(Výsledky!$EE$3),"",Výsledky!EE52)</f>
        <v>0</v>
      </c>
      <c r="AC48" s="92">
        <f>IF(ISBLANK(Výsledky!$EL$3),"",Výsledky!EL52)</f>
        <v>30</v>
      </c>
      <c r="AD48" s="92">
        <f>IF(ISBLANK(Výsledky!$ES$3),"",Výsledky!ES52)</f>
        <v>20</v>
      </c>
      <c r="AE48" s="92">
        <f>IF(ISBLANK(Výsledky!$EZ$3),"",Výsledky!EZ52)</f>
        <v>30</v>
      </c>
      <c r="AF48" s="92" t="str">
        <f>IF(ISBLANK(Výsledky!$FG$3),"",Výsledky!FG52)</f>
        <v>-</v>
      </c>
      <c r="AG48" s="92">
        <f>IF(ISBLANK(Výsledky!$FN$3),"",Výsledky!FN52)</f>
        <v>60</v>
      </c>
      <c r="AH48" s="92" t="str">
        <f>IF(ISBLANK(Výsledky!$FU$3),"",Výsledky!FU52)</f>
        <v>-</v>
      </c>
      <c r="AI48" s="92" t="str">
        <f>IF(ISBLANK(Výsledky!$GB$3),"",Výsledky!GB52)</f>
        <v>-</v>
      </c>
      <c r="AJ48" s="92" t="str">
        <f>IF(ISBLANK(Výsledky!$GI$3),"",Výsledky!GI52)</f>
        <v>-</v>
      </c>
      <c r="AK48" s="92" t="str">
        <f>IF(ISBLANK(Výsledky!$GP$3),"",Výsledky!GP52)</f>
        <v>-</v>
      </c>
      <c r="AL48" s="92" t="str">
        <f>IF(ISBLANK(Výsledky!$GW$3),"",Výsledky!GW52)</f>
        <v>-</v>
      </c>
      <c r="AM48" s="92" t="str">
        <f>IF(ISBLANK(Výsledky!$HD$3),"",Výsledky!HD52)</f>
        <v/>
      </c>
      <c r="AN48" s="92" t="str">
        <f>IF(ISBLANK(Výsledky!$HK$3),"",Výsledky!HK52)</f>
        <v/>
      </c>
      <c r="AO48" s="92" t="str">
        <f>IF(ISBLANK(Výsledky!$HR$3),"",Výsledky!HR52)</f>
        <v/>
      </c>
      <c r="AP48" s="92" t="str">
        <f>IF(ISBLANK(Výsledky!$HY$3),"",Výsledky!HY52)</f>
        <v/>
      </c>
      <c r="AQ48" s="92" t="str">
        <f>IF(ISBLANK(Výsledky!$IF$3),"",Výsledky!IF52)</f>
        <v/>
      </c>
      <c r="AR48" s="92" t="str">
        <f>IF(ISBLANK(Výsledky!$IM$3),"",Výsledky!IM52)</f>
        <v/>
      </c>
      <c r="AS48" s="92" t="str">
        <f>IF(ISBLANK(Výsledky!$IT$3),"",Výsledky!IT52)</f>
        <v/>
      </c>
      <c r="AT48" s="92" t="str">
        <f>IF(ISBLANK(Výsledky!$JA$3),"",Výsledky!JA52)</f>
        <v/>
      </c>
      <c r="AU48" s="92" t="str">
        <f>IF(ISBLANK(Výsledky!$JH$3),"",Výsledky!JH52)</f>
        <v/>
      </c>
      <c r="AV48" s="92" t="str">
        <f>IF(ISBLANK(Výsledky!$JO$3),"",Výsledky!JO52)</f>
        <v/>
      </c>
      <c r="AW48" s="92" t="str">
        <f>IF(ISBLANK(Výsledky!$JV$3),"",Výsledky!JV52)</f>
        <v/>
      </c>
      <c r="AX48" s="92" t="str">
        <f>IF(ISBLANK(Výsledky!$KC$3),"",Výsledky!KC52)</f>
        <v/>
      </c>
      <c r="AY48" s="92" t="str">
        <f>IF(ISBLANK(Výsledky!$KJ$3),"",Výsledky!KJ52)</f>
        <v/>
      </c>
      <c r="AZ48" s="92" t="str">
        <f>IF(ISBLANK(Výsledky!$KQ$3),"",Výsledky!KQ52)</f>
        <v/>
      </c>
      <c r="BA48" s="92" t="str">
        <f>IF(ISBLANK(Výsledky!$KX$3),"",Výsledky!KX52)</f>
        <v/>
      </c>
      <c r="BB48" s="92" t="str">
        <f>IF(ISBLANK(Výsledky!$LE$3),"",Výsledky!LE52)</f>
        <v/>
      </c>
      <c r="BC48" s="92" t="str">
        <f>IF(ISBLANK(Výsledky!$LL$3),"",Výsledky!LL52)</f>
        <v/>
      </c>
      <c r="BD48" s="92" t="str">
        <f>IF(ISBLANK(Výsledky!$LS$3),"",Výsledky!LS52)</f>
        <v/>
      </c>
      <c r="BE48" s="92" t="str">
        <f>IF(ISBLANK(Výsledky!$LZ$3),"",Výsledky!LZ52)</f>
        <v/>
      </c>
      <c r="BF48" s="92" t="str">
        <f>IF(ISBLANK(Výsledky!$MG$3),"",Výsledky!MG52)</f>
        <v/>
      </c>
      <c r="BG48" s="92" t="str">
        <f>IF(ISBLANK(Výsledky!$MN$3),"",Výsledky!MN52)</f>
        <v/>
      </c>
      <c r="BH48" s="92" t="str">
        <f>IF(ISBLANK(Výsledky!$MU$3),"",Výsledky!MU52)</f>
        <v/>
      </c>
      <c r="BI48" s="92" t="str">
        <f>IF(ISBLANK(Výsledky!$NB$3),"",Výsledky!NB52)</f>
        <v/>
      </c>
      <c r="BJ48" s="92" t="str">
        <f>IF(ISBLANK(Výsledky!$NI$3),"",Výsledky!NI52)</f>
        <v/>
      </c>
      <c r="BK48" s="92" t="str">
        <f>IF(ISBLANK(Výsledky!$NP$3),"",Výsledky!NP52)</f>
        <v/>
      </c>
      <c r="BL48" s="92" t="str">
        <f>IF(ISBLANK(Výsledky!$NW$3),"",Výsledky!NW52)</f>
        <v/>
      </c>
      <c r="BM48" s="92" t="str">
        <f>IF(ISBLANK(Výsledky!$OD$3),"",Výsledky!OD52)</f>
        <v/>
      </c>
      <c r="BN48" s="92" t="str">
        <f>IF(ISBLANK(Výsledky!$OK$3),"",Výsledky!OK52)</f>
        <v/>
      </c>
      <c r="BO48" s="92" t="str">
        <f>IF(ISBLANK(Výsledky!$OR$3),"",Výsledky!OR52)</f>
        <v/>
      </c>
      <c r="BP48" s="92" t="str">
        <f>IF(ISBLANK(Výsledky!$OY$3),"",Výsledky!OY52)</f>
        <v/>
      </c>
      <c r="BQ48" s="92" t="str">
        <f>IF(ISBLANK(Výsledky!$PF$3),"",Výsledky!PF52)</f>
        <v/>
      </c>
      <c r="BR48" s="92" t="str">
        <f>IF(ISBLANK(Výsledky!$PM$3),"",Výsledky!PM52)</f>
        <v/>
      </c>
      <c r="BS48" s="92" t="str">
        <f>IF(ISBLANK(Výsledky!$PT$3),"",Výsledky!PT52)</f>
        <v/>
      </c>
      <c r="BT48" s="92" t="str">
        <f>IF(ISBLANK(Výsledky!$QA$3),"",Výsledky!QA52)</f>
        <v/>
      </c>
      <c r="BU48" s="96" t="str">
        <f>IF(ISBLANK(Výsledky!$QH$3),"",Výsledky!QH52)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Tipy!A75</f>
        <v>71</v>
      </c>
      <c r="D49" s="109" t="str">
        <f>IF(Tipy!B75="","",Tipy!B75)</f>
        <v>Tomas Horvath</v>
      </c>
      <c r="E49" s="110">
        <f>SUM(F49:J49)</f>
        <v>410</v>
      </c>
      <c r="F49" s="105">
        <f>IF(ISBLANK(Výsledky!$I$3),"-",SUM(K49:P49,R49,T49:U49,W49,Y49:AA49,AC49,AE49,AG49,AI49:AK49,AN49:AO49,AS49:AT49,AV49:AW49,AZ49,BB49:BC49,BE49:BF49,BH49,BJ49,BL49:BN49,BP49,BR49:BS49))</f>
        <v>240</v>
      </c>
      <c r="G49" s="90">
        <f>IF(ISBLANK(Výsledky!$BF$3),"-",SUM(Q49,V49,X49,S49,AB49,AD49,AU49,BA49,BG49,BI49,BO49,BQ49,BU49))</f>
        <v>100</v>
      </c>
      <c r="H49" s="90">
        <f>IF(ISBLANK(Výsledky!$FG$3),"-",SUM(AF49,AH49,AM49,AP49,AR49,AX49))</f>
        <v>10</v>
      </c>
      <c r="I49" s="93">
        <f>IF(ISBLANK(Výsledky!$GW$3),"-",SUM(AL49,AQ49,AY49,BD49,BK49,BT49))</f>
        <v>60</v>
      </c>
      <c r="J49" s="95">
        <f>IF(ISBLANK(Výsledky!$I$3),"",Výsledky!I81)</f>
        <v>0</v>
      </c>
      <c r="K49" s="92">
        <f>IF(ISBLANK(Výsledky!$P$3),"",Výsledky!P81)</f>
        <v>0</v>
      </c>
      <c r="L49" s="92">
        <f>IF(ISBLANK(Výsledky!$W$3),"",Výsledky!W81)</f>
        <v>0</v>
      </c>
      <c r="M49" s="92">
        <f>IF(ISBLANK(Výsledky!$AD$3),"",Výsledky!AD81)</f>
        <v>0</v>
      </c>
      <c r="N49" s="92" t="str">
        <f>IF(ISBLANK(Výsledky!$AK$3),"",Výsledky!AK81)</f>
        <v>-</v>
      </c>
      <c r="O49" s="92">
        <f>IF(ISBLANK(Výsledky!$AR$3),"",Výsledky!AR81)</f>
        <v>40</v>
      </c>
      <c r="P49" s="92">
        <f>IF(ISBLANK(Výsledky!$AY$3),"",Výsledky!AY81)</f>
        <v>0</v>
      </c>
      <c r="Q49" s="92">
        <f>IF(ISBLANK(Výsledky!$BF$3),"",Výsledky!BF81)</f>
        <v>40</v>
      </c>
      <c r="R49" s="92" t="str">
        <f>IF(ISBLANK(Výsledky!$BM$3),"",Výsledky!BM81)</f>
        <v/>
      </c>
      <c r="S49" s="92" t="str">
        <f>IF(ISBLANK(Výsledky!$BT$3),"",Výsledky!BT81)</f>
        <v>-</v>
      </c>
      <c r="T49" s="92" t="str">
        <f>IF(ISBLANK(Výsledky!$CA$3),"",Výsledky!CA81)</f>
        <v/>
      </c>
      <c r="U49" s="92" t="str">
        <f>IF(ISBLANK(Výsledky!$CH$3),"",Výsledky!CH81)</f>
        <v>-</v>
      </c>
      <c r="V49" s="92">
        <f>IF(ISBLANK(Výsledky!$CO$3),"",Výsledky!CO81)</f>
        <v>0</v>
      </c>
      <c r="W49" s="92" t="str">
        <f>IF(ISBLANK(Výsledky!$CV$3),"",Výsledky!CV81)</f>
        <v>-</v>
      </c>
      <c r="X49" s="92">
        <f>IF(ISBLANK(Výsledky!$DC$3),"",Výsledky!DC81)</f>
        <v>60</v>
      </c>
      <c r="Y49" s="92" t="str">
        <f>IF(ISBLANK(Výsledky!$DJ$3),"",Výsledky!DJ81)</f>
        <v>-</v>
      </c>
      <c r="Z49" s="92">
        <f>IF(ISBLANK(Výsledky!$DQ$3),"",Výsledky!DQ81)</f>
        <v>20</v>
      </c>
      <c r="AA49" s="92">
        <f>IF(ISBLANK(Výsledky!$DX$3),"",Výsledky!DX81)</f>
        <v>0</v>
      </c>
      <c r="AB49" s="92" t="str">
        <f>IF(ISBLANK(Výsledky!$EE$3),"",Výsledky!EE81)</f>
        <v>-</v>
      </c>
      <c r="AC49" s="92">
        <f>IF(ISBLANK(Výsledky!$EL$3),"",Výsledky!EL81)</f>
        <v>0</v>
      </c>
      <c r="AD49" s="92">
        <f>IF(ISBLANK(Výsledky!$ES$3),"",Výsledky!ES81)</f>
        <v>0</v>
      </c>
      <c r="AE49" s="92">
        <f>IF(ISBLANK(Výsledky!$EZ$3),"",Výsledky!EZ81)</f>
        <v>20</v>
      </c>
      <c r="AF49" s="92">
        <f>IF(ISBLANK(Výsledky!$FG$3),"",Výsledky!FG81)</f>
        <v>0</v>
      </c>
      <c r="AG49" s="92">
        <f>IF(ISBLANK(Výsledky!$FN$3),"",Výsledky!FN81)</f>
        <v>50</v>
      </c>
      <c r="AH49" s="92">
        <f>IF(ISBLANK(Výsledky!$FU$3),"",Výsledky!FU81)</f>
        <v>10</v>
      </c>
      <c r="AI49" s="92">
        <f>IF(ISBLANK(Výsledky!$GB$3),"",Výsledky!GB81)</f>
        <v>20</v>
      </c>
      <c r="AJ49" s="92">
        <f>IF(ISBLANK(Výsledky!$GI$3),"",Výsledky!GI81)</f>
        <v>60</v>
      </c>
      <c r="AK49" s="92">
        <f>IF(ISBLANK(Výsledky!$GP$3),"",Výsledky!GP81)</f>
        <v>30</v>
      </c>
      <c r="AL49" s="92">
        <f>IF(ISBLANK(Výsledky!$GW$3),"",Výsledky!GW81)</f>
        <v>60</v>
      </c>
      <c r="AM49" s="92" t="str">
        <f>IF(ISBLANK(Výsledky!$HD$3),"",Výsledky!HD81)</f>
        <v/>
      </c>
      <c r="AN49" s="92" t="str">
        <f>IF(ISBLANK(Výsledky!$HK$3),"",Výsledky!HK81)</f>
        <v/>
      </c>
      <c r="AO49" s="92" t="str">
        <f>IF(ISBLANK(Výsledky!$HR$3),"",Výsledky!HR81)</f>
        <v/>
      </c>
      <c r="AP49" s="92" t="str">
        <f>IF(ISBLANK(Výsledky!$HY$3),"",Výsledky!HY81)</f>
        <v/>
      </c>
      <c r="AQ49" s="92" t="str">
        <f>IF(ISBLANK(Výsledky!$IF$3),"",Výsledky!IF81)</f>
        <v/>
      </c>
      <c r="AR49" s="92" t="str">
        <f>IF(ISBLANK(Výsledky!$IM$3),"",Výsledky!IM81)</f>
        <v/>
      </c>
      <c r="AS49" s="92" t="str">
        <f>IF(ISBLANK(Výsledky!$IT$3),"",Výsledky!IT81)</f>
        <v/>
      </c>
      <c r="AT49" s="92" t="str">
        <f>IF(ISBLANK(Výsledky!$JA$3),"",Výsledky!JA81)</f>
        <v/>
      </c>
      <c r="AU49" s="92" t="str">
        <f>IF(ISBLANK(Výsledky!$JH$3),"",Výsledky!JH81)</f>
        <v/>
      </c>
      <c r="AV49" s="92" t="str">
        <f>IF(ISBLANK(Výsledky!$JO$3),"",Výsledky!JO81)</f>
        <v/>
      </c>
      <c r="AW49" s="92" t="str">
        <f>IF(ISBLANK(Výsledky!$JV$3),"",Výsledky!JV81)</f>
        <v/>
      </c>
      <c r="AX49" s="92" t="str">
        <f>IF(ISBLANK(Výsledky!$KC$3),"",Výsledky!KC81)</f>
        <v/>
      </c>
      <c r="AY49" s="92" t="str">
        <f>IF(ISBLANK(Výsledky!$KJ$3),"",Výsledky!KJ81)</f>
        <v/>
      </c>
      <c r="AZ49" s="92" t="str">
        <f>IF(ISBLANK(Výsledky!$KQ$3),"",Výsledky!KQ81)</f>
        <v/>
      </c>
      <c r="BA49" s="92" t="str">
        <f>IF(ISBLANK(Výsledky!$KX$3),"",Výsledky!KX81)</f>
        <v/>
      </c>
      <c r="BB49" s="92" t="str">
        <f>IF(ISBLANK(Výsledky!$LE$3),"",Výsledky!LE81)</f>
        <v/>
      </c>
      <c r="BC49" s="92" t="str">
        <f>IF(ISBLANK(Výsledky!$LL$3),"",Výsledky!LL81)</f>
        <v/>
      </c>
      <c r="BD49" s="92" t="str">
        <f>IF(ISBLANK(Výsledky!$LS$3),"",Výsledky!LS81)</f>
        <v/>
      </c>
      <c r="BE49" s="92" t="str">
        <f>IF(ISBLANK(Výsledky!$LZ$3),"",Výsledky!LZ81)</f>
        <v/>
      </c>
      <c r="BF49" s="92" t="str">
        <f>IF(ISBLANK(Výsledky!$MG$3),"",Výsledky!MG81)</f>
        <v/>
      </c>
      <c r="BG49" s="92" t="str">
        <f>IF(ISBLANK(Výsledky!$MN$3),"",Výsledky!MN81)</f>
        <v/>
      </c>
      <c r="BH49" s="92" t="str">
        <f>IF(ISBLANK(Výsledky!$MU$3),"",Výsledky!MU81)</f>
        <v/>
      </c>
      <c r="BI49" s="92" t="str">
        <f>IF(ISBLANK(Výsledky!$NB$3),"",Výsledky!NB81)</f>
        <v/>
      </c>
      <c r="BJ49" s="92" t="str">
        <f>IF(ISBLANK(Výsledky!$NI$3),"",Výsledky!NI81)</f>
        <v/>
      </c>
      <c r="BK49" s="92" t="str">
        <f>IF(ISBLANK(Výsledky!$NP$3),"",Výsledky!NP81)</f>
        <v/>
      </c>
      <c r="BL49" s="92" t="str">
        <f>IF(ISBLANK(Výsledky!$NW$3),"",Výsledky!NW81)</f>
        <v/>
      </c>
      <c r="BM49" s="92" t="str">
        <f>IF(ISBLANK(Výsledky!$OD$3),"",Výsledky!OD81)</f>
        <v/>
      </c>
      <c r="BN49" s="92" t="str">
        <f>IF(ISBLANK(Výsledky!$OK$3),"",Výsledky!OK81)</f>
        <v/>
      </c>
      <c r="BO49" s="92" t="str">
        <f>IF(ISBLANK(Výsledky!$OR$3),"",Výsledky!OR81)</f>
        <v/>
      </c>
      <c r="BP49" s="92" t="str">
        <f>IF(ISBLANK(Výsledky!$OY$3),"",Výsledky!OY81)</f>
        <v/>
      </c>
      <c r="BQ49" s="92" t="str">
        <f>IF(ISBLANK(Výsledky!$PF$3),"",Výsledky!PF81)</f>
        <v/>
      </c>
      <c r="BR49" s="92" t="str">
        <f>IF(ISBLANK(Výsledky!$PM$3),"",Výsledky!PM81)</f>
        <v/>
      </c>
      <c r="BS49" s="92" t="str">
        <f>IF(ISBLANK(Výsledky!$PT$3),"",Výsledky!PT81)</f>
        <v/>
      </c>
      <c r="BT49" s="92" t="str">
        <f>IF(ISBLANK(Výsledky!$QA$3),"",Výsledky!QA81)</f>
        <v/>
      </c>
      <c r="BU49" s="96" t="str">
        <f>IF(ISBLANK(Výsledky!$QH$3),"",Výsledky!QH81)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Tipy!A57</f>
        <v>73</v>
      </c>
      <c r="D50" s="109" t="str">
        <f>IF(Tipy!B57="","",Tipy!B57)</f>
        <v>Peter Bognár</v>
      </c>
      <c r="E50" s="110">
        <f>SUM(F50:J50)</f>
        <v>410</v>
      </c>
      <c r="F50" s="105">
        <f>IF(ISBLANK(Výsledky!$I$3),"-",SUM(K50:P50,R50,T50:U50,W50,Y50:AA50,AC50,AE50,AG50,AI50:AK50,AN50:AO50,AS50:AT50,AV50:AW50,AZ50,BB50:BC50,BE50:BF50,BH50,BJ50,BL50:BN50,BP50,BR50:BS50))</f>
        <v>270</v>
      </c>
      <c r="G50" s="90">
        <f>IF(ISBLANK(Výsledky!$BF$3),"-",SUM(Q50,V50,X50,S50,AB50,AD50,AU50,BA50,BG50,BI50,BO50,BQ50,BU50))</f>
        <v>140</v>
      </c>
      <c r="H50" s="90">
        <f>IF(ISBLANK(Výsledky!$FG$3),"-",SUM(AF50,AH50,AM50,AP50,AR50,AX50))</f>
        <v>0</v>
      </c>
      <c r="I50" s="93">
        <f>IF(ISBLANK(Výsledky!$GW$3),"-",SUM(AL50,AQ50,AY50,BD50,BK50,BT50))</f>
        <v>0</v>
      </c>
      <c r="J50" s="95" t="str">
        <f>IF(ISBLANK(Výsledky!$I$3),"",Výsledky!I63)</f>
        <v>-</v>
      </c>
      <c r="K50" s="92">
        <f>IF(ISBLANK(Výsledky!$P$3),"",Výsledky!P63)</f>
        <v>20</v>
      </c>
      <c r="L50" s="92">
        <f>IF(ISBLANK(Výsledky!$W$3),"",Výsledky!W63)</f>
        <v>0</v>
      </c>
      <c r="M50" s="92">
        <f>IF(ISBLANK(Výsledky!$AD$3),"",Výsledky!AD63)</f>
        <v>20</v>
      </c>
      <c r="N50" s="92">
        <f>IF(ISBLANK(Výsledky!$AK$3),"",Výsledky!AK63)</f>
        <v>20</v>
      </c>
      <c r="O50" s="92">
        <f>IF(ISBLANK(Výsledky!$AR$3),"",Výsledky!AR63)</f>
        <v>30</v>
      </c>
      <c r="P50" s="92">
        <f>IF(ISBLANK(Výsledky!$AY$3),"",Výsledky!AY63)</f>
        <v>0</v>
      </c>
      <c r="Q50" s="92">
        <f>IF(ISBLANK(Výsledky!$BF$3),"",Výsledky!BF63)</f>
        <v>0</v>
      </c>
      <c r="R50" s="92" t="str">
        <f>IF(ISBLANK(Výsledky!$BM$3),"",Výsledky!BM63)</f>
        <v/>
      </c>
      <c r="S50" s="92">
        <f>IF(ISBLANK(Výsledky!$BT$3),"",Výsledky!BT63)</f>
        <v>50</v>
      </c>
      <c r="T50" s="92" t="str">
        <f>IF(ISBLANK(Výsledky!$CA$3),"",Výsledky!CA63)</f>
        <v/>
      </c>
      <c r="U50" s="92">
        <f>IF(ISBLANK(Výsledky!$CH$3),"",Výsledky!CH63)</f>
        <v>0</v>
      </c>
      <c r="V50" s="92">
        <f>IF(ISBLANK(Výsledky!$CO$3),"",Výsledky!CO63)</f>
        <v>30</v>
      </c>
      <c r="W50" s="92">
        <f>IF(ISBLANK(Výsledky!$CV$3),"",Výsledky!CV63)</f>
        <v>20</v>
      </c>
      <c r="X50" s="92" t="str">
        <f>IF(ISBLANK(Výsledky!$DC$3),"",Výsledky!DC63)</f>
        <v>-</v>
      </c>
      <c r="Y50" s="92">
        <f>IF(ISBLANK(Výsledky!$DJ$3),"",Výsledky!DJ63)</f>
        <v>40</v>
      </c>
      <c r="Z50" s="92">
        <f>IF(ISBLANK(Výsledky!$DQ$3),"",Výsledky!DQ63)</f>
        <v>30</v>
      </c>
      <c r="AA50" s="92" t="str">
        <f>IF(ISBLANK(Výsledky!$DX$3),"",Výsledky!DX63)</f>
        <v>-</v>
      </c>
      <c r="AB50" s="92">
        <f>IF(ISBLANK(Výsledky!$EE$3),"",Výsledky!EE63)</f>
        <v>20</v>
      </c>
      <c r="AC50" s="92">
        <f>IF(ISBLANK(Výsledky!$EL$3),"",Výsledky!EL63)</f>
        <v>20</v>
      </c>
      <c r="AD50" s="92">
        <f>IF(ISBLANK(Výsledky!$ES$3),"",Výsledky!ES63)</f>
        <v>40</v>
      </c>
      <c r="AE50" s="92" t="str">
        <f>IF(ISBLANK(Výsledky!$EZ$3),"",Výsledky!EZ63)</f>
        <v>-</v>
      </c>
      <c r="AF50" s="92">
        <f>IF(ISBLANK(Výsledky!$FG$3),"",Výsledky!FG63)</f>
        <v>0</v>
      </c>
      <c r="AG50" s="92">
        <f>IF(ISBLANK(Výsledky!$FN$3),"",Výsledky!FN63)</f>
        <v>40</v>
      </c>
      <c r="AH50" s="92" t="str">
        <f>IF(ISBLANK(Výsledky!$FU$3),"",Výsledky!FU63)</f>
        <v>-</v>
      </c>
      <c r="AI50" s="92" t="str">
        <f>IF(ISBLANK(Výsledky!$GB$3),"",Výsledky!GB63)</f>
        <v>-</v>
      </c>
      <c r="AJ50" s="92">
        <f>IF(ISBLANK(Výsledky!$GI$3),"",Výsledky!GI63)</f>
        <v>30</v>
      </c>
      <c r="AK50" s="92">
        <f>IF(ISBLANK(Výsledky!$GP$3),"",Výsledky!GP63)</f>
        <v>0</v>
      </c>
      <c r="AL50" s="92" t="str">
        <f>IF(ISBLANK(Výsledky!$GW$3),"",Výsledky!GW63)</f>
        <v>-</v>
      </c>
      <c r="AM50" s="92" t="str">
        <f>IF(ISBLANK(Výsledky!$HD$3),"",Výsledky!HD63)</f>
        <v/>
      </c>
      <c r="AN50" s="92" t="str">
        <f>IF(ISBLANK(Výsledky!$HK$3),"",Výsledky!HK63)</f>
        <v/>
      </c>
      <c r="AO50" s="92" t="str">
        <f>IF(ISBLANK(Výsledky!$HR$3),"",Výsledky!HR63)</f>
        <v/>
      </c>
      <c r="AP50" s="92" t="str">
        <f>IF(ISBLANK(Výsledky!$HY$3),"",Výsledky!HY63)</f>
        <v/>
      </c>
      <c r="AQ50" s="92" t="str">
        <f>IF(ISBLANK(Výsledky!$IF$3),"",Výsledky!IF63)</f>
        <v/>
      </c>
      <c r="AR50" s="92" t="str">
        <f>IF(ISBLANK(Výsledky!$IM$3),"",Výsledky!IM63)</f>
        <v/>
      </c>
      <c r="AS50" s="92" t="str">
        <f>IF(ISBLANK(Výsledky!$IT$3),"",Výsledky!IT63)</f>
        <v/>
      </c>
      <c r="AT50" s="92" t="str">
        <f>IF(ISBLANK(Výsledky!$JA$3),"",Výsledky!JA63)</f>
        <v/>
      </c>
      <c r="AU50" s="92" t="str">
        <f>IF(ISBLANK(Výsledky!$JH$3),"",Výsledky!JH63)</f>
        <v/>
      </c>
      <c r="AV50" s="92" t="str">
        <f>IF(ISBLANK(Výsledky!$JO$3),"",Výsledky!JO63)</f>
        <v/>
      </c>
      <c r="AW50" s="92" t="str">
        <f>IF(ISBLANK(Výsledky!$JV$3),"",Výsledky!JV63)</f>
        <v/>
      </c>
      <c r="AX50" s="92" t="str">
        <f>IF(ISBLANK(Výsledky!$KC$3),"",Výsledky!KC63)</f>
        <v/>
      </c>
      <c r="AY50" s="92" t="str">
        <f>IF(ISBLANK(Výsledky!$KJ$3),"",Výsledky!KJ63)</f>
        <v/>
      </c>
      <c r="AZ50" s="92" t="str">
        <f>IF(ISBLANK(Výsledky!$KQ$3),"",Výsledky!KQ63)</f>
        <v/>
      </c>
      <c r="BA50" s="92" t="str">
        <f>IF(ISBLANK(Výsledky!$KX$3),"",Výsledky!KX63)</f>
        <v/>
      </c>
      <c r="BB50" s="92" t="str">
        <f>IF(ISBLANK(Výsledky!$LE$3),"",Výsledky!LE63)</f>
        <v/>
      </c>
      <c r="BC50" s="92" t="str">
        <f>IF(ISBLANK(Výsledky!$LL$3),"",Výsledky!LL63)</f>
        <v/>
      </c>
      <c r="BD50" s="92" t="str">
        <f>IF(ISBLANK(Výsledky!$LS$3),"",Výsledky!LS63)</f>
        <v/>
      </c>
      <c r="BE50" s="92" t="str">
        <f>IF(ISBLANK(Výsledky!$LZ$3),"",Výsledky!LZ63)</f>
        <v/>
      </c>
      <c r="BF50" s="92" t="str">
        <f>IF(ISBLANK(Výsledky!$MG$3),"",Výsledky!MG63)</f>
        <v/>
      </c>
      <c r="BG50" s="92" t="str">
        <f>IF(ISBLANK(Výsledky!$MN$3),"",Výsledky!MN63)</f>
        <v/>
      </c>
      <c r="BH50" s="92" t="str">
        <f>IF(ISBLANK(Výsledky!$MU$3),"",Výsledky!MU63)</f>
        <v/>
      </c>
      <c r="BI50" s="92" t="str">
        <f>IF(ISBLANK(Výsledky!$NB$3),"",Výsledky!NB63)</f>
        <v/>
      </c>
      <c r="BJ50" s="92" t="str">
        <f>IF(ISBLANK(Výsledky!$NI$3),"",Výsledky!NI63)</f>
        <v/>
      </c>
      <c r="BK50" s="92" t="str">
        <f>IF(ISBLANK(Výsledky!$NP$3),"",Výsledky!NP63)</f>
        <v/>
      </c>
      <c r="BL50" s="92" t="str">
        <f>IF(ISBLANK(Výsledky!$NW$3),"",Výsledky!NW63)</f>
        <v/>
      </c>
      <c r="BM50" s="92" t="str">
        <f>IF(ISBLANK(Výsledky!$OD$3),"",Výsledky!OD63)</f>
        <v/>
      </c>
      <c r="BN50" s="92" t="str">
        <f>IF(ISBLANK(Výsledky!$OK$3),"",Výsledky!OK63)</f>
        <v/>
      </c>
      <c r="BO50" s="92" t="str">
        <f>IF(ISBLANK(Výsledky!$OR$3),"",Výsledky!OR63)</f>
        <v/>
      </c>
      <c r="BP50" s="92" t="str">
        <f>IF(ISBLANK(Výsledky!$OY$3),"",Výsledky!OY63)</f>
        <v/>
      </c>
      <c r="BQ50" s="92" t="str">
        <f>IF(ISBLANK(Výsledky!$PF$3),"",Výsledky!PF63)</f>
        <v/>
      </c>
      <c r="BR50" s="92" t="str">
        <f>IF(ISBLANK(Výsledky!$PM$3),"",Výsledky!PM63)</f>
        <v/>
      </c>
      <c r="BS50" s="92" t="str">
        <f>IF(ISBLANK(Výsledky!$PT$3),"",Výsledky!PT63)</f>
        <v/>
      </c>
      <c r="BT50" s="92" t="str">
        <f>IF(ISBLANK(Výsledky!$QA$3),"",Výsledky!QA63)</f>
        <v/>
      </c>
      <c r="BU50" s="96" t="str">
        <f>IF(ISBLANK(Výsledky!$QH$3),"",Výsledky!QH63)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Tipy!A44</f>
        <v>70</v>
      </c>
      <c r="D51" s="109" t="str">
        <f>IF(Tipy!B44="","",Tipy!B44)</f>
        <v>MarianV</v>
      </c>
      <c r="E51" s="110">
        <f>SUM(F51:J51)</f>
        <v>400</v>
      </c>
      <c r="F51" s="105">
        <f>IF(ISBLANK(Výsledky!$I$3),"-",SUM(K51:P51,R51,T51:U51,W51,Y51:AA51,AC51,AE51,AG51,AI51:AK51,AN51:AO51,AS51:AT51,AV51:AW51,AZ51,BB51:BC51,BE51:BF51,BH51,BJ51,BL51:BN51,BP51,BR51:BS51))</f>
        <v>260</v>
      </c>
      <c r="G51" s="90">
        <f>IF(ISBLANK(Výsledky!$BF$3),"-",SUM(Q51,V51,X51,S51,AB51,AD51,AU51,BA51,BG51,BI51,BO51,BQ51,BU51))</f>
        <v>70</v>
      </c>
      <c r="H51" s="90">
        <f>IF(ISBLANK(Výsledky!$FG$3),"-",SUM(AF51,AH51,AM51,AP51,AR51,AX51))</f>
        <v>10</v>
      </c>
      <c r="I51" s="93">
        <f>IF(ISBLANK(Výsledky!$GW$3),"-",SUM(AL51,AQ51,AY51,BD51,BK51,BT51))</f>
        <v>0</v>
      </c>
      <c r="J51" s="95">
        <f>IF(ISBLANK(Výsledky!$I$3),"",Výsledky!I50)</f>
        <v>60</v>
      </c>
      <c r="K51" s="92">
        <f>IF(ISBLANK(Výsledky!$P$3),"",Výsledky!P50)</f>
        <v>20</v>
      </c>
      <c r="L51" s="92">
        <f>IF(ISBLANK(Výsledky!$W$3),"",Výsledky!W50)</f>
        <v>0</v>
      </c>
      <c r="M51" s="92">
        <f>IF(ISBLANK(Výsledky!$AD$3),"",Výsledky!AD50)</f>
        <v>0</v>
      </c>
      <c r="N51" s="92">
        <f>IF(ISBLANK(Výsledky!$AK$3),"",Výsledky!AK50)</f>
        <v>20</v>
      </c>
      <c r="O51" s="92">
        <f>IF(ISBLANK(Výsledky!$AR$3),"",Výsledky!AR50)</f>
        <v>40</v>
      </c>
      <c r="P51" s="92">
        <f>IF(ISBLANK(Výsledky!$AY$3),"",Výsledky!AY50)</f>
        <v>0</v>
      </c>
      <c r="Q51" s="92">
        <f>IF(ISBLANK(Výsledky!$BF$3),"",Výsledky!BF50)</f>
        <v>0</v>
      </c>
      <c r="R51" s="92" t="str">
        <f>IF(ISBLANK(Výsledky!$BM$3),"",Výsledky!BM50)</f>
        <v/>
      </c>
      <c r="S51" s="92">
        <f>IF(ISBLANK(Výsledky!$BT$3),"",Výsledky!BT50)</f>
        <v>50</v>
      </c>
      <c r="T51" s="92" t="str">
        <f>IF(ISBLANK(Výsledky!$CA$3),"",Výsledky!CA50)</f>
        <v/>
      </c>
      <c r="U51" s="92">
        <f>IF(ISBLANK(Výsledky!$CH$3),"",Výsledky!CH50)</f>
        <v>20</v>
      </c>
      <c r="V51" s="92">
        <f>IF(ISBLANK(Výsledky!$CO$3),"",Výsledky!CO50)</f>
        <v>20</v>
      </c>
      <c r="W51" s="92">
        <f>IF(ISBLANK(Výsledky!$CV$3),"",Výsledky!CV50)</f>
        <v>20</v>
      </c>
      <c r="X51" s="92" t="str">
        <f>IF(ISBLANK(Výsledky!$DC$3),"",Výsledky!DC50)</f>
        <v>-</v>
      </c>
      <c r="Y51" s="92">
        <f>IF(ISBLANK(Výsledky!$DJ$3),"",Výsledky!DJ50)</f>
        <v>20</v>
      </c>
      <c r="Z51" s="92">
        <f>IF(ISBLANK(Výsledky!$DQ$3),"",Výsledky!DQ50)</f>
        <v>40</v>
      </c>
      <c r="AA51" s="92">
        <f>IF(ISBLANK(Výsledky!$DX$3),"",Výsledky!DX50)</f>
        <v>0</v>
      </c>
      <c r="AB51" s="92" t="str">
        <f>IF(ISBLANK(Výsledky!$EE$3),"",Výsledky!EE50)</f>
        <v>-</v>
      </c>
      <c r="AC51" s="92">
        <f>IF(ISBLANK(Výsledky!$EL$3),"",Výsledky!EL50)</f>
        <v>0</v>
      </c>
      <c r="AD51" s="92" t="str">
        <f>IF(ISBLANK(Výsledky!$ES$3),"",Výsledky!ES50)</f>
        <v>-</v>
      </c>
      <c r="AE51" s="92">
        <f>IF(ISBLANK(Výsledky!$EZ$3),"",Výsledky!EZ50)</f>
        <v>60</v>
      </c>
      <c r="AF51" s="92">
        <f>IF(ISBLANK(Výsledky!$FG$3),"",Výsledky!FG50)</f>
        <v>0</v>
      </c>
      <c r="AG51" s="92" t="str">
        <f>IF(ISBLANK(Výsledky!$FN$3),"",Výsledky!FN50)</f>
        <v>-</v>
      </c>
      <c r="AH51" s="92">
        <f>IF(ISBLANK(Výsledky!$FU$3),"",Výsledky!FU50)</f>
        <v>10</v>
      </c>
      <c r="AI51" s="92" t="str">
        <f>IF(ISBLANK(Výsledky!$GB$3),"",Výsledky!GB50)</f>
        <v>-</v>
      </c>
      <c r="AJ51" s="92">
        <f>IF(ISBLANK(Výsledky!$GI$3),"",Výsledky!GI50)</f>
        <v>20</v>
      </c>
      <c r="AK51" s="92">
        <f>IF(ISBLANK(Výsledky!$GP$3),"",Výsledky!GP50)</f>
        <v>0</v>
      </c>
      <c r="AL51" s="92">
        <f>IF(ISBLANK(Výsledky!$GW$3),"",Výsledky!GW50)</f>
        <v>0</v>
      </c>
      <c r="AM51" s="92" t="str">
        <f>IF(ISBLANK(Výsledky!$HD$3),"",Výsledky!HD50)</f>
        <v/>
      </c>
      <c r="AN51" s="92" t="str">
        <f>IF(ISBLANK(Výsledky!$HK$3),"",Výsledky!HK50)</f>
        <v/>
      </c>
      <c r="AO51" s="92" t="str">
        <f>IF(ISBLANK(Výsledky!$HR$3),"",Výsledky!HR50)</f>
        <v/>
      </c>
      <c r="AP51" s="92" t="str">
        <f>IF(ISBLANK(Výsledky!$HY$3),"",Výsledky!HY50)</f>
        <v/>
      </c>
      <c r="AQ51" s="92" t="str">
        <f>IF(ISBLANK(Výsledky!$IF$3),"",Výsledky!IF50)</f>
        <v/>
      </c>
      <c r="AR51" s="92" t="str">
        <f>IF(ISBLANK(Výsledky!$IM$3),"",Výsledky!IM50)</f>
        <v/>
      </c>
      <c r="AS51" s="92" t="str">
        <f>IF(ISBLANK(Výsledky!$IT$3),"",Výsledky!IT50)</f>
        <v/>
      </c>
      <c r="AT51" s="92" t="str">
        <f>IF(ISBLANK(Výsledky!$JA$3),"",Výsledky!JA50)</f>
        <v/>
      </c>
      <c r="AU51" s="92" t="str">
        <f>IF(ISBLANK(Výsledky!$JH$3),"",Výsledky!JH50)</f>
        <v/>
      </c>
      <c r="AV51" s="92" t="str">
        <f>IF(ISBLANK(Výsledky!$JO$3),"",Výsledky!JO50)</f>
        <v/>
      </c>
      <c r="AW51" s="92" t="str">
        <f>IF(ISBLANK(Výsledky!$JV$3),"",Výsledky!JV50)</f>
        <v/>
      </c>
      <c r="AX51" s="92" t="str">
        <f>IF(ISBLANK(Výsledky!$KC$3),"",Výsledky!KC50)</f>
        <v/>
      </c>
      <c r="AY51" s="92" t="str">
        <f>IF(ISBLANK(Výsledky!$KJ$3),"",Výsledky!KJ50)</f>
        <v/>
      </c>
      <c r="AZ51" s="92" t="str">
        <f>IF(ISBLANK(Výsledky!$KQ$3),"",Výsledky!KQ50)</f>
        <v/>
      </c>
      <c r="BA51" s="92" t="str">
        <f>IF(ISBLANK(Výsledky!$KX$3),"",Výsledky!KX50)</f>
        <v/>
      </c>
      <c r="BB51" s="92" t="str">
        <f>IF(ISBLANK(Výsledky!$LE$3),"",Výsledky!LE50)</f>
        <v/>
      </c>
      <c r="BC51" s="92" t="str">
        <f>IF(ISBLANK(Výsledky!$LL$3),"",Výsledky!LL50)</f>
        <v/>
      </c>
      <c r="BD51" s="92" t="str">
        <f>IF(ISBLANK(Výsledky!$LS$3),"",Výsledky!LS50)</f>
        <v/>
      </c>
      <c r="BE51" s="92" t="str">
        <f>IF(ISBLANK(Výsledky!$LZ$3),"",Výsledky!LZ50)</f>
        <v/>
      </c>
      <c r="BF51" s="92" t="str">
        <f>IF(ISBLANK(Výsledky!$MG$3),"",Výsledky!MG50)</f>
        <v/>
      </c>
      <c r="BG51" s="92" t="str">
        <f>IF(ISBLANK(Výsledky!$MN$3),"",Výsledky!MN50)</f>
        <v/>
      </c>
      <c r="BH51" s="92" t="str">
        <f>IF(ISBLANK(Výsledky!$MU$3),"",Výsledky!MU50)</f>
        <v/>
      </c>
      <c r="BI51" s="92" t="str">
        <f>IF(ISBLANK(Výsledky!$NB$3),"",Výsledky!NB50)</f>
        <v/>
      </c>
      <c r="BJ51" s="92" t="str">
        <f>IF(ISBLANK(Výsledky!$NI$3),"",Výsledky!NI50)</f>
        <v/>
      </c>
      <c r="BK51" s="92" t="str">
        <f>IF(ISBLANK(Výsledky!$NP$3),"",Výsledky!NP50)</f>
        <v/>
      </c>
      <c r="BL51" s="92" t="str">
        <f>IF(ISBLANK(Výsledky!$NW$3),"",Výsledky!NW50)</f>
        <v/>
      </c>
      <c r="BM51" s="92" t="str">
        <f>IF(ISBLANK(Výsledky!$OD$3),"",Výsledky!OD50)</f>
        <v/>
      </c>
      <c r="BN51" s="92" t="str">
        <f>IF(ISBLANK(Výsledky!$OK$3),"",Výsledky!OK50)</f>
        <v/>
      </c>
      <c r="BO51" s="92" t="str">
        <f>IF(ISBLANK(Výsledky!$OR$3),"",Výsledky!OR50)</f>
        <v/>
      </c>
      <c r="BP51" s="92" t="str">
        <f>IF(ISBLANK(Výsledky!$OY$3),"",Výsledky!OY50)</f>
        <v/>
      </c>
      <c r="BQ51" s="92" t="str">
        <f>IF(ISBLANK(Výsledky!$PF$3),"",Výsledky!PF50)</f>
        <v/>
      </c>
      <c r="BR51" s="92" t="str">
        <f>IF(ISBLANK(Výsledky!$PM$3),"",Výsledky!PM50)</f>
        <v/>
      </c>
      <c r="BS51" s="92" t="str">
        <f>IF(ISBLANK(Výsledky!$PT$3),"",Výsledky!PT50)</f>
        <v/>
      </c>
      <c r="BT51" s="92" t="str">
        <f>IF(ISBLANK(Výsledky!$QA$3),"",Výsledky!QA50)</f>
        <v/>
      </c>
      <c r="BU51" s="96" t="str">
        <f>IF(ISBLANK(Výsledky!$QH$3),"",Výsledky!QH50)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Tipy!A12</f>
        <v>54</v>
      </c>
      <c r="D52" s="109" t="str">
        <f>IF(Tipy!B12="","",Tipy!B12)</f>
        <v>Burton</v>
      </c>
      <c r="E52" s="110">
        <f>SUM(F52:J52)</f>
        <v>380</v>
      </c>
      <c r="F52" s="105">
        <f>IF(ISBLANK(Výsledky!$I$3),"-",SUM(K52:P52,R52,T52:U52,W52,Y52:AA52,AC52,AE52,AG52,AI52:AK52,AN52:AO52,AS52:AT52,AV52:AW52,AZ52,BB52:BC52,BE52:BF52,BH52,BJ52,BL52:BN52,BP52,BR52:BS52))</f>
        <v>310</v>
      </c>
      <c r="G52" s="90">
        <f>IF(ISBLANK(Výsledky!$BF$3),"-",SUM(Q52,V52,X52,S52,AB52,AD52,AU52,BA52,BG52,BI52,BO52,BQ52,BU52))</f>
        <v>50</v>
      </c>
      <c r="H52" s="90">
        <f>IF(ISBLANK(Výsledky!$FG$3),"-",SUM(AF52,AH52,AM52,AP52,AR52,AX52))</f>
        <v>20</v>
      </c>
      <c r="I52" s="93">
        <f>IF(ISBLANK(Výsledky!$GW$3),"-",SUM(AL52,AQ52,AY52,BD52,BK52,BT52))</f>
        <v>0</v>
      </c>
      <c r="J52" s="95" t="str">
        <f>IF(ISBLANK(Výsledky!$I$3),"",Výsledky!I18)</f>
        <v>-</v>
      </c>
      <c r="K52" s="92">
        <f>IF(ISBLANK(Výsledky!$P$3),"",Výsledky!P18)</f>
        <v>20</v>
      </c>
      <c r="L52" s="92" t="str">
        <f>IF(ISBLANK(Výsledky!$W$3),"",Výsledky!W18)</f>
        <v>-</v>
      </c>
      <c r="M52" s="92">
        <f>IF(ISBLANK(Výsledky!$AD$3),"",Výsledky!AD18)</f>
        <v>0</v>
      </c>
      <c r="N52" s="92">
        <f>IF(ISBLANK(Výsledky!$AK$3),"",Výsledky!AK18)</f>
        <v>50</v>
      </c>
      <c r="O52" s="92">
        <f>IF(ISBLANK(Výsledky!$AR$3),"",Výsledky!AR18)</f>
        <v>60</v>
      </c>
      <c r="P52" s="92">
        <f>IF(ISBLANK(Výsledky!$AY$3),"",Výsledky!AY18)</f>
        <v>0</v>
      </c>
      <c r="Q52" s="92">
        <f>IF(ISBLANK(Výsledky!$BF$3),"",Výsledky!BF18)</f>
        <v>0</v>
      </c>
      <c r="R52" s="92" t="str">
        <f>IF(ISBLANK(Výsledky!$BM$3),"",Výsledky!BM18)</f>
        <v/>
      </c>
      <c r="S52" s="92">
        <f>IF(ISBLANK(Výsledky!$BT$3),"",Výsledky!BT18)</f>
        <v>0</v>
      </c>
      <c r="T52" s="92" t="str">
        <f>IF(ISBLANK(Výsledky!$CA$3),"",Výsledky!CA18)</f>
        <v/>
      </c>
      <c r="U52" s="92">
        <f>IF(ISBLANK(Výsledky!$CH$3),"",Výsledky!CH18)</f>
        <v>10</v>
      </c>
      <c r="V52" s="92">
        <f>IF(ISBLANK(Výsledky!$CO$3),"",Výsledky!CO18)</f>
        <v>0</v>
      </c>
      <c r="W52" s="92">
        <f>IF(ISBLANK(Výsledky!$CV$3),"",Výsledky!CV18)</f>
        <v>40</v>
      </c>
      <c r="X52" s="92">
        <f>IF(ISBLANK(Výsledky!$DC$3),"",Výsledky!DC18)</f>
        <v>50</v>
      </c>
      <c r="Y52" s="92">
        <f>IF(ISBLANK(Výsledky!$DJ$3),"",Výsledky!DJ18)</f>
        <v>20</v>
      </c>
      <c r="Z52" s="92">
        <f>IF(ISBLANK(Výsledky!$DQ$3),"",Výsledky!DQ18)</f>
        <v>20</v>
      </c>
      <c r="AA52" s="92" t="str">
        <f>IF(ISBLANK(Výsledky!$DX$3),"",Výsledky!DX18)</f>
        <v>-</v>
      </c>
      <c r="AB52" s="92">
        <f>IF(ISBLANK(Výsledky!$EE$3),"",Výsledky!EE18)</f>
        <v>0</v>
      </c>
      <c r="AC52" s="92" t="str">
        <f>IF(ISBLANK(Výsledky!$EL$3),"",Výsledky!EL18)</f>
        <v>-</v>
      </c>
      <c r="AD52" s="92">
        <f>IF(ISBLANK(Výsledky!$ES$3),"",Výsledky!ES18)</f>
        <v>0</v>
      </c>
      <c r="AE52" s="92">
        <f>IF(ISBLANK(Výsledky!$EZ$3),"",Výsledky!EZ18)</f>
        <v>20</v>
      </c>
      <c r="AF52" s="92">
        <f>IF(ISBLANK(Výsledky!$FG$3),"",Výsledky!FG18)</f>
        <v>0</v>
      </c>
      <c r="AG52" s="92" t="str">
        <f>IF(ISBLANK(Výsledky!$FN$3),"",Výsledky!FN18)</f>
        <v>-</v>
      </c>
      <c r="AH52" s="92">
        <f>IF(ISBLANK(Výsledky!$FU$3),"",Výsledky!FU18)</f>
        <v>20</v>
      </c>
      <c r="AI52" s="92">
        <f>IF(ISBLANK(Výsledky!$GB$3),"",Výsledky!GB18)</f>
        <v>50</v>
      </c>
      <c r="AJ52" s="92">
        <f>IF(ISBLANK(Výsledky!$GI$3),"",Výsledky!GI18)</f>
        <v>20</v>
      </c>
      <c r="AK52" s="92">
        <f>IF(ISBLANK(Výsledky!$GP$3),"",Výsledky!GP18)</f>
        <v>0</v>
      </c>
      <c r="AL52" s="92">
        <f>IF(ISBLANK(Výsledky!$GW$3),"",Výsledky!GW18)</f>
        <v>0</v>
      </c>
      <c r="AM52" s="92" t="str">
        <f>IF(ISBLANK(Výsledky!$HD$3),"",Výsledky!HD18)</f>
        <v/>
      </c>
      <c r="AN52" s="92" t="str">
        <f>IF(ISBLANK(Výsledky!$HK$3),"",Výsledky!HK18)</f>
        <v/>
      </c>
      <c r="AO52" s="92" t="str">
        <f>IF(ISBLANK(Výsledky!$HR$3),"",Výsledky!HR18)</f>
        <v/>
      </c>
      <c r="AP52" s="92" t="str">
        <f>IF(ISBLANK(Výsledky!$HY$3),"",Výsledky!HY18)</f>
        <v/>
      </c>
      <c r="AQ52" s="92" t="str">
        <f>IF(ISBLANK(Výsledky!$IF$3),"",Výsledky!IF18)</f>
        <v/>
      </c>
      <c r="AR52" s="92" t="str">
        <f>IF(ISBLANK(Výsledky!$IM$3),"",Výsledky!IM18)</f>
        <v/>
      </c>
      <c r="AS52" s="92" t="str">
        <f>IF(ISBLANK(Výsledky!$IT$3),"",Výsledky!IT18)</f>
        <v/>
      </c>
      <c r="AT52" s="92" t="str">
        <f>IF(ISBLANK(Výsledky!$JA$3),"",Výsledky!JA18)</f>
        <v/>
      </c>
      <c r="AU52" s="92" t="str">
        <f>IF(ISBLANK(Výsledky!$JH$3),"",Výsledky!JH18)</f>
        <v/>
      </c>
      <c r="AV52" s="92" t="str">
        <f>IF(ISBLANK(Výsledky!$JO$3),"",Výsledky!JO18)</f>
        <v/>
      </c>
      <c r="AW52" s="92" t="str">
        <f>IF(ISBLANK(Výsledky!$JV$3),"",Výsledky!JV18)</f>
        <v/>
      </c>
      <c r="AX52" s="92" t="str">
        <f>IF(ISBLANK(Výsledky!$KC$3),"",Výsledky!KC18)</f>
        <v/>
      </c>
      <c r="AY52" s="92" t="str">
        <f>IF(ISBLANK(Výsledky!$KJ$3),"",Výsledky!KJ18)</f>
        <v/>
      </c>
      <c r="AZ52" s="92" t="str">
        <f>IF(ISBLANK(Výsledky!$KQ$3),"",Výsledky!KQ18)</f>
        <v/>
      </c>
      <c r="BA52" s="92" t="str">
        <f>IF(ISBLANK(Výsledky!$KX$3),"",Výsledky!KX18)</f>
        <v/>
      </c>
      <c r="BB52" s="92" t="str">
        <f>IF(ISBLANK(Výsledky!$LE$3),"",Výsledky!LE18)</f>
        <v/>
      </c>
      <c r="BC52" s="92" t="str">
        <f>IF(ISBLANK(Výsledky!$LL$3),"",Výsledky!LL18)</f>
        <v/>
      </c>
      <c r="BD52" s="92" t="str">
        <f>IF(ISBLANK(Výsledky!$LS$3),"",Výsledky!LS18)</f>
        <v/>
      </c>
      <c r="BE52" s="92" t="str">
        <f>IF(ISBLANK(Výsledky!$LZ$3),"",Výsledky!LZ18)</f>
        <v/>
      </c>
      <c r="BF52" s="92" t="str">
        <f>IF(ISBLANK(Výsledky!$MG$3),"",Výsledky!MG18)</f>
        <v/>
      </c>
      <c r="BG52" s="92" t="str">
        <f>IF(ISBLANK(Výsledky!$MN$3),"",Výsledky!MN18)</f>
        <v/>
      </c>
      <c r="BH52" s="92" t="str">
        <f>IF(ISBLANK(Výsledky!$MU$3),"",Výsledky!MU18)</f>
        <v/>
      </c>
      <c r="BI52" s="92" t="str">
        <f>IF(ISBLANK(Výsledky!$NB$3),"",Výsledky!NB18)</f>
        <v/>
      </c>
      <c r="BJ52" s="92" t="str">
        <f>IF(ISBLANK(Výsledky!$NI$3),"",Výsledky!NI18)</f>
        <v/>
      </c>
      <c r="BK52" s="92" t="str">
        <f>IF(ISBLANK(Výsledky!$NP$3),"",Výsledky!NP18)</f>
        <v/>
      </c>
      <c r="BL52" s="92" t="str">
        <f>IF(ISBLANK(Výsledky!$NW$3),"",Výsledky!NW18)</f>
        <v/>
      </c>
      <c r="BM52" s="92" t="str">
        <f>IF(ISBLANK(Výsledky!$OD$3),"",Výsledky!OD18)</f>
        <v/>
      </c>
      <c r="BN52" s="92" t="str">
        <f>IF(ISBLANK(Výsledky!$OK$3),"",Výsledky!OK18)</f>
        <v/>
      </c>
      <c r="BO52" s="92" t="str">
        <f>IF(ISBLANK(Výsledky!$OR$3),"",Výsledky!OR18)</f>
        <v/>
      </c>
      <c r="BP52" s="92" t="str">
        <f>IF(ISBLANK(Výsledky!$OY$3),"",Výsledky!OY18)</f>
        <v/>
      </c>
      <c r="BQ52" s="92" t="str">
        <f>IF(ISBLANK(Výsledky!$PF$3),"",Výsledky!PF18)</f>
        <v/>
      </c>
      <c r="BR52" s="92" t="str">
        <f>IF(ISBLANK(Výsledky!$PM$3),"",Výsledky!PM18)</f>
        <v/>
      </c>
      <c r="BS52" s="92" t="str">
        <f>IF(ISBLANK(Výsledky!$PT$3),"",Výsledky!PT18)</f>
        <v/>
      </c>
      <c r="BT52" s="92" t="str">
        <f>IF(ISBLANK(Výsledky!$QA$3),"",Výsledky!QA18)</f>
        <v/>
      </c>
      <c r="BU52" s="96" t="str">
        <f>IF(ISBLANK(Výsledky!$QH$3),"",Výsledky!QH18)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Tipy!A82</f>
        <v>75</v>
      </c>
      <c r="D53" s="109" t="str">
        <f>IF(Tipy!B82="","",Tipy!B82)</f>
        <v>Yankojan</v>
      </c>
      <c r="E53" s="110">
        <f>SUM(F53:J53)</f>
        <v>350</v>
      </c>
      <c r="F53" s="105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IF(ISBLANK(Výsledky!$FG$3),"-",SUM(AF53,AH53,AM53,AP53,AR53,AX53))</f>
        <v>0</v>
      </c>
      <c r="I53" s="93">
        <f>IF(ISBLANK(Výsledky!$GW$3),"-",SUM(AL53,AQ53,AY53,BD53,BK53,BT53))</f>
        <v>0</v>
      </c>
      <c r="J53" s="95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/>
      </c>
      <c r="AN53" s="92" t="str">
        <f>IF(ISBLANK(Výsledky!$HK$3),"",Výsledky!HK88)</f>
        <v/>
      </c>
      <c r="AO53" s="92" t="str">
        <f>IF(ISBLANK(Výsledky!$HR$3),"",Výsledky!HR88)</f>
        <v/>
      </c>
      <c r="AP53" s="92" t="str">
        <f>IF(ISBLANK(Výsledky!$HY$3),"",Výsledky!HY88)</f>
        <v/>
      </c>
      <c r="AQ53" s="92" t="str">
        <f>IF(ISBLANK(Výsledky!$IF$3),"",Výsledky!IF88)</f>
        <v/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6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Tipy!A16</f>
        <v>44</v>
      </c>
      <c r="D54" s="109" t="str">
        <f>IF(Tipy!B16="","",Tipy!B16)</f>
        <v>Diogoal</v>
      </c>
      <c r="E54" s="110">
        <f>SUM(F54:J54)</f>
        <v>330</v>
      </c>
      <c r="F54" s="105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IF(ISBLANK(Výsledky!$FG$3),"-",SUM(AF54,AH54,AM54,AP54,AR54,AX54))</f>
        <v>0</v>
      </c>
      <c r="I54" s="93">
        <f>IF(ISBLANK(Výsledky!$GW$3),"-",SUM(AL54,AQ54,AY54,BD54,BK54,BT54))</f>
        <v>0</v>
      </c>
      <c r="J54" s="95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/>
      </c>
      <c r="AN54" s="92" t="str">
        <f>IF(ISBLANK(Výsledky!$HK$3),"",Výsledky!HK22)</f>
        <v/>
      </c>
      <c r="AO54" s="92" t="str">
        <f>IF(ISBLANK(Výsledky!$HR$3),"",Výsledky!HR22)</f>
        <v/>
      </c>
      <c r="AP54" s="92" t="str">
        <f>IF(ISBLANK(Výsledky!$HY$3),"",Výsledky!HY22)</f>
        <v/>
      </c>
      <c r="AQ54" s="92" t="str">
        <f>IF(ISBLANK(Výsledky!$IF$3),"",Výsledky!IF22)</f>
        <v/>
      </c>
      <c r="AR54" s="92" t="str">
        <f>IF(ISBLANK(Výsledky!$IM$3),"",Výsledky!IM22)</f>
        <v/>
      </c>
      <c r="AS54" s="92" t="str">
        <f>IF(ISBLANK(Výsledky!$IT$3),"",Výsledky!IT22)</f>
        <v/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6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Tipy!A60</f>
        <v>8</v>
      </c>
      <c r="D55" s="109" t="str">
        <f>IF(Tipy!B60="","",Tipy!B60)</f>
        <v>Pikain</v>
      </c>
      <c r="E55" s="110">
        <f>SUM(F55:J55)</f>
        <v>320</v>
      </c>
      <c r="F55" s="105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>
        <f>IF(ISBLANK(Výsledky!$GW$3),"-",SUM(AL55,AQ55,AY55,BD55,BK55,BT55))</f>
        <v>0</v>
      </c>
      <c r="J55" s="95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/>
      </c>
      <c r="AN55" s="92" t="str">
        <f>IF(ISBLANK(Výsledky!$HK$3),"",Výsledky!HK66)</f>
        <v/>
      </c>
      <c r="AO55" s="92" t="str">
        <f>IF(ISBLANK(Výsledky!$HR$3),"",Výsledky!HR66)</f>
        <v/>
      </c>
      <c r="AP55" s="92" t="str">
        <f>IF(ISBLANK(Výsledky!$HY$3),"",Výsledky!HY66)</f>
        <v/>
      </c>
      <c r="AQ55" s="92" t="str">
        <f>IF(ISBLANK(Výsledky!$IF$3),"",Výsledky!IF66)</f>
        <v/>
      </c>
      <c r="AR55" s="92" t="str">
        <f>IF(ISBLANK(Výsledky!$IM$3),"",Výsledky!IM66)</f>
        <v/>
      </c>
      <c r="AS55" s="92" t="str">
        <f>IF(ISBLANK(Výsledky!$IT$3),"",Výsledky!IT66)</f>
        <v/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6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Tipy!A73</f>
        <v>72</v>
      </c>
      <c r="D56" s="109" t="str">
        <f>IF(Tipy!B73="","",Tipy!B73)</f>
        <v>suflo</v>
      </c>
      <c r="E56" s="110">
        <f>SUM(F56:J56)</f>
        <v>270</v>
      </c>
      <c r="F56" s="105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IF(ISBLANK(Výsledky!$FG$3),"-",SUM(AF56,AH56,AM56,AP56,AR56,AX56))</f>
        <v>0</v>
      </c>
      <c r="I56" s="93">
        <f>IF(ISBLANK(Výsledky!$GW$3),"-",SUM(AL56,AQ56,AY56,BD56,BK56,BT56))</f>
        <v>0</v>
      </c>
      <c r="J56" s="95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/>
      </c>
      <c r="AN56" s="92" t="str">
        <f>IF(ISBLANK(Výsledky!$HK$3),"",Výsledky!HK79)</f>
        <v/>
      </c>
      <c r="AO56" s="92" t="str">
        <f>IF(ISBLANK(Výsledky!$HR$3),"",Výsledky!HR79)</f>
        <v/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6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>SUM(F57:J57)</f>
        <v>230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>
        <f>IF(ISBLANK(Výsledky!$GW$3),"-",SUM(AL57,AQ57,AY57,BD57,BK57,BT57))</f>
        <v>0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/>
      </c>
      <c r="AN57" s="92" t="str">
        <f>IF(ISBLANK(Výsledky!$HK$3),"",Výsledky!HK76)</f>
        <v/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>
        <f>IF(ISBLANK(Výsledky!$GW$3),"-",SUM(AL58,AQ58,AY58,BD58,BK58,BT58))</f>
        <v>0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/>
      </c>
      <c r="AN58" s="92" t="str">
        <f>IF(ISBLANK(Výsledky!$HK$3),"",Výsledky!HK32)</f>
        <v/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>
        <f>IF(ISBLANK(Výsledky!$GW$3),"-",SUM(AL59,AQ59,AY59,BD59,BK59,BT59))</f>
        <v>0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/>
      </c>
      <c r="AN59" s="92" t="str">
        <f>IF(ISBLANK(Výsledky!$HK$3),"",Výsledky!HK49)</f>
        <v/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>SUM(F60:J60)</f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>
        <f>IF(ISBLANK(Výsledky!$GW$3),"-",SUM(AL60,AQ60,AY60,BD60,BK60,BT60))</f>
        <v>0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/>
      </c>
      <c r="AN60" s="92" t="str">
        <f>IF(ISBLANK(Výsledky!$HK$3),"",Výsledky!HK51)</f>
        <v/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>
        <f>IF(ISBLANK(Výsledky!$GW$3),"-",SUM(AL61,AQ61,AY61,BD61,BK61,BT61))</f>
        <v>0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>
        <f>IF(ISBLANK(Výsledky!$GW$3),"-",SUM(AL62,AQ62,AY62,BD62,BK62,BT62))</f>
        <v>0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>
        <f>IF(ISBLANK(Výsledky!$GW$3),"-",SUM(AL63,AQ63,AY63,BD63,BK63,BT63))</f>
        <v>0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>
        <f>IF(ISBLANK(Výsledky!$GW$3),"-",SUM(AL64,AQ64,AY64,BD64,BK64,BT64))</f>
        <v>0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>
        <f>IF(ISBLANK(Výsledky!$GW$3),"-",SUM(AL65,AQ65,AY65,BD65,BK65,BT65))</f>
        <v>0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>
        <f>IF(ISBLANK(Výsledky!$GW$3),"-",SUM(AL66,AQ66,AY66,BD66,BK66,BT66))</f>
        <v>0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>
        <f>IF(ISBLANK(Výsledky!$GW$3),"-",SUM(AL67,AQ67,AY67,BD67,BK67,BT67))</f>
        <v>0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>
        <f>IF(ISBLANK(Výsledky!$GW$3),"-",SUM(AL68,AQ68,AY68,BD68,BK68,BT68))</f>
        <v>0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>
        <f>IF(ISBLANK(Výsledky!$GW$3),"-",SUM(AL69,AQ69,AY69,BD69,BK69,BT69))</f>
        <v>0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>
        <f>IF(ISBLANK(Výsledky!$GW$3),"-",SUM(AL70,AQ70,AY70,BD70,BK70,BT70))</f>
        <v>0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>
        <f>IF(ISBLANK(Výsledky!$GW$3),"-",SUM(AL71,AQ71,AY71,BD71,BK71,BT71))</f>
        <v>0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>
        <f>IF(ISBLANK(Výsledky!$GW$3),"-",SUM(AL72,AQ72,AY72,BD72,BK72,BT72))</f>
        <v>0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>
        <f>IF(ISBLANK(Výsledky!$GW$3),"-",SUM(AL73,AQ73,AY73,BD73,BK73,BT73))</f>
        <v>0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>
        <f>IF(ISBLANK(Výsledky!$GW$3),"-",SUM(AL74,AQ74,AY74,BD74,BK74,BT74))</f>
        <v>0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>
        <f>IF(ISBLANK(Výsledky!$GW$3),"-",SUM(AL75,AQ75,AY75,BD75,BK75,BT75))</f>
        <v>0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>
        <f>IF(ISBLANK(Výsledky!$GW$3),"-",SUM(AL76,AQ76,AY76,BD76,BK76,BT76))</f>
        <v>0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>
        <f>IF(ISBLANK(Výsledky!$GW$3),"-",SUM(AL77,AQ77,AY77,BD77,BK77,BT77))</f>
        <v>0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>
        <f>IF(ISBLANK(Výsledky!$GW$3),"-",SUM(AL78,AQ78,AY78,BD78,BK78,BT78))</f>
        <v>0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>
        <f>IF(ISBLANK(Výsledky!$GW$3),"-",SUM(AL79,AQ79,AY79,BD79,BK79,BT79))</f>
        <v>0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>
        <f>IF(ISBLANK(Výsledky!$GW$3),"-",SUM(AL80,AQ80,AY80,BD80,BK80,BT80))</f>
        <v>0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>
        <f>IF(ISBLANK(Výsledky!$GW$3),"-",SUM(AL81,AQ81,AY81,BD81,BK81,BT81))</f>
        <v>0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>-</v>
      </c>
      <c r="AI81" s="98" t="str">
        <f>IF(ISBLANK(Výsledky!$GB$3),"",Výsledky!GB71)</f>
        <v>-</v>
      </c>
      <c r="AJ81" s="98" t="str">
        <f>IF(ISBLANK(Výsledky!$GI$3),"",Výsledky!GI71)</f>
        <v>-</v>
      </c>
      <c r="AK81" s="98" t="str">
        <f>IF(ISBLANK(Výsledky!$GP$3),"",Výsledky!GP71)</f>
        <v>-</v>
      </c>
      <c r="AL81" s="98" t="str">
        <f>IF(ISBLANK(Výsledky!$GW$3),"",Výsledky!GW71)</f>
        <v>-</v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308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309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310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311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312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322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322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322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318</v>
      </c>
      <c r="K102" s="225" t="s">
        <v>237</v>
      </c>
      <c r="L102" s="225" t="s">
        <v>318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318</v>
      </c>
      <c r="N105" s="225" t="s">
        <v>7</v>
      </c>
      <c r="O105" s="225" t="s">
        <v>18</v>
      </c>
      <c r="P105" s="225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322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318</v>
      </c>
      <c r="L108" s="225" t="s">
        <v>238</v>
      </c>
      <c r="M108" s="10" t="s">
        <v>5</v>
      </c>
      <c r="N108" s="225" t="s">
        <v>8</v>
      </c>
      <c r="O108" s="225" t="s">
        <v>322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318</v>
      </c>
      <c r="O109" s="225" t="s">
        <v>232</v>
      </c>
      <c r="P109" s="225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319</v>
      </c>
      <c r="N110" s="225" t="s">
        <v>322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318</v>
      </c>
      <c r="P116" s="225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321</v>
      </c>
      <c r="N120" s="225" t="s">
        <v>40</v>
      </c>
      <c r="O120" s="225" t="s">
        <v>329</v>
      </c>
      <c r="P120" s="225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324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321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248</v>
      </c>
      <c r="K123" s="225" t="s">
        <v>324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321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319</v>
      </c>
      <c r="K125" s="225" t="s">
        <v>40</v>
      </c>
      <c r="L125" s="225" t="s">
        <v>319</v>
      </c>
      <c r="M125" s="10" t="s">
        <v>15</v>
      </c>
      <c r="N125" s="225" t="s">
        <v>324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320</v>
      </c>
      <c r="K126" s="225" t="s">
        <v>21</v>
      </c>
      <c r="L126" s="225" t="s">
        <v>321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324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319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232</v>
      </c>
      <c r="K130" s="225" t="s">
        <v>306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319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306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306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327</v>
      </c>
      <c r="N135" s="225" t="s">
        <v>327</v>
      </c>
      <c r="O135" s="225" t="s">
        <v>244</v>
      </c>
      <c r="P135" s="225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329</v>
      </c>
      <c r="N136" s="225" t="s">
        <v>329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330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327</v>
      </c>
      <c r="P138" s="225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306</v>
      </c>
      <c r="K139" s="225" t="s">
        <v>279</v>
      </c>
      <c r="L139" s="225" t="s">
        <v>248</v>
      </c>
      <c r="M139" s="10" t="s">
        <v>328</v>
      </c>
      <c r="N139" s="225" t="s">
        <v>247</v>
      </c>
      <c r="O139" s="225" t="s">
        <v>31</v>
      </c>
      <c r="P139" s="225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319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320</v>
      </c>
      <c r="L141" s="225" t="s">
        <v>36</v>
      </c>
      <c r="M141" s="10" t="s">
        <v>13</v>
      </c>
      <c r="N141" s="225" t="s">
        <v>11</v>
      </c>
      <c r="O141" s="225" t="s">
        <v>321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327</v>
      </c>
      <c r="L142" s="225" t="s">
        <v>279</v>
      </c>
      <c r="M142" s="10" t="s">
        <v>11</v>
      </c>
      <c r="N142" s="225" t="s">
        <v>29</v>
      </c>
      <c r="O142" s="225" t="s">
        <v>324</v>
      </c>
      <c r="P142" s="225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329</v>
      </c>
      <c r="L143" s="225" t="s">
        <v>320</v>
      </c>
      <c r="M143" s="10" t="s">
        <v>306</v>
      </c>
      <c r="N143" s="225" t="s">
        <v>306</v>
      </c>
      <c r="O143" s="225" t="s">
        <v>29</v>
      </c>
      <c r="P143" s="225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246</v>
      </c>
      <c r="K144" s="225" t="s">
        <v>330</v>
      </c>
      <c r="L144" s="225" t="s">
        <v>327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329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330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330</v>
      </c>
      <c r="P147" s="225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334</v>
      </c>
      <c r="P148" s="225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279</v>
      </c>
      <c r="N149" s="225" t="s">
        <v>330</v>
      </c>
      <c r="O149" s="225" t="s">
        <v>245</v>
      </c>
      <c r="P149" s="225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320</v>
      </c>
      <c r="N150" s="225" t="s">
        <v>331</v>
      </c>
      <c r="O150" s="225" t="s">
        <v>37</v>
      </c>
      <c r="P150" s="225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279</v>
      </c>
      <c r="K151" s="225" t="s">
        <v>29</v>
      </c>
      <c r="L151" s="225" t="s">
        <v>29</v>
      </c>
      <c r="M151" s="10" t="s">
        <v>332</v>
      </c>
      <c r="N151" s="225" t="s">
        <v>328</v>
      </c>
      <c r="O151" s="225" t="s">
        <v>323</v>
      </c>
      <c r="P151" s="225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321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331</v>
      </c>
      <c r="P152" s="225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323</v>
      </c>
      <c r="K153" s="225" t="s">
        <v>4</v>
      </c>
      <c r="L153" s="225" t="s">
        <v>4</v>
      </c>
      <c r="M153" s="10" t="s">
        <v>230</v>
      </c>
      <c r="N153" s="225" t="s">
        <v>279</v>
      </c>
      <c r="O153" s="225" t="s">
        <v>328</v>
      </c>
      <c r="P153" s="225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324</v>
      </c>
      <c r="K154" s="225" t="s">
        <v>31</v>
      </c>
      <c r="L154" s="225" t="s">
        <v>31</v>
      </c>
      <c r="M154" s="10" t="s">
        <v>233</v>
      </c>
      <c r="N154" s="225" t="s">
        <v>320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327</v>
      </c>
      <c r="K155" s="225" t="s">
        <v>37</v>
      </c>
      <c r="L155" s="225" t="s">
        <v>37</v>
      </c>
      <c r="M155" s="10" t="s">
        <v>29</v>
      </c>
      <c r="N155" s="225" t="s">
        <v>332</v>
      </c>
      <c r="O155" s="225" t="s">
        <v>279</v>
      </c>
      <c r="P155" s="225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328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320</v>
      </c>
      <c r="P156" s="225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329</v>
      </c>
      <c r="K157" s="225" t="s">
        <v>323</v>
      </c>
      <c r="L157" s="225" t="s">
        <v>323</v>
      </c>
      <c r="M157" s="10" t="s">
        <v>31</v>
      </c>
      <c r="N157" s="225" t="s">
        <v>233</v>
      </c>
      <c r="O157" s="225" t="s">
        <v>332</v>
      </c>
      <c r="P157" s="225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330</v>
      </c>
      <c r="K158" s="225" t="s">
        <v>328</v>
      </c>
      <c r="L158" s="225" t="s">
        <v>328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331</v>
      </c>
      <c r="K159" s="225" t="s">
        <v>331</v>
      </c>
      <c r="L159" s="225" t="s">
        <v>331</v>
      </c>
      <c r="M159" s="10" t="s">
        <v>323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332</v>
      </c>
      <c r="K160" s="225" t="s">
        <v>332</v>
      </c>
      <c r="L160" s="225" t="s">
        <v>332</v>
      </c>
      <c r="M160" s="10" t="s">
        <v>331</v>
      </c>
      <c r="N160" s="225" t="s">
        <v>323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334</v>
      </c>
      <c r="K161" s="225" t="s">
        <v>334</v>
      </c>
      <c r="L161" s="225" t="s">
        <v>334</v>
      </c>
      <c r="M161" s="10" t="s">
        <v>334</v>
      </c>
      <c r="N161" s="225" t="s">
        <v>334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230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231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232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233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234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235</v>
      </c>
      <c r="B22" s="222">
        <v>21</v>
      </c>
      <c r="C22" s="84"/>
    </row>
    <row r="23" spans="1:3" x14ac:dyDescent="0.2">
      <c r="A23" s="221" t="s">
        <v>236</v>
      </c>
      <c r="B23" s="222">
        <v>22</v>
      </c>
      <c r="C23" s="84"/>
    </row>
    <row r="24" spans="1:3" x14ac:dyDescent="0.2">
      <c r="A24" s="221" t="s">
        <v>237</v>
      </c>
      <c r="B24" s="222">
        <v>23</v>
      </c>
      <c r="C24" s="84"/>
    </row>
    <row r="25" spans="1:3" x14ac:dyDescent="0.2">
      <c r="A25" s="221" t="s">
        <v>224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238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306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239</v>
      </c>
      <c r="B34" s="222">
        <v>33</v>
      </c>
      <c r="C34" s="84"/>
    </row>
    <row r="35" spans="1:3" x14ac:dyDescent="0.2">
      <c r="A35" s="221" t="s">
        <v>240</v>
      </c>
      <c r="B35" s="222">
        <v>34</v>
      </c>
      <c r="C35" s="84"/>
    </row>
    <row r="36" spans="1:3" x14ac:dyDescent="0.2">
      <c r="A36" s="221" t="s">
        <v>241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242</v>
      </c>
      <c r="B38" s="222">
        <v>37</v>
      </c>
      <c r="C38" s="84"/>
    </row>
    <row r="39" spans="1:3" x14ac:dyDescent="0.2">
      <c r="A39" s="221" t="s">
        <v>243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244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245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246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247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248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279</v>
      </c>
      <c r="B66" s="222">
        <v>65</v>
      </c>
      <c r="C66" s="84"/>
    </row>
    <row r="67" spans="1:3" x14ac:dyDescent="0.2">
      <c r="A67" s="221" t="s">
        <v>318</v>
      </c>
      <c r="B67" s="222">
        <v>66</v>
      </c>
      <c r="C67" s="84"/>
    </row>
    <row r="68" spans="1:3" x14ac:dyDescent="0.2">
      <c r="A68" s="221" t="s">
        <v>319</v>
      </c>
      <c r="B68" s="222">
        <v>67</v>
      </c>
      <c r="C68" s="84"/>
    </row>
    <row r="69" spans="1:3" x14ac:dyDescent="0.2">
      <c r="A69" s="221" t="s">
        <v>320</v>
      </c>
      <c r="B69" s="222">
        <v>68</v>
      </c>
      <c r="C69" s="84"/>
    </row>
    <row r="70" spans="1:3" x14ac:dyDescent="0.2">
      <c r="A70" s="221" t="s">
        <v>321</v>
      </c>
      <c r="B70" s="222">
        <v>69</v>
      </c>
      <c r="C70" s="84"/>
    </row>
    <row r="71" spans="1:3" x14ac:dyDescent="0.2">
      <c r="A71" s="221" t="s">
        <v>322</v>
      </c>
      <c r="B71" s="222">
        <v>70</v>
      </c>
      <c r="C71" s="84"/>
    </row>
    <row r="72" spans="1:3" x14ac:dyDescent="0.2">
      <c r="A72" s="221" t="s">
        <v>323</v>
      </c>
      <c r="B72" s="222">
        <v>71</v>
      </c>
      <c r="C72" s="84"/>
    </row>
    <row r="73" spans="1:3" x14ac:dyDescent="0.2">
      <c r="A73" s="221" t="s">
        <v>324</v>
      </c>
      <c r="B73" s="222">
        <v>72</v>
      </c>
      <c r="C73" s="84"/>
    </row>
    <row r="74" spans="1:3" x14ac:dyDescent="0.2">
      <c r="A74" s="221" t="s">
        <v>327</v>
      </c>
      <c r="B74" s="222">
        <v>73</v>
      </c>
      <c r="C74" s="84"/>
    </row>
    <row r="75" spans="1:3" x14ac:dyDescent="0.2">
      <c r="A75" s="221" t="s">
        <v>328</v>
      </c>
      <c r="B75" s="222">
        <v>74</v>
      </c>
      <c r="C75" s="84"/>
    </row>
    <row r="76" spans="1:3" x14ac:dyDescent="0.2">
      <c r="A76" s="221" t="s">
        <v>329</v>
      </c>
      <c r="B76" s="222">
        <v>75</v>
      </c>
      <c r="C76" s="84"/>
    </row>
    <row r="77" spans="1:3" x14ac:dyDescent="0.2">
      <c r="A77" s="221" t="s">
        <v>330</v>
      </c>
      <c r="B77" s="222">
        <v>76</v>
      </c>
      <c r="C77" s="84"/>
    </row>
    <row r="78" spans="1:3" x14ac:dyDescent="0.2">
      <c r="A78" s="221" t="s">
        <v>331</v>
      </c>
      <c r="B78" s="222">
        <v>77</v>
      </c>
      <c r="C78" s="84"/>
    </row>
    <row r="79" spans="1:3" x14ac:dyDescent="0.2">
      <c r="A79" s="221" t="s">
        <v>332</v>
      </c>
      <c r="B79" s="222">
        <v>78</v>
      </c>
      <c r="C79" s="84"/>
    </row>
    <row r="80" spans="1:3" ht="13.5" thickBot="1" x14ac:dyDescent="0.25">
      <c r="A80" s="223" t="s">
        <v>334</v>
      </c>
      <c r="B80" s="224">
        <v>79</v>
      </c>
      <c r="C80" s="84"/>
    </row>
    <row r="81" spans="1:3" ht="15.75" thickBot="1" x14ac:dyDescent="0.25">
      <c r="A81" s="192" t="s">
        <v>333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topLeftCell="A26" zoomScale="90" zoomScaleNormal="90" workbookViewId="0">
      <selection activeCell="E28" sqref="E28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277</v>
      </c>
      <c r="B1" s="215" t="s">
        <v>278</v>
      </c>
    </row>
    <row r="2" spans="1:2" x14ac:dyDescent="0.2">
      <c r="A2" s="216" t="s">
        <v>250</v>
      </c>
      <c r="B2" s="217">
        <v>30</v>
      </c>
    </row>
    <row r="3" spans="1:2" x14ac:dyDescent="0.2">
      <c r="A3" s="216" t="s">
        <v>251</v>
      </c>
      <c r="B3" s="217">
        <v>30</v>
      </c>
    </row>
    <row r="4" spans="1:2" x14ac:dyDescent="0.2">
      <c r="A4" s="216" t="s">
        <v>252</v>
      </c>
      <c r="B4" s="217">
        <v>30</v>
      </c>
    </row>
    <row r="5" spans="1:2" x14ac:dyDescent="0.2">
      <c r="A5" s="216" t="s">
        <v>253</v>
      </c>
      <c r="B5" s="217">
        <v>30</v>
      </c>
    </row>
    <row r="6" spans="1:2" x14ac:dyDescent="0.2">
      <c r="A6" s="216" t="s">
        <v>276</v>
      </c>
      <c r="B6" s="217">
        <v>30</v>
      </c>
    </row>
    <row r="7" spans="1:2" x14ac:dyDescent="0.2">
      <c r="A7" s="216" t="s">
        <v>254</v>
      </c>
      <c r="B7" s="217">
        <v>30</v>
      </c>
    </row>
    <row r="8" spans="1:2" x14ac:dyDescent="0.2">
      <c r="A8" s="216" t="s">
        <v>255</v>
      </c>
      <c r="B8" s="217">
        <v>30</v>
      </c>
    </row>
    <row r="9" spans="1:2" x14ac:dyDescent="0.2">
      <c r="A9" s="216" t="s">
        <v>256</v>
      </c>
      <c r="B9" s="217">
        <v>30</v>
      </c>
    </row>
    <row r="10" spans="1:2" x14ac:dyDescent="0.2">
      <c r="A10" s="216" t="s">
        <v>257</v>
      </c>
      <c r="B10" s="217">
        <v>30</v>
      </c>
    </row>
    <row r="11" spans="1:2" x14ac:dyDescent="0.2">
      <c r="A11" s="216" t="s">
        <v>258</v>
      </c>
      <c r="B11" s="217">
        <v>30</v>
      </c>
    </row>
    <row r="12" spans="1:2" x14ac:dyDescent="0.2">
      <c r="A12" s="216" t="s">
        <v>259</v>
      </c>
      <c r="B12" s="217">
        <v>30</v>
      </c>
    </row>
    <row r="13" spans="1:2" x14ac:dyDescent="0.2">
      <c r="A13" s="216" t="s">
        <v>260</v>
      </c>
      <c r="B13" s="217">
        <v>30</v>
      </c>
    </row>
    <row r="14" spans="1:2" x14ac:dyDescent="0.2">
      <c r="A14" s="216" t="s">
        <v>261</v>
      </c>
      <c r="B14" s="217">
        <v>30</v>
      </c>
    </row>
    <row r="15" spans="1:2" x14ac:dyDescent="0.2">
      <c r="A15" s="216" t="s">
        <v>280</v>
      </c>
      <c r="B15" s="217">
        <v>20</v>
      </c>
    </row>
    <row r="16" spans="1:2" x14ac:dyDescent="0.2">
      <c r="A16" s="216" t="s">
        <v>281</v>
      </c>
      <c r="B16" s="217">
        <v>20</v>
      </c>
    </row>
    <row r="17" spans="1:2" x14ac:dyDescent="0.2">
      <c r="A17" s="216" t="s">
        <v>282</v>
      </c>
      <c r="B17" s="217">
        <v>20</v>
      </c>
    </row>
    <row r="18" spans="1:2" x14ac:dyDescent="0.2">
      <c r="A18" s="216" t="s">
        <v>283</v>
      </c>
      <c r="B18" s="217">
        <v>20</v>
      </c>
    </row>
    <row r="19" spans="1:2" x14ac:dyDescent="0.2">
      <c r="A19" s="216" t="s">
        <v>284</v>
      </c>
      <c r="B19" s="217">
        <v>20</v>
      </c>
    </row>
    <row r="20" spans="1:2" x14ac:dyDescent="0.2">
      <c r="A20" s="216" t="s">
        <v>285</v>
      </c>
      <c r="B20" s="217">
        <v>20</v>
      </c>
    </row>
    <row r="21" spans="1:2" x14ac:dyDescent="0.2">
      <c r="A21" s="216" t="s">
        <v>286</v>
      </c>
      <c r="B21" s="217">
        <v>20</v>
      </c>
    </row>
    <row r="22" spans="1:2" x14ac:dyDescent="0.2">
      <c r="A22" s="216" t="s">
        <v>287</v>
      </c>
      <c r="B22" s="217">
        <v>20</v>
      </c>
    </row>
    <row r="23" spans="1:2" x14ac:dyDescent="0.2">
      <c r="A23" s="216" t="s">
        <v>288</v>
      </c>
      <c r="B23" s="217">
        <v>20</v>
      </c>
    </row>
    <row r="24" spans="1:2" x14ac:dyDescent="0.2">
      <c r="A24" s="216" t="s">
        <v>289</v>
      </c>
      <c r="B24" s="217">
        <v>20</v>
      </c>
    </row>
    <row r="25" spans="1:2" x14ac:dyDescent="0.2">
      <c r="A25" s="216" t="s">
        <v>290</v>
      </c>
      <c r="B25" s="217">
        <v>20</v>
      </c>
    </row>
    <row r="26" spans="1:2" x14ac:dyDescent="0.2">
      <c r="A26" s="216" t="s">
        <v>291</v>
      </c>
      <c r="B26" s="217">
        <v>20</v>
      </c>
    </row>
    <row r="27" spans="1:2" x14ac:dyDescent="0.2">
      <c r="A27" s="216" t="s">
        <v>370</v>
      </c>
      <c r="B27" s="217">
        <v>20</v>
      </c>
    </row>
    <row r="28" spans="1:2" x14ac:dyDescent="0.2">
      <c r="A28" s="216" t="s">
        <v>262</v>
      </c>
      <c r="B28" s="217">
        <v>20</v>
      </c>
    </row>
    <row r="29" spans="1:2" x14ac:dyDescent="0.2">
      <c r="A29" s="216" t="s">
        <v>263</v>
      </c>
      <c r="B29" s="217">
        <v>20</v>
      </c>
    </row>
    <row r="30" spans="1:2" x14ac:dyDescent="0.2">
      <c r="A30" s="216" t="s">
        <v>264</v>
      </c>
      <c r="B30" s="217">
        <v>20</v>
      </c>
    </row>
    <row r="31" spans="1:2" x14ac:dyDescent="0.2">
      <c r="A31" s="216" t="s">
        <v>265</v>
      </c>
      <c r="B31" s="217">
        <v>20</v>
      </c>
    </row>
    <row r="32" spans="1:2" x14ac:dyDescent="0.2">
      <c r="A32" s="216" t="s">
        <v>266</v>
      </c>
      <c r="B32" s="217">
        <v>20</v>
      </c>
    </row>
    <row r="33" spans="1:2" x14ac:dyDescent="0.2">
      <c r="A33" s="216" t="s">
        <v>267</v>
      </c>
      <c r="B33" s="217">
        <v>20</v>
      </c>
    </row>
    <row r="34" spans="1:2" x14ac:dyDescent="0.2">
      <c r="A34" s="216" t="s">
        <v>268</v>
      </c>
      <c r="B34" s="217">
        <v>20</v>
      </c>
    </row>
    <row r="35" spans="1:2" x14ac:dyDescent="0.2">
      <c r="A35" s="216" t="s">
        <v>269</v>
      </c>
      <c r="B35" s="217">
        <v>20</v>
      </c>
    </row>
    <row r="36" spans="1:2" x14ac:dyDescent="0.2">
      <c r="A36" s="216" t="s">
        <v>270</v>
      </c>
      <c r="B36" s="217">
        <v>20</v>
      </c>
    </row>
    <row r="37" spans="1:2" x14ac:dyDescent="0.2">
      <c r="A37" s="216" t="s">
        <v>271</v>
      </c>
      <c r="B37" s="217">
        <v>20</v>
      </c>
    </row>
    <row r="38" spans="1:2" x14ac:dyDescent="0.2">
      <c r="A38" s="216" t="s">
        <v>272</v>
      </c>
      <c r="B38" s="217">
        <v>20</v>
      </c>
    </row>
    <row r="39" spans="1:2" x14ac:dyDescent="0.2">
      <c r="A39" s="216" t="s">
        <v>275</v>
      </c>
      <c r="B39" s="217">
        <v>20</v>
      </c>
    </row>
    <row r="40" spans="1:2" x14ac:dyDescent="0.2">
      <c r="A40" s="216" t="s">
        <v>273</v>
      </c>
      <c r="B40" s="217">
        <v>20</v>
      </c>
    </row>
    <row r="41" spans="1:2" x14ac:dyDescent="0.2">
      <c r="A41" s="216" t="s">
        <v>274</v>
      </c>
      <c r="B41" s="217">
        <v>20</v>
      </c>
    </row>
    <row r="42" spans="1:2" x14ac:dyDescent="0.2">
      <c r="A42" s="216" t="s">
        <v>292</v>
      </c>
      <c r="B42" s="217">
        <v>30</v>
      </c>
    </row>
    <row r="43" spans="1:2" x14ac:dyDescent="0.2">
      <c r="A43" s="216" t="s">
        <v>293</v>
      </c>
      <c r="B43" s="217">
        <v>30</v>
      </c>
    </row>
    <row r="44" spans="1:2" x14ac:dyDescent="0.2">
      <c r="A44" s="216" t="s">
        <v>294</v>
      </c>
      <c r="B44" s="217">
        <v>30</v>
      </c>
    </row>
    <row r="45" spans="1:2" x14ac:dyDescent="0.2">
      <c r="A45" s="216" t="s">
        <v>295</v>
      </c>
      <c r="B45" s="217">
        <v>30</v>
      </c>
    </row>
    <row r="46" spans="1:2" x14ac:dyDescent="0.2">
      <c r="A46" s="216" t="s">
        <v>296</v>
      </c>
      <c r="B46" s="217">
        <v>30</v>
      </c>
    </row>
    <row r="47" spans="1:2" x14ac:dyDescent="0.2">
      <c r="A47" s="216" t="s">
        <v>297</v>
      </c>
      <c r="B47" s="217">
        <v>30</v>
      </c>
    </row>
    <row r="48" spans="1:2" x14ac:dyDescent="0.2">
      <c r="A48" s="216" t="s">
        <v>298</v>
      </c>
      <c r="B48" s="217">
        <v>30</v>
      </c>
    </row>
    <row r="49" spans="1:2" x14ac:dyDescent="0.2">
      <c r="A49" s="216" t="s">
        <v>299</v>
      </c>
      <c r="B49" s="217">
        <v>30</v>
      </c>
    </row>
    <row r="50" spans="1:2" x14ac:dyDescent="0.2">
      <c r="A50" s="216" t="s">
        <v>300</v>
      </c>
      <c r="B50" s="217">
        <v>30</v>
      </c>
    </row>
    <row r="51" spans="1:2" x14ac:dyDescent="0.2">
      <c r="A51" s="216" t="s">
        <v>301</v>
      </c>
      <c r="B51" s="217">
        <v>30</v>
      </c>
    </row>
    <row r="52" spans="1:2" x14ac:dyDescent="0.2">
      <c r="A52" s="216" t="s">
        <v>302</v>
      </c>
      <c r="B52" s="217">
        <v>30</v>
      </c>
    </row>
    <row r="53" spans="1:2" x14ac:dyDescent="0.2">
      <c r="A53" s="216" t="s">
        <v>303</v>
      </c>
      <c r="B53" s="217">
        <v>30</v>
      </c>
    </row>
    <row r="54" spans="1:2" x14ac:dyDescent="0.2">
      <c r="A54" s="216" t="s">
        <v>304</v>
      </c>
      <c r="B54" s="217">
        <v>30</v>
      </c>
    </row>
    <row r="55" spans="1:2" ht="13.5" thickBot="1" x14ac:dyDescent="0.25">
      <c r="A55" s="218" t="s">
        <v>305</v>
      </c>
      <c r="B55" s="219">
        <v>30</v>
      </c>
    </row>
    <row r="56" spans="1:2" x14ac:dyDescent="0.2">
      <c r="A56" s="213" t="s">
        <v>338</v>
      </c>
      <c r="B56" s="79">
        <v>20</v>
      </c>
    </row>
    <row r="57" spans="1:2" x14ac:dyDescent="0.2">
      <c r="A57" s="213" t="s">
        <v>343</v>
      </c>
      <c r="B57" s="226">
        <v>20</v>
      </c>
    </row>
    <row r="58" spans="1:2" x14ac:dyDescent="0.2">
      <c r="A58" s="213" t="s">
        <v>347</v>
      </c>
      <c r="B58" s="226">
        <v>20</v>
      </c>
    </row>
    <row r="59" spans="1:2" x14ac:dyDescent="0.2">
      <c r="A59" s="213" t="s">
        <v>349</v>
      </c>
      <c r="B59" s="226">
        <v>20</v>
      </c>
    </row>
    <row r="60" spans="1:2" x14ac:dyDescent="0.2">
      <c r="A60" s="213" t="s">
        <v>346</v>
      </c>
      <c r="B60" s="226">
        <v>20</v>
      </c>
    </row>
    <row r="61" spans="1:2" x14ac:dyDescent="0.2">
      <c r="A61" s="213" t="s">
        <v>368</v>
      </c>
      <c r="B61" s="226">
        <v>20</v>
      </c>
    </row>
    <row r="62" spans="1:2" x14ac:dyDescent="0.2">
      <c r="A62" s="213" t="s">
        <v>314</v>
      </c>
      <c r="B62" s="226">
        <v>20</v>
      </c>
    </row>
    <row r="63" spans="1:2" x14ac:dyDescent="0.2">
      <c r="A63" s="213" t="s">
        <v>315</v>
      </c>
      <c r="B63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2023-01-10T14:12:55Z</dcterms:modified>
</cp:coreProperties>
</file>