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17895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C86" i="2" l="1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H100" i="2"/>
  <c r="HT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H106" i="2"/>
  <c r="HT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H95" i="2"/>
  <c r="HT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H93" i="2"/>
  <c r="HT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T18" i="2" s="1"/>
  <c r="IP18" i="2"/>
  <c r="IQ18" i="2"/>
  <c r="IR18" i="2"/>
  <c r="IS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D19" i="2" s="1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K20" i="2" s="1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T26" i="2" s="1"/>
  <c r="IP26" i="2"/>
  <c r="IQ26" i="2"/>
  <c r="IR26" i="2"/>
  <c r="IS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T29" i="2" s="1"/>
  <c r="IP29" i="2"/>
  <c r="IQ29" i="2"/>
  <c r="IR29" i="2"/>
  <c r="IS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I31" i="2" s="1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D40" i="2" s="1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T42" i="2" s="1"/>
  <c r="IP42" i="2"/>
  <c r="IQ42" i="2"/>
  <c r="IR42" i="2"/>
  <c r="IS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K44" i="2" s="1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 s="1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K56" i="2" s="1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K67" i="2" s="1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K68" i="2" s="1"/>
  <c r="HJ68" i="2"/>
  <c r="HM68" i="2"/>
  <c r="HN68" i="2"/>
  <c r="HR68" i="2" s="1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K69" i="2" s="1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K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R78" i="2" s="1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K80" i="2" s="1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K81" i="2" s="1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K83" i="2" s="1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T83" i="2" s="1"/>
  <c r="IP83" i="2"/>
  <c r="IQ83" i="2"/>
  <c r="IR83" i="2"/>
  <c r="IS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T84" i="2" s="1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K85" i="2" s="1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F95" i="2" s="1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4" i="4"/>
  <c r="D69" i="4"/>
  <c r="D32" i="4"/>
  <c r="D77" i="4"/>
  <c r="D28" i="4"/>
  <c r="D50" i="4"/>
  <c r="D39" i="4"/>
  <c r="D38" i="4"/>
  <c r="D46" i="4"/>
  <c r="D54" i="4"/>
  <c r="D16" i="4"/>
  <c r="D13" i="4"/>
  <c r="D70" i="4"/>
  <c r="D41" i="4"/>
  <c r="D36" i="4"/>
  <c r="D22" i="4"/>
  <c r="D29" i="4"/>
  <c r="D7" i="4"/>
  <c r="D24" i="4"/>
  <c r="D58" i="4"/>
  <c r="D68" i="4"/>
  <c r="D10" i="4"/>
  <c r="D79" i="4"/>
  <c r="D63" i="4"/>
  <c r="D35" i="4"/>
  <c r="D37" i="4"/>
  <c r="D42" i="4"/>
  <c r="D20" i="4"/>
  <c r="D67" i="4"/>
  <c r="D31" i="4"/>
  <c r="D8" i="4"/>
  <c r="D44" i="4"/>
  <c r="D62" i="4"/>
  <c r="D61" i="4"/>
  <c r="D64" i="4"/>
  <c r="D14" i="4"/>
  <c r="D59" i="4"/>
  <c r="D51" i="4"/>
  <c r="D60" i="4"/>
  <c r="D52" i="4"/>
  <c r="D30" i="4"/>
  <c r="D73" i="4"/>
  <c r="D76" i="4"/>
  <c r="D21" i="4"/>
  <c r="D80" i="4"/>
  <c r="D4" i="4"/>
  <c r="D23" i="4"/>
  <c r="D78" i="4"/>
  <c r="D5" i="4"/>
  <c r="D48" i="4"/>
  <c r="D45" i="4"/>
  <c r="D6" i="4"/>
  <c r="D49" i="4"/>
  <c r="D55" i="4"/>
  <c r="D19" i="4"/>
  <c r="D18" i="4"/>
  <c r="D25" i="4"/>
  <c r="D26" i="4"/>
  <c r="D81" i="4"/>
  <c r="D71" i="4"/>
  <c r="D17" i="4"/>
  <c r="D72" i="4"/>
  <c r="D75" i="4"/>
  <c r="D57" i="4"/>
  <c r="D33" i="4"/>
  <c r="D3" i="4"/>
  <c r="D56" i="4"/>
  <c r="D40" i="4"/>
  <c r="D47" i="4"/>
  <c r="D74" i="4"/>
  <c r="D9" i="4"/>
  <c r="D15" i="4"/>
  <c r="D27" i="4"/>
  <c r="D43" i="4"/>
  <c r="D11" i="4"/>
  <c r="D53" i="4"/>
  <c r="D66" i="4"/>
  <c r="D65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HF93" i="2" s="1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IT87" i="2" l="1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7" i="4" s="1"/>
  <c r="P29" i="2"/>
  <c r="I29" i="2"/>
  <c r="J29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3" i="4" s="1"/>
  <c r="I74" i="2"/>
  <c r="J72" i="4" s="1"/>
  <c r="P57" i="2"/>
  <c r="I54" i="2"/>
  <c r="J73" i="4" s="1"/>
  <c r="P45" i="2"/>
  <c r="I38" i="2"/>
  <c r="J37" i="4" s="1"/>
  <c r="P25" i="2"/>
  <c r="P23" i="2"/>
  <c r="I84" i="2"/>
  <c r="J15" i="4" s="1"/>
  <c r="P64" i="2"/>
  <c r="I87" i="2"/>
  <c r="J11" i="4" s="1"/>
  <c r="I66" i="2"/>
  <c r="J55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9" i="4" s="1"/>
  <c r="I82" i="2"/>
  <c r="J74" i="4" s="1"/>
  <c r="I61" i="2"/>
  <c r="J5" i="4" s="1"/>
  <c r="I80" i="2"/>
  <c r="J40" i="4" s="1"/>
  <c r="I58" i="2"/>
  <c r="J4" i="4" s="1"/>
  <c r="I35" i="2"/>
  <c r="J79" i="4" s="1"/>
  <c r="I25" i="2"/>
  <c r="J70" i="4" s="1"/>
  <c r="I28" i="2"/>
  <c r="J22" i="4" s="1"/>
  <c r="I32" i="2"/>
  <c r="J58" i="4" s="1"/>
  <c r="I43" i="2"/>
  <c r="J8" i="4" s="1"/>
  <c r="I77" i="2"/>
  <c r="J33" i="4" s="1"/>
  <c r="I67" i="2"/>
  <c r="J19" i="4" s="1"/>
  <c r="I57" i="2"/>
  <c r="J80" i="4" s="1"/>
  <c r="I79" i="2"/>
  <c r="J56" i="4" s="1"/>
  <c r="I44" i="2"/>
  <c r="J44" i="4" s="1"/>
  <c r="I63" i="2"/>
  <c r="J45" i="4" s="1"/>
  <c r="I68" i="2"/>
  <c r="J18" i="4" s="1"/>
  <c r="I48" i="2"/>
  <c r="J14" i="4" s="1"/>
  <c r="I71" i="2"/>
  <c r="J81" i="4" s="1"/>
  <c r="I78" i="2"/>
  <c r="J3" i="4" s="1"/>
  <c r="I59" i="2"/>
  <c r="J23" i="4" s="1"/>
  <c r="I30" i="2"/>
  <c r="J7" i="4" s="1"/>
  <c r="I26" i="2"/>
  <c r="J41" i="4" s="1"/>
  <c r="I72" i="2"/>
  <c r="J71" i="4" s="1"/>
  <c r="I51" i="2"/>
  <c r="J60" i="4" s="1"/>
  <c r="I49" i="2"/>
  <c r="J59" i="4" s="1"/>
  <c r="I21" i="2"/>
  <c r="J46" i="4" s="1"/>
  <c r="I83" i="2"/>
  <c r="J9" i="4" s="1"/>
  <c r="I81" i="2"/>
  <c r="J47" i="4" s="1"/>
  <c r="I37" i="2"/>
  <c r="J35" i="4" s="1"/>
  <c r="I76" i="2"/>
  <c r="J57" i="4" s="1"/>
  <c r="I36" i="2"/>
  <c r="J63" i="4" s="1"/>
  <c r="I41" i="2"/>
  <c r="J67" i="4" s="1"/>
  <c r="I53" i="2"/>
  <c r="J30" i="4" s="1"/>
  <c r="I60" i="2"/>
  <c r="J78" i="4" s="1"/>
  <c r="I56" i="2"/>
  <c r="J21" i="4" s="1"/>
  <c r="I52" i="2"/>
  <c r="J52" i="4" s="1"/>
  <c r="I40" i="2"/>
  <c r="J20" i="4" s="1"/>
  <c r="I24" i="2"/>
  <c r="J13" i="4" s="1"/>
  <c r="I20" i="2"/>
  <c r="J38" i="4" s="1"/>
  <c r="I73" i="2"/>
  <c r="J17" i="4" s="1"/>
  <c r="I33" i="2"/>
  <c r="J68" i="4" s="1"/>
  <c r="I70" i="2"/>
  <c r="J26" i="4" s="1"/>
  <c r="I62" i="2"/>
  <c r="J48" i="4" s="1"/>
  <c r="I50" i="2"/>
  <c r="J51" i="4" s="1"/>
  <c r="I46" i="2"/>
  <c r="J61" i="4" s="1"/>
  <c r="I42" i="2"/>
  <c r="J31" i="4" s="1"/>
  <c r="I34" i="2"/>
  <c r="J10" i="4" s="1"/>
  <c r="I22" i="2"/>
  <c r="J54" i="4" s="1"/>
  <c r="I75" i="2"/>
  <c r="J75" i="4" s="1"/>
  <c r="I55" i="2"/>
  <c r="J76" i="4" s="1"/>
  <c r="I47" i="2"/>
  <c r="J64" i="4" s="1"/>
  <c r="I39" i="2"/>
  <c r="J42" i="4" s="1"/>
  <c r="I31" i="2"/>
  <c r="J24" i="4" s="1"/>
  <c r="I27" i="2"/>
  <c r="J36" i="4" s="1"/>
  <c r="I23" i="2"/>
  <c r="J16" i="4" s="1"/>
  <c r="I19" i="2"/>
  <c r="J39" i="4" s="1"/>
  <c r="I15" i="2"/>
  <c r="J32" i="4" s="1"/>
  <c r="I14" i="2"/>
  <c r="I13" i="2"/>
  <c r="J34" i="4" s="1"/>
  <c r="I12" i="2"/>
  <c r="K94" i="2"/>
  <c r="K93" i="2"/>
  <c r="J77" i="4"/>
  <c r="J28" i="4"/>
  <c r="J50" i="4"/>
  <c r="J2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2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IC97" i="2" l="1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2" i="4" l="1"/>
  <c r="I12" i="4"/>
  <c r="I66" i="4"/>
  <c r="I53" i="4"/>
  <c r="I11" i="4"/>
  <c r="I43" i="4"/>
  <c r="I27" i="4"/>
  <c r="I15" i="4"/>
  <c r="I9" i="4"/>
  <c r="I74" i="4"/>
  <c r="I47" i="4"/>
  <c r="I40" i="4"/>
  <c r="I56" i="4"/>
  <c r="I3" i="4"/>
  <c r="I33" i="4"/>
  <c r="I57" i="4"/>
  <c r="I75" i="4"/>
  <c r="I72" i="4"/>
  <c r="I17" i="4"/>
  <c r="I71" i="4"/>
  <c r="I81" i="4"/>
  <c r="I26" i="4"/>
  <c r="I25" i="4"/>
  <c r="I18" i="4"/>
  <c r="I19" i="4"/>
  <c r="I55" i="4"/>
  <c r="I49" i="4"/>
  <c r="I6" i="4"/>
  <c r="I45" i="4"/>
  <c r="I48" i="4"/>
  <c r="I5" i="4"/>
  <c r="I78" i="4"/>
  <c r="I23" i="4"/>
  <c r="I4" i="4"/>
  <c r="I80" i="4"/>
  <c r="I21" i="4"/>
  <c r="I76" i="4"/>
  <c r="I73" i="4"/>
  <c r="I30" i="4"/>
  <c r="I52" i="4"/>
  <c r="I60" i="4"/>
  <c r="I51" i="4"/>
  <c r="I59" i="4"/>
  <c r="I14" i="4"/>
  <c r="I64" i="4"/>
  <c r="I61" i="4"/>
  <c r="I62" i="4"/>
  <c r="I44" i="4"/>
  <c r="I8" i="4"/>
  <c r="I31" i="4"/>
  <c r="I67" i="4"/>
  <c r="I65" i="4"/>
  <c r="H20" i="4"/>
  <c r="H42" i="4"/>
  <c r="H37" i="4"/>
  <c r="H35" i="4"/>
  <c r="H63" i="4"/>
  <c r="H79" i="4"/>
  <c r="H10" i="4"/>
  <c r="H68" i="4"/>
  <c r="H58" i="4"/>
  <c r="H24" i="4"/>
  <c r="H7" i="4"/>
  <c r="H29" i="4"/>
  <c r="H22" i="4"/>
  <c r="H36" i="4"/>
  <c r="H41" i="4"/>
  <c r="H70" i="4"/>
  <c r="H13" i="4"/>
  <c r="H16" i="4"/>
  <c r="H54" i="4"/>
  <c r="H46" i="4"/>
  <c r="H38" i="4"/>
  <c r="H39" i="4"/>
  <c r="H50" i="4"/>
  <c r="H28" i="4"/>
  <c r="H77" i="4"/>
  <c r="H32" i="4"/>
  <c r="H69" i="4"/>
  <c r="H34" i="4"/>
  <c r="H65" i="4"/>
  <c r="H66" i="4"/>
  <c r="H53" i="4"/>
  <c r="H11" i="4"/>
  <c r="H43" i="4"/>
  <c r="H27" i="4"/>
  <c r="H15" i="4"/>
  <c r="H9" i="4"/>
  <c r="H74" i="4"/>
  <c r="H47" i="4"/>
  <c r="H40" i="4"/>
  <c r="H56" i="4"/>
  <c r="H3" i="4"/>
  <c r="H33" i="4"/>
  <c r="H57" i="4"/>
  <c r="H75" i="4"/>
  <c r="H72" i="4"/>
  <c r="H17" i="4"/>
  <c r="H71" i="4"/>
  <c r="H81" i="4"/>
  <c r="H26" i="4"/>
  <c r="H25" i="4"/>
  <c r="H18" i="4"/>
  <c r="H19" i="4"/>
  <c r="H55" i="4"/>
  <c r="H49" i="4"/>
  <c r="H6" i="4"/>
  <c r="H45" i="4"/>
  <c r="H48" i="4"/>
  <c r="H5" i="4"/>
  <c r="H78" i="4"/>
  <c r="H23" i="4"/>
  <c r="H4" i="4"/>
  <c r="H80" i="4"/>
  <c r="H21" i="4"/>
  <c r="H76" i="4"/>
  <c r="H73" i="4"/>
  <c r="H30" i="4"/>
  <c r="H52" i="4"/>
  <c r="H60" i="4"/>
  <c r="H51" i="4"/>
  <c r="H59" i="4"/>
  <c r="H14" i="4"/>
  <c r="H64" i="4"/>
  <c r="H61" i="4"/>
  <c r="H62" i="4"/>
  <c r="H44" i="4"/>
  <c r="H8" i="4"/>
  <c r="H31" i="4"/>
  <c r="H67" i="4"/>
  <c r="I20" i="4"/>
  <c r="I42" i="4"/>
  <c r="I37" i="4"/>
  <c r="I35" i="4"/>
  <c r="I63" i="4"/>
  <c r="I79" i="4"/>
  <c r="I10" i="4"/>
  <c r="I68" i="4"/>
  <c r="I58" i="4"/>
  <c r="I24" i="4"/>
  <c r="I7" i="4"/>
  <c r="I29" i="4"/>
  <c r="I22" i="4"/>
  <c r="I36" i="4"/>
  <c r="I41" i="4"/>
  <c r="I70" i="4"/>
  <c r="I13" i="4"/>
  <c r="I16" i="4"/>
  <c r="I54" i="4"/>
  <c r="I46" i="4"/>
  <c r="I38" i="4"/>
  <c r="I39" i="4"/>
  <c r="I50" i="4"/>
  <c r="I28" i="4"/>
  <c r="I77" i="4"/>
  <c r="I32" i="4"/>
  <c r="I69" i="4"/>
  <c r="I34" i="4"/>
  <c r="AA96" i="2"/>
  <c r="G65" i="4"/>
  <c r="G53" i="4"/>
  <c r="G27" i="4"/>
  <c r="G74" i="4"/>
  <c r="G47" i="4"/>
  <c r="G67" i="4"/>
  <c r="G20" i="4"/>
  <c r="G42" i="4"/>
  <c r="G37" i="4"/>
  <c r="G35" i="4"/>
  <c r="G63" i="4"/>
  <c r="G79" i="4"/>
  <c r="G10" i="4"/>
  <c r="G68" i="4"/>
  <c r="G58" i="4"/>
  <c r="G24" i="4"/>
  <c r="G7" i="4"/>
  <c r="G29" i="4"/>
  <c r="G22" i="4"/>
  <c r="G36" i="4"/>
  <c r="G41" i="4"/>
  <c r="G70" i="4"/>
  <c r="G13" i="4"/>
  <c r="G16" i="4"/>
  <c r="G54" i="4"/>
  <c r="G46" i="4"/>
  <c r="G38" i="4"/>
  <c r="G39" i="4"/>
  <c r="G50" i="4"/>
  <c r="G28" i="4"/>
  <c r="G77" i="4"/>
  <c r="G32" i="4"/>
  <c r="G69" i="4"/>
  <c r="G34" i="4"/>
  <c r="G12" i="4"/>
  <c r="G66" i="4"/>
  <c r="G11" i="4"/>
  <c r="G43" i="4"/>
  <c r="G15" i="4"/>
  <c r="G9" i="4"/>
  <c r="G40" i="4"/>
  <c r="G56" i="4"/>
  <c r="G3" i="4"/>
  <c r="G33" i="4"/>
  <c r="G57" i="4"/>
  <c r="G75" i="4"/>
  <c r="G72" i="4"/>
  <c r="G17" i="4"/>
  <c r="G71" i="4"/>
  <c r="G81" i="4"/>
  <c r="G26" i="4"/>
  <c r="G25" i="4"/>
  <c r="G18" i="4"/>
  <c r="G19" i="4"/>
  <c r="G55" i="4"/>
  <c r="G49" i="4"/>
  <c r="G6" i="4"/>
  <c r="G45" i="4"/>
  <c r="G48" i="4"/>
  <c r="G5" i="4"/>
  <c r="G78" i="4"/>
  <c r="G23" i="4"/>
  <c r="G4" i="4"/>
  <c r="G80" i="4"/>
  <c r="G21" i="4"/>
  <c r="G76" i="4"/>
  <c r="G73" i="4"/>
  <c r="G30" i="4"/>
  <c r="G52" i="4"/>
  <c r="G60" i="4"/>
  <c r="G51" i="4"/>
  <c r="G59" i="4"/>
  <c r="G14" i="4"/>
  <c r="G64" i="4"/>
  <c r="G61" i="4"/>
  <c r="G62" i="4"/>
  <c r="G44" i="4"/>
  <c r="G8" i="4"/>
  <c r="G31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2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4" i="4"/>
  <c r="C69" i="4"/>
  <c r="C32" i="4"/>
  <c r="C77" i="4"/>
  <c r="C28" i="4"/>
  <c r="C50" i="4"/>
  <c r="C39" i="4"/>
  <c r="C38" i="4"/>
  <c r="C46" i="4"/>
  <c r="C54" i="4"/>
  <c r="C16" i="4"/>
  <c r="C13" i="4"/>
  <c r="C70" i="4"/>
  <c r="C41" i="4"/>
  <c r="C36" i="4"/>
  <c r="C22" i="4"/>
  <c r="C29" i="4"/>
  <c r="C7" i="4"/>
  <c r="C24" i="4"/>
  <c r="C58" i="4"/>
  <c r="C68" i="4"/>
  <c r="C10" i="4"/>
  <c r="C79" i="4"/>
  <c r="C63" i="4"/>
  <c r="C35" i="4"/>
  <c r="C37" i="4"/>
  <c r="C42" i="4"/>
  <c r="C20" i="4"/>
  <c r="C67" i="4"/>
  <c r="C31" i="4"/>
  <c r="C8" i="4"/>
  <c r="C44" i="4"/>
  <c r="C62" i="4"/>
  <c r="C61" i="4"/>
  <c r="C64" i="4"/>
  <c r="C14" i="4"/>
  <c r="C59" i="4"/>
  <c r="C51" i="4"/>
  <c r="C60" i="4"/>
  <c r="C52" i="4"/>
  <c r="C30" i="4"/>
  <c r="C73" i="4"/>
  <c r="C76" i="4"/>
  <c r="C21" i="4"/>
  <c r="C80" i="4"/>
  <c r="C4" i="4"/>
  <c r="C23" i="4"/>
  <c r="C78" i="4"/>
  <c r="C5" i="4"/>
  <c r="C48" i="4"/>
  <c r="C45" i="4"/>
  <c r="C6" i="4"/>
  <c r="C49" i="4"/>
  <c r="C55" i="4"/>
  <c r="C19" i="4"/>
  <c r="C18" i="4"/>
  <c r="C25" i="4"/>
  <c r="C26" i="4"/>
  <c r="C81" i="4"/>
  <c r="C71" i="4"/>
  <c r="C17" i="4"/>
  <c r="C72" i="4"/>
  <c r="C75" i="4"/>
  <c r="C57" i="4"/>
  <c r="C33" i="4"/>
  <c r="C3" i="4"/>
  <c r="C56" i="4"/>
  <c r="C40" i="4"/>
  <c r="C47" i="4"/>
  <c r="C74" i="4"/>
  <c r="C9" i="4"/>
  <c r="C15" i="4"/>
  <c r="C27" i="4"/>
  <c r="C43" i="4"/>
  <c r="C11" i="4"/>
  <c r="C53" i="4"/>
  <c r="C66" i="4"/>
  <c r="C65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2" i="4"/>
  <c r="M66" i="4"/>
  <c r="M56" i="4" l="1"/>
  <c r="M45" i="4"/>
  <c r="M27" i="4"/>
  <c r="M55" i="4"/>
  <c r="M52" i="4"/>
  <c r="M65" i="4"/>
  <c r="M30" i="4"/>
  <c r="M44" i="4"/>
  <c r="M72" i="4"/>
  <c r="M33" i="4"/>
  <c r="M20" i="4"/>
  <c r="M39" i="4"/>
  <c r="M69" i="4"/>
  <c r="M3" i="4"/>
  <c r="M71" i="4"/>
  <c r="M61" i="4"/>
  <c r="M53" i="4"/>
  <c r="M41" i="4"/>
  <c r="M77" i="4"/>
  <c r="M54" i="4"/>
  <c r="M18" i="4"/>
  <c r="M48" i="4"/>
  <c r="M14" i="4"/>
  <c r="M62" i="4"/>
  <c r="M42" i="4"/>
  <c r="M63" i="4"/>
  <c r="M36" i="4"/>
  <c r="M17" i="4"/>
  <c r="M25" i="4"/>
  <c r="M4" i="4"/>
  <c r="M80" i="4"/>
  <c r="M73" i="4"/>
  <c r="M60" i="4"/>
  <c r="M64" i="4"/>
  <c r="M67" i="4"/>
  <c r="M37" i="4"/>
  <c r="M68" i="4"/>
  <c r="M29" i="4"/>
  <c r="M16" i="4"/>
  <c r="M49" i="4"/>
  <c r="M35" i="4"/>
  <c r="M23" i="4"/>
  <c r="M76" i="4"/>
  <c r="M59" i="4"/>
  <c r="M8" i="4"/>
  <c r="M9" i="4"/>
  <c r="M74" i="4"/>
  <c r="M57" i="4"/>
  <c r="M58" i="4"/>
  <c r="M50" i="4"/>
  <c r="M10" i="4"/>
  <c r="M7" i="4"/>
  <c r="M13" i="4"/>
  <c r="M38" i="4"/>
  <c r="M34" i="4"/>
  <c r="M79" i="4"/>
  <c r="M24" i="4"/>
  <c r="M70" i="4"/>
  <c r="M46" i="4"/>
  <c r="M32" i="4"/>
  <c r="M15" i="4"/>
  <c r="M47" i="4"/>
  <c r="M40" i="4"/>
  <c r="M75" i="4"/>
  <c r="M6" i="4"/>
  <c r="M31" i="4"/>
  <c r="M11" i="4"/>
  <c r="M43" i="4"/>
  <c r="M81" i="4"/>
  <c r="M26" i="4"/>
  <c r="M19" i="4"/>
  <c r="M5" i="4"/>
  <c r="M78" i="4"/>
  <c r="M21" i="4"/>
  <c r="M51" i="4"/>
  <c r="M28" i="4"/>
  <c r="O12" i="4" l="1"/>
  <c r="L66" i="4" l="1"/>
  <c r="M12" i="4" l="1"/>
  <c r="Y108" i="2"/>
  <c r="O69" i="4"/>
  <c r="O32" i="4"/>
  <c r="O77" i="4"/>
  <c r="O28" i="4"/>
  <c r="O50" i="4"/>
  <c r="O39" i="4"/>
  <c r="O38" i="4"/>
  <c r="O46" i="4"/>
  <c r="O54" i="4"/>
  <c r="O16" i="4"/>
  <c r="O13" i="4"/>
  <c r="O70" i="4"/>
  <c r="O41" i="4"/>
  <c r="O36" i="4"/>
  <c r="O22" i="4"/>
  <c r="O29" i="4"/>
  <c r="O7" i="4"/>
  <c r="O24" i="4"/>
  <c r="O58" i="4"/>
  <c r="O68" i="4"/>
  <c r="O10" i="4"/>
  <c r="O79" i="4"/>
  <c r="O63" i="4"/>
  <c r="O35" i="4"/>
  <c r="O37" i="4"/>
  <c r="O42" i="4"/>
  <c r="O20" i="4"/>
  <c r="O67" i="4"/>
  <c r="O31" i="4"/>
  <c r="O8" i="4"/>
  <c r="O44" i="4"/>
  <c r="O62" i="4"/>
  <c r="O61" i="4"/>
  <c r="O64" i="4"/>
  <c r="O14" i="4"/>
  <c r="O59" i="4"/>
  <c r="O51" i="4"/>
  <c r="O60" i="4"/>
  <c r="O52" i="4"/>
  <c r="O30" i="4"/>
  <c r="O73" i="4"/>
  <c r="O76" i="4"/>
  <c r="O21" i="4"/>
  <c r="O80" i="4"/>
  <c r="O4" i="4"/>
  <c r="O23" i="4"/>
  <c r="O78" i="4"/>
  <c r="O5" i="4"/>
  <c r="O48" i="4"/>
  <c r="O45" i="4"/>
  <c r="O6" i="4"/>
  <c r="O49" i="4"/>
  <c r="O55" i="4"/>
  <c r="O19" i="4"/>
  <c r="O18" i="4"/>
  <c r="O25" i="4"/>
  <c r="O26" i="4"/>
  <c r="O81" i="4"/>
  <c r="O71" i="4"/>
  <c r="O17" i="4"/>
  <c r="O72" i="4"/>
  <c r="O75" i="4"/>
  <c r="O57" i="4"/>
  <c r="O33" i="4"/>
  <c r="O3" i="4"/>
  <c r="O56" i="4"/>
  <c r="O40" i="4"/>
  <c r="O47" i="4"/>
  <c r="O74" i="4"/>
  <c r="O9" i="4"/>
  <c r="O15" i="4"/>
  <c r="O27" i="4"/>
  <c r="O43" i="4"/>
  <c r="O11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4" i="4"/>
  <c r="L23" i="4"/>
  <c r="L30" i="4"/>
  <c r="L44" i="4"/>
  <c r="L22" i="4"/>
  <c r="L9" i="4"/>
  <c r="L65" i="4"/>
  <c r="L3" i="4"/>
  <c r="L72" i="4"/>
  <c r="L55" i="4"/>
  <c r="L56" i="4"/>
  <c r="L25" i="4"/>
  <c r="L59" i="4"/>
  <c r="L81" i="4"/>
  <c r="L45" i="4"/>
  <c r="L60" i="4"/>
  <c r="L52" i="4"/>
  <c r="F52" i="4" s="1"/>
  <c r="E52" i="4" s="1"/>
  <c r="L75" i="4"/>
  <c r="L8" i="4"/>
  <c r="L79" i="4"/>
  <c r="L36" i="4"/>
  <c r="L39" i="4"/>
  <c r="L11" i="4"/>
  <c r="L19" i="4"/>
  <c r="L76" i="4"/>
  <c r="L64" i="4"/>
  <c r="L24" i="4"/>
  <c r="L16" i="4"/>
  <c r="L32" i="4"/>
  <c r="F32" i="4" s="1"/>
  <c r="E32" i="4" s="1"/>
  <c r="L74" i="4"/>
  <c r="L51" i="4"/>
  <c r="L7" i="4"/>
  <c r="L50" i="4"/>
  <c r="L69" i="4"/>
  <c r="L42" i="4"/>
  <c r="L43" i="4"/>
  <c r="L26" i="4"/>
  <c r="L48" i="4"/>
  <c r="L4" i="4"/>
  <c r="L73" i="4"/>
  <c r="L61" i="4"/>
  <c r="L31" i="4"/>
  <c r="L37" i="4"/>
  <c r="L10" i="4"/>
  <c r="L41" i="4"/>
  <c r="L54" i="4"/>
  <c r="L27" i="4"/>
  <c r="L47" i="4"/>
  <c r="L33" i="4"/>
  <c r="L17" i="4"/>
  <c r="L49" i="4"/>
  <c r="L5" i="4"/>
  <c r="F5" i="4" s="1"/>
  <c r="L80" i="4"/>
  <c r="L62" i="4"/>
  <c r="L67" i="4"/>
  <c r="L35" i="4"/>
  <c r="L68" i="4"/>
  <c r="L29" i="4"/>
  <c r="L70" i="4"/>
  <c r="L46" i="4"/>
  <c r="L28" i="4"/>
  <c r="L34" i="4"/>
  <c r="L53" i="4"/>
  <c r="L15" i="4"/>
  <c r="L40" i="4"/>
  <c r="F40" i="4" s="1"/>
  <c r="L57" i="4"/>
  <c r="L71" i="4"/>
  <c r="L18" i="4"/>
  <c r="L6" i="4"/>
  <c r="L78" i="4"/>
  <c r="L21" i="4"/>
  <c r="L14" i="4"/>
  <c r="L20" i="4"/>
  <c r="L63" i="4"/>
  <c r="L58" i="4"/>
  <c r="L13" i="4"/>
  <c r="L38" i="4"/>
  <c r="L77" i="4"/>
  <c r="R3" i="2"/>
  <c r="R2" i="2"/>
  <c r="R1" i="2"/>
  <c r="K1" i="2"/>
  <c r="K2" i="2"/>
  <c r="K3" i="2"/>
  <c r="F21" i="4" l="1"/>
  <c r="E21" i="4" s="1"/>
  <c r="F38" i="4"/>
  <c r="E38" i="4" s="1"/>
  <c r="F20" i="4"/>
  <c r="E20" i="4" s="1"/>
  <c r="F6" i="4"/>
  <c r="E6" i="4" s="1"/>
  <c r="F28" i="4"/>
  <c r="E28" i="4" s="1"/>
  <c r="F68" i="4"/>
  <c r="E68" i="4" s="1"/>
  <c r="F80" i="4"/>
  <c r="E80" i="4" s="1"/>
  <c r="F33" i="4"/>
  <c r="E33" i="4" s="1"/>
  <c r="F10" i="4"/>
  <c r="E10" i="4" s="1"/>
  <c r="F73" i="4"/>
  <c r="E73" i="4" s="1"/>
  <c r="F43" i="4"/>
  <c r="E43" i="4" s="1"/>
  <c r="F7" i="4"/>
  <c r="E7" i="4" s="1"/>
  <c r="F16" i="4"/>
  <c r="E16" i="4" s="1"/>
  <c r="F19" i="4"/>
  <c r="E19" i="4" s="1"/>
  <c r="F36" i="4"/>
  <c r="E36" i="4" s="1"/>
  <c r="F59" i="4"/>
  <c r="E59" i="4" s="1"/>
  <c r="F72" i="4"/>
  <c r="E72" i="4" s="1"/>
  <c r="F13" i="4"/>
  <c r="E13" i="4" s="1"/>
  <c r="F14" i="4"/>
  <c r="E14" i="4" s="1"/>
  <c r="F18" i="4"/>
  <c r="E18" i="4" s="1"/>
  <c r="F15" i="4"/>
  <c r="E15" i="4" s="1"/>
  <c r="F46" i="4"/>
  <c r="E46" i="4" s="1"/>
  <c r="F35" i="4"/>
  <c r="E35" i="4" s="1"/>
  <c r="F47" i="4"/>
  <c r="E47" i="4" s="1"/>
  <c r="F37" i="4"/>
  <c r="E37" i="4" s="1"/>
  <c r="F4" i="4"/>
  <c r="E4" i="4" s="1"/>
  <c r="F42" i="4"/>
  <c r="E42" i="4" s="1"/>
  <c r="F51" i="4"/>
  <c r="E51" i="4" s="1"/>
  <c r="F24" i="4"/>
  <c r="E24" i="4" s="1"/>
  <c r="F11" i="4"/>
  <c r="E11" i="4" s="1"/>
  <c r="F79" i="4"/>
  <c r="E79" i="4" s="1"/>
  <c r="F60" i="4"/>
  <c r="E60" i="4" s="1"/>
  <c r="F25" i="4"/>
  <c r="E25" i="4" s="1"/>
  <c r="F3" i="4"/>
  <c r="E3" i="4" s="1"/>
  <c r="F22" i="4"/>
  <c r="E22" i="4" s="1"/>
  <c r="F23" i="4"/>
  <c r="E23" i="4" s="1"/>
  <c r="F58" i="4"/>
  <c r="E58" i="4" s="1"/>
  <c r="F71" i="4"/>
  <c r="E71" i="4" s="1"/>
  <c r="F53" i="4"/>
  <c r="E53" i="4" s="1"/>
  <c r="F70" i="4"/>
  <c r="E70" i="4" s="1"/>
  <c r="F67" i="4"/>
  <c r="E67" i="4" s="1"/>
  <c r="F49" i="4"/>
  <c r="E49" i="4" s="1"/>
  <c r="F27" i="4"/>
  <c r="E27" i="4" s="1"/>
  <c r="F54" i="4"/>
  <c r="E54" i="4" s="1"/>
  <c r="F31" i="4"/>
  <c r="E31" i="4" s="1"/>
  <c r="F48" i="4"/>
  <c r="E48" i="4" s="1"/>
  <c r="F69" i="4"/>
  <c r="E69" i="4" s="1"/>
  <c r="F74" i="4"/>
  <c r="E74" i="4" s="1"/>
  <c r="F64" i="4"/>
  <c r="E64" i="4" s="1"/>
  <c r="F8" i="4"/>
  <c r="E8" i="4" s="1"/>
  <c r="F45" i="4"/>
  <c r="E45" i="4" s="1"/>
  <c r="F56" i="4"/>
  <c r="E56" i="4" s="1"/>
  <c r="F65" i="4"/>
  <c r="E65" i="4" s="1"/>
  <c r="F44" i="4"/>
  <c r="E44" i="4" s="1"/>
  <c r="F77" i="4"/>
  <c r="E77" i="4" s="1"/>
  <c r="F63" i="4"/>
  <c r="E63" i="4" s="1"/>
  <c r="F78" i="4"/>
  <c r="E78" i="4" s="1"/>
  <c r="F57" i="4"/>
  <c r="E57" i="4" s="1"/>
  <c r="F34" i="4"/>
  <c r="E34" i="4" s="1"/>
  <c r="F29" i="4"/>
  <c r="E29" i="4" s="1"/>
  <c r="F62" i="4"/>
  <c r="E62" i="4" s="1"/>
  <c r="F17" i="4"/>
  <c r="E17" i="4" s="1"/>
  <c r="F41" i="4"/>
  <c r="E41" i="4" s="1"/>
  <c r="F61" i="4"/>
  <c r="E61" i="4" s="1"/>
  <c r="F26" i="4"/>
  <c r="E26" i="4" s="1"/>
  <c r="F50" i="4"/>
  <c r="E50" i="4" s="1"/>
  <c r="F76" i="4"/>
  <c r="E76" i="4" s="1"/>
  <c r="F39" i="4"/>
  <c r="E39" i="4" s="1"/>
  <c r="F75" i="4"/>
  <c r="E75" i="4" s="1"/>
  <c r="F81" i="4"/>
  <c r="E81" i="4" s="1"/>
  <c r="F55" i="4"/>
  <c r="E55" i="4" s="1"/>
  <c r="F9" i="4"/>
  <c r="E9" i="4" s="1"/>
  <c r="F30" i="4"/>
  <c r="E30" i="4" s="1"/>
  <c r="K12" i="4"/>
  <c r="E5" i="4"/>
  <c r="E40" i="4"/>
  <c r="L12" i="4"/>
  <c r="F12" i="4" l="1"/>
  <c r="E12" i="4" s="1"/>
</calcChain>
</file>

<file path=xl/sharedStrings.xml><?xml version="1.0" encoding="utf-8"?>
<sst xmlns="http://schemas.openxmlformats.org/spreadsheetml/2006/main" count="12212" uniqueCount="396">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</sst>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070440"/>
        <c:axId val="401071616"/>
      </c:lineChart>
      <c:catAx>
        <c:axId val="401070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1616"/>
        <c:crosses val="autoZero"/>
        <c:auto val="1"/>
        <c:lblAlgn val="ctr"/>
        <c:lblOffset val="100"/>
        <c:noMultiLvlLbl val="0"/>
      </c:catAx>
      <c:valAx>
        <c:axId val="40107161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0704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GY6" activePane="bottomRight" state="frozen"/>
      <selection pane="topRight" activeCell="D1" sqref="D1"/>
      <selection pane="bottomLeft" activeCell="A6" sqref="A6"/>
      <selection pane="bottomRight" activeCell="HK81" sqref="HK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51"/>
      <c r="B1" s="251"/>
      <c r="C1" s="251"/>
      <c r="D1" s="243" t="s">
        <v>214</v>
      </c>
      <c r="E1" s="244"/>
      <c r="F1" s="244"/>
      <c r="G1" s="244"/>
      <c r="H1" s="245"/>
      <c r="I1" s="29"/>
      <c r="J1" s="236" t="s">
        <v>45</v>
      </c>
      <c r="K1" s="237"/>
      <c r="L1" s="237"/>
      <c r="M1" s="237"/>
      <c r="N1" s="232"/>
      <c r="O1" s="32"/>
      <c r="P1" s="236" t="s">
        <v>51</v>
      </c>
      <c r="Q1" s="237"/>
      <c r="R1" s="237"/>
      <c r="S1" s="237"/>
      <c r="T1" s="232"/>
      <c r="U1" s="32"/>
      <c r="V1" s="236" t="s">
        <v>53</v>
      </c>
      <c r="W1" s="237"/>
      <c r="X1" s="237"/>
      <c r="Y1" s="237"/>
      <c r="Z1" s="232"/>
      <c r="AA1" s="32"/>
      <c r="AB1" s="236" t="s">
        <v>54</v>
      </c>
      <c r="AC1" s="237"/>
      <c r="AD1" s="237"/>
      <c r="AE1" s="237"/>
      <c r="AF1" s="232"/>
      <c r="AG1" s="50"/>
      <c r="AH1" s="236" t="s">
        <v>55</v>
      </c>
      <c r="AI1" s="237"/>
      <c r="AJ1" s="237"/>
      <c r="AK1" s="237"/>
      <c r="AL1" s="232"/>
      <c r="AM1" s="32"/>
      <c r="AN1" s="236" t="s">
        <v>56</v>
      </c>
      <c r="AO1" s="237"/>
      <c r="AP1" s="237"/>
      <c r="AQ1" s="237"/>
      <c r="AR1" s="232"/>
      <c r="AS1" s="50"/>
      <c r="AT1" s="252" t="s">
        <v>209</v>
      </c>
      <c r="AU1" s="253"/>
      <c r="AV1" s="253"/>
      <c r="AW1" s="253"/>
      <c r="AX1" s="258"/>
      <c r="AY1" s="32"/>
      <c r="AZ1" s="236" t="s">
        <v>61</v>
      </c>
      <c r="BA1" s="237"/>
      <c r="BB1" s="237"/>
      <c r="BC1" s="237"/>
      <c r="BD1" s="232"/>
      <c r="BE1" s="50"/>
      <c r="BF1" s="252" t="s">
        <v>209</v>
      </c>
      <c r="BG1" s="253"/>
      <c r="BH1" s="253"/>
      <c r="BI1" s="253"/>
      <c r="BJ1" s="258"/>
      <c r="BK1" s="32"/>
      <c r="BL1" s="236" t="s">
        <v>62</v>
      </c>
      <c r="BM1" s="237"/>
      <c r="BN1" s="237"/>
      <c r="BO1" s="237"/>
      <c r="BP1" s="232"/>
      <c r="BQ1" s="32"/>
      <c r="BR1" s="236" t="s">
        <v>63</v>
      </c>
      <c r="BS1" s="237"/>
      <c r="BT1" s="237"/>
      <c r="BU1" s="237"/>
      <c r="BV1" s="232"/>
      <c r="BW1" s="50"/>
      <c r="BX1" s="252" t="s">
        <v>209</v>
      </c>
      <c r="BY1" s="253"/>
      <c r="BZ1" s="253"/>
      <c r="CA1" s="253"/>
      <c r="CB1" s="258"/>
      <c r="CC1" s="32"/>
      <c r="CD1" s="236" t="s">
        <v>64</v>
      </c>
      <c r="CE1" s="237"/>
      <c r="CF1" s="237"/>
      <c r="CG1" s="237"/>
      <c r="CH1" s="232"/>
      <c r="CI1" s="50"/>
      <c r="CJ1" s="252" t="s">
        <v>209</v>
      </c>
      <c r="CK1" s="253"/>
      <c r="CL1" s="253"/>
      <c r="CM1" s="253"/>
      <c r="CN1" s="258"/>
      <c r="CO1" s="32"/>
      <c r="CP1" s="236" t="s">
        <v>65</v>
      </c>
      <c r="CQ1" s="237"/>
      <c r="CR1" s="237"/>
      <c r="CS1" s="237"/>
      <c r="CT1" s="232"/>
      <c r="CU1" s="50"/>
      <c r="CV1" s="236" t="s">
        <v>66</v>
      </c>
      <c r="CW1" s="237"/>
      <c r="CX1" s="237"/>
      <c r="CY1" s="237"/>
      <c r="CZ1" s="232"/>
      <c r="DA1" s="32"/>
      <c r="DB1" s="236" t="s">
        <v>67</v>
      </c>
      <c r="DC1" s="237"/>
      <c r="DD1" s="237"/>
      <c r="DE1" s="237"/>
      <c r="DF1" s="232"/>
      <c r="DG1" s="32"/>
      <c r="DH1" s="252" t="s">
        <v>209</v>
      </c>
      <c r="DI1" s="253"/>
      <c r="DJ1" s="253"/>
      <c r="DK1" s="253"/>
      <c r="DL1" s="258"/>
      <c r="DM1" s="50"/>
      <c r="DN1" s="236" t="s">
        <v>68</v>
      </c>
      <c r="DO1" s="237"/>
      <c r="DP1" s="237"/>
      <c r="DQ1" s="237"/>
      <c r="DR1" s="232"/>
      <c r="DS1" s="32"/>
      <c r="DT1" s="252" t="s">
        <v>209</v>
      </c>
      <c r="DU1" s="253"/>
      <c r="DV1" s="253"/>
      <c r="DW1" s="253"/>
      <c r="DX1" s="258"/>
      <c r="DY1" s="32"/>
      <c r="DZ1" s="236" t="s">
        <v>69</v>
      </c>
      <c r="EA1" s="237"/>
      <c r="EB1" s="237"/>
      <c r="EC1" s="237"/>
      <c r="ED1" s="232"/>
      <c r="EE1" s="32"/>
      <c r="EF1" s="260" t="s">
        <v>53</v>
      </c>
      <c r="EG1" s="261"/>
      <c r="EH1" s="261"/>
      <c r="EI1" s="261"/>
      <c r="EJ1" s="262"/>
      <c r="EK1" s="50"/>
      <c r="EL1" s="236" t="s">
        <v>70</v>
      </c>
      <c r="EM1" s="237"/>
      <c r="EN1" s="237"/>
      <c r="EO1" s="237"/>
      <c r="EP1" s="232"/>
      <c r="EQ1" s="32"/>
      <c r="ER1" s="260" t="s">
        <v>54</v>
      </c>
      <c r="ES1" s="261"/>
      <c r="ET1" s="261"/>
      <c r="EU1" s="261"/>
      <c r="EV1" s="262"/>
      <c r="EW1" s="32"/>
      <c r="EX1" s="236" t="s">
        <v>71</v>
      </c>
      <c r="EY1" s="237"/>
      <c r="EZ1" s="237"/>
      <c r="FA1" s="237"/>
      <c r="FB1" s="232"/>
      <c r="FC1" s="32"/>
      <c r="FD1" s="236" t="s">
        <v>72</v>
      </c>
      <c r="FE1" s="237"/>
      <c r="FF1" s="237"/>
      <c r="FG1" s="237"/>
      <c r="FH1" s="232"/>
      <c r="FI1" s="50"/>
      <c r="FJ1" s="236" t="s">
        <v>73</v>
      </c>
      <c r="FK1" s="237"/>
      <c r="FL1" s="237"/>
      <c r="FM1" s="237"/>
      <c r="FN1" s="232"/>
      <c r="FO1" s="32"/>
      <c r="FP1" s="268" t="s">
        <v>53</v>
      </c>
      <c r="FQ1" s="269"/>
      <c r="FR1" s="269"/>
      <c r="FS1" s="269"/>
      <c r="FT1" s="270"/>
      <c r="FU1" s="32"/>
      <c r="FV1" s="268" t="s">
        <v>53</v>
      </c>
      <c r="FW1" s="269"/>
      <c r="FX1" s="269"/>
      <c r="FY1" s="269"/>
      <c r="FZ1" s="270"/>
      <c r="GA1" s="32"/>
      <c r="GB1" s="236" t="s">
        <v>74</v>
      </c>
      <c r="GC1" s="237"/>
      <c r="GD1" s="237"/>
      <c r="GE1" s="237"/>
      <c r="GF1" s="232"/>
      <c r="GG1" s="50"/>
      <c r="GH1" s="236" t="s">
        <v>75</v>
      </c>
      <c r="GI1" s="237"/>
      <c r="GJ1" s="237"/>
      <c r="GK1" s="237"/>
      <c r="GL1" s="232"/>
      <c r="GM1" s="50"/>
      <c r="GN1" s="260" t="s">
        <v>211</v>
      </c>
      <c r="GO1" s="261"/>
      <c r="GP1" s="261"/>
      <c r="GQ1" s="261"/>
      <c r="GR1" s="262"/>
      <c r="GS1" s="50"/>
      <c r="GT1" s="268" t="s">
        <v>54</v>
      </c>
      <c r="GU1" s="269"/>
      <c r="GV1" s="269"/>
      <c r="GW1" s="269"/>
      <c r="GX1" s="270"/>
      <c r="GY1" s="32"/>
      <c r="GZ1" s="260" t="s">
        <v>212</v>
      </c>
      <c r="HA1" s="261"/>
      <c r="HB1" s="261"/>
      <c r="HC1" s="261"/>
      <c r="HD1" s="262"/>
      <c r="HE1" s="32"/>
      <c r="HF1" s="236" t="s">
        <v>76</v>
      </c>
      <c r="HG1" s="237"/>
      <c r="HH1" s="237"/>
      <c r="HI1" s="237"/>
      <c r="HJ1" s="232"/>
      <c r="HK1" s="50"/>
      <c r="HL1" s="236" t="s">
        <v>77</v>
      </c>
      <c r="HM1" s="237"/>
      <c r="HN1" s="237"/>
      <c r="HO1" s="237"/>
      <c r="HP1" s="232"/>
      <c r="HQ1" s="32"/>
      <c r="HR1" s="252" t="s">
        <v>213</v>
      </c>
      <c r="HS1" s="253"/>
      <c r="HT1" s="253"/>
      <c r="HU1" s="253"/>
      <c r="HV1" s="258"/>
      <c r="HW1" s="32"/>
      <c r="HX1" s="236" t="s">
        <v>78</v>
      </c>
      <c r="HY1" s="237"/>
      <c r="HZ1" s="237"/>
      <c r="IA1" s="237"/>
      <c r="IB1" s="232"/>
      <c r="IC1" s="50"/>
      <c r="ID1" s="236" t="s">
        <v>79</v>
      </c>
      <c r="IE1" s="237"/>
      <c r="IF1" s="237"/>
      <c r="IG1" s="237"/>
      <c r="IH1" s="232"/>
      <c r="II1" s="32"/>
      <c r="IJ1" s="260" t="s">
        <v>214</v>
      </c>
      <c r="IK1" s="261"/>
      <c r="IL1" s="261"/>
      <c r="IM1" s="261"/>
      <c r="IN1" s="262"/>
      <c r="IO1" s="32"/>
      <c r="IP1" s="268" t="s">
        <v>55</v>
      </c>
      <c r="IQ1" s="269"/>
      <c r="IR1" s="269"/>
      <c r="IS1" s="269"/>
      <c r="IT1" s="270"/>
      <c r="IU1" s="50"/>
      <c r="IV1" s="236" t="s">
        <v>80</v>
      </c>
      <c r="IW1" s="237"/>
      <c r="IX1" s="237"/>
      <c r="IY1" s="237"/>
      <c r="IZ1" s="232"/>
      <c r="JA1" s="50"/>
      <c r="JB1" s="252" t="s">
        <v>215</v>
      </c>
      <c r="JC1" s="253"/>
      <c r="JD1" s="253"/>
      <c r="JE1" s="253"/>
      <c r="JF1" s="258"/>
      <c r="JG1" s="32"/>
      <c r="JH1" s="236" t="s">
        <v>81</v>
      </c>
      <c r="JI1" s="237"/>
      <c r="JJ1" s="237"/>
      <c r="JK1" s="237"/>
      <c r="JL1" s="232"/>
      <c r="JM1" s="50"/>
      <c r="JN1" s="236" t="s">
        <v>82</v>
      </c>
      <c r="JO1" s="237"/>
      <c r="JP1" s="237"/>
      <c r="JQ1" s="237"/>
      <c r="JR1" s="232"/>
      <c r="JS1" s="32"/>
      <c r="JT1" s="268" t="s">
        <v>210</v>
      </c>
      <c r="JU1" s="269"/>
      <c r="JV1" s="269"/>
      <c r="JW1" s="269"/>
      <c r="JX1" s="270"/>
      <c r="JY1" s="32"/>
      <c r="JZ1" s="236" t="s">
        <v>83</v>
      </c>
      <c r="KA1" s="237"/>
      <c r="KB1" s="237"/>
      <c r="KC1" s="237"/>
      <c r="KD1" s="232"/>
      <c r="KE1" s="50"/>
      <c r="KF1" s="236" t="s">
        <v>84</v>
      </c>
      <c r="KG1" s="237"/>
      <c r="KH1" s="237"/>
      <c r="KI1" s="237"/>
      <c r="KJ1" s="232"/>
      <c r="KK1" s="32"/>
      <c r="KL1" s="252" t="s">
        <v>216</v>
      </c>
      <c r="KM1" s="253"/>
      <c r="KN1" s="253"/>
      <c r="KO1" s="253"/>
      <c r="KP1" s="258"/>
      <c r="KQ1" s="50"/>
      <c r="KR1" s="236" t="s">
        <v>85</v>
      </c>
      <c r="KS1" s="237"/>
      <c r="KT1" s="237"/>
      <c r="KU1" s="237"/>
      <c r="KV1" s="232"/>
      <c r="KW1" s="32"/>
      <c r="KX1" s="252" t="s">
        <v>217</v>
      </c>
      <c r="KY1" s="253"/>
      <c r="KZ1" s="253"/>
      <c r="LA1" s="253"/>
      <c r="LB1" s="258"/>
      <c r="LC1" s="50"/>
      <c r="LD1" s="236" t="s">
        <v>86</v>
      </c>
      <c r="LE1" s="237"/>
      <c r="LF1" s="237"/>
      <c r="LG1" s="237"/>
      <c r="LH1" s="232"/>
      <c r="LI1" s="32"/>
      <c r="LJ1" s="268" t="s">
        <v>218</v>
      </c>
      <c r="LK1" s="269"/>
      <c r="LL1" s="269"/>
      <c r="LM1" s="269"/>
      <c r="LN1" s="270"/>
      <c r="LO1" s="50"/>
      <c r="LP1" s="236" t="s">
        <v>87</v>
      </c>
      <c r="LQ1" s="237"/>
      <c r="LR1" s="237"/>
      <c r="LS1" s="237"/>
      <c r="LT1" s="232"/>
      <c r="LU1" s="32"/>
      <c r="LV1" s="236" t="s">
        <v>88</v>
      </c>
      <c r="LW1" s="237"/>
      <c r="LX1" s="237"/>
      <c r="LY1" s="237"/>
      <c r="LZ1" s="232"/>
      <c r="MA1" s="50"/>
      <c r="MB1" s="236" t="s">
        <v>89</v>
      </c>
      <c r="MC1" s="237"/>
      <c r="MD1" s="237"/>
      <c r="ME1" s="237"/>
      <c r="MF1" s="232"/>
      <c r="MG1" s="32"/>
      <c r="MH1" s="252" t="s">
        <v>211</v>
      </c>
      <c r="MI1" s="253"/>
      <c r="MJ1" s="253"/>
      <c r="MK1" s="253"/>
      <c r="ML1" s="258"/>
      <c r="MM1" s="50"/>
      <c r="MN1" s="236" t="s">
        <v>90</v>
      </c>
      <c r="MO1" s="237"/>
      <c r="MP1" s="237"/>
      <c r="MQ1" s="237"/>
      <c r="MR1" s="232"/>
      <c r="MS1" s="32"/>
      <c r="MT1" s="252" t="s">
        <v>212</v>
      </c>
      <c r="MU1" s="253"/>
      <c r="MV1" s="253"/>
      <c r="MW1" s="253"/>
      <c r="MX1" s="258"/>
      <c r="MY1" s="50"/>
      <c r="MZ1" s="236" t="s">
        <v>91</v>
      </c>
      <c r="NA1" s="237"/>
      <c r="NB1" s="237"/>
      <c r="NC1" s="237"/>
      <c r="ND1" s="232"/>
      <c r="NE1" s="32"/>
      <c r="NF1" s="236" t="s">
        <v>92</v>
      </c>
      <c r="NG1" s="237"/>
      <c r="NH1" s="237"/>
      <c r="NI1" s="237"/>
      <c r="NJ1" s="232"/>
      <c r="NK1" s="32"/>
      <c r="NL1" s="268" t="s">
        <v>214</v>
      </c>
      <c r="NM1" s="269"/>
      <c r="NN1" s="269"/>
      <c r="NO1" s="269"/>
      <c r="NP1" s="270"/>
      <c r="NQ1" s="50"/>
      <c r="NR1" s="252" t="s">
        <v>214</v>
      </c>
      <c r="NS1" s="253"/>
      <c r="NT1" s="253"/>
      <c r="NU1" s="253"/>
      <c r="NV1" s="258"/>
      <c r="NW1" s="52"/>
    </row>
    <row r="2" spans="1:387" ht="18" customHeight="1" x14ac:dyDescent="0.2">
      <c r="A2" s="251"/>
      <c r="B2" s="251"/>
      <c r="C2" s="251"/>
      <c r="D2" s="247">
        <v>44772.75</v>
      </c>
      <c r="E2" s="248"/>
      <c r="F2" s="248"/>
      <c r="G2" s="248"/>
      <c r="H2" s="245"/>
      <c r="I2" s="29"/>
      <c r="J2" s="238">
        <v>44779.666666666664</v>
      </c>
      <c r="K2" s="239"/>
      <c r="L2" s="239"/>
      <c r="M2" s="239"/>
      <c r="N2" s="232"/>
      <c r="O2" s="32"/>
      <c r="P2" s="238">
        <v>44788.666666666664</v>
      </c>
      <c r="Q2" s="239"/>
      <c r="R2" s="239"/>
      <c r="S2" s="239"/>
      <c r="T2" s="232"/>
      <c r="U2" s="32"/>
      <c r="V2" s="238">
        <v>44795.666666666664</v>
      </c>
      <c r="W2" s="239"/>
      <c r="X2" s="239"/>
      <c r="Y2" s="239"/>
      <c r="Z2" s="232"/>
      <c r="AA2" s="32"/>
      <c r="AB2" s="238">
        <v>44800.666666666664</v>
      </c>
      <c r="AC2" s="239"/>
      <c r="AD2" s="239"/>
      <c r="AE2" s="239"/>
      <c r="AF2" s="232"/>
      <c r="AG2" s="51"/>
      <c r="AH2" s="238">
        <v>44804.666666666664</v>
      </c>
      <c r="AI2" s="239"/>
      <c r="AJ2" s="239"/>
      <c r="AK2" s="239"/>
      <c r="AL2" s="232"/>
      <c r="AM2" s="32"/>
      <c r="AN2" s="238">
        <v>44807.666666666664</v>
      </c>
      <c r="AO2" s="239"/>
      <c r="AP2" s="239"/>
      <c r="AQ2" s="239"/>
      <c r="AR2" s="232"/>
      <c r="AS2" s="51"/>
      <c r="AT2" s="254">
        <v>44811.875</v>
      </c>
      <c r="AU2" s="255"/>
      <c r="AV2" s="255"/>
      <c r="AW2" s="255"/>
      <c r="AX2" s="258"/>
      <c r="AY2" s="32"/>
      <c r="AZ2" s="238">
        <v>44814.666666666664</v>
      </c>
      <c r="BA2" s="239"/>
      <c r="BB2" s="239"/>
      <c r="BC2" s="239"/>
      <c r="BD2" s="232"/>
      <c r="BE2" s="51"/>
      <c r="BF2" s="254">
        <v>44817.875</v>
      </c>
      <c r="BG2" s="255"/>
      <c r="BH2" s="255"/>
      <c r="BI2" s="255"/>
      <c r="BJ2" s="258"/>
      <c r="BK2" s="32"/>
      <c r="BL2" s="238">
        <v>44822.666666666664</v>
      </c>
      <c r="BM2" s="239"/>
      <c r="BN2" s="239"/>
      <c r="BO2" s="239"/>
      <c r="BP2" s="232"/>
      <c r="BQ2" s="32"/>
      <c r="BR2" s="238">
        <v>44835.666666666664</v>
      </c>
      <c r="BS2" s="239"/>
      <c r="BT2" s="239"/>
      <c r="BU2" s="239"/>
      <c r="BV2" s="232"/>
      <c r="BW2" s="51"/>
      <c r="BX2" s="254">
        <v>44838.875</v>
      </c>
      <c r="BY2" s="255"/>
      <c r="BZ2" s="255"/>
      <c r="CA2" s="255"/>
      <c r="CB2" s="258"/>
      <c r="CC2" s="32"/>
      <c r="CD2" s="238">
        <v>44842.666666666664</v>
      </c>
      <c r="CE2" s="239"/>
      <c r="CF2" s="239"/>
      <c r="CG2" s="239"/>
      <c r="CH2" s="232"/>
      <c r="CI2" s="51"/>
      <c r="CJ2" s="254">
        <v>44846.875</v>
      </c>
      <c r="CK2" s="255"/>
      <c r="CL2" s="255"/>
      <c r="CM2" s="255"/>
      <c r="CN2" s="258"/>
      <c r="CO2" s="32"/>
      <c r="CP2" s="238">
        <v>44850.729166666664</v>
      </c>
      <c r="CQ2" s="239"/>
      <c r="CR2" s="239"/>
      <c r="CS2" s="239"/>
      <c r="CT2" s="232"/>
      <c r="CU2" s="51"/>
      <c r="CV2" s="238">
        <v>44853.854166666664</v>
      </c>
      <c r="CW2" s="239"/>
      <c r="CX2" s="239"/>
      <c r="CY2" s="239"/>
      <c r="CZ2" s="232"/>
      <c r="DA2" s="32"/>
      <c r="DB2" s="238">
        <v>44856.5625</v>
      </c>
      <c r="DC2" s="239"/>
      <c r="DD2" s="239"/>
      <c r="DE2" s="239"/>
      <c r="DF2" s="232"/>
      <c r="DG2" s="32"/>
      <c r="DH2" s="254">
        <v>44860.875</v>
      </c>
      <c r="DI2" s="255"/>
      <c r="DJ2" s="255"/>
      <c r="DK2" s="255"/>
      <c r="DL2" s="258"/>
      <c r="DM2" s="51"/>
      <c r="DN2" s="238">
        <v>44863.864583333336</v>
      </c>
      <c r="DO2" s="239"/>
      <c r="DP2" s="239"/>
      <c r="DQ2" s="239"/>
      <c r="DR2" s="232"/>
      <c r="DS2" s="32"/>
      <c r="DT2" s="254">
        <v>44866.875</v>
      </c>
      <c r="DU2" s="255"/>
      <c r="DV2" s="255"/>
      <c r="DW2" s="255"/>
      <c r="DX2" s="258"/>
      <c r="DY2" s="32"/>
      <c r="DZ2" s="238">
        <v>44870.729166666664</v>
      </c>
      <c r="EA2" s="239"/>
      <c r="EB2" s="239"/>
      <c r="EC2" s="239"/>
      <c r="ED2" s="232"/>
      <c r="EE2" s="32"/>
      <c r="EF2" s="264">
        <v>44874.875</v>
      </c>
      <c r="EG2" s="265"/>
      <c r="EH2" s="265"/>
      <c r="EI2" s="265"/>
      <c r="EJ2" s="262"/>
      <c r="EK2" s="51"/>
      <c r="EL2" s="238">
        <v>44877.666666666664</v>
      </c>
      <c r="EM2" s="239"/>
      <c r="EN2" s="239"/>
      <c r="EO2" s="239"/>
      <c r="EP2" s="232"/>
      <c r="EQ2" s="32"/>
      <c r="ER2" s="264">
        <v>44915.666666666664</v>
      </c>
      <c r="ES2" s="265"/>
      <c r="ET2" s="265"/>
      <c r="EU2" s="265"/>
      <c r="EV2" s="262"/>
      <c r="EW2" s="32"/>
      <c r="EX2" s="238">
        <v>44921.666666666664</v>
      </c>
      <c r="EY2" s="239"/>
      <c r="EZ2" s="239"/>
      <c r="FA2" s="239"/>
      <c r="FB2" s="232"/>
      <c r="FC2" s="32"/>
      <c r="FD2" s="238">
        <v>44926.666666666664</v>
      </c>
      <c r="FE2" s="239"/>
      <c r="FF2" s="239"/>
      <c r="FG2" s="239"/>
      <c r="FH2" s="232"/>
      <c r="FI2" s="51"/>
      <c r="FJ2" s="238">
        <v>44928.666666666664</v>
      </c>
      <c r="FK2" s="239"/>
      <c r="FL2" s="239"/>
      <c r="FM2" s="239"/>
      <c r="FN2" s="232"/>
      <c r="FO2" s="32"/>
      <c r="FP2" s="272">
        <v>44933.875</v>
      </c>
      <c r="FQ2" s="273"/>
      <c r="FR2" s="273"/>
      <c r="FS2" s="273"/>
      <c r="FT2" s="270"/>
      <c r="FU2" s="32"/>
      <c r="FV2" s="272">
        <v>44943.864583333336</v>
      </c>
      <c r="FW2" s="273"/>
      <c r="FX2" s="273"/>
      <c r="FY2" s="273"/>
      <c r="FZ2" s="270"/>
      <c r="GA2" s="32"/>
      <c r="GB2" s="238">
        <v>44940.666666666664</v>
      </c>
      <c r="GC2" s="239"/>
      <c r="GD2" s="239"/>
      <c r="GE2" s="239"/>
      <c r="GF2" s="232"/>
      <c r="GG2" s="51"/>
      <c r="GH2" s="238">
        <v>44947.5625</v>
      </c>
      <c r="GI2" s="239"/>
      <c r="GJ2" s="239"/>
      <c r="GK2" s="239"/>
      <c r="GL2" s="232"/>
      <c r="GM2" s="51"/>
      <c r="GN2" s="264">
        <v>44949.666666666664</v>
      </c>
      <c r="GO2" s="265"/>
      <c r="GP2" s="265"/>
      <c r="GQ2" s="265"/>
      <c r="GR2" s="262"/>
      <c r="GS2" s="51"/>
      <c r="GT2" s="272">
        <v>44955.604166666664</v>
      </c>
      <c r="GU2" s="273"/>
      <c r="GV2" s="273"/>
      <c r="GW2" s="273"/>
      <c r="GX2" s="270"/>
      <c r="GY2" s="32"/>
      <c r="GZ2" s="264">
        <v>44956.666666666664</v>
      </c>
      <c r="HA2" s="265"/>
      <c r="HB2" s="265"/>
      <c r="HC2" s="265"/>
      <c r="HD2" s="262"/>
      <c r="HE2" s="32"/>
      <c r="HF2" s="238">
        <v>44961.666666666664</v>
      </c>
      <c r="HG2" s="239"/>
      <c r="HH2" s="239"/>
      <c r="HI2" s="239"/>
      <c r="HJ2" s="232"/>
      <c r="HK2" s="51"/>
      <c r="HL2" s="238">
        <v>44968.666666666664</v>
      </c>
      <c r="HM2" s="239"/>
      <c r="HN2" s="239"/>
      <c r="HO2" s="239"/>
      <c r="HP2" s="232"/>
      <c r="HQ2" s="32"/>
      <c r="HR2" s="254">
        <v>44971.875</v>
      </c>
      <c r="HS2" s="255"/>
      <c r="HT2" s="255"/>
      <c r="HU2" s="255"/>
      <c r="HV2" s="258"/>
      <c r="HW2" s="32"/>
      <c r="HX2" s="238">
        <v>44975.666666666664</v>
      </c>
      <c r="HY2" s="239"/>
      <c r="HZ2" s="239"/>
      <c r="IA2" s="239"/>
      <c r="IB2" s="232"/>
      <c r="IC2" s="51"/>
      <c r="ID2" s="238">
        <v>44982.666666666664</v>
      </c>
      <c r="IE2" s="239"/>
      <c r="IF2" s="239"/>
      <c r="IG2" s="239"/>
      <c r="IH2" s="232"/>
      <c r="II2" s="32"/>
      <c r="IJ2" s="264">
        <v>44983.666666666664</v>
      </c>
      <c r="IK2" s="265"/>
      <c r="IL2" s="265"/>
      <c r="IM2" s="265"/>
      <c r="IN2" s="262"/>
      <c r="IO2" s="32"/>
      <c r="IP2" s="272">
        <v>44986.666666666664</v>
      </c>
      <c r="IQ2" s="273"/>
      <c r="IR2" s="273"/>
      <c r="IS2" s="273"/>
      <c r="IT2" s="270"/>
      <c r="IU2" s="51"/>
      <c r="IV2" s="238">
        <v>44989.666666666664</v>
      </c>
      <c r="IW2" s="239"/>
      <c r="IX2" s="239"/>
      <c r="IY2" s="239"/>
      <c r="IZ2" s="232"/>
      <c r="JA2" s="51"/>
      <c r="JB2" s="254">
        <v>44992.875</v>
      </c>
      <c r="JC2" s="255"/>
      <c r="JD2" s="255"/>
      <c r="JE2" s="255"/>
      <c r="JF2" s="258"/>
      <c r="JG2" s="32"/>
      <c r="JH2" s="238">
        <v>44996.666666666664</v>
      </c>
      <c r="JI2" s="239"/>
      <c r="JJ2" s="239"/>
      <c r="JK2" s="239"/>
      <c r="JL2" s="232"/>
      <c r="JM2" s="51"/>
      <c r="JN2" s="238">
        <v>45003.666666666664</v>
      </c>
      <c r="JO2" s="239"/>
      <c r="JP2" s="239"/>
      <c r="JQ2" s="239"/>
      <c r="JR2" s="232"/>
      <c r="JS2" s="32"/>
      <c r="JT2" s="272">
        <v>45003.666666666664</v>
      </c>
      <c r="JU2" s="273"/>
      <c r="JV2" s="273"/>
      <c r="JW2" s="273"/>
      <c r="JX2" s="270"/>
      <c r="JY2" s="32"/>
      <c r="JZ2" s="238">
        <v>45017.666666666664</v>
      </c>
      <c r="KA2" s="239"/>
      <c r="KB2" s="239"/>
      <c r="KC2" s="239"/>
      <c r="KD2" s="232"/>
      <c r="KE2" s="51"/>
      <c r="KF2" s="238">
        <v>45024.666666666664</v>
      </c>
      <c r="KG2" s="239"/>
      <c r="KH2" s="239"/>
      <c r="KI2" s="239"/>
      <c r="KJ2" s="232"/>
      <c r="KK2" s="32"/>
      <c r="KL2" s="254">
        <v>45027.875</v>
      </c>
      <c r="KM2" s="255"/>
      <c r="KN2" s="255"/>
      <c r="KO2" s="255"/>
      <c r="KP2" s="258"/>
      <c r="KQ2" s="51"/>
      <c r="KR2" s="238">
        <v>45031.666666666664</v>
      </c>
      <c r="KS2" s="239"/>
      <c r="KT2" s="239"/>
      <c r="KU2" s="239"/>
      <c r="KV2" s="232"/>
      <c r="KW2" s="32"/>
      <c r="KX2" s="254">
        <v>45034.875</v>
      </c>
      <c r="KY2" s="255"/>
      <c r="KZ2" s="255"/>
      <c r="LA2" s="255"/>
      <c r="LB2" s="258"/>
      <c r="LC2" s="51"/>
      <c r="LD2" s="238">
        <v>45038.666666666664</v>
      </c>
      <c r="LE2" s="239"/>
      <c r="LF2" s="239"/>
      <c r="LG2" s="239"/>
      <c r="LH2" s="232"/>
      <c r="LI2" s="32"/>
      <c r="LJ2" s="272">
        <v>45038.666666666664</v>
      </c>
      <c r="LK2" s="273"/>
      <c r="LL2" s="273"/>
      <c r="LM2" s="273"/>
      <c r="LN2" s="270"/>
      <c r="LO2" s="51"/>
      <c r="LP2" s="238">
        <v>45041.666666666664</v>
      </c>
      <c r="LQ2" s="239"/>
      <c r="LR2" s="239"/>
      <c r="LS2" s="239"/>
      <c r="LT2" s="232"/>
      <c r="LU2" s="32"/>
      <c r="LV2" s="238">
        <v>45045.666666666664</v>
      </c>
      <c r="LW2" s="239"/>
      <c r="LX2" s="239"/>
      <c r="LY2" s="239"/>
      <c r="LZ2" s="232"/>
      <c r="MA2" s="51"/>
      <c r="MB2" s="238">
        <v>45052.666666666664</v>
      </c>
      <c r="MC2" s="239"/>
      <c r="MD2" s="239"/>
      <c r="ME2" s="239"/>
      <c r="MF2" s="232"/>
      <c r="MG2" s="32"/>
      <c r="MH2" s="254">
        <v>45055.875</v>
      </c>
      <c r="MI2" s="255"/>
      <c r="MJ2" s="255"/>
      <c r="MK2" s="255"/>
      <c r="ML2" s="258"/>
      <c r="MM2" s="51"/>
      <c r="MN2" s="238">
        <v>45059.666666666664</v>
      </c>
      <c r="MO2" s="239"/>
      <c r="MP2" s="239"/>
      <c r="MQ2" s="239"/>
      <c r="MR2" s="232"/>
      <c r="MS2" s="32"/>
      <c r="MT2" s="254">
        <v>45062.875</v>
      </c>
      <c r="MU2" s="255"/>
      <c r="MV2" s="255"/>
      <c r="MW2" s="255"/>
      <c r="MX2" s="258"/>
      <c r="MY2" s="51"/>
      <c r="MZ2" s="238">
        <v>45066.666666666664</v>
      </c>
      <c r="NA2" s="239"/>
      <c r="NB2" s="239"/>
      <c r="NC2" s="239"/>
      <c r="ND2" s="232"/>
      <c r="NE2" s="32"/>
      <c r="NF2" s="238">
        <v>45074.666666666664</v>
      </c>
      <c r="NG2" s="239"/>
      <c r="NH2" s="239"/>
      <c r="NI2" s="239"/>
      <c r="NJ2" s="232"/>
      <c r="NK2" s="32"/>
      <c r="NL2" s="272">
        <v>45080.666666666664</v>
      </c>
      <c r="NM2" s="273"/>
      <c r="NN2" s="273"/>
      <c r="NO2" s="273"/>
      <c r="NP2" s="270"/>
      <c r="NQ2" s="51"/>
      <c r="NR2" s="254">
        <v>45087.875</v>
      </c>
      <c r="NS2" s="255"/>
      <c r="NT2" s="255"/>
      <c r="NU2" s="255"/>
      <c r="NV2" s="258"/>
      <c r="NW2" s="52"/>
    </row>
    <row r="3" spans="1:387" ht="18" customHeight="1" thickBot="1" x14ac:dyDescent="0.25">
      <c r="A3" s="251"/>
      <c r="B3" s="251"/>
      <c r="C3" s="251"/>
      <c r="D3" s="249" t="s">
        <v>307</v>
      </c>
      <c r="E3" s="250"/>
      <c r="F3" s="250"/>
      <c r="G3" s="250"/>
      <c r="H3" s="246"/>
      <c r="I3" s="29"/>
      <c r="J3" s="240" t="s">
        <v>225</v>
      </c>
      <c r="K3" s="241"/>
      <c r="L3" s="241"/>
      <c r="M3" s="241"/>
      <c r="N3" s="233"/>
      <c r="O3" s="32"/>
      <c r="P3" s="240" t="s">
        <v>60</v>
      </c>
      <c r="Q3" s="241"/>
      <c r="R3" s="241"/>
      <c r="S3" s="241"/>
      <c r="T3" s="233"/>
      <c r="U3" s="32"/>
      <c r="V3" s="240" t="s">
        <v>186</v>
      </c>
      <c r="W3" s="241"/>
      <c r="X3" s="241"/>
      <c r="Y3" s="241"/>
      <c r="Z3" s="233"/>
      <c r="AA3" s="32"/>
      <c r="AB3" s="240" t="s">
        <v>227</v>
      </c>
      <c r="AC3" s="241"/>
      <c r="AD3" s="241"/>
      <c r="AE3" s="241"/>
      <c r="AF3" s="233"/>
      <c r="AG3" s="50"/>
      <c r="AH3" s="240" t="s">
        <v>205</v>
      </c>
      <c r="AI3" s="241"/>
      <c r="AJ3" s="241"/>
      <c r="AK3" s="241"/>
      <c r="AL3" s="233"/>
      <c r="AM3" s="32"/>
      <c r="AN3" s="240" t="s">
        <v>189</v>
      </c>
      <c r="AO3" s="241"/>
      <c r="AP3" s="241"/>
      <c r="AQ3" s="241"/>
      <c r="AR3" s="233"/>
      <c r="AS3" s="50"/>
      <c r="AT3" s="256" t="s">
        <v>337</v>
      </c>
      <c r="AU3" s="257"/>
      <c r="AV3" s="257"/>
      <c r="AW3" s="257"/>
      <c r="AX3" s="259"/>
      <c r="AY3" s="32"/>
      <c r="AZ3" s="240" t="s">
        <v>204</v>
      </c>
      <c r="BA3" s="241"/>
      <c r="BB3" s="241"/>
      <c r="BC3" s="241"/>
      <c r="BD3" s="233"/>
      <c r="BE3" s="50"/>
      <c r="BF3" s="256" t="s">
        <v>340</v>
      </c>
      <c r="BG3" s="257"/>
      <c r="BH3" s="257"/>
      <c r="BI3" s="257"/>
      <c r="BJ3" s="259"/>
      <c r="BK3" s="32"/>
      <c r="BL3" s="240" t="s">
        <v>193</v>
      </c>
      <c r="BM3" s="241"/>
      <c r="BN3" s="241"/>
      <c r="BO3" s="241"/>
      <c r="BP3" s="233"/>
      <c r="BQ3" s="32"/>
      <c r="BR3" s="240" t="s">
        <v>187</v>
      </c>
      <c r="BS3" s="241"/>
      <c r="BT3" s="241"/>
      <c r="BU3" s="241"/>
      <c r="BV3" s="233"/>
      <c r="BW3" s="50"/>
      <c r="BX3" s="256" t="s">
        <v>344</v>
      </c>
      <c r="BY3" s="257"/>
      <c r="BZ3" s="257"/>
      <c r="CA3" s="257"/>
      <c r="CB3" s="259"/>
      <c r="CC3" s="32"/>
      <c r="CD3" s="240" t="s">
        <v>197</v>
      </c>
      <c r="CE3" s="241"/>
      <c r="CF3" s="241"/>
      <c r="CG3" s="241"/>
      <c r="CH3" s="233"/>
      <c r="CI3" s="50"/>
      <c r="CJ3" s="256" t="s">
        <v>350</v>
      </c>
      <c r="CK3" s="257"/>
      <c r="CL3" s="257"/>
      <c r="CM3" s="257"/>
      <c r="CN3" s="259"/>
      <c r="CO3" s="32"/>
      <c r="CP3" s="240" t="s">
        <v>185</v>
      </c>
      <c r="CQ3" s="241"/>
      <c r="CR3" s="241"/>
      <c r="CS3" s="241"/>
      <c r="CT3" s="233"/>
      <c r="CU3" s="50"/>
      <c r="CV3" s="240" t="s">
        <v>206</v>
      </c>
      <c r="CW3" s="241"/>
      <c r="CX3" s="241"/>
      <c r="CY3" s="241"/>
      <c r="CZ3" s="233"/>
      <c r="DA3" s="32"/>
      <c r="DB3" s="240" t="s">
        <v>354</v>
      </c>
      <c r="DC3" s="241"/>
      <c r="DD3" s="241"/>
      <c r="DE3" s="241"/>
      <c r="DF3" s="233"/>
      <c r="DG3" s="32"/>
      <c r="DH3" s="256" t="s">
        <v>355</v>
      </c>
      <c r="DI3" s="257"/>
      <c r="DJ3" s="257"/>
      <c r="DK3" s="257"/>
      <c r="DL3" s="259"/>
      <c r="DM3" s="50"/>
      <c r="DN3" s="240" t="s">
        <v>191</v>
      </c>
      <c r="DO3" s="241"/>
      <c r="DP3" s="241"/>
      <c r="DQ3" s="241"/>
      <c r="DR3" s="233"/>
      <c r="DS3" s="32"/>
      <c r="DT3" s="256" t="s">
        <v>356</v>
      </c>
      <c r="DU3" s="257"/>
      <c r="DV3" s="257"/>
      <c r="DW3" s="257"/>
      <c r="DX3" s="259"/>
      <c r="DY3" s="32"/>
      <c r="DZ3" s="240" t="s">
        <v>367</v>
      </c>
      <c r="EA3" s="241"/>
      <c r="EB3" s="241"/>
      <c r="EC3" s="241"/>
      <c r="ED3" s="233"/>
      <c r="EE3" s="32"/>
      <c r="EF3" s="266" t="s">
        <v>363</v>
      </c>
      <c r="EG3" s="267"/>
      <c r="EH3" s="267"/>
      <c r="EI3" s="267"/>
      <c r="EJ3" s="263"/>
      <c r="EK3" s="50"/>
      <c r="EL3" s="240" t="s">
        <v>374</v>
      </c>
      <c r="EM3" s="241"/>
      <c r="EN3" s="241"/>
      <c r="EO3" s="241"/>
      <c r="EP3" s="233"/>
      <c r="EQ3" s="32"/>
      <c r="ER3" s="266" t="s">
        <v>373</v>
      </c>
      <c r="ES3" s="267"/>
      <c r="ET3" s="267"/>
      <c r="EU3" s="267"/>
      <c r="EV3" s="263"/>
      <c r="EW3" s="32"/>
      <c r="EX3" s="240" t="s">
        <v>376</v>
      </c>
      <c r="EY3" s="241"/>
      <c r="EZ3" s="241"/>
      <c r="FA3" s="241"/>
      <c r="FB3" s="233"/>
      <c r="FC3" s="32"/>
      <c r="FD3" s="240" t="s">
        <v>196</v>
      </c>
      <c r="FE3" s="241"/>
      <c r="FF3" s="241"/>
      <c r="FG3" s="241"/>
      <c r="FH3" s="233"/>
      <c r="FI3" s="50"/>
      <c r="FJ3" s="240" t="s">
        <v>59</v>
      </c>
      <c r="FK3" s="241"/>
      <c r="FL3" s="241"/>
      <c r="FM3" s="241"/>
      <c r="FN3" s="233"/>
      <c r="FO3" s="32"/>
      <c r="FP3" s="274" t="s">
        <v>204</v>
      </c>
      <c r="FQ3" s="275"/>
      <c r="FR3" s="275"/>
      <c r="FS3" s="275"/>
      <c r="FT3" s="271"/>
      <c r="FU3" s="32"/>
      <c r="FV3" s="274" t="s">
        <v>190</v>
      </c>
      <c r="FW3" s="275"/>
      <c r="FX3" s="275"/>
      <c r="FY3" s="275"/>
      <c r="FZ3" s="271"/>
      <c r="GA3" s="32"/>
      <c r="GB3" s="240" t="s">
        <v>198</v>
      </c>
      <c r="GC3" s="241"/>
      <c r="GD3" s="241"/>
      <c r="GE3" s="241"/>
      <c r="GF3" s="233"/>
      <c r="GG3" s="50"/>
      <c r="GH3" s="240" t="s">
        <v>57</v>
      </c>
      <c r="GI3" s="241"/>
      <c r="GJ3" s="241"/>
      <c r="GK3" s="241"/>
      <c r="GL3" s="233"/>
      <c r="GM3" s="50"/>
      <c r="GN3" s="266"/>
      <c r="GO3" s="267"/>
      <c r="GP3" s="267"/>
      <c r="GQ3" s="267"/>
      <c r="GR3" s="263"/>
      <c r="GS3" s="50"/>
      <c r="GT3" s="274" t="s">
        <v>198</v>
      </c>
      <c r="GU3" s="275"/>
      <c r="GV3" s="275"/>
      <c r="GW3" s="275"/>
      <c r="GX3" s="271"/>
      <c r="GY3" s="32"/>
      <c r="GZ3" s="266"/>
      <c r="HA3" s="267"/>
      <c r="HB3" s="267"/>
      <c r="HC3" s="267"/>
      <c r="HD3" s="263"/>
      <c r="HE3" s="32"/>
      <c r="HF3" s="240" t="s">
        <v>190</v>
      </c>
      <c r="HG3" s="241"/>
      <c r="HH3" s="241"/>
      <c r="HI3" s="241"/>
      <c r="HJ3" s="233"/>
      <c r="HK3" s="50"/>
      <c r="HL3" s="240" t="s">
        <v>201</v>
      </c>
      <c r="HM3" s="241"/>
      <c r="HN3" s="241"/>
      <c r="HO3" s="241"/>
      <c r="HP3" s="233"/>
      <c r="HQ3" s="32"/>
      <c r="HR3" s="256"/>
      <c r="HS3" s="257"/>
      <c r="HT3" s="257"/>
      <c r="HU3" s="257"/>
      <c r="HV3" s="259"/>
      <c r="HW3" s="32"/>
      <c r="HX3" s="240" t="s">
        <v>202</v>
      </c>
      <c r="HY3" s="241"/>
      <c r="HZ3" s="241"/>
      <c r="IA3" s="241"/>
      <c r="IB3" s="233"/>
      <c r="IC3" s="50"/>
      <c r="ID3" s="240" t="s">
        <v>195</v>
      </c>
      <c r="IE3" s="241"/>
      <c r="IF3" s="241"/>
      <c r="IG3" s="241"/>
      <c r="IH3" s="233"/>
      <c r="II3" s="32"/>
      <c r="IJ3" s="266"/>
      <c r="IK3" s="267"/>
      <c r="IL3" s="267"/>
      <c r="IM3" s="267"/>
      <c r="IN3" s="263"/>
      <c r="IO3" s="32"/>
      <c r="IP3" s="274"/>
      <c r="IQ3" s="275"/>
      <c r="IR3" s="275"/>
      <c r="IS3" s="275"/>
      <c r="IT3" s="271"/>
      <c r="IU3" s="50"/>
      <c r="IV3" s="240" t="s">
        <v>199</v>
      </c>
      <c r="IW3" s="241"/>
      <c r="IX3" s="241"/>
      <c r="IY3" s="241"/>
      <c r="IZ3" s="233"/>
      <c r="JA3" s="50"/>
      <c r="JB3" s="256"/>
      <c r="JC3" s="257"/>
      <c r="JD3" s="257"/>
      <c r="JE3" s="257"/>
      <c r="JF3" s="259"/>
      <c r="JG3" s="32"/>
      <c r="JH3" s="240" t="s">
        <v>228</v>
      </c>
      <c r="JI3" s="241"/>
      <c r="JJ3" s="241"/>
      <c r="JK3" s="241"/>
      <c r="JL3" s="233"/>
      <c r="JM3" s="50"/>
      <c r="JN3" s="240" t="s">
        <v>226</v>
      </c>
      <c r="JO3" s="241"/>
      <c r="JP3" s="241"/>
      <c r="JQ3" s="241"/>
      <c r="JR3" s="233"/>
      <c r="JS3" s="32"/>
      <c r="JT3" s="274"/>
      <c r="JU3" s="275"/>
      <c r="JV3" s="275"/>
      <c r="JW3" s="275"/>
      <c r="JX3" s="271"/>
      <c r="JY3" s="32"/>
      <c r="JZ3" s="240" t="s">
        <v>200</v>
      </c>
      <c r="KA3" s="241"/>
      <c r="KB3" s="241"/>
      <c r="KC3" s="241"/>
      <c r="KD3" s="233"/>
      <c r="KE3" s="50"/>
      <c r="KF3" s="240" t="s">
        <v>188</v>
      </c>
      <c r="KG3" s="241"/>
      <c r="KH3" s="241"/>
      <c r="KI3" s="241"/>
      <c r="KJ3" s="233"/>
      <c r="KK3" s="32"/>
      <c r="KL3" s="256"/>
      <c r="KM3" s="257"/>
      <c r="KN3" s="257"/>
      <c r="KO3" s="257"/>
      <c r="KP3" s="259"/>
      <c r="KQ3" s="50"/>
      <c r="KR3" s="240" t="s">
        <v>58</v>
      </c>
      <c r="KS3" s="241"/>
      <c r="KT3" s="241"/>
      <c r="KU3" s="241"/>
      <c r="KV3" s="233"/>
      <c r="KW3" s="32"/>
      <c r="KX3" s="256"/>
      <c r="KY3" s="257"/>
      <c r="KZ3" s="257"/>
      <c r="LA3" s="257"/>
      <c r="LB3" s="259"/>
      <c r="LC3" s="50"/>
      <c r="LD3" s="240" t="s">
        <v>229</v>
      </c>
      <c r="LE3" s="241"/>
      <c r="LF3" s="241"/>
      <c r="LG3" s="241"/>
      <c r="LH3" s="233"/>
      <c r="LI3" s="32"/>
      <c r="LJ3" s="274"/>
      <c r="LK3" s="275"/>
      <c r="LL3" s="275"/>
      <c r="LM3" s="275"/>
      <c r="LN3" s="271"/>
      <c r="LO3" s="50"/>
      <c r="LP3" s="240" t="s">
        <v>207</v>
      </c>
      <c r="LQ3" s="241"/>
      <c r="LR3" s="241"/>
      <c r="LS3" s="241"/>
      <c r="LT3" s="233"/>
      <c r="LU3" s="32"/>
      <c r="LV3" s="240" t="s">
        <v>203</v>
      </c>
      <c r="LW3" s="241"/>
      <c r="LX3" s="241"/>
      <c r="LY3" s="241"/>
      <c r="LZ3" s="233"/>
      <c r="MA3" s="50"/>
      <c r="MB3" s="240" t="s">
        <v>194</v>
      </c>
      <c r="MC3" s="241"/>
      <c r="MD3" s="241"/>
      <c r="ME3" s="241"/>
      <c r="MF3" s="233"/>
      <c r="MG3" s="32"/>
      <c r="MH3" s="256"/>
      <c r="MI3" s="257"/>
      <c r="MJ3" s="257"/>
      <c r="MK3" s="257"/>
      <c r="ML3" s="259"/>
      <c r="MM3" s="50"/>
      <c r="MN3" s="240" t="s">
        <v>192</v>
      </c>
      <c r="MO3" s="241"/>
      <c r="MP3" s="241"/>
      <c r="MQ3" s="241"/>
      <c r="MR3" s="233"/>
      <c r="MS3" s="32"/>
      <c r="MT3" s="256"/>
      <c r="MU3" s="257"/>
      <c r="MV3" s="257"/>
      <c r="MW3" s="257"/>
      <c r="MX3" s="259"/>
      <c r="MY3" s="50"/>
      <c r="MZ3" s="240" t="s">
        <v>249</v>
      </c>
      <c r="NA3" s="241"/>
      <c r="NB3" s="241"/>
      <c r="NC3" s="241"/>
      <c r="ND3" s="233"/>
      <c r="NE3" s="32"/>
      <c r="NF3" s="240" t="s">
        <v>208</v>
      </c>
      <c r="NG3" s="241"/>
      <c r="NH3" s="241"/>
      <c r="NI3" s="241"/>
      <c r="NJ3" s="233"/>
      <c r="NK3" s="32"/>
      <c r="NL3" s="274"/>
      <c r="NM3" s="275"/>
      <c r="NN3" s="275"/>
      <c r="NO3" s="275"/>
      <c r="NP3" s="271"/>
      <c r="NQ3" s="50"/>
      <c r="NR3" s="256"/>
      <c r="NS3" s="257"/>
      <c r="NT3" s="257"/>
      <c r="NU3" s="257"/>
      <c r="NV3" s="259"/>
      <c r="NW3" s="52"/>
    </row>
    <row r="4" spans="1:387" ht="5.0999999999999996" customHeight="1" thickBot="1" x14ac:dyDescent="0.25">
      <c r="A4" s="251"/>
      <c r="B4" s="251"/>
      <c r="C4" s="251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34" t="s">
        <v>181</v>
      </c>
      <c r="B5" s="242"/>
      <c r="C5" s="51"/>
      <c r="D5" s="234" t="s">
        <v>42</v>
      </c>
      <c r="E5" s="234"/>
      <c r="F5" s="234"/>
      <c r="G5" s="80" t="s">
        <v>43</v>
      </c>
      <c r="H5" s="81" t="s">
        <v>44</v>
      </c>
      <c r="I5" s="42"/>
      <c r="J5" s="234" t="s">
        <v>42</v>
      </c>
      <c r="K5" s="234"/>
      <c r="L5" s="234"/>
      <c r="M5" s="43" t="s">
        <v>43</v>
      </c>
      <c r="N5" s="44" t="s">
        <v>44</v>
      </c>
      <c r="O5" s="42"/>
      <c r="P5" s="234" t="s">
        <v>42</v>
      </c>
      <c r="Q5" s="234"/>
      <c r="R5" s="234"/>
      <c r="S5" s="43" t="s">
        <v>43</v>
      </c>
      <c r="T5" s="44" t="s">
        <v>44</v>
      </c>
      <c r="U5" s="42"/>
      <c r="V5" s="234" t="s">
        <v>42</v>
      </c>
      <c r="W5" s="234"/>
      <c r="X5" s="234"/>
      <c r="Y5" s="43" t="s">
        <v>43</v>
      </c>
      <c r="Z5" s="44" t="s">
        <v>44</v>
      </c>
      <c r="AA5" s="42"/>
      <c r="AB5" s="234" t="s">
        <v>42</v>
      </c>
      <c r="AC5" s="234"/>
      <c r="AD5" s="234"/>
      <c r="AE5" s="43" t="s">
        <v>43</v>
      </c>
      <c r="AF5" s="44" t="s">
        <v>44</v>
      </c>
      <c r="AG5" s="51"/>
      <c r="AH5" s="234" t="s">
        <v>42</v>
      </c>
      <c r="AI5" s="234"/>
      <c r="AJ5" s="234"/>
      <c r="AK5" s="47" t="s">
        <v>43</v>
      </c>
      <c r="AL5" s="48" t="s">
        <v>44</v>
      </c>
      <c r="AM5" s="42"/>
      <c r="AN5" s="234" t="s">
        <v>42</v>
      </c>
      <c r="AO5" s="234"/>
      <c r="AP5" s="234"/>
      <c r="AQ5" s="43" t="s">
        <v>43</v>
      </c>
      <c r="AR5" s="44" t="s">
        <v>44</v>
      </c>
      <c r="AS5" s="51"/>
      <c r="AT5" s="234" t="s">
        <v>42</v>
      </c>
      <c r="AU5" s="234"/>
      <c r="AV5" s="234"/>
      <c r="AW5" s="47" t="s">
        <v>43</v>
      </c>
      <c r="AX5" s="48" t="s">
        <v>44</v>
      </c>
      <c r="AY5" s="42"/>
      <c r="AZ5" s="235" t="s">
        <v>42</v>
      </c>
      <c r="BA5" s="234"/>
      <c r="BB5" s="234"/>
      <c r="BC5" s="47" t="s">
        <v>43</v>
      </c>
      <c r="BD5" s="44" t="s">
        <v>44</v>
      </c>
      <c r="BE5" s="51"/>
      <c r="BF5" s="234" t="s">
        <v>42</v>
      </c>
      <c r="BG5" s="234"/>
      <c r="BH5" s="234"/>
      <c r="BI5" s="47" t="s">
        <v>43</v>
      </c>
      <c r="BJ5" s="48" t="s">
        <v>44</v>
      </c>
      <c r="BK5" s="42"/>
      <c r="BL5" s="234" t="s">
        <v>42</v>
      </c>
      <c r="BM5" s="234"/>
      <c r="BN5" s="234"/>
      <c r="BO5" s="43" t="s">
        <v>43</v>
      </c>
      <c r="BP5" s="44" t="s">
        <v>44</v>
      </c>
      <c r="BQ5" s="42"/>
      <c r="BR5" s="234" t="s">
        <v>42</v>
      </c>
      <c r="BS5" s="234"/>
      <c r="BT5" s="234"/>
      <c r="BU5" s="43" t="s">
        <v>43</v>
      </c>
      <c r="BV5" s="44" t="s">
        <v>44</v>
      </c>
      <c r="BW5" s="51"/>
      <c r="BX5" s="234" t="s">
        <v>42</v>
      </c>
      <c r="BY5" s="234"/>
      <c r="BZ5" s="234"/>
      <c r="CA5" s="47" t="s">
        <v>43</v>
      </c>
      <c r="CB5" s="48" t="s">
        <v>44</v>
      </c>
      <c r="CC5" s="42"/>
      <c r="CD5" s="234" t="s">
        <v>42</v>
      </c>
      <c r="CE5" s="234"/>
      <c r="CF5" s="234"/>
      <c r="CG5" s="43" t="s">
        <v>43</v>
      </c>
      <c r="CH5" s="44" t="s">
        <v>44</v>
      </c>
      <c r="CI5" s="51"/>
      <c r="CJ5" s="234" t="s">
        <v>42</v>
      </c>
      <c r="CK5" s="234"/>
      <c r="CL5" s="234"/>
      <c r="CM5" s="47" t="s">
        <v>43</v>
      </c>
      <c r="CN5" s="48" t="s">
        <v>44</v>
      </c>
      <c r="CO5" s="42"/>
      <c r="CP5" s="234" t="s">
        <v>42</v>
      </c>
      <c r="CQ5" s="234"/>
      <c r="CR5" s="234"/>
      <c r="CS5" s="43" t="s">
        <v>43</v>
      </c>
      <c r="CT5" s="44" t="s">
        <v>44</v>
      </c>
      <c r="CU5" s="51"/>
      <c r="CV5" s="234" t="s">
        <v>42</v>
      </c>
      <c r="CW5" s="234"/>
      <c r="CX5" s="234"/>
      <c r="CY5" s="47" t="s">
        <v>43</v>
      </c>
      <c r="CZ5" s="48" t="s">
        <v>44</v>
      </c>
      <c r="DA5" s="42"/>
      <c r="DB5" s="234" t="s">
        <v>42</v>
      </c>
      <c r="DC5" s="234"/>
      <c r="DD5" s="234"/>
      <c r="DE5" s="43" t="s">
        <v>43</v>
      </c>
      <c r="DF5" s="44" t="s">
        <v>44</v>
      </c>
      <c r="DG5" s="42"/>
      <c r="DH5" s="234" t="s">
        <v>42</v>
      </c>
      <c r="DI5" s="234"/>
      <c r="DJ5" s="234"/>
      <c r="DK5" s="43" t="s">
        <v>43</v>
      </c>
      <c r="DL5" s="44" t="s">
        <v>44</v>
      </c>
      <c r="DM5" s="51"/>
      <c r="DN5" s="234" t="s">
        <v>42</v>
      </c>
      <c r="DO5" s="234"/>
      <c r="DP5" s="234"/>
      <c r="DQ5" s="47" t="s">
        <v>43</v>
      </c>
      <c r="DR5" s="48" t="s">
        <v>44</v>
      </c>
      <c r="DS5" s="42"/>
      <c r="DT5" s="234" t="s">
        <v>42</v>
      </c>
      <c r="DU5" s="234"/>
      <c r="DV5" s="234"/>
      <c r="DW5" s="43" t="s">
        <v>43</v>
      </c>
      <c r="DX5" s="44" t="s">
        <v>44</v>
      </c>
      <c r="DY5" s="42"/>
      <c r="DZ5" s="234" t="s">
        <v>42</v>
      </c>
      <c r="EA5" s="234"/>
      <c r="EB5" s="234"/>
      <c r="EC5" s="43" t="s">
        <v>43</v>
      </c>
      <c r="ED5" s="44" t="s">
        <v>44</v>
      </c>
      <c r="EE5" s="42"/>
      <c r="EF5" s="234" t="s">
        <v>42</v>
      </c>
      <c r="EG5" s="234"/>
      <c r="EH5" s="234"/>
      <c r="EI5" s="43" t="s">
        <v>43</v>
      </c>
      <c r="EJ5" s="44" t="s">
        <v>44</v>
      </c>
      <c r="EK5" s="51"/>
      <c r="EL5" s="234" t="s">
        <v>42</v>
      </c>
      <c r="EM5" s="234"/>
      <c r="EN5" s="234"/>
      <c r="EO5" s="47" t="s">
        <v>43</v>
      </c>
      <c r="EP5" s="48" t="s">
        <v>44</v>
      </c>
      <c r="EQ5" s="42"/>
      <c r="ER5" s="234" t="s">
        <v>42</v>
      </c>
      <c r="ES5" s="234"/>
      <c r="ET5" s="234"/>
      <c r="EU5" s="43" t="s">
        <v>43</v>
      </c>
      <c r="EV5" s="44" t="s">
        <v>44</v>
      </c>
      <c r="EW5" s="42"/>
      <c r="EX5" s="234" t="s">
        <v>42</v>
      </c>
      <c r="EY5" s="234"/>
      <c r="EZ5" s="234"/>
      <c r="FA5" s="43" t="s">
        <v>43</v>
      </c>
      <c r="FB5" s="44" t="s">
        <v>44</v>
      </c>
      <c r="FC5" s="42"/>
      <c r="FD5" s="234" t="s">
        <v>42</v>
      </c>
      <c r="FE5" s="234"/>
      <c r="FF5" s="234"/>
      <c r="FG5" s="43" t="s">
        <v>43</v>
      </c>
      <c r="FH5" s="44" t="s">
        <v>44</v>
      </c>
      <c r="FI5" s="51"/>
      <c r="FJ5" s="234" t="s">
        <v>42</v>
      </c>
      <c r="FK5" s="234"/>
      <c r="FL5" s="234"/>
      <c r="FM5" s="47" t="s">
        <v>43</v>
      </c>
      <c r="FN5" s="48" t="s">
        <v>44</v>
      </c>
      <c r="FO5" s="42"/>
      <c r="FP5" s="234" t="s">
        <v>42</v>
      </c>
      <c r="FQ5" s="234"/>
      <c r="FR5" s="234"/>
      <c r="FS5" s="43" t="s">
        <v>43</v>
      </c>
      <c r="FT5" s="44" t="s">
        <v>44</v>
      </c>
      <c r="FU5" s="42"/>
      <c r="FV5" s="234" t="s">
        <v>42</v>
      </c>
      <c r="FW5" s="234"/>
      <c r="FX5" s="234"/>
      <c r="FY5" s="43" t="s">
        <v>43</v>
      </c>
      <c r="FZ5" s="44" t="s">
        <v>44</v>
      </c>
      <c r="GA5" s="42"/>
      <c r="GB5" s="234" t="s">
        <v>42</v>
      </c>
      <c r="GC5" s="234"/>
      <c r="GD5" s="234"/>
      <c r="GE5" s="43" t="s">
        <v>43</v>
      </c>
      <c r="GF5" s="44" t="s">
        <v>44</v>
      </c>
      <c r="GG5" s="51"/>
      <c r="GH5" s="234" t="s">
        <v>42</v>
      </c>
      <c r="GI5" s="234"/>
      <c r="GJ5" s="234"/>
      <c r="GK5" s="47" t="s">
        <v>43</v>
      </c>
      <c r="GL5" s="48" t="s">
        <v>44</v>
      </c>
      <c r="GM5" s="51"/>
      <c r="GN5" s="234" t="s">
        <v>42</v>
      </c>
      <c r="GO5" s="234"/>
      <c r="GP5" s="234"/>
      <c r="GQ5" s="47" t="s">
        <v>43</v>
      </c>
      <c r="GR5" s="48" t="s">
        <v>44</v>
      </c>
      <c r="GS5" s="51"/>
      <c r="GT5" s="234" t="s">
        <v>42</v>
      </c>
      <c r="GU5" s="234"/>
      <c r="GV5" s="234"/>
      <c r="GW5" s="47" t="s">
        <v>43</v>
      </c>
      <c r="GX5" s="48" t="s">
        <v>44</v>
      </c>
      <c r="GY5" s="42"/>
      <c r="GZ5" s="234" t="s">
        <v>42</v>
      </c>
      <c r="HA5" s="234"/>
      <c r="HB5" s="234"/>
      <c r="HC5" s="43" t="s">
        <v>43</v>
      </c>
      <c r="HD5" s="44" t="s">
        <v>44</v>
      </c>
      <c r="HE5" s="42"/>
      <c r="HF5" s="234" t="s">
        <v>42</v>
      </c>
      <c r="HG5" s="234"/>
      <c r="HH5" s="234"/>
      <c r="HI5" s="43" t="s">
        <v>43</v>
      </c>
      <c r="HJ5" s="44" t="s">
        <v>44</v>
      </c>
      <c r="HK5" s="51"/>
      <c r="HL5" s="234" t="s">
        <v>42</v>
      </c>
      <c r="HM5" s="234"/>
      <c r="HN5" s="234"/>
      <c r="HO5" s="47" t="s">
        <v>43</v>
      </c>
      <c r="HP5" s="48" t="s">
        <v>44</v>
      </c>
      <c r="HQ5" s="42"/>
      <c r="HR5" s="234" t="s">
        <v>42</v>
      </c>
      <c r="HS5" s="234"/>
      <c r="HT5" s="234"/>
      <c r="HU5" s="43" t="s">
        <v>43</v>
      </c>
      <c r="HV5" s="44" t="s">
        <v>44</v>
      </c>
      <c r="HW5" s="42"/>
      <c r="HX5" s="234" t="s">
        <v>42</v>
      </c>
      <c r="HY5" s="234"/>
      <c r="HZ5" s="234"/>
      <c r="IA5" s="43" t="s">
        <v>43</v>
      </c>
      <c r="IB5" s="44" t="s">
        <v>44</v>
      </c>
      <c r="IC5" s="51"/>
      <c r="ID5" s="234" t="s">
        <v>42</v>
      </c>
      <c r="IE5" s="234"/>
      <c r="IF5" s="234"/>
      <c r="IG5" s="47" t="s">
        <v>43</v>
      </c>
      <c r="IH5" s="48" t="s">
        <v>44</v>
      </c>
      <c r="II5" s="42"/>
      <c r="IJ5" s="234" t="s">
        <v>42</v>
      </c>
      <c r="IK5" s="234"/>
      <c r="IL5" s="234"/>
      <c r="IM5" s="43" t="s">
        <v>43</v>
      </c>
      <c r="IN5" s="44" t="s">
        <v>44</v>
      </c>
      <c r="IO5" s="42"/>
      <c r="IP5" s="234" t="s">
        <v>42</v>
      </c>
      <c r="IQ5" s="234"/>
      <c r="IR5" s="234"/>
      <c r="IS5" s="43" t="s">
        <v>43</v>
      </c>
      <c r="IT5" s="44" t="s">
        <v>44</v>
      </c>
      <c r="IU5" s="51"/>
      <c r="IV5" s="234" t="s">
        <v>42</v>
      </c>
      <c r="IW5" s="234"/>
      <c r="IX5" s="234"/>
      <c r="IY5" s="47" t="s">
        <v>43</v>
      </c>
      <c r="IZ5" s="48" t="s">
        <v>44</v>
      </c>
      <c r="JA5" s="51"/>
      <c r="JB5" s="234" t="s">
        <v>42</v>
      </c>
      <c r="JC5" s="234"/>
      <c r="JD5" s="234"/>
      <c r="JE5" s="47" t="s">
        <v>43</v>
      </c>
      <c r="JF5" s="48" t="s">
        <v>44</v>
      </c>
      <c r="JG5" s="42"/>
      <c r="JH5" s="234" t="s">
        <v>42</v>
      </c>
      <c r="JI5" s="234"/>
      <c r="JJ5" s="234"/>
      <c r="JK5" s="43" t="s">
        <v>43</v>
      </c>
      <c r="JL5" s="44" t="s">
        <v>44</v>
      </c>
      <c r="JM5" s="51"/>
      <c r="JN5" s="234" t="s">
        <v>42</v>
      </c>
      <c r="JO5" s="234"/>
      <c r="JP5" s="234"/>
      <c r="JQ5" s="47" t="s">
        <v>43</v>
      </c>
      <c r="JR5" s="48" t="s">
        <v>44</v>
      </c>
      <c r="JS5" s="42"/>
      <c r="JT5" s="234" t="s">
        <v>42</v>
      </c>
      <c r="JU5" s="234"/>
      <c r="JV5" s="234"/>
      <c r="JW5" s="43" t="s">
        <v>43</v>
      </c>
      <c r="JX5" s="44" t="s">
        <v>44</v>
      </c>
      <c r="JY5" s="42"/>
      <c r="JZ5" s="234" t="s">
        <v>42</v>
      </c>
      <c r="KA5" s="234"/>
      <c r="KB5" s="234"/>
      <c r="KC5" s="43" t="s">
        <v>43</v>
      </c>
      <c r="KD5" s="44" t="s">
        <v>44</v>
      </c>
      <c r="KE5" s="51"/>
      <c r="KF5" s="234" t="s">
        <v>42</v>
      </c>
      <c r="KG5" s="234"/>
      <c r="KH5" s="234"/>
      <c r="KI5" s="47" t="s">
        <v>43</v>
      </c>
      <c r="KJ5" s="48" t="s">
        <v>44</v>
      </c>
      <c r="KK5" s="42"/>
      <c r="KL5" s="234" t="s">
        <v>42</v>
      </c>
      <c r="KM5" s="234"/>
      <c r="KN5" s="234"/>
      <c r="KO5" s="43" t="s">
        <v>43</v>
      </c>
      <c r="KP5" s="44" t="s">
        <v>44</v>
      </c>
      <c r="KQ5" s="51"/>
      <c r="KR5" s="234" t="s">
        <v>42</v>
      </c>
      <c r="KS5" s="234"/>
      <c r="KT5" s="234"/>
      <c r="KU5" s="47" t="s">
        <v>43</v>
      </c>
      <c r="KV5" s="48" t="s">
        <v>44</v>
      </c>
      <c r="KW5" s="42"/>
      <c r="KX5" s="234" t="s">
        <v>42</v>
      </c>
      <c r="KY5" s="234"/>
      <c r="KZ5" s="234"/>
      <c r="LA5" s="43" t="s">
        <v>43</v>
      </c>
      <c r="LB5" s="44" t="s">
        <v>44</v>
      </c>
      <c r="LC5" s="51"/>
      <c r="LD5" s="234" t="s">
        <v>42</v>
      </c>
      <c r="LE5" s="234"/>
      <c r="LF5" s="234"/>
      <c r="LG5" s="47" t="s">
        <v>43</v>
      </c>
      <c r="LH5" s="48" t="s">
        <v>44</v>
      </c>
      <c r="LI5" s="42"/>
      <c r="LJ5" s="234" t="s">
        <v>42</v>
      </c>
      <c r="LK5" s="234"/>
      <c r="LL5" s="234"/>
      <c r="LM5" s="43" t="s">
        <v>43</v>
      </c>
      <c r="LN5" s="44" t="s">
        <v>44</v>
      </c>
      <c r="LO5" s="51"/>
      <c r="LP5" s="234" t="s">
        <v>42</v>
      </c>
      <c r="LQ5" s="234"/>
      <c r="LR5" s="234"/>
      <c r="LS5" s="47" t="s">
        <v>43</v>
      </c>
      <c r="LT5" s="48" t="s">
        <v>44</v>
      </c>
      <c r="LU5" s="42"/>
      <c r="LV5" s="234" t="s">
        <v>42</v>
      </c>
      <c r="LW5" s="234"/>
      <c r="LX5" s="234"/>
      <c r="LY5" s="43" t="s">
        <v>43</v>
      </c>
      <c r="LZ5" s="44" t="s">
        <v>44</v>
      </c>
      <c r="MA5" s="51"/>
      <c r="MB5" s="234" t="s">
        <v>42</v>
      </c>
      <c r="MC5" s="234"/>
      <c r="MD5" s="234"/>
      <c r="ME5" s="47" t="s">
        <v>43</v>
      </c>
      <c r="MF5" s="48" t="s">
        <v>44</v>
      </c>
      <c r="MG5" s="42"/>
      <c r="MH5" s="234" t="s">
        <v>42</v>
      </c>
      <c r="MI5" s="234"/>
      <c r="MJ5" s="234"/>
      <c r="MK5" s="43" t="s">
        <v>43</v>
      </c>
      <c r="ML5" s="44" t="s">
        <v>44</v>
      </c>
      <c r="MM5" s="51"/>
      <c r="MN5" s="234" t="s">
        <v>42</v>
      </c>
      <c r="MO5" s="234"/>
      <c r="MP5" s="234"/>
      <c r="MQ5" s="47" t="s">
        <v>43</v>
      </c>
      <c r="MR5" s="48" t="s">
        <v>44</v>
      </c>
      <c r="MS5" s="42"/>
      <c r="MT5" s="234" t="s">
        <v>42</v>
      </c>
      <c r="MU5" s="234"/>
      <c r="MV5" s="234"/>
      <c r="MW5" s="43" t="s">
        <v>43</v>
      </c>
      <c r="MX5" s="44" t="s">
        <v>44</v>
      </c>
      <c r="MY5" s="51"/>
      <c r="MZ5" s="234" t="s">
        <v>42</v>
      </c>
      <c r="NA5" s="234"/>
      <c r="NB5" s="234"/>
      <c r="NC5" s="47" t="s">
        <v>43</v>
      </c>
      <c r="ND5" s="48" t="s">
        <v>44</v>
      </c>
      <c r="NE5" s="42"/>
      <c r="NF5" s="235" t="s">
        <v>42</v>
      </c>
      <c r="NG5" s="234"/>
      <c r="NH5" s="234"/>
      <c r="NI5" s="43" t="s">
        <v>43</v>
      </c>
      <c r="NJ5" s="44" t="s">
        <v>44</v>
      </c>
      <c r="NK5" s="42"/>
      <c r="NL5" s="235" t="s">
        <v>42</v>
      </c>
      <c r="NM5" s="234"/>
      <c r="NN5" s="234"/>
      <c r="NO5" s="43" t="s">
        <v>43</v>
      </c>
      <c r="NP5" s="44" t="s">
        <v>44</v>
      </c>
      <c r="NQ5" s="51"/>
      <c r="NR5" s="234" t="s">
        <v>42</v>
      </c>
      <c r="NS5" s="234"/>
      <c r="NT5" s="234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273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271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275</v>
      </c>
      <c r="T6" s="186" t="s">
        <v>271</v>
      </c>
      <c r="U6" s="155"/>
      <c r="V6" s="167">
        <v>1</v>
      </c>
      <c r="W6" s="168" t="s">
        <v>0</v>
      </c>
      <c r="X6" s="167">
        <v>3</v>
      </c>
      <c r="Y6" s="185" t="s">
        <v>270</v>
      </c>
      <c r="Z6" s="186" t="s">
        <v>271</v>
      </c>
      <c r="AA6" s="155"/>
      <c r="AB6" s="167">
        <v>3</v>
      </c>
      <c r="AC6" s="168" t="s">
        <v>0</v>
      </c>
      <c r="AD6" s="167">
        <v>0</v>
      </c>
      <c r="AE6" s="195" t="s">
        <v>275</v>
      </c>
      <c r="AF6" s="193" t="s">
        <v>271</v>
      </c>
      <c r="AG6" s="155"/>
      <c r="AH6" s="167">
        <v>3</v>
      </c>
      <c r="AI6" s="168" t="s">
        <v>0</v>
      </c>
      <c r="AJ6" s="167">
        <v>1</v>
      </c>
      <c r="AK6" s="185" t="s">
        <v>271</v>
      </c>
      <c r="AL6" s="186" t="s">
        <v>275</v>
      </c>
      <c r="AM6" s="155"/>
      <c r="AN6" s="167">
        <v>0</v>
      </c>
      <c r="AO6" s="168" t="s">
        <v>0</v>
      </c>
      <c r="AP6" s="167">
        <v>3</v>
      </c>
      <c r="AQ6" s="185" t="s">
        <v>273</v>
      </c>
      <c r="AR6" s="186" t="s">
        <v>271</v>
      </c>
      <c r="AS6" s="155"/>
      <c r="AT6" s="167">
        <v>2</v>
      </c>
      <c r="AU6" s="168" t="s">
        <v>0</v>
      </c>
      <c r="AV6" s="167">
        <v>2</v>
      </c>
      <c r="AW6" s="185" t="s">
        <v>271</v>
      </c>
      <c r="AX6" s="186" t="s">
        <v>270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271</v>
      </c>
      <c r="BJ6" s="186" t="s">
        <v>275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271</v>
      </c>
      <c r="BV6" s="186" t="s">
        <v>272</v>
      </c>
      <c r="BW6" s="155"/>
      <c r="BX6" s="167">
        <v>3</v>
      </c>
      <c r="BY6" s="168" t="s">
        <v>0</v>
      </c>
      <c r="BZ6" s="167">
        <v>0</v>
      </c>
      <c r="CA6" s="168" t="s">
        <v>272</v>
      </c>
      <c r="CB6" s="169" t="s">
        <v>271</v>
      </c>
      <c r="CC6" s="155"/>
      <c r="CD6" s="167">
        <v>2</v>
      </c>
      <c r="CE6" s="168" t="s">
        <v>0</v>
      </c>
      <c r="CF6" s="167">
        <v>4</v>
      </c>
      <c r="CG6" s="185" t="s">
        <v>273</v>
      </c>
      <c r="CH6" s="186" t="s">
        <v>271</v>
      </c>
      <c r="CI6" s="155"/>
      <c r="CJ6" s="167">
        <v>0</v>
      </c>
      <c r="CK6" s="168" t="s">
        <v>0</v>
      </c>
      <c r="CL6" s="167">
        <v>3</v>
      </c>
      <c r="CM6" s="185" t="s">
        <v>273</v>
      </c>
      <c r="CN6" s="186" t="s">
        <v>272</v>
      </c>
      <c r="CO6" s="155"/>
      <c r="CP6" s="167">
        <v>4</v>
      </c>
      <c r="CQ6" s="168" t="s">
        <v>0</v>
      </c>
      <c r="CR6" s="167">
        <v>3</v>
      </c>
      <c r="CS6" s="185" t="s">
        <v>272</v>
      </c>
      <c r="CT6" s="186" t="s">
        <v>271</v>
      </c>
      <c r="CU6" s="155"/>
      <c r="CV6" s="167">
        <v>3</v>
      </c>
      <c r="CW6" s="168" t="s">
        <v>0</v>
      </c>
      <c r="CX6" s="167">
        <v>0</v>
      </c>
      <c r="CY6" s="185" t="s">
        <v>271</v>
      </c>
      <c r="CZ6" s="186" t="s">
        <v>270</v>
      </c>
      <c r="DA6" s="155"/>
      <c r="DB6" s="167">
        <v>1</v>
      </c>
      <c r="DC6" s="168" t="s">
        <v>0</v>
      </c>
      <c r="DD6" s="167">
        <v>4</v>
      </c>
      <c r="DE6" s="185" t="s">
        <v>273</v>
      </c>
      <c r="DF6" s="186" t="s">
        <v>271</v>
      </c>
      <c r="DG6" s="155"/>
      <c r="DH6" s="167">
        <v>2</v>
      </c>
      <c r="DI6" s="168" t="s">
        <v>0</v>
      </c>
      <c r="DJ6" s="167">
        <v>2</v>
      </c>
      <c r="DK6" s="185" t="s">
        <v>271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270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273</v>
      </c>
      <c r="DX6" s="186" t="s">
        <v>270</v>
      </c>
      <c r="DY6" s="155"/>
      <c r="DZ6" s="167">
        <v>0</v>
      </c>
      <c r="EA6" s="168" t="s">
        <v>0</v>
      </c>
      <c r="EB6" s="167">
        <v>2</v>
      </c>
      <c r="EC6" s="185" t="s">
        <v>273</v>
      </c>
      <c r="ED6" s="186" t="s">
        <v>271</v>
      </c>
      <c r="EE6" s="155"/>
      <c r="EF6" s="167">
        <v>3</v>
      </c>
      <c r="EG6" s="168" t="s">
        <v>0</v>
      </c>
      <c r="EH6" s="167">
        <v>0</v>
      </c>
      <c r="EI6" s="168" t="s">
        <v>273</v>
      </c>
      <c r="EJ6" s="169" t="s">
        <v>270</v>
      </c>
      <c r="EK6" s="155"/>
      <c r="EL6" s="167">
        <v>3</v>
      </c>
      <c r="EM6" s="168" t="s">
        <v>0</v>
      </c>
      <c r="EN6" s="167">
        <v>1</v>
      </c>
      <c r="EO6" s="185" t="s">
        <v>270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273</v>
      </c>
      <c r="EV6" s="186" t="s">
        <v>270</v>
      </c>
      <c r="EW6" s="155"/>
      <c r="EX6" s="167">
        <v>1</v>
      </c>
      <c r="EY6" s="168" t="s">
        <v>0</v>
      </c>
      <c r="EZ6" s="167">
        <v>3</v>
      </c>
      <c r="FA6" s="185" t="s">
        <v>273</v>
      </c>
      <c r="FB6" s="186" t="s">
        <v>271</v>
      </c>
      <c r="FC6" s="155"/>
      <c r="FD6" s="167">
        <v>4</v>
      </c>
      <c r="FE6" s="168" t="s">
        <v>0</v>
      </c>
      <c r="FF6" s="167">
        <v>1</v>
      </c>
      <c r="FG6" s="185" t="s">
        <v>273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273</v>
      </c>
      <c r="FN6" s="186" t="s">
        <v>271</v>
      </c>
      <c r="FO6" s="155"/>
      <c r="FP6" s="167">
        <v>2</v>
      </c>
      <c r="FQ6" s="168" t="s">
        <v>0</v>
      </c>
      <c r="FR6" s="167">
        <v>0</v>
      </c>
      <c r="FS6" s="185" t="s">
        <v>273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385</v>
      </c>
      <c r="FZ6" s="186" t="s">
        <v>271</v>
      </c>
      <c r="GA6" s="155"/>
      <c r="GB6" s="167">
        <v>1</v>
      </c>
      <c r="GC6" s="168" t="s">
        <v>0</v>
      </c>
      <c r="GD6" s="167">
        <v>2</v>
      </c>
      <c r="GE6" s="168" t="s">
        <v>271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271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273</v>
      </c>
      <c r="GX6" s="186" t="s">
        <v>378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271</v>
      </c>
      <c r="HJ6" s="186" t="s">
        <v>378</v>
      </c>
      <c r="HK6" s="155"/>
      <c r="HL6" s="167"/>
      <c r="HM6" s="168" t="s">
        <v>0</v>
      </c>
      <c r="HN6" s="167"/>
      <c r="HO6" s="168"/>
      <c r="HP6" s="169"/>
      <c r="HQ6" s="155"/>
      <c r="HR6" s="167"/>
      <c r="HS6" s="168" t="s">
        <v>0</v>
      </c>
      <c r="HT6" s="167"/>
      <c r="HU6" s="168"/>
      <c r="HV6" s="169"/>
      <c r="HW6" s="155"/>
      <c r="HX6" s="167"/>
      <c r="HY6" s="168" t="s">
        <v>0</v>
      </c>
      <c r="HZ6" s="167"/>
      <c r="IA6" s="168"/>
      <c r="IB6" s="169"/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326</v>
      </c>
      <c r="NV6" s="186" t="s">
        <v>326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271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271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271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271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271</v>
      </c>
      <c r="AF7" s="193" t="s">
        <v>275</v>
      </c>
      <c r="AG7" s="155"/>
      <c r="AH7" s="125">
        <v>2</v>
      </c>
      <c r="AI7" s="130" t="s">
        <v>0</v>
      </c>
      <c r="AJ7" s="125">
        <v>1</v>
      </c>
      <c r="AK7" s="185" t="s">
        <v>335</v>
      </c>
      <c r="AL7" s="186" t="s">
        <v>275</v>
      </c>
      <c r="AM7" s="155"/>
      <c r="AN7" s="125">
        <v>1</v>
      </c>
      <c r="AO7" s="130" t="s">
        <v>0</v>
      </c>
      <c r="AP7" s="125">
        <v>3</v>
      </c>
      <c r="AQ7" s="185" t="s">
        <v>271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273</v>
      </c>
      <c r="AX7" s="186" t="s">
        <v>271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271</v>
      </c>
      <c r="BJ7" s="186" t="s">
        <v>273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275</v>
      </c>
      <c r="BV7" s="186" t="s">
        <v>271</v>
      </c>
      <c r="BW7" s="155"/>
      <c r="BX7" s="125"/>
      <c r="BY7" s="130" t="s">
        <v>0</v>
      </c>
      <c r="BZ7" s="125"/>
      <c r="CA7" s="185" t="s">
        <v>326</v>
      </c>
      <c r="CB7" s="186" t="s">
        <v>326</v>
      </c>
      <c r="CC7" s="155"/>
      <c r="CD7" s="125">
        <v>2</v>
      </c>
      <c r="CE7" s="130" t="s">
        <v>0</v>
      </c>
      <c r="CF7" s="125">
        <v>2</v>
      </c>
      <c r="CG7" s="185" t="s">
        <v>271</v>
      </c>
      <c r="CH7" s="186" t="s">
        <v>275</v>
      </c>
      <c r="CI7" s="155"/>
      <c r="CJ7" s="125">
        <v>1</v>
      </c>
      <c r="CK7" s="130" t="s">
        <v>0</v>
      </c>
      <c r="CL7" s="125">
        <v>2</v>
      </c>
      <c r="CM7" s="185" t="s">
        <v>273</v>
      </c>
      <c r="CN7" s="186" t="s">
        <v>272</v>
      </c>
      <c r="CO7" s="155"/>
      <c r="CP7" s="125">
        <v>1</v>
      </c>
      <c r="CQ7" s="130" t="s">
        <v>0</v>
      </c>
      <c r="CR7" s="125">
        <v>5</v>
      </c>
      <c r="CS7" s="185" t="s">
        <v>315</v>
      </c>
      <c r="CT7" s="186" t="s">
        <v>314</v>
      </c>
      <c r="CU7" s="155"/>
      <c r="CV7" s="125">
        <v>1</v>
      </c>
      <c r="CW7" s="130" t="s">
        <v>0</v>
      </c>
      <c r="CX7" s="125">
        <v>1</v>
      </c>
      <c r="CY7" s="185" t="s">
        <v>270</v>
      </c>
      <c r="CZ7" s="186" t="s">
        <v>271</v>
      </c>
      <c r="DA7" s="155"/>
      <c r="DB7" s="125">
        <v>0</v>
      </c>
      <c r="DC7" s="130" t="s">
        <v>0</v>
      </c>
      <c r="DD7" s="125">
        <v>1</v>
      </c>
      <c r="DE7" s="185" t="s">
        <v>271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273</v>
      </c>
      <c r="DL7" s="186" t="s">
        <v>271</v>
      </c>
      <c r="DM7" s="155"/>
      <c r="DN7" s="125">
        <v>2</v>
      </c>
      <c r="DO7" s="130" t="s">
        <v>0</v>
      </c>
      <c r="DP7" s="125">
        <v>1</v>
      </c>
      <c r="DQ7" s="185" t="s">
        <v>273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326</v>
      </c>
      <c r="DX7" s="186" t="s">
        <v>326</v>
      </c>
      <c r="DY7" s="155"/>
      <c r="DZ7" s="125">
        <v>1</v>
      </c>
      <c r="EA7" s="130" t="s">
        <v>0</v>
      </c>
      <c r="EB7" s="125">
        <v>1</v>
      </c>
      <c r="EC7" s="185" t="s">
        <v>271</v>
      </c>
      <c r="ED7" s="186" t="s">
        <v>368</v>
      </c>
      <c r="EE7" s="155"/>
      <c r="EF7" s="125">
        <v>2</v>
      </c>
      <c r="EG7" s="130" t="s">
        <v>0</v>
      </c>
      <c r="EH7" s="125">
        <v>0</v>
      </c>
      <c r="EI7" s="130" t="s">
        <v>270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273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271</v>
      </c>
      <c r="EV7" s="186" t="s">
        <v>314</v>
      </c>
      <c r="EW7" s="155"/>
      <c r="EX7" s="125">
        <v>0</v>
      </c>
      <c r="EY7" s="130" t="s">
        <v>0</v>
      </c>
      <c r="EZ7" s="125">
        <v>2</v>
      </c>
      <c r="FA7" s="185" t="s">
        <v>273</v>
      </c>
      <c r="FB7" s="186" t="s">
        <v>260</v>
      </c>
      <c r="FC7" s="155"/>
      <c r="FD7" s="125"/>
      <c r="FE7" s="130" t="s">
        <v>0</v>
      </c>
      <c r="FF7" s="125"/>
      <c r="FG7" s="185" t="s">
        <v>326</v>
      </c>
      <c r="FH7" s="186" t="s">
        <v>326</v>
      </c>
      <c r="FI7" s="155"/>
      <c r="FJ7" s="125">
        <v>0</v>
      </c>
      <c r="FK7" s="130" t="s">
        <v>0</v>
      </c>
      <c r="FL7" s="125">
        <v>1</v>
      </c>
      <c r="FM7" s="185" t="s">
        <v>270</v>
      </c>
      <c r="FN7" s="186" t="s">
        <v>271</v>
      </c>
      <c r="FO7" s="155"/>
      <c r="FP7" s="125">
        <v>1</v>
      </c>
      <c r="FQ7" s="130" t="s">
        <v>0</v>
      </c>
      <c r="FR7" s="125">
        <v>0</v>
      </c>
      <c r="FS7" s="185" t="s">
        <v>271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271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271</v>
      </c>
      <c r="GF7" s="169" t="s">
        <v>260</v>
      </c>
      <c r="GG7" s="155"/>
      <c r="GH7" s="125"/>
      <c r="GI7" s="130" t="s">
        <v>0</v>
      </c>
      <c r="GJ7" s="125"/>
      <c r="GK7" s="185" t="s">
        <v>326</v>
      </c>
      <c r="GL7" s="186" t="s">
        <v>326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271</v>
      </c>
      <c r="GX7" s="186" t="s">
        <v>260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271</v>
      </c>
      <c r="HJ7" s="186" t="s">
        <v>260</v>
      </c>
      <c r="HK7" s="155"/>
      <c r="HL7" s="125"/>
      <c r="HM7" s="130" t="s">
        <v>0</v>
      </c>
      <c r="HN7" s="125"/>
      <c r="HO7" s="130"/>
      <c r="HP7" s="169"/>
      <c r="HQ7" s="155"/>
      <c r="HR7" s="125"/>
      <c r="HS7" s="130" t="s">
        <v>0</v>
      </c>
      <c r="HT7" s="125"/>
      <c r="HU7" s="130"/>
      <c r="HV7" s="169"/>
      <c r="HW7" s="155"/>
      <c r="HX7" s="125"/>
      <c r="HY7" s="130" t="s">
        <v>0</v>
      </c>
      <c r="HZ7" s="125"/>
      <c r="IA7" s="130"/>
      <c r="IB7" s="169"/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326</v>
      </c>
      <c r="NV7" s="186" t="s">
        <v>326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275</v>
      </c>
      <c r="N8" s="186" t="s">
        <v>275</v>
      </c>
      <c r="O8" s="148"/>
      <c r="P8" s="167">
        <v>2</v>
      </c>
      <c r="Q8" s="130" t="s">
        <v>0</v>
      </c>
      <c r="R8" s="125">
        <v>1</v>
      </c>
      <c r="S8" s="185" t="s">
        <v>275</v>
      </c>
      <c r="T8" s="186" t="s">
        <v>275</v>
      </c>
      <c r="U8" s="155"/>
      <c r="V8" s="167">
        <v>2</v>
      </c>
      <c r="W8" s="130" t="s">
        <v>0</v>
      </c>
      <c r="X8" s="125">
        <v>2</v>
      </c>
      <c r="Y8" s="185" t="s">
        <v>275</v>
      </c>
      <c r="Z8" s="186" t="s">
        <v>275</v>
      </c>
      <c r="AA8" s="155"/>
      <c r="AB8" s="167"/>
      <c r="AC8" s="130" t="s">
        <v>0</v>
      </c>
      <c r="AD8" s="125"/>
      <c r="AE8" s="185" t="s">
        <v>326</v>
      </c>
      <c r="AF8" s="186" t="s">
        <v>326</v>
      </c>
      <c r="AG8" s="155"/>
      <c r="AH8" s="167">
        <v>2</v>
      </c>
      <c r="AI8" s="130" t="s">
        <v>0</v>
      </c>
      <c r="AJ8" s="125">
        <v>2</v>
      </c>
      <c r="AK8" s="185" t="s">
        <v>275</v>
      </c>
      <c r="AL8" s="186" t="s">
        <v>275</v>
      </c>
      <c r="AM8" s="155"/>
      <c r="AN8" s="167"/>
      <c r="AO8" s="130" t="s">
        <v>0</v>
      </c>
      <c r="AP8" s="125"/>
      <c r="AQ8" s="185" t="s">
        <v>326</v>
      </c>
      <c r="AR8" s="186" t="s">
        <v>326</v>
      </c>
      <c r="AS8" s="155"/>
      <c r="AT8" s="167"/>
      <c r="AU8" s="130" t="s">
        <v>0</v>
      </c>
      <c r="AV8" s="125"/>
      <c r="AW8" s="185" t="s">
        <v>326</v>
      </c>
      <c r="AX8" s="186" t="s">
        <v>326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326</v>
      </c>
      <c r="BJ8" s="186" t="s">
        <v>326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326</v>
      </c>
      <c r="BV8" s="186" t="s">
        <v>326</v>
      </c>
      <c r="BW8" s="155"/>
      <c r="BX8" s="167"/>
      <c r="BY8" s="130" t="s">
        <v>0</v>
      </c>
      <c r="BZ8" s="125"/>
      <c r="CA8" s="185" t="s">
        <v>326</v>
      </c>
      <c r="CB8" s="186" t="s">
        <v>326</v>
      </c>
      <c r="CC8" s="155"/>
      <c r="CD8" s="167"/>
      <c r="CE8" s="130" t="s">
        <v>0</v>
      </c>
      <c r="CF8" s="125"/>
      <c r="CG8" s="185" t="s">
        <v>326</v>
      </c>
      <c r="CH8" s="186" t="s">
        <v>326</v>
      </c>
      <c r="CI8" s="155"/>
      <c r="CJ8" s="167"/>
      <c r="CK8" s="130" t="s">
        <v>0</v>
      </c>
      <c r="CL8" s="125"/>
      <c r="CM8" s="185" t="s">
        <v>326</v>
      </c>
      <c r="CN8" s="186" t="s">
        <v>326</v>
      </c>
      <c r="CO8" s="155"/>
      <c r="CP8" s="167"/>
      <c r="CQ8" s="130" t="s">
        <v>0</v>
      </c>
      <c r="CR8" s="125"/>
      <c r="CS8" s="185" t="s">
        <v>326</v>
      </c>
      <c r="CT8" s="186" t="s">
        <v>326</v>
      </c>
      <c r="CU8" s="155"/>
      <c r="CV8" s="167"/>
      <c r="CW8" s="130" t="s">
        <v>0</v>
      </c>
      <c r="CX8" s="125"/>
      <c r="CY8" s="185" t="s">
        <v>326</v>
      </c>
      <c r="CZ8" s="186" t="s">
        <v>326</v>
      </c>
      <c r="DA8" s="155"/>
      <c r="DB8" s="167"/>
      <c r="DC8" s="130" t="s">
        <v>0</v>
      </c>
      <c r="DD8" s="125"/>
      <c r="DE8" s="185" t="s">
        <v>326</v>
      </c>
      <c r="DF8" s="186" t="s">
        <v>326</v>
      </c>
      <c r="DG8" s="155"/>
      <c r="DH8" s="167"/>
      <c r="DI8" s="130" t="s">
        <v>0</v>
      </c>
      <c r="DJ8" s="125"/>
      <c r="DK8" s="185" t="s">
        <v>326</v>
      </c>
      <c r="DL8" s="186" t="s">
        <v>326</v>
      </c>
      <c r="DM8" s="155"/>
      <c r="DN8" s="167"/>
      <c r="DO8" s="130" t="s">
        <v>0</v>
      </c>
      <c r="DP8" s="125"/>
      <c r="DQ8" s="185" t="s">
        <v>326</v>
      </c>
      <c r="DR8" s="186" t="s">
        <v>326</v>
      </c>
      <c r="DS8" s="155"/>
      <c r="DT8" s="167"/>
      <c r="DU8" s="130" t="s">
        <v>0</v>
      </c>
      <c r="DV8" s="125"/>
      <c r="DW8" s="185" t="s">
        <v>326</v>
      </c>
      <c r="DX8" s="186" t="s">
        <v>326</v>
      </c>
      <c r="DY8" s="155"/>
      <c r="DZ8" s="167"/>
      <c r="EA8" s="130" t="s">
        <v>0</v>
      </c>
      <c r="EB8" s="125"/>
      <c r="EC8" s="185" t="s">
        <v>326</v>
      </c>
      <c r="ED8" s="186" t="s">
        <v>326</v>
      </c>
      <c r="EE8" s="155"/>
      <c r="EF8" s="167"/>
      <c r="EG8" s="130" t="s">
        <v>0</v>
      </c>
      <c r="EH8" s="125"/>
      <c r="EI8" s="185" t="s">
        <v>326</v>
      </c>
      <c r="EJ8" s="186" t="s">
        <v>326</v>
      </c>
      <c r="EK8" s="155"/>
      <c r="EL8" s="167"/>
      <c r="EM8" s="130" t="s">
        <v>0</v>
      </c>
      <c r="EN8" s="125"/>
      <c r="EO8" s="185" t="s">
        <v>326</v>
      </c>
      <c r="EP8" s="186" t="s">
        <v>326</v>
      </c>
      <c r="EQ8" s="155"/>
      <c r="ER8" s="167"/>
      <c r="ES8" s="130" t="s">
        <v>0</v>
      </c>
      <c r="ET8" s="125"/>
      <c r="EU8" s="185" t="s">
        <v>326</v>
      </c>
      <c r="EV8" s="186" t="s">
        <v>326</v>
      </c>
      <c r="EW8" s="155"/>
      <c r="EX8" s="167"/>
      <c r="EY8" s="130" t="s">
        <v>0</v>
      </c>
      <c r="EZ8" s="125"/>
      <c r="FA8" s="185" t="s">
        <v>326</v>
      </c>
      <c r="FB8" s="186" t="s">
        <v>326</v>
      </c>
      <c r="FC8" s="155"/>
      <c r="FD8" s="167"/>
      <c r="FE8" s="130" t="s">
        <v>0</v>
      </c>
      <c r="FF8" s="125"/>
      <c r="FG8" s="185" t="s">
        <v>326</v>
      </c>
      <c r="FH8" s="186" t="s">
        <v>326</v>
      </c>
      <c r="FI8" s="155"/>
      <c r="FJ8" s="167"/>
      <c r="FK8" s="130" t="s">
        <v>0</v>
      </c>
      <c r="FL8" s="125"/>
      <c r="FM8" s="185" t="s">
        <v>326</v>
      </c>
      <c r="FN8" s="186" t="s">
        <v>326</v>
      </c>
      <c r="FO8" s="155"/>
      <c r="FP8" s="167"/>
      <c r="FQ8" s="130" t="s">
        <v>0</v>
      </c>
      <c r="FR8" s="125"/>
      <c r="FS8" s="185" t="s">
        <v>326</v>
      </c>
      <c r="FT8" s="186" t="s">
        <v>326</v>
      </c>
      <c r="FU8" s="155"/>
      <c r="FV8" s="167"/>
      <c r="FW8" s="130" t="s">
        <v>0</v>
      </c>
      <c r="FX8" s="125"/>
      <c r="FY8" s="185" t="s">
        <v>326</v>
      </c>
      <c r="FZ8" s="186" t="s">
        <v>326</v>
      </c>
      <c r="GA8" s="155"/>
      <c r="GB8" s="167"/>
      <c r="GC8" s="196" t="s">
        <v>0</v>
      </c>
      <c r="GD8" s="125"/>
      <c r="GE8" s="185" t="s">
        <v>326</v>
      </c>
      <c r="GF8" s="186" t="s">
        <v>326</v>
      </c>
      <c r="GG8" s="155"/>
      <c r="GH8" s="167"/>
      <c r="GI8" s="130" t="s">
        <v>0</v>
      </c>
      <c r="GJ8" s="125"/>
      <c r="GK8" s="185" t="s">
        <v>326</v>
      </c>
      <c r="GL8" s="186" t="s">
        <v>326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326</v>
      </c>
      <c r="GX8" s="186" t="s">
        <v>326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326</v>
      </c>
      <c r="HJ8" s="186" t="s">
        <v>326</v>
      </c>
      <c r="HK8" s="155"/>
      <c r="HL8" s="167"/>
      <c r="HM8" s="130" t="s">
        <v>0</v>
      </c>
      <c r="HN8" s="125"/>
      <c r="HO8" s="130"/>
      <c r="HP8" s="169"/>
      <c r="HQ8" s="155"/>
      <c r="HR8" s="167"/>
      <c r="HS8" s="130" t="s">
        <v>0</v>
      </c>
      <c r="HT8" s="125"/>
      <c r="HU8" s="130"/>
      <c r="HV8" s="169"/>
      <c r="HW8" s="155"/>
      <c r="HX8" s="167"/>
      <c r="HY8" s="130" t="s">
        <v>0</v>
      </c>
      <c r="HZ8" s="125"/>
      <c r="IA8" s="130"/>
      <c r="IB8" s="169"/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326</v>
      </c>
      <c r="NV8" s="186" t="s">
        <v>326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271</v>
      </c>
      <c r="H9" s="174" t="s">
        <v>316</v>
      </c>
      <c r="I9" s="25"/>
      <c r="J9" s="187">
        <v>0</v>
      </c>
      <c r="K9" s="187" t="s">
        <v>0</v>
      </c>
      <c r="L9" s="187">
        <v>4</v>
      </c>
      <c r="M9" s="185" t="s">
        <v>271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271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271</v>
      </c>
      <c r="Z9" s="186" t="s">
        <v>275</v>
      </c>
      <c r="AA9" s="155"/>
      <c r="AB9" s="125">
        <v>3</v>
      </c>
      <c r="AC9" s="130" t="s">
        <v>0</v>
      </c>
      <c r="AD9" s="125">
        <v>1</v>
      </c>
      <c r="AE9" s="192" t="s">
        <v>275</v>
      </c>
      <c r="AF9" s="193" t="s">
        <v>274</v>
      </c>
      <c r="AG9" s="155"/>
      <c r="AH9" s="125">
        <v>3</v>
      </c>
      <c r="AI9" s="130" t="s">
        <v>0</v>
      </c>
      <c r="AJ9" s="125">
        <v>1</v>
      </c>
      <c r="AK9" s="185" t="s">
        <v>271</v>
      </c>
      <c r="AL9" s="186" t="s">
        <v>275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275</v>
      </c>
      <c r="AS9" s="155"/>
      <c r="AT9" s="125">
        <v>2</v>
      </c>
      <c r="AU9" s="130" t="s">
        <v>0</v>
      </c>
      <c r="AV9" s="125">
        <v>3</v>
      </c>
      <c r="AW9" s="185" t="s">
        <v>271</v>
      </c>
      <c r="AX9" s="186" t="s">
        <v>270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275</v>
      </c>
      <c r="BJ9" s="186" t="s">
        <v>271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271</v>
      </c>
      <c r="BV9" s="186" t="s">
        <v>271</v>
      </c>
      <c r="BW9" s="155"/>
      <c r="BX9" s="125">
        <v>4</v>
      </c>
      <c r="BY9" s="130" t="s">
        <v>0</v>
      </c>
      <c r="BZ9" s="125">
        <v>1</v>
      </c>
      <c r="CA9" s="130" t="s">
        <v>272</v>
      </c>
      <c r="CB9" s="169" t="s">
        <v>275</v>
      </c>
      <c r="CC9" s="155"/>
      <c r="CD9" s="125"/>
      <c r="CE9" s="130" t="s">
        <v>0</v>
      </c>
      <c r="CF9" s="125"/>
      <c r="CG9" s="185" t="s">
        <v>326</v>
      </c>
      <c r="CH9" s="186" t="s">
        <v>326</v>
      </c>
      <c r="CI9" s="155"/>
      <c r="CJ9" s="125">
        <v>0</v>
      </c>
      <c r="CK9" s="130" t="s">
        <v>0</v>
      </c>
      <c r="CL9" s="125">
        <v>2</v>
      </c>
      <c r="CM9" s="185" t="s">
        <v>276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315</v>
      </c>
      <c r="CT9" s="186" t="s">
        <v>314</v>
      </c>
      <c r="CU9" s="155"/>
      <c r="CV9" s="125">
        <v>4</v>
      </c>
      <c r="CW9" s="130" t="s">
        <v>0</v>
      </c>
      <c r="CX9" s="125">
        <v>1</v>
      </c>
      <c r="CY9" s="185" t="s">
        <v>273</v>
      </c>
      <c r="CZ9" s="186" t="s">
        <v>270</v>
      </c>
      <c r="DA9" s="155"/>
      <c r="DB9" s="125">
        <v>0</v>
      </c>
      <c r="DC9" s="130" t="s">
        <v>0</v>
      </c>
      <c r="DD9" s="125">
        <v>5</v>
      </c>
      <c r="DE9" s="185" t="s">
        <v>273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271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273</v>
      </c>
      <c r="DR9" s="186" t="s">
        <v>270</v>
      </c>
      <c r="DS9" s="155"/>
      <c r="DT9" s="125">
        <v>2</v>
      </c>
      <c r="DU9" s="130" t="s">
        <v>0</v>
      </c>
      <c r="DV9" s="125">
        <v>3</v>
      </c>
      <c r="DW9" s="185" t="s">
        <v>364</v>
      </c>
      <c r="DX9" s="186" t="s">
        <v>271</v>
      </c>
      <c r="DY9" s="155"/>
      <c r="DZ9" s="125">
        <v>1</v>
      </c>
      <c r="EA9" s="130" t="s">
        <v>0</v>
      </c>
      <c r="EB9" s="125">
        <v>3</v>
      </c>
      <c r="EC9" s="185" t="s">
        <v>271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270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271</v>
      </c>
      <c r="EP9" s="186" t="s">
        <v>270</v>
      </c>
      <c r="EQ9" s="155"/>
      <c r="ER9" s="125"/>
      <c r="ES9" s="130" t="s">
        <v>0</v>
      </c>
      <c r="ET9" s="125"/>
      <c r="EU9" s="185" t="s">
        <v>326</v>
      </c>
      <c r="EV9" s="186" t="s">
        <v>326</v>
      </c>
      <c r="EW9" s="155"/>
      <c r="EX9" s="125">
        <v>1</v>
      </c>
      <c r="EY9" s="130" t="s">
        <v>0</v>
      </c>
      <c r="EZ9" s="125">
        <v>4</v>
      </c>
      <c r="FA9" s="185" t="s">
        <v>271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273</v>
      </c>
      <c r="FH9" s="186" t="s">
        <v>271</v>
      </c>
      <c r="FI9" s="155"/>
      <c r="FJ9" s="125"/>
      <c r="FK9" s="130" t="s">
        <v>0</v>
      </c>
      <c r="FL9" s="125"/>
      <c r="FM9" s="185" t="s">
        <v>326</v>
      </c>
      <c r="FN9" s="186" t="s">
        <v>326</v>
      </c>
      <c r="FO9" s="155"/>
      <c r="FP9" s="125">
        <v>4</v>
      </c>
      <c r="FQ9" s="130" t="s">
        <v>0</v>
      </c>
      <c r="FR9" s="125">
        <v>1</v>
      </c>
      <c r="FS9" s="185" t="s">
        <v>273</v>
      </c>
      <c r="FT9" s="186" t="s">
        <v>271</v>
      </c>
      <c r="FU9" s="155"/>
      <c r="FV9" s="125">
        <v>1</v>
      </c>
      <c r="FW9" s="130" t="s">
        <v>0</v>
      </c>
      <c r="FX9" s="125">
        <v>2</v>
      </c>
      <c r="FY9" s="185" t="s">
        <v>378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271</v>
      </c>
      <c r="GF9" s="186" t="s">
        <v>378</v>
      </c>
      <c r="GG9" s="155"/>
      <c r="GH9" s="125"/>
      <c r="GI9" s="130" t="s">
        <v>0</v>
      </c>
      <c r="GJ9" s="125"/>
      <c r="GK9" s="185" t="s">
        <v>326</v>
      </c>
      <c r="GL9" s="186" t="s">
        <v>326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273</v>
      </c>
      <c r="GX9" s="186" t="s">
        <v>271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326</v>
      </c>
      <c r="HJ9" s="186" t="s">
        <v>326</v>
      </c>
      <c r="HK9" s="155"/>
      <c r="HL9" s="125"/>
      <c r="HM9" s="130" t="s">
        <v>0</v>
      </c>
      <c r="HN9" s="125"/>
      <c r="HO9" s="130"/>
      <c r="HP9" s="169"/>
      <c r="HQ9" s="155"/>
      <c r="HR9" s="125"/>
      <c r="HS9" s="130" t="s">
        <v>0</v>
      </c>
      <c r="HT9" s="125"/>
      <c r="HU9" s="130"/>
      <c r="HV9" s="169"/>
      <c r="HW9" s="155"/>
      <c r="HX9" s="125"/>
      <c r="HY9" s="130" t="s">
        <v>0</v>
      </c>
      <c r="HZ9" s="125"/>
      <c r="IA9" s="130"/>
      <c r="IB9" s="169"/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326</v>
      </c>
      <c r="NV9" s="186" t="s">
        <v>326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332</v>
      </c>
      <c r="C10" s="124"/>
      <c r="D10" s="170"/>
      <c r="E10" s="175" t="s">
        <v>0</v>
      </c>
      <c r="F10" s="167"/>
      <c r="G10" s="181" t="s">
        <v>326</v>
      </c>
      <c r="H10" s="182" t="s">
        <v>326</v>
      </c>
      <c r="I10" s="25"/>
      <c r="J10" s="187"/>
      <c r="K10" s="187" t="s">
        <v>0</v>
      </c>
      <c r="L10" s="187"/>
      <c r="M10" s="185" t="s">
        <v>326</v>
      </c>
      <c r="N10" s="186" t="s">
        <v>326</v>
      </c>
      <c r="O10" s="148"/>
      <c r="P10" s="125">
        <v>2</v>
      </c>
      <c r="Q10" s="130" t="s">
        <v>0</v>
      </c>
      <c r="R10" s="125">
        <v>0</v>
      </c>
      <c r="S10" s="185" t="s">
        <v>271</v>
      </c>
      <c r="T10" s="186" t="s">
        <v>266</v>
      </c>
      <c r="U10" s="155"/>
      <c r="V10" s="125">
        <v>0</v>
      </c>
      <c r="W10" s="130" t="s">
        <v>0</v>
      </c>
      <c r="X10" s="125">
        <v>2</v>
      </c>
      <c r="Y10" s="185" t="s">
        <v>271</v>
      </c>
      <c r="Z10" s="186" t="s">
        <v>260</v>
      </c>
      <c r="AA10" s="155"/>
      <c r="AB10" s="125"/>
      <c r="AC10" s="130" t="s">
        <v>0</v>
      </c>
      <c r="AD10" s="125"/>
      <c r="AE10" s="185" t="s">
        <v>326</v>
      </c>
      <c r="AF10" s="186" t="s">
        <v>326</v>
      </c>
      <c r="AG10" s="155"/>
      <c r="AH10" s="125"/>
      <c r="AI10" s="130" t="s">
        <v>0</v>
      </c>
      <c r="AJ10" s="125"/>
      <c r="AK10" s="185" t="s">
        <v>326</v>
      </c>
      <c r="AL10" s="186" t="s">
        <v>326</v>
      </c>
      <c r="AM10" s="155"/>
      <c r="AN10" s="125"/>
      <c r="AO10" s="130" t="s">
        <v>0</v>
      </c>
      <c r="AP10" s="125"/>
      <c r="AQ10" s="185" t="s">
        <v>326</v>
      </c>
      <c r="AR10" s="186" t="s">
        <v>326</v>
      </c>
      <c r="AS10" s="155"/>
      <c r="AT10" s="125"/>
      <c r="AU10" s="130" t="s">
        <v>0</v>
      </c>
      <c r="AV10" s="125"/>
      <c r="AW10" s="185" t="s">
        <v>326</v>
      </c>
      <c r="AX10" s="186" t="s">
        <v>326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326</v>
      </c>
      <c r="BJ10" s="186" t="s">
        <v>326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326</v>
      </c>
      <c r="BV10" s="186" t="s">
        <v>326</v>
      </c>
      <c r="BW10" s="155"/>
      <c r="BX10" s="125"/>
      <c r="BY10" s="130" t="s">
        <v>0</v>
      </c>
      <c r="BZ10" s="125"/>
      <c r="CA10" s="185" t="s">
        <v>326</v>
      </c>
      <c r="CB10" s="186" t="s">
        <v>326</v>
      </c>
      <c r="CC10" s="155"/>
      <c r="CD10" s="125"/>
      <c r="CE10" s="130" t="s">
        <v>0</v>
      </c>
      <c r="CF10" s="125"/>
      <c r="CG10" s="185" t="s">
        <v>326</v>
      </c>
      <c r="CH10" s="186" t="s">
        <v>326</v>
      </c>
      <c r="CI10" s="155"/>
      <c r="CJ10" s="125"/>
      <c r="CK10" s="130" t="s">
        <v>0</v>
      </c>
      <c r="CL10" s="125"/>
      <c r="CM10" s="185" t="s">
        <v>326</v>
      </c>
      <c r="CN10" s="186" t="s">
        <v>326</v>
      </c>
      <c r="CO10" s="155"/>
      <c r="CP10" s="125"/>
      <c r="CQ10" s="130" t="s">
        <v>0</v>
      </c>
      <c r="CR10" s="125"/>
      <c r="CS10" s="185" t="s">
        <v>326</v>
      </c>
      <c r="CT10" s="186" t="s">
        <v>326</v>
      </c>
      <c r="CU10" s="155"/>
      <c r="CV10" s="125"/>
      <c r="CW10" s="130" t="s">
        <v>0</v>
      </c>
      <c r="CX10" s="125"/>
      <c r="CY10" s="185" t="s">
        <v>326</v>
      </c>
      <c r="CZ10" s="186" t="s">
        <v>326</v>
      </c>
      <c r="DA10" s="155"/>
      <c r="DB10" s="125"/>
      <c r="DC10" s="130" t="s">
        <v>0</v>
      </c>
      <c r="DD10" s="125"/>
      <c r="DE10" s="185" t="s">
        <v>326</v>
      </c>
      <c r="DF10" s="186" t="s">
        <v>326</v>
      </c>
      <c r="DG10" s="155"/>
      <c r="DH10" s="125"/>
      <c r="DI10" s="130" t="s">
        <v>0</v>
      </c>
      <c r="DJ10" s="125"/>
      <c r="DK10" s="185" t="s">
        <v>326</v>
      </c>
      <c r="DL10" s="186" t="s">
        <v>326</v>
      </c>
      <c r="DM10" s="155"/>
      <c r="DN10" s="125"/>
      <c r="DO10" s="130" t="s">
        <v>0</v>
      </c>
      <c r="DP10" s="125"/>
      <c r="DQ10" s="185" t="s">
        <v>326</v>
      </c>
      <c r="DR10" s="186" t="s">
        <v>326</v>
      </c>
      <c r="DS10" s="155"/>
      <c r="DT10" s="125"/>
      <c r="DU10" s="130" t="s">
        <v>0</v>
      </c>
      <c r="DV10" s="125"/>
      <c r="DW10" s="185" t="s">
        <v>326</v>
      </c>
      <c r="DX10" s="186" t="s">
        <v>326</v>
      </c>
      <c r="DY10" s="155"/>
      <c r="DZ10" s="125"/>
      <c r="EA10" s="130" t="s">
        <v>0</v>
      </c>
      <c r="EB10" s="125"/>
      <c r="EC10" s="185" t="s">
        <v>326</v>
      </c>
      <c r="ED10" s="186" t="s">
        <v>326</v>
      </c>
      <c r="EE10" s="155"/>
      <c r="EF10" s="125"/>
      <c r="EG10" s="130" t="s">
        <v>0</v>
      </c>
      <c r="EH10" s="125"/>
      <c r="EI10" s="185" t="s">
        <v>326</v>
      </c>
      <c r="EJ10" s="186" t="s">
        <v>326</v>
      </c>
      <c r="EK10" s="155"/>
      <c r="EL10" s="125"/>
      <c r="EM10" s="130" t="s">
        <v>0</v>
      </c>
      <c r="EN10" s="125"/>
      <c r="EO10" s="185" t="s">
        <v>326</v>
      </c>
      <c r="EP10" s="186" t="s">
        <v>326</v>
      </c>
      <c r="EQ10" s="155"/>
      <c r="ER10" s="125"/>
      <c r="ES10" s="130" t="s">
        <v>0</v>
      </c>
      <c r="ET10" s="125"/>
      <c r="EU10" s="185" t="s">
        <v>326</v>
      </c>
      <c r="EV10" s="186" t="s">
        <v>326</v>
      </c>
      <c r="EW10" s="155"/>
      <c r="EX10" s="125"/>
      <c r="EY10" s="130" t="s">
        <v>0</v>
      </c>
      <c r="EZ10" s="125"/>
      <c r="FA10" s="185" t="s">
        <v>326</v>
      </c>
      <c r="FB10" s="186" t="s">
        <v>326</v>
      </c>
      <c r="FC10" s="155"/>
      <c r="FD10" s="125"/>
      <c r="FE10" s="130" t="s">
        <v>0</v>
      </c>
      <c r="FF10" s="125"/>
      <c r="FG10" s="185" t="s">
        <v>326</v>
      </c>
      <c r="FH10" s="186" t="s">
        <v>326</v>
      </c>
      <c r="FI10" s="155"/>
      <c r="FJ10" s="125"/>
      <c r="FK10" s="130" t="s">
        <v>0</v>
      </c>
      <c r="FL10" s="125"/>
      <c r="FM10" s="185" t="s">
        <v>326</v>
      </c>
      <c r="FN10" s="186" t="s">
        <v>326</v>
      </c>
      <c r="FO10" s="155"/>
      <c r="FP10" s="125"/>
      <c r="FQ10" s="130" t="s">
        <v>0</v>
      </c>
      <c r="FR10" s="125"/>
      <c r="FS10" s="185" t="s">
        <v>326</v>
      </c>
      <c r="FT10" s="186" t="s">
        <v>326</v>
      </c>
      <c r="FU10" s="155"/>
      <c r="FV10" s="125"/>
      <c r="FW10" s="130" t="s">
        <v>0</v>
      </c>
      <c r="FX10" s="125"/>
      <c r="FY10" s="185" t="s">
        <v>326</v>
      </c>
      <c r="FZ10" s="186" t="s">
        <v>326</v>
      </c>
      <c r="GA10" s="155"/>
      <c r="GB10" s="125"/>
      <c r="GC10" s="196" t="s">
        <v>0</v>
      </c>
      <c r="GD10" s="125"/>
      <c r="GE10" s="185" t="s">
        <v>326</v>
      </c>
      <c r="GF10" s="186" t="s">
        <v>326</v>
      </c>
      <c r="GG10" s="155"/>
      <c r="GH10" s="125"/>
      <c r="GI10" s="130" t="s">
        <v>0</v>
      </c>
      <c r="GJ10" s="125"/>
      <c r="GK10" s="185" t="s">
        <v>326</v>
      </c>
      <c r="GL10" s="186" t="s">
        <v>326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326</v>
      </c>
      <c r="GX10" s="186" t="s">
        <v>326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326</v>
      </c>
      <c r="HJ10" s="186" t="s">
        <v>326</v>
      </c>
      <c r="HK10" s="155"/>
      <c r="HL10" s="125"/>
      <c r="HM10" s="130" t="s">
        <v>0</v>
      </c>
      <c r="HN10" s="125"/>
      <c r="HO10" s="130"/>
      <c r="HP10" s="169"/>
      <c r="HQ10" s="155"/>
      <c r="HR10" s="125"/>
      <c r="HS10" s="130" t="s">
        <v>0</v>
      </c>
      <c r="HT10" s="125"/>
      <c r="HU10" s="130"/>
      <c r="HV10" s="169"/>
      <c r="HW10" s="155"/>
      <c r="HX10" s="125"/>
      <c r="HY10" s="130" t="s">
        <v>0</v>
      </c>
      <c r="HZ10" s="125"/>
      <c r="IA10" s="130"/>
      <c r="IB10" s="169"/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326</v>
      </c>
      <c r="NV10" s="186" t="s">
        <v>326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326</v>
      </c>
      <c r="H11" s="182" t="s">
        <v>326</v>
      </c>
      <c r="I11" s="25"/>
      <c r="J11" s="187">
        <v>1</v>
      </c>
      <c r="K11" s="187" t="s">
        <v>0</v>
      </c>
      <c r="L11" s="187">
        <v>3</v>
      </c>
      <c r="M11" s="185" t="s">
        <v>271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273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271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271</v>
      </c>
      <c r="AF11" s="193" t="s">
        <v>275</v>
      </c>
      <c r="AG11" s="155"/>
      <c r="AH11" s="125">
        <v>3</v>
      </c>
      <c r="AI11" s="130" t="s">
        <v>0</v>
      </c>
      <c r="AJ11" s="125">
        <v>1</v>
      </c>
      <c r="AK11" s="185" t="s">
        <v>271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271</v>
      </c>
      <c r="AR11" s="186" t="s">
        <v>270</v>
      </c>
      <c r="AS11" s="155"/>
      <c r="AT11" s="125">
        <v>1</v>
      </c>
      <c r="AU11" s="130" t="s">
        <v>0</v>
      </c>
      <c r="AV11" s="125">
        <v>2</v>
      </c>
      <c r="AW11" s="185" t="s">
        <v>271</v>
      </c>
      <c r="AX11" s="186" t="s">
        <v>271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273</v>
      </c>
      <c r="BJ11" s="186" t="s">
        <v>271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275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271</v>
      </c>
      <c r="CB11" s="169" t="s">
        <v>275</v>
      </c>
      <c r="CC11" s="155"/>
      <c r="CD11" s="125">
        <v>1</v>
      </c>
      <c r="CE11" s="130" t="s">
        <v>0</v>
      </c>
      <c r="CF11" s="125">
        <v>2</v>
      </c>
      <c r="CG11" s="185" t="s">
        <v>271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270</v>
      </c>
      <c r="CN11" s="186" t="s">
        <v>271</v>
      </c>
      <c r="CO11" s="155"/>
      <c r="CP11" s="125">
        <v>3</v>
      </c>
      <c r="CQ11" s="130" t="s">
        <v>0</v>
      </c>
      <c r="CR11" s="125">
        <v>1</v>
      </c>
      <c r="CS11" s="185" t="s">
        <v>271</v>
      </c>
      <c r="CT11" s="186" t="s">
        <v>270</v>
      </c>
      <c r="CU11" s="155"/>
      <c r="CV11" s="125">
        <v>2</v>
      </c>
      <c r="CW11" s="130" t="s">
        <v>0</v>
      </c>
      <c r="CX11" s="125">
        <v>0</v>
      </c>
      <c r="CY11" s="185" t="s">
        <v>271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271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271</v>
      </c>
      <c r="DL11" s="186" t="s">
        <v>270</v>
      </c>
      <c r="DM11" s="155"/>
      <c r="DN11" s="125">
        <v>3</v>
      </c>
      <c r="DO11" s="130" t="s">
        <v>0</v>
      </c>
      <c r="DP11" s="125">
        <v>0</v>
      </c>
      <c r="DQ11" s="185" t="s">
        <v>271</v>
      </c>
      <c r="DR11" s="186" t="s">
        <v>271</v>
      </c>
      <c r="DS11" s="155"/>
      <c r="DT11" s="125">
        <v>3</v>
      </c>
      <c r="DU11" s="130" t="s">
        <v>0</v>
      </c>
      <c r="DV11" s="125">
        <v>0</v>
      </c>
      <c r="DW11" s="185" t="s">
        <v>271</v>
      </c>
      <c r="DX11" s="186" t="s">
        <v>270</v>
      </c>
      <c r="DY11" s="155"/>
      <c r="DZ11" s="125">
        <v>0</v>
      </c>
      <c r="EA11" s="130" t="s">
        <v>0</v>
      </c>
      <c r="EB11" s="125">
        <v>2</v>
      </c>
      <c r="EC11" s="185" t="s">
        <v>271</v>
      </c>
      <c r="ED11" s="186" t="s">
        <v>270</v>
      </c>
      <c r="EE11" s="155"/>
      <c r="EF11" s="125">
        <v>3</v>
      </c>
      <c r="EG11" s="130" t="s">
        <v>0</v>
      </c>
      <c r="EH11" s="125">
        <v>1</v>
      </c>
      <c r="EI11" s="185" t="s">
        <v>270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271</v>
      </c>
      <c r="EP11" s="186" t="s">
        <v>263</v>
      </c>
      <c r="EQ11" s="155"/>
      <c r="ER11" s="125">
        <v>1</v>
      </c>
      <c r="ES11" s="130" t="s">
        <v>0</v>
      </c>
      <c r="ET11" s="125">
        <v>1</v>
      </c>
      <c r="EU11" s="185" t="s">
        <v>271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271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271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273</v>
      </c>
      <c r="FN11" s="186" t="s">
        <v>271</v>
      </c>
      <c r="FO11" s="155"/>
      <c r="FP11" s="125">
        <v>3</v>
      </c>
      <c r="FQ11" s="130" t="s">
        <v>0</v>
      </c>
      <c r="FR11" s="125">
        <v>1</v>
      </c>
      <c r="FS11" s="185" t="s">
        <v>274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378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271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271</v>
      </c>
      <c r="GL11" s="186" t="s">
        <v>263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273</v>
      </c>
      <c r="GX11" s="186" t="s">
        <v>271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271</v>
      </c>
      <c r="HJ11" s="186" t="s">
        <v>273</v>
      </c>
      <c r="HK11" s="155"/>
      <c r="HL11" s="125"/>
      <c r="HM11" s="130" t="s">
        <v>0</v>
      </c>
      <c r="HN11" s="125"/>
      <c r="HO11" s="130"/>
      <c r="HP11" s="169"/>
      <c r="HQ11" s="155"/>
      <c r="HR11" s="125"/>
      <c r="HS11" s="130" t="s">
        <v>0</v>
      </c>
      <c r="HT11" s="125"/>
      <c r="HU11" s="130"/>
      <c r="HV11" s="169"/>
      <c r="HW11" s="155"/>
      <c r="HX11" s="125"/>
      <c r="HY11" s="130" t="s">
        <v>0</v>
      </c>
      <c r="HZ11" s="125"/>
      <c r="IA11" s="130"/>
      <c r="IB11" s="169"/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326</v>
      </c>
      <c r="NV11" s="186" t="s">
        <v>326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326</v>
      </c>
      <c r="H12" s="182" t="s">
        <v>326</v>
      </c>
      <c r="I12" s="25"/>
      <c r="J12" s="187">
        <v>0</v>
      </c>
      <c r="K12" s="187" t="s">
        <v>0</v>
      </c>
      <c r="L12" s="187">
        <v>1</v>
      </c>
      <c r="M12" s="185" t="s">
        <v>271</v>
      </c>
      <c r="N12" s="186" t="s">
        <v>260</v>
      </c>
      <c r="O12" s="148"/>
      <c r="P12" s="125"/>
      <c r="Q12" s="130" t="s">
        <v>0</v>
      </c>
      <c r="R12" s="125"/>
      <c r="S12" s="185" t="s">
        <v>326</v>
      </c>
      <c r="T12" s="186" t="s">
        <v>326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271</v>
      </c>
      <c r="AL12" s="186" t="s">
        <v>275</v>
      </c>
      <c r="AM12" s="155"/>
      <c r="AN12" s="125">
        <v>2</v>
      </c>
      <c r="AO12" s="130" t="s">
        <v>0</v>
      </c>
      <c r="AP12" s="125">
        <v>3</v>
      </c>
      <c r="AQ12" s="185" t="s">
        <v>271</v>
      </c>
      <c r="AR12" s="186" t="s">
        <v>275</v>
      </c>
      <c r="AS12" s="155"/>
      <c r="AT12" s="125">
        <v>1</v>
      </c>
      <c r="AU12" s="130" t="s">
        <v>0</v>
      </c>
      <c r="AV12" s="125">
        <v>2</v>
      </c>
      <c r="AW12" s="185" t="s">
        <v>271</v>
      </c>
      <c r="AX12" s="186" t="s">
        <v>275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262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271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270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345</v>
      </c>
      <c r="CH12" s="186" t="s">
        <v>347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271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270</v>
      </c>
      <c r="CZ12" s="186" t="s">
        <v>271</v>
      </c>
      <c r="DA12" s="155"/>
      <c r="DB12" s="125"/>
      <c r="DC12" s="130" t="s">
        <v>0</v>
      </c>
      <c r="DD12" s="125"/>
      <c r="DE12" s="185" t="s">
        <v>326</v>
      </c>
      <c r="DF12" s="186" t="s">
        <v>326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326</v>
      </c>
      <c r="DR12" s="186" t="s">
        <v>326</v>
      </c>
      <c r="DS12" s="155"/>
      <c r="DT12" s="125">
        <v>1</v>
      </c>
      <c r="DU12" s="130" t="s">
        <v>0</v>
      </c>
      <c r="DV12" s="125">
        <v>1</v>
      </c>
      <c r="DW12" s="185" t="s">
        <v>270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273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270</v>
      </c>
      <c r="EJ12" s="186" t="s">
        <v>255</v>
      </c>
      <c r="EK12" s="155"/>
      <c r="EL12" s="125"/>
      <c r="EM12" s="130" t="s">
        <v>0</v>
      </c>
      <c r="EN12" s="125"/>
      <c r="EO12" s="185" t="s">
        <v>326</v>
      </c>
      <c r="EP12" s="186" t="s">
        <v>326</v>
      </c>
      <c r="EQ12" s="155"/>
      <c r="ER12" s="125">
        <v>1</v>
      </c>
      <c r="ES12" s="130" t="s">
        <v>0</v>
      </c>
      <c r="ET12" s="125">
        <v>1</v>
      </c>
      <c r="EU12" s="185" t="s">
        <v>271</v>
      </c>
      <c r="EV12" s="186" t="s">
        <v>270</v>
      </c>
      <c r="EW12" s="155"/>
      <c r="EX12" s="125">
        <v>1</v>
      </c>
      <c r="EY12" s="130" t="s">
        <v>0</v>
      </c>
      <c r="EZ12" s="125">
        <v>2</v>
      </c>
      <c r="FA12" s="185" t="s">
        <v>273</v>
      </c>
      <c r="FB12" s="186" t="s">
        <v>271</v>
      </c>
      <c r="FC12" s="155"/>
      <c r="FD12" s="125">
        <v>3</v>
      </c>
      <c r="FE12" s="130" t="s">
        <v>0</v>
      </c>
      <c r="FF12" s="125">
        <v>0</v>
      </c>
      <c r="FG12" s="185" t="s">
        <v>273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273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379</v>
      </c>
      <c r="FT12" s="186" t="s">
        <v>380</v>
      </c>
      <c r="FU12" s="155"/>
      <c r="FV12" s="125">
        <v>0</v>
      </c>
      <c r="FW12" s="130" t="s">
        <v>0</v>
      </c>
      <c r="FX12" s="125">
        <v>2</v>
      </c>
      <c r="FY12" s="185" t="s">
        <v>378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378</v>
      </c>
      <c r="GF12" s="186" t="s">
        <v>271</v>
      </c>
      <c r="GG12" s="155"/>
      <c r="GH12" s="125"/>
      <c r="GI12" s="130" t="s">
        <v>0</v>
      </c>
      <c r="GJ12" s="125"/>
      <c r="GK12" s="185" t="s">
        <v>326</v>
      </c>
      <c r="GL12" s="186" t="s">
        <v>326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378</v>
      </c>
      <c r="GX12" s="186" t="s">
        <v>271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378</v>
      </c>
      <c r="HJ12" s="186" t="s">
        <v>271</v>
      </c>
      <c r="HK12" s="155"/>
      <c r="HL12" s="125"/>
      <c r="HM12" s="130" t="s">
        <v>0</v>
      </c>
      <c r="HN12" s="125"/>
      <c r="HO12" s="130"/>
      <c r="HP12" s="169"/>
      <c r="HQ12" s="155"/>
      <c r="HR12" s="125"/>
      <c r="HS12" s="130" t="s">
        <v>0</v>
      </c>
      <c r="HT12" s="125"/>
      <c r="HU12" s="130"/>
      <c r="HV12" s="169"/>
      <c r="HW12" s="155"/>
      <c r="HX12" s="125"/>
      <c r="HY12" s="130" t="s">
        <v>0</v>
      </c>
      <c r="HZ12" s="125"/>
      <c r="IA12" s="130"/>
      <c r="IB12" s="169"/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326</v>
      </c>
      <c r="NV12" s="186" t="s">
        <v>326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326</v>
      </c>
      <c r="H13" s="182" t="s">
        <v>326</v>
      </c>
      <c r="I13" s="25"/>
      <c r="J13" s="187"/>
      <c r="K13" s="187" t="s">
        <v>0</v>
      </c>
      <c r="L13" s="187"/>
      <c r="M13" s="185" t="s">
        <v>326</v>
      </c>
      <c r="N13" s="186" t="s">
        <v>326</v>
      </c>
      <c r="O13" s="148"/>
      <c r="P13" s="125">
        <v>4</v>
      </c>
      <c r="Q13" s="130" t="s">
        <v>0</v>
      </c>
      <c r="R13" s="125">
        <v>0</v>
      </c>
      <c r="S13" s="185" t="s">
        <v>275</v>
      </c>
      <c r="T13" s="186" t="s">
        <v>271</v>
      </c>
      <c r="U13" s="155"/>
      <c r="V13" s="125">
        <v>0</v>
      </c>
      <c r="W13" s="130" t="s">
        <v>0</v>
      </c>
      <c r="X13" s="125">
        <v>1</v>
      </c>
      <c r="Y13" s="185" t="s">
        <v>271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271</v>
      </c>
      <c r="AF13" s="193" t="s">
        <v>275</v>
      </c>
      <c r="AG13" s="155"/>
      <c r="AH13" s="125">
        <v>2</v>
      </c>
      <c r="AI13" s="130" t="s">
        <v>0</v>
      </c>
      <c r="AJ13" s="125">
        <v>1</v>
      </c>
      <c r="AK13" s="185" t="s">
        <v>271</v>
      </c>
      <c r="AL13" s="186" t="s">
        <v>271</v>
      </c>
      <c r="AM13" s="155"/>
      <c r="AN13" s="125"/>
      <c r="AO13" s="130" t="s">
        <v>0</v>
      </c>
      <c r="AP13" s="125"/>
      <c r="AQ13" s="185" t="s">
        <v>326</v>
      </c>
      <c r="AR13" s="186" t="s">
        <v>326</v>
      </c>
      <c r="AS13" s="155"/>
      <c r="AT13" s="125"/>
      <c r="AU13" s="130" t="s">
        <v>0</v>
      </c>
      <c r="AV13" s="125"/>
      <c r="AW13" s="185" t="s">
        <v>326</v>
      </c>
      <c r="AX13" s="186" t="s">
        <v>326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271</v>
      </c>
      <c r="BJ13" s="186" t="s">
        <v>275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271</v>
      </c>
      <c r="BV13" s="186" t="s">
        <v>263</v>
      </c>
      <c r="BW13" s="155"/>
      <c r="BX13" s="125">
        <v>2</v>
      </c>
      <c r="BY13" s="130" t="s">
        <v>0</v>
      </c>
      <c r="BZ13" s="125">
        <v>0</v>
      </c>
      <c r="CA13" s="130" t="s">
        <v>272</v>
      </c>
      <c r="CB13" s="169" t="s">
        <v>273</v>
      </c>
      <c r="CC13" s="155"/>
      <c r="CD13" s="125">
        <v>2</v>
      </c>
      <c r="CE13" s="130" t="s">
        <v>0</v>
      </c>
      <c r="CF13" s="125">
        <v>1</v>
      </c>
      <c r="CG13" s="185" t="s">
        <v>271</v>
      </c>
      <c r="CH13" s="186" t="s">
        <v>263</v>
      </c>
      <c r="CI13" s="155"/>
      <c r="CJ13" s="125">
        <v>2</v>
      </c>
      <c r="CK13" s="130" t="s">
        <v>0</v>
      </c>
      <c r="CL13" s="125">
        <v>3</v>
      </c>
      <c r="CM13" s="185" t="s">
        <v>272</v>
      </c>
      <c r="CN13" s="186" t="s">
        <v>270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263</v>
      </c>
      <c r="CZ13" s="186" t="s">
        <v>262</v>
      </c>
      <c r="DA13" s="155"/>
      <c r="DB13" s="125">
        <v>1</v>
      </c>
      <c r="DC13" s="130" t="s">
        <v>0</v>
      </c>
      <c r="DD13" s="125">
        <v>4</v>
      </c>
      <c r="DE13" s="185" t="s">
        <v>273</v>
      </c>
      <c r="DF13" s="186" t="s">
        <v>271</v>
      </c>
      <c r="DG13" s="155"/>
      <c r="DH13" s="125">
        <v>3</v>
      </c>
      <c r="DI13" s="130" t="s">
        <v>0</v>
      </c>
      <c r="DJ13" s="125">
        <v>1</v>
      </c>
      <c r="DK13" s="185" t="s">
        <v>270</v>
      </c>
      <c r="DL13" s="186" t="s">
        <v>266</v>
      </c>
      <c r="DM13" s="155"/>
      <c r="DN13" s="125"/>
      <c r="DO13" s="130" t="s">
        <v>0</v>
      </c>
      <c r="DP13" s="125"/>
      <c r="DQ13" s="185" t="s">
        <v>326</v>
      </c>
      <c r="DR13" s="186" t="s">
        <v>326</v>
      </c>
      <c r="DS13" s="155"/>
      <c r="DT13" s="125"/>
      <c r="DU13" s="130" t="s">
        <v>0</v>
      </c>
      <c r="DV13" s="125"/>
      <c r="DW13" s="185" t="s">
        <v>326</v>
      </c>
      <c r="DX13" s="186" t="s">
        <v>326</v>
      </c>
      <c r="DY13" s="155"/>
      <c r="DZ13" s="125"/>
      <c r="EA13" s="130" t="s">
        <v>0</v>
      </c>
      <c r="EB13" s="125"/>
      <c r="EC13" s="185" t="s">
        <v>326</v>
      </c>
      <c r="ED13" s="186" t="s">
        <v>326</v>
      </c>
      <c r="EE13" s="155"/>
      <c r="EF13" s="125">
        <v>6</v>
      </c>
      <c r="EG13" s="130" t="s">
        <v>0</v>
      </c>
      <c r="EH13" s="125">
        <v>1</v>
      </c>
      <c r="EI13" s="185" t="s">
        <v>274</v>
      </c>
      <c r="EJ13" s="186" t="s">
        <v>274</v>
      </c>
      <c r="EK13" s="155"/>
      <c r="EL13" s="125">
        <v>5</v>
      </c>
      <c r="EM13" s="130" t="s">
        <v>0</v>
      </c>
      <c r="EN13" s="125">
        <v>0</v>
      </c>
      <c r="EO13" s="185" t="s">
        <v>271</v>
      </c>
      <c r="EP13" s="186" t="s">
        <v>271</v>
      </c>
      <c r="EQ13" s="155"/>
      <c r="ER13" s="125">
        <v>2</v>
      </c>
      <c r="ES13" s="130" t="s">
        <v>0</v>
      </c>
      <c r="ET13" s="125">
        <v>2</v>
      </c>
      <c r="EU13" s="185" t="s">
        <v>271</v>
      </c>
      <c r="EV13" s="186" t="s">
        <v>263</v>
      </c>
      <c r="EW13" s="155"/>
      <c r="EX13" s="125"/>
      <c r="EY13" s="130" t="s">
        <v>0</v>
      </c>
      <c r="EZ13" s="125"/>
      <c r="FA13" s="185" t="s">
        <v>326</v>
      </c>
      <c r="FB13" s="186" t="s">
        <v>326</v>
      </c>
      <c r="FC13" s="155"/>
      <c r="FD13" s="125"/>
      <c r="FE13" s="130" t="s">
        <v>0</v>
      </c>
      <c r="FF13" s="125"/>
      <c r="FG13" s="185" t="s">
        <v>326</v>
      </c>
      <c r="FH13" s="186" t="s">
        <v>326</v>
      </c>
      <c r="FI13" s="155"/>
      <c r="FJ13" s="125">
        <v>0</v>
      </c>
      <c r="FK13" s="130" t="s">
        <v>0</v>
      </c>
      <c r="FL13" s="125">
        <v>2</v>
      </c>
      <c r="FM13" s="185" t="s">
        <v>273</v>
      </c>
      <c r="FN13" s="186" t="s">
        <v>263</v>
      </c>
      <c r="FO13" s="155"/>
      <c r="FP13" s="125">
        <v>3</v>
      </c>
      <c r="FQ13" s="130" t="s">
        <v>0</v>
      </c>
      <c r="FR13" s="125">
        <v>1</v>
      </c>
      <c r="FS13" s="185" t="s">
        <v>274</v>
      </c>
      <c r="FT13" s="186" t="s">
        <v>269</v>
      </c>
      <c r="FU13" s="155"/>
      <c r="FV13" s="125">
        <v>2</v>
      </c>
      <c r="FW13" s="130" t="s">
        <v>0</v>
      </c>
      <c r="FX13" s="125">
        <v>2</v>
      </c>
      <c r="FY13" s="185" t="s">
        <v>378</v>
      </c>
      <c r="FZ13" s="186" t="s">
        <v>271</v>
      </c>
      <c r="GA13" s="155"/>
      <c r="GB13" s="125">
        <v>2</v>
      </c>
      <c r="GC13" s="196" t="s">
        <v>0</v>
      </c>
      <c r="GD13" s="125">
        <v>1</v>
      </c>
      <c r="GE13" s="185" t="s">
        <v>271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326</v>
      </c>
      <c r="GL13" s="186" t="s">
        <v>326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271</v>
      </c>
      <c r="GX13" s="186" t="s">
        <v>257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271</v>
      </c>
      <c r="HJ13" s="186" t="s">
        <v>257</v>
      </c>
      <c r="HK13" s="155"/>
      <c r="HL13" s="125"/>
      <c r="HM13" s="130" t="s">
        <v>0</v>
      </c>
      <c r="HN13" s="125"/>
      <c r="HO13" s="130"/>
      <c r="HP13" s="169"/>
      <c r="HQ13" s="155"/>
      <c r="HR13" s="125"/>
      <c r="HS13" s="130" t="s">
        <v>0</v>
      </c>
      <c r="HT13" s="125"/>
      <c r="HU13" s="130"/>
      <c r="HV13" s="169"/>
      <c r="HW13" s="155"/>
      <c r="HX13" s="125"/>
      <c r="HY13" s="130" t="s">
        <v>0</v>
      </c>
      <c r="HZ13" s="125"/>
      <c r="IA13" s="130"/>
      <c r="IB13" s="169"/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326</v>
      </c>
      <c r="NV13" s="186" t="s">
        <v>326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326</v>
      </c>
      <c r="H14" s="182" t="s">
        <v>326</v>
      </c>
      <c r="I14" s="25"/>
      <c r="J14" s="187">
        <v>0</v>
      </c>
      <c r="K14" s="187" t="s">
        <v>0</v>
      </c>
      <c r="L14" s="187">
        <v>1</v>
      </c>
      <c r="M14" s="185" t="s">
        <v>275</v>
      </c>
      <c r="N14" s="186" t="s">
        <v>263</v>
      </c>
      <c r="O14" s="148"/>
      <c r="P14" s="125"/>
      <c r="Q14" s="130" t="s">
        <v>0</v>
      </c>
      <c r="R14" s="125"/>
      <c r="S14" s="185" t="s">
        <v>326</v>
      </c>
      <c r="T14" s="186" t="s">
        <v>326</v>
      </c>
      <c r="U14" s="155"/>
      <c r="V14" s="125">
        <v>0</v>
      </c>
      <c r="W14" s="130" t="s">
        <v>0</v>
      </c>
      <c r="X14" s="125">
        <v>2</v>
      </c>
      <c r="Y14" s="185" t="s">
        <v>275</v>
      </c>
      <c r="Z14" s="186" t="s">
        <v>271</v>
      </c>
      <c r="AA14" s="155"/>
      <c r="AB14" s="125">
        <v>2</v>
      </c>
      <c r="AC14" s="130" t="s">
        <v>0</v>
      </c>
      <c r="AD14" s="125">
        <v>0</v>
      </c>
      <c r="AE14" s="192" t="s">
        <v>274</v>
      </c>
      <c r="AF14" s="193" t="s">
        <v>262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271</v>
      </c>
      <c r="AR14" s="186" t="s">
        <v>269</v>
      </c>
      <c r="AS14" s="155"/>
      <c r="AT14" s="125">
        <v>1</v>
      </c>
      <c r="AU14" s="130" t="s">
        <v>0</v>
      </c>
      <c r="AV14" s="125">
        <v>2</v>
      </c>
      <c r="AW14" s="185" t="s">
        <v>272</v>
      </c>
      <c r="AX14" s="186" t="s">
        <v>270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272</v>
      </c>
      <c r="BV14" s="186" t="s">
        <v>275</v>
      </c>
      <c r="BW14" s="155"/>
      <c r="BX14" s="125">
        <v>2</v>
      </c>
      <c r="BY14" s="130" t="s">
        <v>0</v>
      </c>
      <c r="BZ14" s="125">
        <v>1</v>
      </c>
      <c r="CA14" s="130" t="s">
        <v>272</v>
      </c>
      <c r="CB14" s="169" t="s">
        <v>271</v>
      </c>
      <c r="CC14" s="155"/>
      <c r="CD14" s="125">
        <v>2</v>
      </c>
      <c r="CE14" s="130" t="s">
        <v>0</v>
      </c>
      <c r="CF14" s="125">
        <v>3</v>
      </c>
      <c r="CG14" s="185" t="s">
        <v>273</v>
      </c>
      <c r="CH14" s="186" t="s">
        <v>266</v>
      </c>
      <c r="CI14" s="155"/>
      <c r="CJ14" s="125">
        <v>0</v>
      </c>
      <c r="CK14" s="130" t="s">
        <v>0</v>
      </c>
      <c r="CL14" s="125">
        <v>2</v>
      </c>
      <c r="CM14" s="185" t="s">
        <v>271</v>
      </c>
      <c r="CN14" s="186" t="s">
        <v>263</v>
      </c>
      <c r="CO14" s="155"/>
      <c r="CP14" s="125">
        <v>2</v>
      </c>
      <c r="CQ14" s="130" t="s">
        <v>0</v>
      </c>
      <c r="CR14" s="125">
        <v>2</v>
      </c>
      <c r="CS14" s="185" t="s">
        <v>273</v>
      </c>
      <c r="CT14" s="186" t="s">
        <v>272</v>
      </c>
      <c r="CU14" s="155"/>
      <c r="CV14" s="125">
        <v>2</v>
      </c>
      <c r="CW14" s="130" t="s">
        <v>0</v>
      </c>
      <c r="CX14" s="125">
        <v>0</v>
      </c>
      <c r="CY14" s="185" t="s">
        <v>270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273</v>
      </c>
      <c r="DL14" s="186" t="s">
        <v>270</v>
      </c>
      <c r="DM14" s="155"/>
      <c r="DN14" s="125">
        <v>2</v>
      </c>
      <c r="DO14" s="130" t="s">
        <v>0</v>
      </c>
      <c r="DP14" s="125">
        <v>0</v>
      </c>
      <c r="DQ14" s="185" t="s">
        <v>270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276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276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267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271</v>
      </c>
      <c r="EP14" s="186" t="s">
        <v>270</v>
      </c>
      <c r="EQ14" s="155"/>
      <c r="ER14" s="125">
        <v>1</v>
      </c>
      <c r="ES14" s="130" t="s">
        <v>0</v>
      </c>
      <c r="ET14" s="125">
        <v>1</v>
      </c>
      <c r="EU14" s="185" t="s">
        <v>271</v>
      </c>
      <c r="EV14" s="186" t="s">
        <v>267</v>
      </c>
      <c r="EW14" s="155"/>
      <c r="EX14" s="125"/>
      <c r="EY14" s="130" t="s">
        <v>0</v>
      </c>
      <c r="EZ14" s="125"/>
      <c r="FA14" s="185" t="s">
        <v>326</v>
      </c>
      <c r="FB14" s="186" t="s">
        <v>326</v>
      </c>
      <c r="FC14" s="155"/>
      <c r="FD14" s="125">
        <v>3</v>
      </c>
      <c r="FE14" s="130" t="s">
        <v>0</v>
      </c>
      <c r="FF14" s="125">
        <v>0</v>
      </c>
      <c r="FG14" s="185" t="s">
        <v>273</v>
      </c>
      <c r="FH14" s="186" t="s">
        <v>266</v>
      </c>
      <c r="FI14" s="155"/>
      <c r="FJ14" s="125">
        <v>0</v>
      </c>
      <c r="FK14" s="130" t="s">
        <v>0</v>
      </c>
      <c r="FL14" s="125">
        <v>3</v>
      </c>
      <c r="FM14" s="185" t="s">
        <v>271</v>
      </c>
      <c r="FN14" s="186" t="s">
        <v>263</v>
      </c>
      <c r="FO14" s="155"/>
      <c r="FP14" s="125">
        <v>1</v>
      </c>
      <c r="FQ14" s="130" t="s">
        <v>0</v>
      </c>
      <c r="FR14" s="125">
        <v>1</v>
      </c>
      <c r="FS14" s="185" t="s">
        <v>273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386</v>
      </c>
      <c r="FZ14" s="186" t="s">
        <v>380</v>
      </c>
      <c r="GA14" s="155"/>
      <c r="GB14" s="125">
        <v>1</v>
      </c>
      <c r="GC14" s="196" t="s">
        <v>0</v>
      </c>
      <c r="GD14" s="125">
        <v>2</v>
      </c>
      <c r="GE14" s="185" t="s">
        <v>276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378</v>
      </c>
      <c r="GL14" s="186" t="s">
        <v>273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326</v>
      </c>
      <c r="GX14" s="186" t="s">
        <v>326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273</v>
      </c>
      <c r="HJ14" s="186" t="s">
        <v>263</v>
      </c>
      <c r="HK14" s="155"/>
      <c r="HL14" s="125"/>
      <c r="HM14" s="130" t="s">
        <v>0</v>
      </c>
      <c r="HN14" s="125"/>
      <c r="HO14" s="130"/>
      <c r="HP14" s="169"/>
      <c r="HQ14" s="155"/>
      <c r="HR14" s="125"/>
      <c r="HS14" s="130" t="s">
        <v>0</v>
      </c>
      <c r="HT14" s="125"/>
      <c r="HU14" s="130"/>
      <c r="HV14" s="169"/>
      <c r="HW14" s="155"/>
      <c r="HX14" s="125"/>
      <c r="HY14" s="130" t="s">
        <v>0</v>
      </c>
      <c r="HZ14" s="125"/>
      <c r="IA14" s="130"/>
      <c r="IB14" s="169"/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326</v>
      </c>
      <c r="NV14" s="186" t="s">
        <v>326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275</v>
      </c>
      <c r="H15" s="174" t="s">
        <v>271</v>
      </c>
      <c r="I15" s="25"/>
      <c r="J15" s="187">
        <v>0</v>
      </c>
      <c r="K15" s="187" t="s">
        <v>0</v>
      </c>
      <c r="L15" s="187">
        <v>4</v>
      </c>
      <c r="M15" s="185" t="s">
        <v>271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273</v>
      </c>
      <c r="T15" s="186" t="s">
        <v>275</v>
      </c>
      <c r="U15" s="155"/>
      <c r="V15" s="125">
        <v>0</v>
      </c>
      <c r="W15" s="130" t="s">
        <v>0</v>
      </c>
      <c r="X15" s="125">
        <v>3</v>
      </c>
      <c r="Y15" s="185" t="s">
        <v>275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275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271</v>
      </c>
      <c r="AL15" s="186" t="s">
        <v>260</v>
      </c>
      <c r="AM15" s="155"/>
      <c r="AN15" s="125"/>
      <c r="AO15" s="130" t="s">
        <v>0</v>
      </c>
      <c r="AP15" s="125"/>
      <c r="AQ15" s="185" t="s">
        <v>326</v>
      </c>
      <c r="AR15" s="186" t="s">
        <v>326</v>
      </c>
      <c r="AS15" s="155"/>
      <c r="AT15" s="125">
        <v>1</v>
      </c>
      <c r="AU15" s="130" t="s">
        <v>0</v>
      </c>
      <c r="AV15" s="125">
        <v>2</v>
      </c>
      <c r="AW15" s="185" t="s">
        <v>270</v>
      </c>
      <c r="AX15" s="186" t="s">
        <v>272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275</v>
      </c>
      <c r="BJ15" s="186" t="s">
        <v>273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326</v>
      </c>
      <c r="BV15" s="186" t="s">
        <v>326</v>
      </c>
      <c r="BW15" s="155"/>
      <c r="BX15" s="125">
        <v>4</v>
      </c>
      <c r="BY15" s="130" t="s">
        <v>0</v>
      </c>
      <c r="BZ15" s="125">
        <v>1</v>
      </c>
      <c r="CA15" s="130" t="s">
        <v>272</v>
      </c>
      <c r="CB15" s="169" t="s">
        <v>275</v>
      </c>
      <c r="CC15" s="155"/>
      <c r="CD15" s="125"/>
      <c r="CE15" s="130" t="s">
        <v>0</v>
      </c>
      <c r="CF15" s="125"/>
      <c r="CG15" s="185" t="s">
        <v>326</v>
      </c>
      <c r="CH15" s="186" t="s">
        <v>326</v>
      </c>
      <c r="CI15" s="155"/>
      <c r="CJ15" s="125">
        <v>0</v>
      </c>
      <c r="CK15" s="130" t="s">
        <v>0</v>
      </c>
      <c r="CL15" s="125">
        <v>1</v>
      </c>
      <c r="CM15" s="185" t="s">
        <v>270</v>
      </c>
      <c r="CN15" s="186" t="s">
        <v>272</v>
      </c>
      <c r="CO15" s="155"/>
      <c r="CP15" s="125"/>
      <c r="CQ15" s="130" t="s">
        <v>0</v>
      </c>
      <c r="CR15" s="125"/>
      <c r="CS15" s="185" t="s">
        <v>326</v>
      </c>
      <c r="CT15" s="186" t="s">
        <v>326</v>
      </c>
      <c r="CU15" s="155"/>
      <c r="CV15" s="125">
        <v>1</v>
      </c>
      <c r="CW15" s="130" t="s">
        <v>0</v>
      </c>
      <c r="CX15" s="125">
        <v>1</v>
      </c>
      <c r="CY15" s="185" t="s">
        <v>270</v>
      </c>
      <c r="CZ15" s="186" t="s">
        <v>273</v>
      </c>
      <c r="DA15" s="155"/>
      <c r="DB15" s="125">
        <v>0</v>
      </c>
      <c r="DC15" s="130" t="s">
        <v>0</v>
      </c>
      <c r="DD15" s="125">
        <v>2</v>
      </c>
      <c r="DE15" s="185" t="s">
        <v>270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271</v>
      </c>
      <c r="DL15" s="186" t="s">
        <v>270</v>
      </c>
      <c r="DM15" s="155"/>
      <c r="DN15" s="125">
        <v>2</v>
      </c>
      <c r="DO15" s="130" t="s">
        <v>0</v>
      </c>
      <c r="DP15" s="125">
        <v>0</v>
      </c>
      <c r="DQ15" s="185" t="s">
        <v>273</v>
      </c>
      <c r="DR15" s="186" t="s">
        <v>269</v>
      </c>
      <c r="DS15" s="155"/>
      <c r="DT15" s="125"/>
      <c r="DU15" s="130" t="s">
        <v>0</v>
      </c>
      <c r="DV15" s="125"/>
      <c r="DW15" s="185" t="s">
        <v>326</v>
      </c>
      <c r="DX15" s="186" t="s">
        <v>326</v>
      </c>
      <c r="DY15" s="155"/>
      <c r="DZ15" s="125"/>
      <c r="EA15" s="130" t="s">
        <v>0</v>
      </c>
      <c r="EB15" s="125"/>
      <c r="EC15" s="185" t="s">
        <v>326</v>
      </c>
      <c r="ED15" s="186" t="s">
        <v>326</v>
      </c>
      <c r="EE15" s="155"/>
      <c r="EF15" s="125"/>
      <c r="EG15" s="130" t="s">
        <v>0</v>
      </c>
      <c r="EH15" s="125"/>
      <c r="EI15" s="185" t="s">
        <v>326</v>
      </c>
      <c r="EJ15" s="186" t="s">
        <v>326</v>
      </c>
      <c r="EK15" s="155"/>
      <c r="EL15" s="125"/>
      <c r="EM15" s="130" t="s">
        <v>0</v>
      </c>
      <c r="EN15" s="125"/>
      <c r="EO15" s="185" t="s">
        <v>326</v>
      </c>
      <c r="EP15" s="186" t="s">
        <v>326</v>
      </c>
      <c r="EQ15" s="155"/>
      <c r="ER15" s="125">
        <v>1</v>
      </c>
      <c r="ES15" s="130" t="s">
        <v>0</v>
      </c>
      <c r="ET15" s="125">
        <v>0</v>
      </c>
      <c r="EU15" s="185" t="s">
        <v>315</v>
      </c>
      <c r="EV15" s="186" t="s">
        <v>270</v>
      </c>
      <c r="EW15" s="155"/>
      <c r="EX15" s="125">
        <v>1</v>
      </c>
      <c r="EY15" s="130" t="s">
        <v>0</v>
      </c>
      <c r="EZ15" s="125">
        <v>2</v>
      </c>
      <c r="FA15" s="185" t="s">
        <v>271</v>
      </c>
      <c r="FB15" s="186" t="s">
        <v>273</v>
      </c>
      <c r="FC15" s="155"/>
      <c r="FD15" s="125">
        <v>4</v>
      </c>
      <c r="FE15" s="130" t="s">
        <v>0</v>
      </c>
      <c r="FF15" s="125">
        <v>1</v>
      </c>
      <c r="FG15" s="185" t="s">
        <v>273</v>
      </c>
      <c r="FH15" s="186" t="s">
        <v>271</v>
      </c>
      <c r="FI15" s="155"/>
      <c r="FJ15" s="125">
        <v>1</v>
      </c>
      <c r="FK15" s="130" t="s">
        <v>0</v>
      </c>
      <c r="FL15" s="125">
        <v>2</v>
      </c>
      <c r="FM15" s="185" t="s">
        <v>271</v>
      </c>
      <c r="FN15" s="186" t="s">
        <v>273</v>
      </c>
      <c r="FO15" s="155"/>
      <c r="FP15" s="125">
        <v>2</v>
      </c>
      <c r="FQ15" s="130" t="s">
        <v>0</v>
      </c>
      <c r="FR15" s="125">
        <v>0</v>
      </c>
      <c r="FS15" s="185" t="s">
        <v>378</v>
      </c>
      <c r="FT15" s="186" t="s">
        <v>269</v>
      </c>
      <c r="FU15" s="155"/>
      <c r="FV15" s="125"/>
      <c r="FW15" s="130" t="s">
        <v>0</v>
      </c>
      <c r="FX15" s="125"/>
      <c r="FY15" s="185" t="s">
        <v>326</v>
      </c>
      <c r="FZ15" s="186" t="s">
        <v>326</v>
      </c>
      <c r="GA15" s="155"/>
      <c r="GB15" s="125">
        <v>2</v>
      </c>
      <c r="GC15" s="196" t="s">
        <v>0</v>
      </c>
      <c r="GD15" s="125">
        <v>2</v>
      </c>
      <c r="GE15" s="185" t="s">
        <v>271</v>
      </c>
      <c r="GF15" s="186" t="s">
        <v>378</v>
      </c>
      <c r="GG15" s="155"/>
      <c r="GH15" s="125"/>
      <c r="GI15" s="130" t="s">
        <v>0</v>
      </c>
      <c r="GJ15" s="125"/>
      <c r="GK15" s="185" t="s">
        <v>326</v>
      </c>
      <c r="GL15" s="186" t="s">
        <v>326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326</v>
      </c>
      <c r="GX15" s="186" t="s">
        <v>326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326</v>
      </c>
      <c r="HJ15" s="186" t="s">
        <v>326</v>
      </c>
      <c r="HK15" s="155"/>
      <c r="HL15" s="125"/>
      <c r="HM15" s="130" t="s">
        <v>0</v>
      </c>
      <c r="HN15" s="125"/>
      <c r="HO15" s="130"/>
      <c r="HP15" s="169"/>
      <c r="HQ15" s="155"/>
      <c r="HR15" s="125"/>
      <c r="HS15" s="130" t="s">
        <v>0</v>
      </c>
      <c r="HT15" s="125"/>
      <c r="HU15" s="130"/>
      <c r="HV15" s="169"/>
      <c r="HW15" s="155"/>
      <c r="HX15" s="125"/>
      <c r="HY15" s="130" t="s">
        <v>0</v>
      </c>
      <c r="HZ15" s="125"/>
      <c r="IA15" s="130"/>
      <c r="IB15" s="169"/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326</v>
      </c>
      <c r="NV15" s="186" t="s">
        <v>326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271</v>
      </c>
      <c r="H16" s="174" t="s">
        <v>275</v>
      </c>
      <c r="I16" s="25"/>
      <c r="J16" s="187"/>
      <c r="K16" s="187" t="s">
        <v>0</v>
      </c>
      <c r="L16" s="187"/>
      <c r="M16" s="185" t="s">
        <v>326</v>
      </c>
      <c r="N16" s="186" t="s">
        <v>326</v>
      </c>
      <c r="O16" s="148"/>
      <c r="P16" s="125">
        <v>2</v>
      </c>
      <c r="Q16" s="130" t="s">
        <v>0</v>
      </c>
      <c r="R16" s="125">
        <v>1</v>
      </c>
      <c r="S16" s="185" t="s">
        <v>273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275</v>
      </c>
      <c r="Z16" s="186" t="s">
        <v>271</v>
      </c>
      <c r="AA16" s="155"/>
      <c r="AB16" s="125">
        <v>2</v>
      </c>
      <c r="AC16" s="130" t="s">
        <v>0</v>
      </c>
      <c r="AD16" s="125">
        <v>1</v>
      </c>
      <c r="AE16" s="192" t="s">
        <v>275</v>
      </c>
      <c r="AF16" s="193" t="s">
        <v>271</v>
      </c>
      <c r="AG16" s="155"/>
      <c r="AH16" s="125">
        <v>1</v>
      </c>
      <c r="AI16" s="130" t="s">
        <v>0</v>
      </c>
      <c r="AJ16" s="125">
        <v>1</v>
      </c>
      <c r="AK16" s="185" t="s">
        <v>275</v>
      </c>
      <c r="AL16" s="186" t="s">
        <v>271</v>
      </c>
      <c r="AM16" s="155"/>
      <c r="AN16" s="125">
        <v>1</v>
      </c>
      <c r="AO16" s="130" t="s">
        <v>0</v>
      </c>
      <c r="AP16" s="125">
        <v>1</v>
      </c>
      <c r="AQ16" s="185" t="s">
        <v>271</v>
      </c>
      <c r="AR16" s="186" t="s">
        <v>275</v>
      </c>
      <c r="AS16" s="155"/>
      <c r="AT16" s="125">
        <v>0</v>
      </c>
      <c r="AU16" s="130" t="s">
        <v>0</v>
      </c>
      <c r="AV16" s="125">
        <v>1</v>
      </c>
      <c r="AW16" s="185" t="s">
        <v>273</v>
      </c>
      <c r="AX16" s="186" t="s">
        <v>271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275</v>
      </c>
      <c r="BJ16" s="186" t="s">
        <v>271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272</v>
      </c>
      <c r="BV16" s="186" t="s">
        <v>271</v>
      </c>
      <c r="BW16" s="155"/>
      <c r="BX16" s="125">
        <v>3</v>
      </c>
      <c r="BY16" s="130" t="s">
        <v>0</v>
      </c>
      <c r="BZ16" s="125">
        <v>1</v>
      </c>
      <c r="CA16" s="130" t="s">
        <v>272</v>
      </c>
      <c r="CB16" s="169" t="s">
        <v>271</v>
      </c>
      <c r="CC16" s="155"/>
      <c r="CD16" s="125">
        <v>1</v>
      </c>
      <c r="CE16" s="130" t="s">
        <v>0</v>
      </c>
      <c r="CF16" s="125">
        <v>1</v>
      </c>
      <c r="CG16" s="185" t="s">
        <v>275</v>
      </c>
      <c r="CH16" s="186" t="s">
        <v>271</v>
      </c>
      <c r="CI16" s="155"/>
      <c r="CJ16" s="125">
        <v>1</v>
      </c>
      <c r="CK16" s="130" t="s">
        <v>0</v>
      </c>
      <c r="CL16" s="125">
        <v>3</v>
      </c>
      <c r="CM16" s="185" t="s">
        <v>273</v>
      </c>
      <c r="CN16" s="186" t="s">
        <v>271</v>
      </c>
      <c r="CO16" s="155"/>
      <c r="CP16" s="125"/>
      <c r="CQ16" s="130" t="s">
        <v>0</v>
      </c>
      <c r="CR16" s="125"/>
      <c r="CS16" s="185" t="s">
        <v>326</v>
      </c>
      <c r="CT16" s="186" t="s">
        <v>326</v>
      </c>
      <c r="CU16" s="155"/>
      <c r="CV16" s="125"/>
      <c r="CW16" s="130" t="s">
        <v>0</v>
      </c>
      <c r="CX16" s="125"/>
      <c r="CY16" s="185" t="s">
        <v>326</v>
      </c>
      <c r="CZ16" s="186" t="s">
        <v>326</v>
      </c>
      <c r="DA16" s="155"/>
      <c r="DB16" s="125">
        <v>1</v>
      </c>
      <c r="DC16" s="130" t="s">
        <v>0</v>
      </c>
      <c r="DD16" s="125">
        <v>2</v>
      </c>
      <c r="DE16" s="185" t="s">
        <v>271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271</v>
      </c>
      <c r="DL16" s="186" t="s">
        <v>260</v>
      </c>
      <c r="DM16" s="155"/>
      <c r="DN16" s="125"/>
      <c r="DO16" s="130" t="s">
        <v>0</v>
      </c>
      <c r="DP16" s="125"/>
      <c r="DQ16" s="185" t="s">
        <v>326</v>
      </c>
      <c r="DR16" s="186" t="s">
        <v>326</v>
      </c>
      <c r="DS16" s="155"/>
      <c r="DT16" s="125"/>
      <c r="DU16" s="130" t="s">
        <v>0</v>
      </c>
      <c r="DV16" s="125"/>
      <c r="DW16" s="185" t="s">
        <v>326</v>
      </c>
      <c r="DX16" s="186" t="s">
        <v>326</v>
      </c>
      <c r="DY16" s="155"/>
      <c r="DZ16" s="125">
        <v>2</v>
      </c>
      <c r="EA16" s="130" t="s">
        <v>0</v>
      </c>
      <c r="EB16" s="125">
        <v>2</v>
      </c>
      <c r="EC16" s="185" t="s">
        <v>273</v>
      </c>
      <c r="ED16" s="186" t="s">
        <v>271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273</v>
      </c>
      <c r="EP16" s="186" t="s">
        <v>271</v>
      </c>
      <c r="EQ16" s="155"/>
      <c r="ER16" s="125"/>
      <c r="ES16" s="130" t="s">
        <v>0</v>
      </c>
      <c r="ET16" s="125"/>
      <c r="EU16" s="185" t="s">
        <v>326</v>
      </c>
      <c r="EV16" s="186" t="s">
        <v>326</v>
      </c>
      <c r="EW16" s="155"/>
      <c r="EX16" s="125"/>
      <c r="EY16" s="130" t="s">
        <v>0</v>
      </c>
      <c r="EZ16" s="125"/>
      <c r="FA16" s="185" t="s">
        <v>326</v>
      </c>
      <c r="FB16" s="186" t="s">
        <v>326</v>
      </c>
      <c r="FC16" s="155"/>
      <c r="FD16" s="125"/>
      <c r="FE16" s="130" t="s">
        <v>0</v>
      </c>
      <c r="FF16" s="125"/>
      <c r="FG16" s="185" t="s">
        <v>326</v>
      </c>
      <c r="FH16" s="186" t="s">
        <v>326</v>
      </c>
      <c r="FI16" s="155"/>
      <c r="FJ16" s="125"/>
      <c r="FK16" s="130" t="s">
        <v>0</v>
      </c>
      <c r="FL16" s="125"/>
      <c r="FM16" s="185" t="s">
        <v>326</v>
      </c>
      <c r="FN16" s="186" t="s">
        <v>326</v>
      </c>
      <c r="FO16" s="155"/>
      <c r="FP16" s="125"/>
      <c r="FQ16" s="130" t="s">
        <v>0</v>
      </c>
      <c r="FR16" s="125"/>
      <c r="FS16" s="185" t="s">
        <v>326</v>
      </c>
      <c r="FT16" s="186" t="s">
        <v>326</v>
      </c>
      <c r="FU16" s="155"/>
      <c r="FV16" s="125"/>
      <c r="FW16" s="130" t="s">
        <v>0</v>
      </c>
      <c r="FX16" s="125"/>
      <c r="FY16" s="185" t="s">
        <v>326</v>
      </c>
      <c r="FZ16" s="186" t="s">
        <v>326</v>
      </c>
      <c r="GA16" s="155"/>
      <c r="GB16" s="125"/>
      <c r="GC16" s="196" t="s">
        <v>0</v>
      </c>
      <c r="GD16" s="125"/>
      <c r="GE16" s="185" t="s">
        <v>326</v>
      </c>
      <c r="GF16" s="186" t="s">
        <v>326</v>
      </c>
      <c r="GG16" s="155"/>
      <c r="GH16" s="125"/>
      <c r="GI16" s="130" t="s">
        <v>0</v>
      </c>
      <c r="GJ16" s="125"/>
      <c r="GK16" s="185" t="s">
        <v>326</v>
      </c>
      <c r="GL16" s="186" t="s">
        <v>326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326</v>
      </c>
      <c r="GX16" s="186" t="s">
        <v>326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326</v>
      </c>
      <c r="HJ16" s="186" t="s">
        <v>326</v>
      </c>
      <c r="HK16" s="155"/>
      <c r="HL16" s="125"/>
      <c r="HM16" s="130" t="s">
        <v>0</v>
      </c>
      <c r="HN16" s="125"/>
      <c r="HO16" s="130"/>
      <c r="HP16" s="169"/>
      <c r="HQ16" s="155"/>
      <c r="HR16" s="125"/>
      <c r="HS16" s="130" t="s">
        <v>0</v>
      </c>
      <c r="HT16" s="125"/>
      <c r="HU16" s="130"/>
      <c r="HV16" s="169"/>
      <c r="HW16" s="155"/>
      <c r="HX16" s="125"/>
      <c r="HY16" s="130" t="s">
        <v>0</v>
      </c>
      <c r="HZ16" s="125"/>
      <c r="IA16" s="130"/>
      <c r="IB16" s="169"/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326</v>
      </c>
      <c r="NV16" s="186" t="s">
        <v>326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319</v>
      </c>
      <c r="C17" s="124"/>
      <c r="D17" s="170">
        <v>1</v>
      </c>
      <c r="E17" s="175" t="s">
        <v>0</v>
      </c>
      <c r="F17" s="167">
        <v>1</v>
      </c>
      <c r="G17" s="175" t="s">
        <v>271</v>
      </c>
      <c r="H17" s="174" t="s">
        <v>275</v>
      </c>
      <c r="I17" s="25"/>
      <c r="J17" s="187">
        <v>0</v>
      </c>
      <c r="K17" s="187" t="s">
        <v>0</v>
      </c>
      <c r="L17" s="187">
        <v>3</v>
      </c>
      <c r="M17" s="185" t="s">
        <v>275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275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271</v>
      </c>
      <c r="Z17" s="186" t="s">
        <v>260</v>
      </c>
      <c r="AA17" s="155"/>
      <c r="AB17" s="125"/>
      <c r="AC17" s="130" t="s">
        <v>0</v>
      </c>
      <c r="AD17" s="125"/>
      <c r="AE17" s="185" t="s">
        <v>326</v>
      </c>
      <c r="AF17" s="186" t="s">
        <v>326</v>
      </c>
      <c r="AG17" s="155"/>
      <c r="AH17" s="125">
        <v>3</v>
      </c>
      <c r="AI17" s="130" t="s">
        <v>0</v>
      </c>
      <c r="AJ17" s="125">
        <v>1</v>
      </c>
      <c r="AK17" s="185" t="s">
        <v>271</v>
      </c>
      <c r="AL17" s="186" t="s">
        <v>260</v>
      </c>
      <c r="AM17" s="155"/>
      <c r="AN17" s="125"/>
      <c r="AO17" s="130" t="s">
        <v>0</v>
      </c>
      <c r="AP17" s="125"/>
      <c r="AQ17" s="185" t="s">
        <v>326</v>
      </c>
      <c r="AR17" s="186" t="s">
        <v>326</v>
      </c>
      <c r="AS17" s="155"/>
      <c r="AT17" s="125">
        <v>1</v>
      </c>
      <c r="AU17" s="130" t="s">
        <v>0</v>
      </c>
      <c r="AV17" s="125">
        <v>2</v>
      </c>
      <c r="AW17" s="185" t="s">
        <v>271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326</v>
      </c>
      <c r="BJ17" s="186" t="s">
        <v>326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326</v>
      </c>
      <c r="BV17" s="186" t="s">
        <v>326</v>
      </c>
      <c r="BW17" s="155"/>
      <c r="BX17" s="125">
        <v>4</v>
      </c>
      <c r="BY17" s="130" t="s">
        <v>0</v>
      </c>
      <c r="BZ17" s="125">
        <v>0</v>
      </c>
      <c r="CA17" s="130" t="s">
        <v>271</v>
      </c>
      <c r="CB17" s="169" t="s">
        <v>275</v>
      </c>
      <c r="CC17" s="155"/>
      <c r="CD17" s="125">
        <v>2</v>
      </c>
      <c r="CE17" s="130" t="s">
        <v>0</v>
      </c>
      <c r="CF17" s="125">
        <v>1</v>
      </c>
      <c r="CG17" s="185" t="s">
        <v>345</v>
      </c>
      <c r="CH17" s="186" t="s">
        <v>275</v>
      </c>
      <c r="CI17" s="155"/>
      <c r="CJ17" s="125">
        <v>1</v>
      </c>
      <c r="CK17" s="130" t="s">
        <v>0</v>
      </c>
      <c r="CL17" s="125">
        <v>2</v>
      </c>
      <c r="CM17" s="185" t="s">
        <v>271</v>
      </c>
      <c r="CN17" s="186" t="s">
        <v>270</v>
      </c>
      <c r="CO17" s="155"/>
      <c r="CP17" s="125">
        <v>2</v>
      </c>
      <c r="CQ17" s="130" t="s">
        <v>0</v>
      </c>
      <c r="CR17" s="125">
        <v>2</v>
      </c>
      <c r="CS17" s="185" t="s">
        <v>315</v>
      </c>
      <c r="CT17" s="186" t="s">
        <v>271</v>
      </c>
      <c r="CU17" s="155"/>
      <c r="CV17" s="125"/>
      <c r="CW17" s="130" t="s">
        <v>0</v>
      </c>
      <c r="CX17" s="125"/>
      <c r="CY17" s="185" t="s">
        <v>326</v>
      </c>
      <c r="CZ17" s="186" t="s">
        <v>326</v>
      </c>
      <c r="DA17" s="155"/>
      <c r="DB17" s="125">
        <v>0</v>
      </c>
      <c r="DC17" s="130" t="s">
        <v>0</v>
      </c>
      <c r="DD17" s="125">
        <v>2</v>
      </c>
      <c r="DE17" s="185" t="s">
        <v>271</v>
      </c>
      <c r="DF17" s="186" t="s">
        <v>273</v>
      </c>
      <c r="DG17" s="155"/>
      <c r="DH17" s="125">
        <v>1</v>
      </c>
      <c r="DI17" s="130" t="s">
        <v>0</v>
      </c>
      <c r="DJ17" s="125">
        <v>2</v>
      </c>
      <c r="DK17" s="185" t="s">
        <v>271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273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271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271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270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271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315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271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271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271</v>
      </c>
      <c r="FN17" s="186" t="s">
        <v>271</v>
      </c>
      <c r="FO17" s="155"/>
      <c r="FP17" s="125">
        <v>3</v>
      </c>
      <c r="FQ17" s="130" t="s">
        <v>0</v>
      </c>
      <c r="FR17" s="125">
        <v>1</v>
      </c>
      <c r="FS17" s="185" t="s">
        <v>273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271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271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271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271</v>
      </c>
      <c r="GX17" s="186" t="s">
        <v>260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378</v>
      </c>
      <c r="HJ17" s="186" t="s">
        <v>271</v>
      </c>
      <c r="HK17" s="155"/>
      <c r="HL17" s="125"/>
      <c r="HM17" s="130" t="s">
        <v>0</v>
      </c>
      <c r="HN17" s="125"/>
      <c r="HO17" s="130"/>
      <c r="HP17" s="169"/>
      <c r="HQ17" s="155"/>
      <c r="HR17" s="125"/>
      <c r="HS17" s="130" t="s">
        <v>0</v>
      </c>
      <c r="HT17" s="125"/>
      <c r="HU17" s="130"/>
      <c r="HV17" s="169"/>
      <c r="HW17" s="155"/>
      <c r="HX17" s="125"/>
      <c r="HY17" s="130" t="s">
        <v>0</v>
      </c>
      <c r="HZ17" s="125"/>
      <c r="IA17" s="130"/>
      <c r="IB17" s="169"/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326</v>
      </c>
      <c r="NV17" s="186" t="s">
        <v>326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273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273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273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271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271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271</v>
      </c>
      <c r="AL18" s="186" t="s">
        <v>275</v>
      </c>
      <c r="AM18" s="155"/>
      <c r="AN18" s="125">
        <v>0</v>
      </c>
      <c r="AO18" s="130" t="s">
        <v>0</v>
      </c>
      <c r="AP18" s="125">
        <v>2</v>
      </c>
      <c r="AQ18" s="185" t="s">
        <v>271</v>
      </c>
      <c r="AR18" s="186" t="s">
        <v>270</v>
      </c>
      <c r="AS18" s="155"/>
      <c r="AT18" s="125">
        <v>1</v>
      </c>
      <c r="AU18" s="130" t="s">
        <v>0</v>
      </c>
      <c r="AV18" s="125">
        <v>1</v>
      </c>
      <c r="AW18" s="185" t="s">
        <v>275</v>
      </c>
      <c r="AX18" s="186" t="s">
        <v>271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273</v>
      </c>
      <c r="BJ18" s="186" t="s">
        <v>271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271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275</v>
      </c>
      <c r="CB18" s="169" t="s">
        <v>271</v>
      </c>
      <c r="CC18" s="155"/>
      <c r="CD18" s="125">
        <v>2</v>
      </c>
      <c r="CE18" s="130" t="s">
        <v>0</v>
      </c>
      <c r="CF18" s="125">
        <v>2</v>
      </c>
      <c r="CG18" s="185" t="s">
        <v>275</v>
      </c>
      <c r="CH18" s="186" t="s">
        <v>266</v>
      </c>
      <c r="CI18" s="155"/>
      <c r="CJ18" s="125">
        <v>0</v>
      </c>
      <c r="CK18" s="130" t="s">
        <v>0</v>
      </c>
      <c r="CL18" s="125">
        <v>2</v>
      </c>
      <c r="CM18" s="185" t="s">
        <v>272</v>
      </c>
      <c r="CN18" s="186" t="s">
        <v>269</v>
      </c>
      <c r="CO18" s="155"/>
      <c r="CP18" s="125">
        <v>3</v>
      </c>
      <c r="CQ18" s="130" t="s">
        <v>0</v>
      </c>
      <c r="CR18" s="125">
        <v>1</v>
      </c>
      <c r="CS18" s="185" t="s">
        <v>270</v>
      </c>
      <c r="CT18" s="186" t="s">
        <v>271</v>
      </c>
      <c r="CU18" s="155"/>
      <c r="CV18" s="125">
        <v>3</v>
      </c>
      <c r="CW18" s="130" t="s">
        <v>0</v>
      </c>
      <c r="CX18" s="125">
        <v>1</v>
      </c>
      <c r="CY18" s="185" t="s">
        <v>270</v>
      </c>
      <c r="CZ18" s="186" t="s">
        <v>271</v>
      </c>
      <c r="DA18" s="155"/>
      <c r="DB18" s="125">
        <v>1</v>
      </c>
      <c r="DC18" s="130" t="s">
        <v>0</v>
      </c>
      <c r="DD18" s="125">
        <v>2</v>
      </c>
      <c r="DE18" s="185" t="s">
        <v>269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341</v>
      </c>
      <c r="DL18" s="186" t="s">
        <v>358</v>
      </c>
      <c r="DM18" s="155"/>
      <c r="DN18" s="125">
        <v>3</v>
      </c>
      <c r="DO18" s="130" t="s">
        <v>0</v>
      </c>
      <c r="DP18" s="125">
        <v>0</v>
      </c>
      <c r="DQ18" s="185" t="s">
        <v>273</v>
      </c>
      <c r="DR18" s="186" t="s">
        <v>271</v>
      </c>
      <c r="DS18" s="155"/>
      <c r="DT18" s="125">
        <v>1</v>
      </c>
      <c r="DU18" s="130" t="s">
        <v>0</v>
      </c>
      <c r="DV18" s="125">
        <v>1</v>
      </c>
      <c r="DW18" s="185" t="s">
        <v>364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273</v>
      </c>
      <c r="ED18" s="186" t="s">
        <v>271</v>
      </c>
      <c r="EE18" s="155"/>
      <c r="EF18" s="125">
        <v>4</v>
      </c>
      <c r="EG18" s="130" t="s">
        <v>0</v>
      </c>
      <c r="EH18" s="125">
        <v>1</v>
      </c>
      <c r="EI18" s="185" t="s">
        <v>274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271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271</v>
      </c>
      <c r="EV18" s="186" t="s">
        <v>375</v>
      </c>
      <c r="EW18" s="155"/>
      <c r="EX18" s="125">
        <v>1</v>
      </c>
      <c r="EY18" s="130" t="s">
        <v>0</v>
      </c>
      <c r="EZ18" s="125">
        <v>2</v>
      </c>
      <c r="FA18" s="185" t="s">
        <v>271</v>
      </c>
      <c r="FB18" s="186" t="s">
        <v>266</v>
      </c>
      <c r="FC18" s="155"/>
      <c r="FD18" s="125">
        <v>3</v>
      </c>
      <c r="FE18" s="130" t="s">
        <v>0</v>
      </c>
      <c r="FF18" s="125">
        <v>1</v>
      </c>
      <c r="FG18" s="185" t="s">
        <v>269</v>
      </c>
      <c r="FH18" s="186" t="s">
        <v>271</v>
      </c>
      <c r="FI18" s="155"/>
      <c r="FJ18" s="125">
        <v>1</v>
      </c>
      <c r="FK18" s="130" t="s">
        <v>0</v>
      </c>
      <c r="FL18" s="125">
        <v>2</v>
      </c>
      <c r="FM18" s="185" t="s">
        <v>271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269</v>
      </c>
      <c r="FT18" s="186" t="s">
        <v>370</v>
      </c>
      <c r="FU18" s="155"/>
      <c r="FV18" s="125">
        <v>1</v>
      </c>
      <c r="FW18" s="130" t="s">
        <v>0</v>
      </c>
      <c r="FX18" s="125">
        <v>2</v>
      </c>
      <c r="FY18" s="185" t="s">
        <v>271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271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378</v>
      </c>
      <c r="GL18" s="186" t="s">
        <v>271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271</v>
      </c>
      <c r="GX18" s="186" t="s">
        <v>257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273</v>
      </c>
      <c r="HJ18" s="186" t="s">
        <v>378</v>
      </c>
      <c r="HK18" s="155"/>
      <c r="HL18" s="125"/>
      <c r="HM18" s="130" t="s">
        <v>0</v>
      </c>
      <c r="HN18" s="125"/>
      <c r="HO18" s="130"/>
      <c r="HP18" s="169"/>
      <c r="HQ18" s="155"/>
      <c r="HR18" s="125"/>
      <c r="HS18" s="130" t="s">
        <v>0</v>
      </c>
      <c r="HT18" s="125"/>
      <c r="HU18" s="130"/>
      <c r="HV18" s="169"/>
      <c r="HW18" s="155"/>
      <c r="HX18" s="125"/>
      <c r="HY18" s="130" t="s">
        <v>0</v>
      </c>
      <c r="HZ18" s="125"/>
      <c r="IA18" s="130"/>
      <c r="IB18" s="169"/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326</v>
      </c>
      <c r="NV18" s="186" t="s">
        <v>326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331</v>
      </c>
      <c r="C19" s="124"/>
      <c r="D19" s="170"/>
      <c r="E19" s="175" t="s">
        <v>0</v>
      </c>
      <c r="F19" s="167"/>
      <c r="G19" s="181" t="s">
        <v>326</v>
      </c>
      <c r="H19" s="182" t="s">
        <v>326</v>
      </c>
      <c r="I19" s="25"/>
      <c r="J19" s="187"/>
      <c r="K19" s="187" t="s">
        <v>0</v>
      </c>
      <c r="L19" s="187"/>
      <c r="M19" s="185" t="s">
        <v>326</v>
      </c>
      <c r="N19" s="186" t="s">
        <v>326</v>
      </c>
      <c r="O19" s="148"/>
      <c r="P19" s="125">
        <v>3</v>
      </c>
      <c r="Q19" s="130" t="s">
        <v>0</v>
      </c>
      <c r="R19" s="125">
        <v>1</v>
      </c>
      <c r="S19" s="185" t="s">
        <v>273</v>
      </c>
      <c r="T19" s="186" t="s">
        <v>271</v>
      </c>
      <c r="U19" s="155"/>
      <c r="V19" s="125"/>
      <c r="W19" s="130" t="s">
        <v>0</v>
      </c>
      <c r="X19" s="125"/>
      <c r="Y19" s="185" t="s">
        <v>326</v>
      </c>
      <c r="Z19" s="186" t="s">
        <v>326</v>
      </c>
      <c r="AA19" s="155"/>
      <c r="AB19" s="125">
        <v>4</v>
      </c>
      <c r="AC19" s="130" t="s">
        <v>0</v>
      </c>
      <c r="AD19" s="125">
        <v>1</v>
      </c>
      <c r="AE19" s="192" t="s">
        <v>274</v>
      </c>
      <c r="AF19" s="193" t="s">
        <v>271</v>
      </c>
      <c r="AG19" s="155"/>
      <c r="AH19" s="125"/>
      <c r="AI19" s="130" t="s">
        <v>0</v>
      </c>
      <c r="AJ19" s="125"/>
      <c r="AK19" s="185" t="s">
        <v>326</v>
      </c>
      <c r="AL19" s="186" t="s">
        <v>326</v>
      </c>
      <c r="AM19" s="155"/>
      <c r="AN19" s="125"/>
      <c r="AO19" s="130" t="s">
        <v>0</v>
      </c>
      <c r="AP19" s="125"/>
      <c r="AQ19" s="185" t="s">
        <v>326</v>
      </c>
      <c r="AR19" s="186" t="s">
        <v>326</v>
      </c>
      <c r="AS19" s="155"/>
      <c r="AT19" s="125">
        <v>1</v>
      </c>
      <c r="AU19" s="130" t="s">
        <v>0</v>
      </c>
      <c r="AV19" s="125">
        <v>2</v>
      </c>
      <c r="AW19" s="185" t="s">
        <v>275</v>
      </c>
      <c r="AX19" s="186" t="s">
        <v>271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326</v>
      </c>
      <c r="BJ19" s="186" t="s">
        <v>326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326</v>
      </c>
      <c r="BV19" s="186" t="s">
        <v>326</v>
      </c>
      <c r="BW19" s="155"/>
      <c r="BX19" s="125"/>
      <c r="BY19" s="130" t="s">
        <v>0</v>
      </c>
      <c r="BZ19" s="125"/>
      <c r="CA19" s="185" t="s">
        <v>326</v>
      </c>
      <c r="CB19" s="186" t="s">
        <v>326</v>
      </c>
      <c r="CC19" s="155"/>
      <c r="CD19" s="125"/>
      <c r="CE19" s="130" t="s">
        <v>0</v>
      </c>
      <c r="CF19" s="125"/>
      <c r="CG19" s="185" t="s">
        <v>326</v>
      </c>
      <c r="CH19" s="186" t="s">
        <v>326</v>
      </c>
      <c r="CI19" s="155"/>
      <c r="CJ19" s="125"/>
      <c r="CK19" s="130" t="s">
        <v>0</v>
      </c>
      <c r="CL19" s="125"/>
      <c r="CM19" s="185" t="s">
        <v>326</v>
      </c>
      <c r="CN19" s="186" t="s">
        <v>326</v>
      </c>
      <c r="CO19" s="155"/>
      <c r="CP19" s="125"/>
      <c r="CQ19" s="130" t="s">
        <v>0</v>
      </c>
      <c r="CR19" s="125"/>
      <c r="CS19" s="185" t="s">
        <v>326</v>
      </c>
      <c r="CT19" s="186" t="s">
        <v>326</v>
      </c>
      <c r="CU19" s="155"/>
      <c r="CV19" s="125"/>
      <c r="CW19" s="130" t="s">
        <v>0</v>
      </c>
      <c r="CX19" s="125"/>
      <c r="CY19" s="185" t="s">
        <v>326</v>
      </c>
      <c r="CZ19" s="186" t="s">
        <v>326</v>
      </c>
      <c r="DA19" s="155"/>
      <c r="DB19" s="125"/>
      <c r="DC19" s="130" t="s">
        <v>0</v>
      </c>
      <c r="DD19" s="125"/>
      <c r="DE19" s="185" t="s">
        <v>326</v>
      </c>
      <c r="DF19" s="186" t="s">
        <v>326</v>
      </c>
      <c r="DG19" s="155"/>
      <c r="DH19" s="125"/>
      <c r="DI19" s="130" t="s">
        <v>0</v>
      </c>
      <c r="DJ19" s="125"/>
      <c r="DK19" s="185" t="s">
        <v>326</v>
      </c>
      <c r="DL19" s="186" t="s">
        <v>326</v>
      </c>
      <c r="DM19" s="155"/>
      <c r="DN19" s="125"/>
      <c r="DO19" s="130" t="s">
        <v>0</v>
      </c>
      <c r="DP19" s="125"/>
      <c r="DQ19" s="185" t="s">
        <v>326</v>
      </c>
      <c r="DR19" s="186" t="s">
        <v>326</v>
      </c>
      <c r="DS19" s="155"/>
      <c r="DT19" s="125"/>
      <c r="DU19" s="130" t="s">
        <v>0</v>
      </c>
      <c r="DV19" s="125"/>
      <c r="DW19" s="185" t="s">
        <v>326</v>
      </c>
      <c r="DX19" s="186" t="s">
        <v>326</v>
      </c>
      <c r="DY19" s="155"/>
      <c r="DZ19" s="125"/>
      <c r="EA19" s="130" t="s">
        <v>0</v>
      </c>
      <c r="EB19" s="125"/>
      <c r="EC19" s="185" t="s">
        <v>326</v>
      </c>
      <c r="ED19" s="186" t="s">
        <v>326</v>
      </c>
      <c r="EE19" s="155"/>
      <c r="EF19" s="125">
        <v>3</v>
      </c>
      <c r="EG19" s="130" t="s">
        <v>0</v>
      </c>
      <c r="EH19" s="125">
        <v>2</v>
      </c>
      <c r="EI19" s="185" t="s">
        <v>270</v>
      </c>
      <c r="EJ19" s="186" t="s">
        <v>255</v>
      </c>
      <c r="EK19" s="155"/>
      <c r="EL19" s="125"/>
      <c r="EM19" s="130" t="s">
        <v>0</v>
      </c>
      <c r="EN19" s="125"/>
      <c r="EO19" s="185" t="s">
        <v>326</v>
      </c>
      <c r="EP19" s="186" t="s">
        <v>326</v>
      </c>
      <c r="EQ19" s="155"/>
      <c r="ER19" s="125"/>
      <c r="ES19" s="130" t="s">
        <v>0</v>
      </c>
      <c r="ET19" s="125"/>
      <c r="EU19" s="185" t="s">
        <v>326</v>
      </c>
      <c r="EV19" s="186" t="s">
        <v>326</v>
      </c>
      <c r="EW19" s="155"/>
      <c r="EX19" s="125"/>
      <c r="EY19" s="130" t="s">
        <v>0</v>
      </c>
      <c r="EZ19" s="125"/>
      <c r="FA19" s="185" t="s">
        <v>326</v>
      </c>
      <c r="FB19" s="186" t="s">
        <v>326</v>
      </c>
      <c r="FC19" s="155"/>
      <c r="FD19" s="125"/>
      <c r="FE19" s="130" t="s">
        <v>0</v>
      </c>
      <c r="FF19" s="125"/>
      <c r="FG19" s="185" t="s">
        <v>326</v>
      </c>
      <c r="FH19" s="186" t="s">
        <v>326</v>
      </c>
      <c r="FI19" s="155"/>
      <c r="FJ19" s="125"/>
      <c r="FK19" s="130" t="s">
        <v>0</v>
      </c>
      <c r="FL19" s="125"/>
      <c r="FM19" s="185" t="s">
        <v>326</v>
      </c>
      <c r="FN19" s="186" t="s">
        <v>326</v>
      </c>
      <c r="FO19" s="155"/>
      <c r="FP19" s="125"/>
      <c r="FQ19" s="130" t="s">
        <v>0</v>
      </c>
      <c r="FR19" s="125"/>
      <c r="FS19" s="185" t="s">
        <v>326</v>
      </c>
      <c r="FT19" s="186" t="s">
        <v>326</v>
      </c>
      <c r="FU19" s="155"/>
      <c r="FV19" s="125">
        <v>4</v>
      </c>
      <c r="FW19" s="130" t="s">
        <v>0</v>
      </c>
      <c r="FX19" s="125">
        <v>2</v>
      </c>
      <c r="FY19" s="185" t="s">
        <v>271</v>
      </c>
      <c r="FZ19" s="186" t="s">
        <v>260</v>
      </c>
      <c r="GA19" s="155"/>
      <c r="GB19" s="125"/>
      <c r="GC19" s="196" t="s">
        <v>0</v>
      </c>
      <c r="GD19" s="125"/>
      <c r="GE19" s="185" t="s">
        <v>326</v>
      </c>
      <c r="GF19" s="186" t="s">
        <v>326</v>
      </c>
      <c r="GG19" s="155"/>
      <c r="GH19" s="125"/>
      <c r="GI19" s="130" t="s">
        <v>0</v>
      </c>
      <c r="GJ19" s="125"/>
      <c r="GK19" s="185" t="s">
        <v>326</v>
      </c>
      <c r="GL19" s="186" t="s">
        <v>326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326</v>
      </c>
      <c r="GX19" s="186" t="s">
        <v>326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326</v>
      </c>
      <c r="HJ19" s="186" t="s">
        <v>326</v>
      </c>
      <c r="HK19" s="155"/>
      <c r="HL19" s="125"/>
      <c r="HM19" s="130" t="s">
        <v>0</v>
      </c>
      <c r="HN19" s="125"/>
      <c r="HO19" s="130"/>
      <c r="HP19" s="169"/>
      <c r="HQ19" s="155"/>
      <c r="HR19" s="125"/>
      <c r="HS19" s="130" t="s">
        <v>0</v>
      </c>
      <c r="HT19" s="125"/>
      <c r="HU19" s="130"/>
      <c r="HV19" s="169"/>
      <c r="HW19" s="155"/>
      <c r="HX19" s="125"/>
      <c r="HY19" s="130" t="s">
        <v>0</v>
      </c>
      <c r="HZ19" s="125"/>
      <c r="IA19" s="130"/>
      <c r="IB19" s="169"/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326</v>
      </c>
      <c r="NV19" s="186" t="s">
        <v>326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273</v>
      </c>
      <c r="H20" s="174" t="s">
        <v>275</v>
      </c>
      <c r="I20" s="25"/>
      <c r="J20" s="187">
        <v>1</v>
      </c>
      <c r="K20" s="187" t="s">
        <v>0</v>
      </c>
      <c r="L20" s="187">
        <v>2</v>
      </c>
      <c r="M20" s="185" t="s">
        <v>271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271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271</v>
      </c>
      <c r="AF20" s="193" t="s">
        <v>271</v>
      </c>
      <c r="AG20" s="155"/>
      <c r="AH20" s="125">
        <v>1</v>
      </c>
      <c r="AI20" s="130" t="s">
        <v>0</v>
      </c>
      <c r="AJ20" s="125">
        <v>1</v>
      </c>
      <c r="AK20" s="185" t="s">
        <v>275</v>
      </c>
      <c r="AL20" s="186" t="s">
        <v>270</v>
      </c>
      <c r="AM20" s="155"/>
      <c r="AN20" s="125">
        <v>0</v>
      </c>
      <c r="AO20" s="130" t="s">
        <v>0</v>
      </c>
      <c r="AP20" s="125">
        <v>2</v>
      </c>
      <c r="AQ20" s="185" t="s">
        <v>273</v>
      </c>
      <c r="AR20" s="186" t="s">
        <v>269</v>
      </c>
      <c r="AS20" s="155"/>
      <c r="AT20" s="125">
        <v>1</v>
      </c>
      <c r="AU20" s="130" t="s">
        <v>0</v>
      </c>
      <c r="AV20" s="125">
        <v>3</v>
      </c>
      <c r="AW20" s="185" t="s">
        <v>273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271</v>
      </c>
      <c r="BJ20" s="186" t="s">
        <v>275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272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271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273</v>
      </c>
      <c r="CH20" s="186" t="s">
        <v>271</v>
      </c>
      <c r="CI20" s="155"/>
      <c r="CJ20" s="125">
        <v>0</v>
      </c>
      <c r="CK20" s="130" t="s">
        <v>0</v>
      </c>
      <c r="CL20" s="125">
        <v>1</v>
      </c>
      <c r="CM20" s="185" t="s">
        <v>270</v>
      </c>
      <c r="CN20" s="186" t="s">
        <v>271</v>
      </c>
      <c r="CO20" s="155"/>
      <c r="CP20" s="125">
        <v>2</v>
      </c>
      <c r="CQ20" s="130" t="s">
        <v>0</v>
      </c>
      <c r="CR20" s="125">
        <v>2</v>
      </c>
      <c r="CS20" s="185" t="s">
        <v>315</v>
      </c>
      <c r="CT20" s="186" t="s">
        <v>271</v>
      </c>
      <c r="CU20" s="155"/>
      <c r="CV20" s="125">
        <v>2</v>
      </c>
      <c r="CW20" s="130" t="s">
        <v>0</v>
      </c>
      <c r="CX20" s="125">
        <v>1</v>
      </c>
      <c r="CY20" s="185" t="s">
        <v>271</v>
      </c>
      <c r="CZ20" s="186" t="s">
        <v>271</v>
      </c>
      <c r="DA20" s="155"/>
      <c r="DB20" s="125">
        <v>0</v>
      </c>
      <c r="DC20" s="130" t="s">
        <v>0</v>
      </c>
      <c r="DD20" s="125">
        <v>2</v>
      </c>
      <c r="DE20" s="185" t="s">
        <v>270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343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273</v>
      </c>
      <c r="DR20" s="186" t="s">
        <v>271</v>
      </c>
      <c r="DS20" s="155"/>
      <c r="DT20" s="125">
        <v>2</v>
      </c>
      <c r="DU20" s="130" t="s">
        <v>0</v>
      </c>
      <c r="DV20" s="125">
        <v>2</v>
      </c>
      <c r="DW20" s="185" t="s">
        <v>364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273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268</v>
      </c>
      <c r="EJ20" s="186" t="s">
        <v>270</v>
      </c>
      <c r="EK20" s="155"/>
      <c r="EL20" s="125">
        <v>2</v>
      </c>
      <c r="EM20" s="130" t="s">
        <v>0</v>
      </c>
      <c r="EN20" s="125">
        <v>1</v>
      </c>
      <c r="EO20" s="185" t="s">
        <v>271</v>
      </c>
      <c r="EP20" s="186" t="s">
        <v>273</v>
      </c>
      <c r="EQ20" s="155"/>
      <c r="ER20" s="125">
        <v>2</v>
      </c>
      <c r="ES20" s="130" t="s">
        <v>0</v>
      </c>
      <c r="ET20" s="125">
        <v>2</v>
      </c>
      <c r="EU20" s="185" t="s">
        <v>271</v>
      </c>
      <c r="EV20" s="186" t="s">
        <v>273</v>
      </c>
      <c r="EW20" s="155"/>
      <c r="EX20" s="125"/>
      <c r="EY20" s="130" t="s">
        <v>0</v>
      </c>
      <c r="EZ20" s="125"/>
      <c r="FA20" s="185" t="s">
        <v>326</v>
      </c>
      <c r="FB20" s="186" t="s">
        <v>326</v>
      </c>
      <c r="FC20" s="155"/>
      <c r="FD20" s="125">
        <v>3</v>
      </c>
      <c r="FE20" s="130" t="s">
        <v>0</v>
      </c>
      <c r="FF20" s="125">
        <v>1</v>
      </c>
      <c r="FG20" s="185" t="s">
        <v>273</v>
      </c>
      <c r="FH20" s="186" t="s">
        <v>271</v>
      </c>
      <c r="FI20" s="155"/>
      <c r="FJ20" s="125">
        <v>0</v>
      </c>
      <c r="FK20" s="130" t="s">
        <v>0</v>
      </c>
      <c r="FL20" s="125">
        <v>1</v>
      </c>
      <c r="FM20" s="185" t="s">
        <v>273</v>
      </c>
      <c r="FN20" s="186" t="s">
        <v>271</v>
      </c>
      <c r="FO20" s="155"/>
      <c r="FP20" s="125">
        <v>2</v>
      </c>
      <c r="FQ20" s="130" t="s">
        <v>0</v>
      </c>
      <c r="FR20" s="125">
        <v>1</v>
      </c>
      <c r="FS20" s="185" t="s">
        <v>274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271</v>
      </c>
      <c r="FZ20" s="186" t="s">
        <v>269</v>
      </c>
      <c r="GA20" s="155"/>
      <c r="GB20" s="125">
        <v>1</v>
      </c>
      <c r="GC20" s="196" t="s">
        <v>0</v>
      </c>
      <c r="GD20" s="125">
        <v>2</v>
      </c>
      <c r="GE20" s="185" t="s">
        <v>271</v>
      </c>
      <c r="GF20" s="186" t="s">
        <v>263</v>
      </c>
      <c r="GG20" s="155"/>
      <c r="GH20" s="125">
        <v>3</v>
      </c>
      <c r="GI20" s="130" t="s">
        <v>0</v>
      </c>
      <c r="GJ20" s="125">
        <v>1</v>
      </c>
      <c r="GK20" s="185" t="s">
        <v>271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273</v>
      </c>
      <c r="GX20" s="186" t="s">
        <v>269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273</v>
      </c>
      <c r="HJ20" s="186" t="s">
        <v>260</v>
      </c>
      <c r="HK20" s="155"/>
      <c r="HL20" s="125"/>
      <c r="HM20" s="130" t="s">
        <v>0</v>
      </c>
      <c r="HN20" s="125"/>
      <c r="HO20" s="130"/>
      <c r="HP20" s="169"/>
      <c r="HQ20" s="155"/>
      <c r="HR20" s="125"/>
      <c r="HS20" s="130" t="s">
        <v>0</v>
      </c>
      <c r="HT20" s="125"/>
      <c r="HU20" s="130"/>
      <c r="HV20" s="169"/>
      <c r="HW20" s="155"/>
      <c r="HX20" s="125"/>
      <c r="HY20" s="130" t="s">
        <v>0</v>
      </c>
      <c r="HZ20" s="125"/>
      <c r="IA20" s="130"/>
      <c r="IB20" s="169"/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326</v>
      </c>
      <c r="NV20" s="186" t="s">
        <v>326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271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271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273</v>
      </c>
      <c r="T21" s="186" t="s">
        <v>260</v>
      </c>
      <c r="U21" s="155"/>
      <c r="V21" s="125"/>
      <c r="W21" s="130" t="s">
        <v>0</v>
      </c>
      <c r="X21" s="125"/>
      <c r="Y21" s="185" t="s">
        <v>326</v>
      </c>
      <c r="Z21" s="186" t="s">
        <v>326</v>
      </c>
      <c r="AA21" s="155"/>
      <c r="AB21" s="125">
        <v>2</v>
      </c>
      <c r="AC21" s="130" t="s">
        <v>0</v>
      </c>
      <c r="AD21" s="125">
        <v>0</v>
      </c>
      <c r="AE21" s="192" t="s">
        <v>271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271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271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273</v>
      </c>
      <c r="AX21" s="186" t="s">
        <v>271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273</v>
      </c>
      <c r="BJ21" s="186" t="s">
        <v>271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271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271</v>
      </c>
      <c r="CB21" s="169" t="s">
        <v>271</v>
      </c>
      <c r="CC21" s="155"/>
      <c r="CD21" s="125">
        <v>1</v>
      </c>
      <c r="CE21" s="130" t="s">
        <v>0</v>
      </c>
      <c r="CF21" s="125">
        <v>3</v>
      </c>
      <c r="CG21" s="185" t="s">
        <v>273</v>
      </c>
      <c r="CH21" s="186" t="s">
        <v>271</v>
      </c>
      <c r="CI21" s="155"/>
      <c r="CJ21" s="125">
        <v>0</v>
      </c>
      <c r="CK21" s="130" t="s">
        <v>0</v>
      </c>
      <c r="CL21" s="125">
        <v>2</v>
      </c>
      <c r="CM21" s="185" t="s">
        <v>273</v>
      </c>
      <c r="CN21" s="186" t="s">
        <v>271</v>
      </c>
      <c r="CO21" s="155"/>
      <c r="CP21" s="125">
        <v>1</v>
      </c>
      <c r="CQ21" s="130" t="s">
        <v>0</v>
      </c>
      <c r="CR21" s="125">
        <v>1</v>
      </c>
      <c r="CS21" s="185" t="s">
        <v>273</v>
      </c>
      <c r="CT21" s="186" t="s">
        <v>314</v>
      </c>
      <c r="CU21" s="155"/>
      <c r="CV21" s="125">
        <v>2</v>
      </c>
      <c r="CW21" s="130" t="s">
        <v>0</v>
      </c>
      <c r="CX21" s="125">
        <v>1</v>
      </c>
      <c r="CY21" s="185" t="s">
        <v>271</v>
      </c>
      <c r="CZ21" s="186" t="s">
        <v>271</v>
      </c>
      <c r="DA21" s="155"/>
      <c r="DB21" s="125">
        <v>0</v>
      </c>
      <c r="DC21" s="130" t="s">
        <v>0</v>
      </c>
      <c r="DD21" s="125">
        <v>2</v>
      </c>
      <c r="DE21" s="185" t="s">
        <v>271</v>
      </c>
      <c r="DF21" s="186" t="s">
        <v>271</v>
      </c>
      <c r="DG21" s="155"/>
      <c r="DH21" s="125">
        <v>0</v>
      </c>
      <c r="DI21" s="130" t="s">
        <v>0</v>
      </c>
      <c r="DJ21" s="125">
        <v>2</v>
      </c>
      <c r="DK21" s="185" t="s">
        <v>271</v>
      </c>
      <c r="DL21" s="186" t="s">
        <v>271</v>
      </c>
      <c r="DM21" s="155"/>
      <c r="DN21" s="125">
        <v>4</v>
      </c>
      <c r="DO21" s="130" t="s">
        <v>0</v>
      </c>
      <c r="DP21" s="125">
        <v>1</v>
      </c>
      <c r="DQ21" s="185" t="s">
        <v>273</v>
      </c>
      <c r="DR21" s="186" t="s">
        <v>271</v>
      </c>
      <c r="DS21" s="155"/>
      <c r="DT21" s="125">
        <v>2</v>
      </c>
      <c r="DU21" s="130" t="s">
        <v>0</v>
      </c>
      <c r="DV21" s="125">
        <v>1</v>
      </c>
      <c r="DW21" s="185" t="s">
        <v>271</v>
      </c>
      <c r="DX21" s="186" t="s">
        <v>271</v>
      </c>
      <c r="DY21" s="155"/>
      <c r="DZ21" s="125">
        <v>1</v>
      </c>
      <c r="EA21" s="130" t="s">
        <v>0</v>
      </c>
      <c r="EB21" s="125">
        <v>2</v>
      </c>
      <c r="EC21" s="185" t="s">
        <v>273</v>
      </c>
      <c r="ED21" s="186" t="s">
        <v>271</v>
      </c>
      <c r="EE21" s="155"/>
      <c r="EF21" s="125">
        <v>2</v>
      </c>
      <c r="EG21" s="130" t="s">
        <v>0</v>
      </c>
      <c r="EH21" s="125">
        <v>0</v>
      </c>
      <c r="EI21" s="185" t="s">
        <v>274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273</v>
      </c>
      <c r="EP21" s="186" t="s">
        <v>271</v>
      </c>
      <c r="EQ21" s="155"/>
      <c r="ER21" s="125">
        <v>1</v>
      </c>
      <c r="ES21" s="130" t="s">
        <v>0</v>
      </c>
      <c r="ET21" s="125">
        <v>2</v>
      </c>
      <c r="EU21" s="185" t="s">
        <v>273</v>
      </c>
      <c r="EV21" s="186" t="s">
        <v>271</v>
      </c>
      <c r="EW21" s="155"/>
      <c r="EX21" s="125">
        <v>0</v>
      </c>
      <c r="EY21" s="130" t="s">
        <v>0</v>
      </c>
      <c r="EZ21" s="125">
        <v>2</v>
      </c>
      <c r="FA21" s="185" t="s">
        <v>273</v>
      </c>
      <c r="FB21" s="186" t="s">
        <v>271</v>
      </c>
      <c r="FC21" s="155"/>
      <c r="FD21" s="125"/>
      <c r="FE21" s="130" t="s">
        <v>0</v>
      </c>
      <c r="FF21" s="125"/>
      <c r="FG21" s="185" t="s">
        <v>326</v>
      </c>
      <c r="FH21" s="186" t="s">
        <v>326</v>
      </c>
      <c r="FI21" s="155"/>
      <c r="FJ21" s="125">
        <v>2</v>
      </c>
      <c r="FK21" s="130" t="s">
        <v>0</v>
      </c>
      <c r="FL21" s="125">
        <v>3</v>
      </c>
      <c r="FM21" s="185" t="s">
        <v>273</v>
      </c>
      <c r="FN21" s="186" t="s">
        <v>271</v>
      </c>
      <c r="FO21" s="155"/>
      <c r="FP21" s="125"/>
      <c r="FQ21" s="130" t="s">
        <v>0</v>
      </c>
      <c r="FR21" s="125"/>
      <c r="FS21" s="185" t="s">
        <v>326</v>
      </c>
      <c r="FT21" s="186" t="s">
        <v>326</v>
      </c>
      <c r="FU21" s="155"/>
      <c r="FV21" s="125"/>
      <c r="FW21" s="130" t="s">
        <v>0</v>
      </c>
      <c r="FX21" s="125"/>
      <c r="FY21" s="185" t="s">
        <v>326</v>
      </c>
      <c r="FZ21" s="186" t="s">
        <v>326</v>
      </c>
      <c r="GA21" s="155"/>
      <c r="GB21" s="125"/>
      <c r="GC21" s="196" t="s">
        <v>0</v>
      </c>
      <c r="GD21" s="125"/>
      <c r="GE21" s="185" t="s">
        <v>326</v>
      </c>
      <c r="GF21" s="186" t="s">
        <v>326</v>
      </c>
      <c r="GG21" s="155"/>
      <c r="GH21" s="125"/>
      <c r="GI21" s="130" t="s">
        <v>0</v>
      </c>
      <c r="GJ21" s="125"/>
      <c r="GK21" s="185" t="s">
        <v>326</v>
      </c>
      <c r="GL21" s="186" t="s">
        <v>326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326</v>
      </c>
      <c r="GX21" s="186" t="s">
        <v>326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326</v>
      </c>
      <c r="HJ21" s="186" t="s">
        <v>326</v>
      </c>
      <c r="HK21" s="155"/>
      <c r="HL21" s="125"/>
      <c r="HM21" s="130" t="s">
        <v>0</v>
      </c>
      <c r="HN21" s="125"/>
      <c r="HO21" s="130"/>
      <c r="HP21" s="169"/>
      <c r="HQ21" s="155"/>
      <c r="HR21" s="125"/>
      <c r="HS21" s="130" t="s">
        <v>0</v>
      </c>
      <c r="HT21" s="125"/>
      <c r="HU21" s="130"/>
      <c r="HV21" s="169"/>
      <c r="HW21" s="155"/>
      <c r="HX21" s="125"/>
      <c r="HY21" s="130" t="s">
        <v>0</v>
      </c>
      <c r="HZ21" s="125"/>
      <c r="IA21" s="130"/>
      <c r="IB21" s="169"/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326</v>
      </c>
      <c r="NV21" s="186" t="s">
        <v>326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271</v>
      </c>
      <c r="H22" s="174" t="s">
        <v>270</v>
      </c>
      <c r="I22" s="25"/>
      <c r="J22" s="187">
        <v>0</v>
      </c>
      <c r="K22" s="187" t="s">
        <v>0</v>
      </c>
      <c r="L22" s="187">
        <v>3</v>
      </c>
      <c r="M22" s="185" t="s">
        <v>271</v>
      </c>
      <c r="N22" s="186" t="s">
        <v>275</v>
      </c>
      <c r="O22" s="148"/>
      <c r="P22" s="125">
        <v>2</v>
      </c>
      <c r="Q22" s="130" t="s">
        <v>0</v>
      </c>
      <c r="R22" s="125">
        <v>0</v>
      </c>
      <c r="S22" s="185" t="s">
        <v>273</v>
      </c>
      <c r="T22" s="186" t="s">
        <v>271</v>
      </c>
      <c r="U22" s="155"/>
      <c r="V22" s="125">
        <v>1</v>
      </c>
      <c r="W22" s="130" t="s">
        <v>0</v>
      </c>
      <c r="X22" s="125">
        <v>1</v>
      </c>
      <c r="Y22" s="185" t="s">
        <v>271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271</v>
      </c>
      <c r="AF22" s="193" t="s">
        <v>275</v>
      </c>
      <c r="AG22" s="155"/>
      <c r="AH22" s="125">
        <v>4</v>
      </c>
      <c r="AI22" s="130" t="s">
        <v>0</v>
      </c>
      <c r="AJ22" s="125">
        <v>0</v>
      </c>
      <c r="AK22" s="185" t="s">
        <v>271</v>
      </c>
      <c r="AL22" s="186" t="s">
        <v>271</v>
      </c>
      <c r="AM22" s="155"/>
      <c r="AN22" s="125">
        <v>0</v>
      </c>
      <c r="AO22" s="130" t="s">
        <v>0</v>
      </c>
      <c r="AP22" s="125">
        <v>1</v>
      </c>
      <c r="AQ22" s="185" t="s">
        <v>273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272</v>
      </c>
      <c r="AX22" s="186" t="s">
        <v>271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271</v>
      </c>
      <c r="BJ22" s="186" t="s">
        <v>263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272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273</v>
      </c>
      <c r="CB22" s="169" t="s">
        <v>255</v>
      </c>
      <c r="CC22" s="155"/>
      <c r="CD22" s="125"/>
      <c r="CE22" s="130" t="s">
        <v>0</v>
      </c>
      <c r="CF22" s="125"/>
      <c r="CG22" s="185" t="s">
        <v>326</v>
      </c>
      <c r="CH22" s="186" t="s">
        <v>326</v>
      </c>
      <c r="CI22" s="155"/>
      <c r="CJ22" s="125">
        <v>1</v>
      </c>
      <c r="CK22" s="130" t="s">
        <v>0</v>
      </c>
      <c r="CL22" s="125">
        <v>2</v>
      </c>
      <c r="CM22" s="185" t="s">
        <v>272</v>
      </c>
      <c r="CN22" s="186" t="s">
        <v>263</v>
      </c>
      <c r="CO22" s="155"/>
      <c r="CP22" s="125">
        <v>1</v>
      </c>
      <c r="CQ22" s="130" t="s">
        <v>0</v>
      </c>
      <c r="CR22" s="125">
        <v>2</v>
      </c>
      <c r="CS22" s="185" t="s">
        <v>315</v>
      </c>
      <c r="CT22" s="186" t="s">
        <v>314</v>
      </c>
      <c r="CU22" s="155"/>
      <c r="CV22" s="125">
        <v>2</v>
      </c>
      <c r="CW22" s="130" t="s">
        <v>0</v>
      </c>
      <c r="CX22" s="125">
        <v>0</v>
      </c>
      <c r="CY22" s="185" t="s">
        <v>271</v>
      </c>
      <c r="CZ22" s="186" t="s">
        <v>273</v>
      </c>
      <c r="DA22" s="155"/>
      <c r="DB22" s="125">
        <v>1</v>
      </c>
      <c r="DC22" s="130" t="s">
        <v>0</v>
      </c>
      <c r="DD22" s="125">
        <v>2</v>
      </c>
      <c r="DE22" s="185" t="s">
        <v>270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271</v>
      </c>
      <c r="DL22" s="186" t="s">
        <v>271</v>
      </c>
      <c r="DM22" s="155"/>
      <c r="DN22" s="125">
        <v>4</v>
      </c>
      <c r="DO22" s="130" t="s">
        <v>0</v>
      </c>
      <c r="DP22" s="125">
        <v>0</v>
      </c>
      <c r="DQ22" s="185" t="s">
        <v>273</v>
      </c>
      <c r="DR22" s="186" t="s">
        <v>271</v>
      </c>
      <c r="DS22" s="155"/>
      <c r="DT22" s="125">
        <v>1</v>
      </c>
      <c r="DU22" s="130" t="s">
        <v>0</v>
      </c>
      <c r="DV22" s="125">
        <v>1</v>
      </c>
      <c r="DW22" s="185" t="s">
        <v>271</v>
      </c>
      <c r="DX22" s="186" t="s">
        <v>365</v>
      </c>
      <c r="DY22" s="155"/>
      <c r="DZ22" s="125">
        <v>1</v>
      </c>
      <c r="EA22" s="130" t="s">
        <v>0</v>
      </c>
      <c r="EB22" s="125">
        <v>2</v>
      </c>
      <c r="EC22" s="185" t="s">
        <v>271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274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271</v>
      </c>
      <c r="EP22" s="186" t="s">
        <v>271</v>
      </c>
      <c r="EQ22" s="155"/>
      <c r="ER22" s="125">
        <v>0</v>
      </c>
      <c r="ES22" s="130" t="s">
        <v>0</v>
      </c>
      <c r="ET22" s="125">
        <v>5</v>
      </c>
      <c r="EU22" s="185" t="s">
        <v>271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271</v>
      </c>
      <c r="FB22" s="186" t="s">
        <v>266</v>
      </c>
      <c r="FC22" s="155"/>
      <c r="FD22" s="125">
        <v>2</v>
      </c>
      <c r="FE22" s="130" t="s">
        <v>0</v>
      </c>
      <c r="FF22" s="125">
        <v>0</v>
      </c>
      <c r="FG22" s="185" t="s">
        <v>271</v>
      </c>
      <c r="FH22" s="186" t="s">
        <v>271</v>
      </c>
      <c r="FI22" s="155"/>
      <c r="FJ22" s="125">
        <v>0</v>
      </c>
      <c r="FK22" s="130" t="s">
        <v>0</v>
      </c>
      <c r="FL22" s="125">
        <v>1</v>
      </c>
      <c r="FM22" s="185" t="s">
        <v>273</v>
      </c>
      <c r="FN22" s="186" t="s">
        <v>271</v>
      </c>
      <c r="FO22" s="155"/>
      <c r="FP22" s="125">
        <v>1</v>
      </c>
      <c r="FQ22" s="130" t="s">
        <v>0</v>
      </c>
      <c r="FR22" s="125">
        <v>1</v>
      </c>
      <c r="FS22" s="185" t="s">
        <v>274</v>
      </c>
      <c r="FT22" s="186" t="s">
        <v>378</v>
      </c>
      <c r="FU22" s="155"/>
      <c r="FV22" s="125">
        <v>2</v>
      </c>
      <c r="FW22" s="130" t="s">
        <v>0</v>
      </c>
      <c r="FX22" s="125">
        <v>0</v>
      </c>
      <c r="FY22" s="185" t="s">
        <v>387</v>
      </c>
      <c r="FZ22" s="186" t="s">
        <v>388</v>
      </c>
      <c r="GA22" s="155"/>
      <c r="GB22" s="125">
        <v>3</v>
      </c>
      <c r="GC22" s="196" t="s">
        <v>0</v>
      </c>
      <c r="GD22" s="125">
        <v>1</v>
      </c>
      <c r="GE22" s="185" t="s">
        <v>381</v>
      </c>
      <c r="GF22" s="186" t="s">
        <v>257</v>
      </c>
      <c r="GG22" s="155"/>
      <c r="GH22" s="125"/>
      <c r="GI22" s="130" t="s">
        <v>0</v>
      </c>
      <c r="GJ22" s="125"/>
      <c r="GK22" s="185" t="s">
        <v>326</v>
      </c>
      <c r="GL22" s="186" t="s">
        <v>326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378</v>
      </c>
      <c r="GX22" s="186" t="s">
        <v>273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378</v>
      </c>
      <c r="HJ22" s="186" t="s">
        <v>269</v>
      </c>
      <c r="HK22" s="155"/>
      <c r="HL22" s="125"/>
      <c r="HM22" s="130" t="s">
        <v>0</v>
      </c>
      <c r="HN22" s="125"/>
      <c r="HO22" s="130"/>
      <c r="HP22" s="169"/>
      <c r="HQ22" s="155"/>
      <c r="HR22" s="125"/>
      <c r="HS22" s="130" t="s">
        <v>0</v>
      </c>
      <c r="HT22" s="125"/>
      <c r="HU22" s="130"/>
      <c r="HV22" s="169"/>
      <c r="HW22" s="155"/>
      <c r="HX22" s="125"/>
      <c r="HY22" s="130" t="s">
        <v>0</v>
      </c>
      <c r="HZ22" s="125"/>
      <c r="IA22" s="130"/>
      <c r="IB22" s="169"/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326</v>
      </c>
      <c r="NV22" s="186" t="s">
        <v>326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266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271</v>
      </c>
      <c r="N23" s="186" t="s">
        <v>271</v>
      </c>
      <c r="O23" s="148"/>
      <c r="P23" s="125">
        <v>3</v>
      </c>
      <c r="Q23" s="130" t="s">
        <v>0</v>
      </c>
      <c r="R23" s="125">
        <v>1</v>
      </c>
      <c r="S23" s="185" t="s">
        <v>271</v>
      </c>
      <c r="T23" s="186" t="s">
        <v>271</v>
      </c>
      <c r="U23" s="155"/>
      <c r="V23" s="125">
        <v>0</v>
      </c>
      <c r="W23" s="130" t="s">
        <v>0</v>
      </c>
      <c r="X23" s="125">
        <v>3</v>
      </c>
      <c r="Y23" s="185" t="s">
        <v>271</v>
      </c>
      <c r="Z23" s="186" t="s">
        <v>271</v>
      </c>
      <c r="AA23" s="155"/>
      <c r="AB23" s="125">
        <v>2</v>
      </c>
      <c r="AC23" s="130" t="s">
        <v>0</v>
      </c>
      <c r="AD23" s="125">
        <v>0</v>
      </c>
      <c r="AE23" s="192" t="s">
        <v>271</v>
      </c>
      <c r="AF23" s="193" t="s">
        <v>271</v>
      </c>
      <c r="AG23" s="155"/>
      <c r="AH23" s="125">
        <v>3</v>
      </c>
      <c r="AI23" s="130" t="s">
        <v>0</v>
      </c>
      <c r="AJ23" s="125">
        <v>0</v>
      </c>
      <c r="AK23" s="185" t="s">
        <v>271</v>
      </c>
      <c r="AL23" s="186" t="s">
        <v>271</v>
      </c>
      <c r="AM23" s="155"/>
      <c r="AN23" s="125">
        <v>0</v>
      </c>
      <c r="AO23" s="130" t="s">
        <v>0</v>
      </c>
      <c r="AP23" s="125">
        <v>3</v>
      </c>
      <c r="AQ23" s="185" t="s">
        <v>271</v>
      </c>
      <c r="AR23" s="186" t="s">
        <v>271</v>
      </c>
      <c r="AS23" s="155"/>
      <c r="AT23" s="125">
        <v>1</v>
      </c>
      <c r="AU23" s="130" t="s">
        <v>0</v>
      </c>
      <c r="AV23" s="125">
        <v>4</v>
      </c>
      <c r="AW23" s="185" t="s">
        <v>273</v>
      </c>
      <c r="AX23" s="186" t="s">
        <v>271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273</v>
      </c>
      <c r="BJ23" s="186" t="s">
        <v>271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272</v>
      </c>
      <c r="BV23" s="186" t="s">
        <v>271</v>
      </c>
      <c r="BW23" s="155"/>
      <c r="BX23" s="125">
        <v>3</v>
      </c>
      <c r="BY23" s="130" t="s">
        <v>0</v>
      </c>
      <c r="BZ23" s="125">
        <v>0</v>
      </c>
      <c r="CA23" s="130" t="s">
        <v>273</v>
      </c>
      <c r="CB23" s="169" t="s">
        <v>272</v>
      </c>
      <c r="CC23" s="155"/>
      <c r="CD23" s="125">
        <v>1</v>
      </c>
      <c r="CE23" s="130" t="s">
        <v>0</v>
      </c>
      <c r="CF23" s="125">
        <v>2</v>
      </c>
      <c r="CG23" s="185" t="s">
        <v>273</v>
      </c>
      <c r="CH23" s="186" t="s">
        <v>270</v>
      </c>
      <c r="CI23" s="155"/>
      <c r="CJ23" s="125">
        <v>0</v>
      </c>
      <c r="CK23" s="130" t="s">
        <v>0</v>
      </c>
      <c r="CL23" s="125">
        <v>2</v>
      </c>
      <c r="CM23" s="185" t="s">
        <v>270</v>
      </c>
      <c r="CN23" s="186" t="s">
        <v>272</v>
      </c>
      <c r="CO23" s="155"/>
      <c r="CP23" s="125">
        <v>3</v>
      </c>
      <c r="CQ23" s="130" t="s">
        <v>0</v>
      </c>
      <c r="CR23" s="125">
        <v>2</v>
      </c>
      <c r="CS23" s="185" t="s">
        <v>270</v>
      </c>
      <c r="CT23" s="186" t="s">
        <v>271</v>
      </c>
      <c r="CU23" s="155"/>
      <c r="CV23" s="125">
        <v>2</v>
      </c>
      <c r="CW23" s="130" t="s">
        <v>0</v>
      </c>
      <c r="CX23" s="125">
        <v>0</v>
      </c>
      <c r="CY23" s="185" t="s">
        <v>273</v>
      </c>
      <c r="CZ23" s="186" t="s">
        <v>270</v>
      </c>
      <c r="DA23" s="155"/>
      <c r="DB23" s="125">
        <v>0</v>
      </c>
      <c r="DC23" s="130" t="s">
        <v>0</v>
      </c>
      <c r="DD23" s="125">
        <v>3</v>
      </c>
      <c r="DE23" s="185" t="s">
        <v>271</v>
      </c>
      <c r="DF23" s="186" t="s">
        <v>271</v>
      </c>
      <c r="DG23" s="155"/>
      <c r="DH23" s="125">
        <v>1</v>
      </c>
      <c r="DI23" s="130" t="s">
        <v>0</v>
      </c>
      <c r="DJ23" s="125">
        <v>2</v>
      </c>
      <c r="DK23" s="185" t="s">
        <v>270</v>
      </c>
      <c r="DL23" s="186" t="s">
        <v>270</v>
      </c>
      <c r="DM23" s="155"/>
      <c r="DN23" s="125">
        <v>3</v>
      </c>
      <c r="DO23" s="130" t="s">
        <v>0</v>
      </c>
      <c r="DP23" s="125">
        <v>0</v>
      </c>
      <c r="DQ23" s="185" t="s">
        <v>271</v>
      </c>
      <c r="DR23" s="186" t="s">
        <v>271</v>
      </c>
      <c r="DS23" s="155"/>
      <c r="DT23" s="125">
        <v>3</v>
      </c>
      <c r="DU23" s="130" t="s">
        <v>0</v>
      </c>
      <c r="DV23" s="125">
        <v>0</v>
      </c>
      <c r="DW23" s="185" t="s">
        <v>273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273</v>
      </c>
      <c r="ED23" s="186" t="s">
        <v>271</v>
      </c>
      <c r="EE23" s="155"/>
      <c r="EF23" s="125">
        <v>2</v>
      </c>
      <c r="EG23" s="130" t="s">
        <v>0</v>
      </c>
      <c r="EH23" s="125">
        <v>0</v>
      </c>
      <c r="EI23" s="185" t="s">
        <v>267</v>
      </c>
      <c r="EJ23" s="186" t="s">
        <v>267</v>
      </c>
      <c r="EK23" s="155"/>
      <c r="EL23" s="125">
        <v>4</v>
      </c>
      <c r="EM23" s="130" t="s">
        <v>0</v>
      </c>
      <c r="EN23" s="125">
        <v>0</v>
      </c>
      <c r="EO23" s="185" t="s">
        <v>271</v>
      </c>
      <c r="EP23" s="186" t="s">
        <v>271</v>
      </c>
      <c r="EQ23" s="155"/>
      <c r="ER23" s="125">
        <v>0</v>
      </c>
      <c r="ES23" s="130" t="s">
        <v>0</v>
      </c>
      <c r="ET23" s="125">
        <v>2</v>
      </c>
      <c r="EU23" s="185" t="s">
        <v>273</v>
      </c>
      <c r="EV23" s="186" t="s">
        <v>273</v>
      </c>
      <c r="EW23" s="155"/>
      <c r="EX23" s="125">
        <v>0</v>
      </c>
      <c r="EY23" s="130" t="s">
        <v>0</v>
      </c>
      <c r="EZ23" s="125">
        <v>3</v>
      </c>
      <c r="FA23" s="185" t="s">
        <v>273</v>
      </c>
      <c r="FB23" s="186" t="s">
        <v>273</v>
      </c>
      <c r="FC23" s="155"/>
      <c r="FD23" s="125">
        <v>4</v>
      </c>
      <c r="FE23" s="130" t="s">
        <v>0</v>
      </c>
      <c r="FF23" s="125">
        <v>0</v>
      </c>
      <c r="FG23" s="185" t="s">
        <v>273</v>
      </c>
      <c r="FH23" s="186" t="s">
        <v>273</v>
      </c>
      <c r="FI23" s="155"/>
      <c r="FJ23" s="125">
        <v>0</v>
      </c>
      <c r="FK23" s="130" t="s">
        <v>0</v>
      </c>
      <c r="FL23" s="125">
        <v>3</v>
      </c>
      <c r="FM23" s="185" t="s">
        <v>273</v>
      </c>
      <c r="FN23" s="186" t="s">
        <v>273</v>
      </c>
      <c r="FO23" s="155"/>
      <c r="FP23" s="125">
        <v>3</v>
      </c>
      <c r="FQ23" s="130" t="s">
        <v>0</v>
      </c>
      <c r="FR23" s="125">
        <v>0</v>
      </c>
      <c r="FS23" s="185" t="s">
        <v>273</v>
      </c>
      <c r="FT23" s="186" t="s">
        <v>273</v>
      </c>
      <c r="FU23" s="155"/>
      <c r="FV23" s="125">
        <v>1</v>
      </c>
      <c r="FW23" s="130" t="s">
        <v>0</v>
      </c>
      <c r="FX23" s="125">
        <v>1</v>
      </c>
      <c r="FY23" s="185" t="s">
        <v>271</v>
      </c>
      <c r="FZ23" s="186" t="s">
        <v>271</v>
      </c>
      <c r="GA23" s="155"/>
      <c r="GB23" s="125">
        <v>1</v>
      </c>
      <c r="GC23" s="196" t="s">
        <v>0</v>
      </c>
      <c r="GD23" s="125">
        <v>3</v>
      </c>
      <c r="GE23" s="185" t="s">
        <v>271</v>
      </c>
      <c r="GF23" s="186" t="s">
        <v>271</v>
      </c>
      <c r="GG23" s="155"/>
      <c r="GH23" s="125">
        <v>3</v>
      </c>
      <c r="GI23" s="130" t="s">
        <v>0</v>
      </c>
      <c r="GJ23" s="125">
        <v>0</v>
      </c>
      <c r="GK23" s="185" t="s">
        <v>273</v>
      </c>
      <c r="GL23" s="186" t="s">
        <v>273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273</v>
      </c>
      <c r="GX23" s="186" t="s">
        <v>273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273</v>
      </c>
      <c r="HJ23" s="186" t="s">
        <v>273</v>
      </c>
      <c r="HK23" s="155"/>
      <c r="HL23" s="125"/>
      <c r="HM23" s="130" t="s">
        <v>0</v>
      </c>
      <c r="HN23" s="125"/>
      <c r="HO23" s="130"/>
      <c r="HP23" s="169"/>
      <c r="HQ23" s="155"/>
      <c r="HR23" s="125"/>
      <c r="HS23" s="130" t="s">
        <v>0</v>
      </c>
      <c r="HT23" s="125"/>
      <c r="HU23" s="130"/>
      <c r="HV23" s="169"/>
      <c r="HW23" s="155"/>
      <c r="HX23" s="125"/>
      <c r="HY23" s="130" t="s">
        <v>0</v>
      </c>
      <c r="HZ23" s="125"/>
      <c r="IA23" s="130"/>
      <c r="IB23" s="169"/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326</v>
      </c>
      <c r="NV23" s="186" t="s">
        <v>326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271</v>
      </c>
      <c r="H24" s="174" t="s">
        <v>262</v>
      </c>
      <c r="I24" s="25"/>
      <c r="J24" s="187"/>
      <c r="K24" s="187" t="s">
        <v>0</v>
      </c>
      <c r="L24" s="187"/>
      <c r="M24" s="185" t="s">
        <v>326</v>
      </c>
      <c r="N24" s="186" t="s">
        <v>326</v>
      </c>
      <c r="O24" s="148"/>
      <c r="P24" s="125">
        <v>3</v>
      </c>
      <c r="Q24" s="130" t="s">
        <v>0</v>
      </c>
      <c r="R24" s="125">
        <v>0</v>
      </c>
      <c r="S24" s="185" t="s">
        <v>271</v>
      </c>
      <c r="T24" s="186" t="s">
        <v>275</v>
      </c>
      <c r="U24" s="155"/>
      <c r="V24" s="125">
        <v>0</v>
      </c>
      <c r="W24" s="130" t="s">
        <v>0</v>
      </c>
      <c r="X24" s="125">
        <v>3</v>
      </c>
      <c r="Y24" s="185" t="s">
        <v>271</v>
      </c>
      <c r="Z24" s="186" t="s">
        <v>275</v>
      </c>
      <c r="AA24" s="155"/>
      <c r="AB24" s="125">
        <v>3</v>
      </c>
      <c r="AC24" s="130" t="s">
        <v>0</v>
      </c>
      <c r="AD24" s="125">
        <v>0</v>
      </c>
      <c r="AE24" s="192" t="s">
        <v>271</v>
      </c>
      <c r="AF24" s="193" t="s">
        <v>275</v>
      </c>
      <c r="AG24" s="155"/>
      <c r="AH24" s="125">
        <v>3</v>
      </c>
      <c r="AI24" s="130" t="s">
        <v>0</v>
      </c>
      <c r="AJ24" s="125">
        <v>0</v>
      </c>
      <c r="AK24" s="185" t="s">
        <v>271</v>
      </c>
      <c r="AL24" s="186" t="s">
        <v>275</v>
      </c>
      <c r="AM24" s="155"/>
      <c r="AN24" s="125">
        <v>0</v>
      </c>
      <c r="AO24" s="130" t="s">
        <v>0</v>
      </c>
      <c r="AP24" s="125">
        <v>3</v>
      </c>
      <c r="AQ24" s="185" t="s">
        <v>271</v>
      </c>
      <c r="AR24" s="186" t="s">
        <v>275</v>
      </c>
      <c r="AS24" s="155"/>
      <c r="AT24" s="125">
        <v>0</v>
      </c>
      <c r="AU24" s="130" t="s">
        <v>0</v>
      </c>
      <c r="AV24" s="125">
        <v>3</v>
      </c>
      <c r="AW24" s="185" t="s">
        <v>271</v>
      </c>
      <c r="AX24" s="186" t="s">
        <v>275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271</v>
      </c>
      <c r="BJ24" s="186" t="s">
        <v>275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271</v>
      </c>
      <c r="BV24" s="186" t="s">
        <v>275</v>
      </c>
      <c r="BW24" s="155"/>
      <c r="BX24" s="125">
        <v>3</v>
      </c>
      <c r="BY24" s="130" t="s">
        <v>0</v>
      </c>
      <c r="BZ24" s="125">
        <v>0</v>
      </c>
      <c r="CA24" s="130" t="s">
        <v>271</v>
      </c>
      <c r="CB24" s="169" t="s">
        <v>275</v>
      </c>
      <c r="CC24" s="155"/>
      <c r="CD24" s="125">
        <v>1</v>
      </c>
      <c r="CE24" s="130" t="s">
        <v>0</v>
      </c>
      <c r="CF24" s="125">
        <v>3</v>
      </c>
      <c r="CG24" s="185" t="s">
        <v>271</v>
      </c>
      <c r="CH24" s="186" t="s">
        <v>275</v>
      </c>
      <c r="CI24" s="155"/>
      <c r="CJ24" s="125">
        <v>1</v>
      </c>
      <c r="CK24" s="130" t="s">
        <v>0</v>
      </c>
      <c r="CL24" s="125">
        <v>3</v>
      </c>
      <c r="CM24" s="185" t="s">
        <v>272</v>
      </c>
      <c r="CN24" s="186" t="s">
        <v>270</v>
      </c>
      <c r="CO24" s="155"/>
      <c r="CP24" s="125">
        <v>3</v>
      </c>
      <c r="CQ24" s="130" t="s">
        <v>0</v>
      </c>
      <c r="CR24" s="125">
        <v>1</v>
      </c>
      <c r="CS24" s="185" t="s">
        <v>271</v>
      </c>
      <c r="CT24" s="186" t="s">
        <v>270</v>
      </c>
      <c r="CU24" s="155"/>
      <c r="CV24" s="125">
        <v>3</v>
      </c>
      <c r="CW24" s="130" t="s">
        <v>0</v>
      </c>
      <c r="CX24" s="125">
        <v>0</v>
      </c>
      <c r="CY24" s="185" t="s">
        <v>271</v>
      </c>
      <c r="CZ24" s="186" t="s">
        <v>272</v>
      </c>
      <c r="DA24" s="155"/>
      <c r="DB24" s="125">
        <v>0</v>
      </c>
      <c r="DC24" s="130" t="s">
        <v>0</v>
      </c>
      <c r="DD24" s="125">
        <v>3</v>
      </c>
      <c r="DE24" s="185" t="s">
        <v>270</v>
      </c>
      <c r="DF24" s="186" t="s">
        <v>262</v>
      </c>
      <c r="DG24" s="155"/>
      <c r="DH24" s="125">
        <v>1</v>
      </c>
      <c r="DI24" s="130" t="s">
        <v>0</v>
      </c>
      <c r="DJ24" s="125">
        <v>3</v>
      </c>
      <c r="DK24" s="185" t="s">
        <v>271</v>
      </c>
      <c r="DL24" s="186" t="s">
        <v>270</v>
      </c>
      <c r="DM24" s="155"/>
      <c r="DN24" s="125"/>
      <c r="DO24" s="130" t="s">
        <v>0</v>
      </c>
      <c r="DP24" s="185"/>
      <c r="DQ24" s="185" t="s">
        <v>326</v>
      </c>
      <c r="DR24" s="186" t="s">
        <v>326</v>
      </c>
      <c r="DS24" s="155"/>
      <c r="DT24" s="125">
        <v>3</v>
      </c>
      <c r="DU24" s="130" t="s">
        <v>0</v>
      </c>
      <c r="DV24" s="125">
        <v>1</v>
      </c>
      <c r="DW24" s="185" t="s">
        <v>270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271</v>
      </c>
      <c r="ED24" s="186" t="s">
        <v>270</v>
      </c>
      <c r="EE24" s="155"/>
      <c r="EF24" s="125">
        <v>3</v>
      </c>
      <c r="EG24" s="130" t="s">
        <v>0</v>
      </c>
      <c r="EH24" s="125">
        <v>0</v>
      </c>
      <c r="EI24" s="185" t="s">
        <v>273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271</v>
      </c>
      <c r="EP24" s="186" t="s">
        <v>273</v>
      </c>
      <c r="EQ24" s="155"/>
      <c r="ER24" s="125">
        <v>1</v>
      </c>
      <c r="ES24" s="130" t="s">
        <v>0</v>
      </c>
      <c r="ET24" s="125">
        <v>3</v>
      </c>
      <c r="EU24" s="185" t="s">
        <v>271</v>
      </c>
      <c r="EV24" s="186" t="s">
        <v>270</v>
      </c>
      <c r="EW24" s="155"/>
      <c r="EX24" s="125">
        <v>1</v>
      </c>
      <c r="EY24" s="130" t="s">
        <v>0</v>
      </c>
      <c r="EZ24" s="125">
        <v>3</v>
      </c>
      <c r="FA24" s="185" t="s">
        <v>271</v>
      </c>
      <c r="FB24" s="186" t="s">
        <v>266</v>
      </c>
      <c r="FC24" s="155"/>
      <c r="FD24" s="125">
        <v>3</v>
      </c>
      <c r="FE24" s="130" t="s">
        <v>0</v>
      </c>
      <c r="FF24" s="125">
        <v>1</v>
      </c>
      <c r="FG24" s="185" t="s">
        <v>271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271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274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271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271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271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271</v>
      </c>
      <c r="GX24" s="186" t="s">
        <v>260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271</v>
      </c>
      <c r="HJ24" s="186" t="s">
        <v>260</v>
      </c>
      <c r="HK24" s="155"/>
      <c r="HL24" s="125"/>
      <c r="HM24" s="130" t="s">
        <v>0</v>
      </c>
      <c r="HN24" s="125"/>
      <c r="HO24" s="130"/>
      <c r="HP24" s="169"/>
      <c r="HQ24" s="155"/>
      <c r="HR24" s="125"/>
      <c r="HS24" s="130" t="s">
        <v>0</v>
      </c>
      <c r="HT24" s="125"/>
      <c r="HU24" s="130"/>
      <c r="HV24" s="169"/>
      <c r="HW24" s="155"/>
      <c r="HX24" s="125"/>
      <c r="HY24" s="130" t="s">
        <v>0</v>
      </c>
      <c r="HZ24" s="125"/>
      <c r="IA24" s="130"/>
      <c r="IB24" s="169"/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326</v>
      </c>
      <c r="NV24" s="186" t="s">
        <v>326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326</v>
      </c>
      <c r="H25" s="182" t="s">
        <v>326</v>
      </c>
      <c r="I25" s="25"/>
      <c r="J25" s="187">
        <v>0</v>
      </c>
      <c r="K25" s="187" t="s">
        <v>0</v>
      </c>
      <c r="L25" s="187">
        <v>3</v>
      </c>
      <c r="M25" s="185" t="s">
        <v>271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275</v>
      </c>
      <c r="T25" s="186" t="s">
        <v>271</v>
      </c>
      <c r="U25" s="155"/>
      <c r="V25" s="125">
        <v>1</v>
      </c>
      <c r="W25" s="130" t="s">
        <v>0</v>
      </c>
      <c r="X25" s="125">
        <v>3</v>
      </c>
      <c r="Y25" s="185" t="s">
        <v>270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271</v>
      </c>
      <c r="AF25" s="193" t="s">
        <v>275</v>
      </c>
      <c r="AG25" s="155"/>
      <c r="AH25" s="125">
        <v>3</v>
      </c>
      <c r="AI25" s="130" t="s">
        <v>0</v>
      </c>
      <c r="AJ25" s="125">
        <v>1</v>
      </c>
      <c r="AK25" s="185" t="s">
        <v>271</v>
      </c>
      <c r="AL25" s="186" t="s">
        <v>275</v>
      </c>
      <c r="AM25" s="155"/>
      <c r="AN25" s="125">
        <v>0</v>
      </c>
      <c r="AO25" s="130" t="s">
        <v>0</v>
      </c>
      <c r="AP25" s="125">
        <v>2</v>
      </c>
      <c r="AQ25" s="185" t="s">
        <v>271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271</v>
      </c>
      <c r="AX25" s="186" t="s">
        <v>273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273</v>
      </c>
      <c r="BJ25" s="186" t="s">
        <v>271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275</v>
      </c>
      <c r="BV25" s="186" t="s">
        <v>271</v>
      </c>
      <c r="BW25" s="155"/>
      <c r="BX25" s="125">
        <v>4</v>
      </c>
      <c r="BY25" s="130" t="s">
        <v>0</v>
      </c>
      <c r="BZ25" s="125">
        <v>1</v>
      </c>
      <c r="CA25" s="130" t="s">
        <v>272</v>
      </c>
      <c r="CB25" s="169" t="s">
        <v>275</v>
      </c>
      <c r="CC25" s="155"/>
      <c r="CD25" s="125">
        <v>2</v>
      </c>
      <c r="CE25" s="130" t="s">
        <v>0</v>
      </c>
      <c r="CF25" s="125">
        <v>2</v>
      </c>
      <c r="CG25" s="185" t="s">
        <v>272</v>
      </c>
      <c r="CH25" s="186" t="s">
        <v>275</v>
      </c>
      <c r="CI25" s="155"/>
      <c r="CJ25" s="125">
        <v>1</v>
      </c>
      <c r="CK25" s="130" t="s">
        <v>0</v>
      </c>
      <c r="CL25" s="125">
        <v>3</v>
      </c>
      <c r="CM25" s="185" t="s">
        <v>271</v>
      </c>
      <c r="CN25" s="186" t="s">
        <v>271</v>
      </c>
      <c r="CO25" s="155"/>
      <c r="CP25" s="125">
        <v>1</v>
      </c>
      <c r="CQ25" s="130" t="s">
        <v>0</v>
      </c>
      <c r="CR25" s="125">
        <v>4</v>
      </c>
      <c r="CS25" s="185" t="s">
        <v>315</v>
      </c>
      <c r="CT25" s="186" t="s">
        <v>314</v>
      </c>
      <c r="CU25" s="155"/>
      <c r="CV25" s="125">
        <v>2</v>
      </c>
      <c r="CW25" s="130" t="s">
        <v>0</v>
      </c>
      <c r="CX25" s="125">
        <v>1</v>
      </c>
      <c r="CY25" s="185" t="s">
        <v>273</v>
      </c>
      <c r="CZ25" s="186" t="s">
        <v>270</v>
      </c>
      <c r="DA25" s="155"/>
      <c r="DB25" s="125">
        <v>1</v>
      </c>
      <c r="DC25" s="130" t="s">
        <v>0</v>
      </c>
      <c r="DD25" s="125">
        <v>3</v>
      </c>
      <c r="DE25" s="185" t="s">
        <v>270</v>
      </c>
      <c r="DF25" s="186" t="s">
        <v>271</v>
      </c>
      <c r="DG25" s="155"/>
      <c r="DH25" s="125">
        <v>1</v>
      </c>
      <c r="DI25" s="130" t="s">
        <v>0</v>
      </c>
      <c r="DJ25" s="125">
        <v>2</v>
      </c>
      <c r="DK25" s="185" t="s">
        <v>271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270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273</v>
      </c>
      <c r="DX25" s="186" t="s">
        <v>271</v>
      </c>
      <c r="DY25" s="155"/>
      <c r="DZ25" s="125">
        <v>1</v>
      </c>
      <c r="EA25" s="130" t="s">
        <v>0</v>
      </c>
      <c r="EB25" s="125">
        <v>2</v>
      </c>
      <c r="EC25" s="185" t="s">
        <v>273</v>
      </c>
      <c r="ED25" s="186" t="s">
        <v>368</v>
      </c>
      <c r="EE25" s="155"/>
      <c r="EF25" s="125">
        <v>3</v>
      </c>
      <c r="EG25" s="130" t="s">
        <v>0</v>
      </c>
      <c r="EH25" s="125">
        <v>1</v>
      </c>
      <c r="EI25" s="185" t="s">
        <v>274</v>
      </c>
      <c r="EJ25" s="186" t="s">
        <v>268</v>
      </c>
      <c r="EK25" s="155"/>
      <c r="EL25" s="125">
        <v>2</v>
      </c>
      <c r="EM25" s="130" t="s">
        <v>0</v>
      </c>
      <c r="EN25" s="125">
        <v>1</v>
      </c>
      <c r="EO25" s="185" t="s">
        <v>271</v>
      </c>
      <c r="EP25" s="186" t="s">
        <v>260</v>
      </c>
      <c r="EQ25" s="155"/>
      <c r="ER25" s="125"/>
      <c r="ES25" s="130" t="s">
        <v>0</v>
      </c>
      <c r="ET25" s="125"/>
      <c r="EU25" s="185" t="s">
        <v>326</v>
      </c>
      <c r="EV25" s="186" t="s">
        <v>326</v>
      </c>
      <c r="EW25" s="155"/>
      <c r="EX25" s="125">
        <v>0</v>
      </c>
      <c r="EY25" s="130" t="s">
        <v>0</v>
      </c>
      <c r="EZ25" s="125">
        <v>2</v>
      </c>
      <c r="FA25" s="185" t="s">
        <v>273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271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271</v>
      </c>
      <c r="FN25" s="186" t="s">
        <v>273</v>
      </c>
      <c r="FO25" s="155"/>
      <c r="FP25" s="125">
        <v>2</v>
      </c>
      <c r="FQ25" s="130" t="s">
        <v>0</v>
      </c>
      <c r="FR25" s="125">
        <v>1</v>
      </c>
      <c r="FS25" s="185" t="s">
        <v>274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269</v>
      </c>
      <c r="FZ25" s="186" t="s">
        <v>264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378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271</v>
      </c>
      <c r="GX25" s="186" t="s">
        <v>273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271</v>
      </c>
      <c r="HJ25" s="186" t="s">
        <v>378</v>
      </c>
      <c r="HK25" s="155"/>
      <c r="HL25" s="125"/>
      <c r="HM25" s="130" t="s">
        <v>0</v>
      </c>
      <c r="HN25" s="125"/>
      <c r="HO25" s="130"/>
      <c r="HP25" s="169"/>
      <c r="HQ25" s="155"/>
      <c r="HR25" s="125"/>
      <c r="HS25" s="130" t="s">
        <v>0</v>
      </c>
      <c r="HT25" s="125"/>
      <c r="HU25" s="130"/>
      <c r="HV25" s="169"/>
      <c r="HW25" s="155"/>
      <c r="HX25" s="125"/>
      <c r="HY25" s="130" t="s">
        <v>0</v>
      </c>
      <c r="HZ25" s="125"/>
      <c r="IA25" s="130"/>
      <c r="IB25" s="169"/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326</v>
      </c>
      <c r="NV25" s="186" t="s">
        <v>326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271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273</v>
      </c>
      <c r="N26" s="186" t="s">
        <v>271</v>
      </c>
      <c r="O26" s="148"/>
      <c r="P26" s="125"/>
      <c r="Q26" s="130" t="s">
        <v>0</v>
      </c>
      <c r="R26" s="125"/>
      <c r="S26" s="185" t="s">
        <v>326</v>
      </c>
      <c r="T26" s="186" t="s">
        <v>326</v>
      </c>
      <c r="U26" s="155"/>
      <c r="V26" s="125">
        <v>1</v>
      </c>
      <c r="W26" s="130" t="s">
        <v>0</v>
      </c>
      <c r="X26" s="125">
        <v>2</v>
      </c>
      <c r="Y26" s="185" t="s">
        <v>271</v>
      </c>
      <c r="Z26" s="186" t="s">
        <v>269</v>
      </c>
      <c r="AA26" s="155"/>
      <c r="AB26" s="125">
        <v>3</v>
      </c>
      <c r="AC26" s="130" t="s">
        <v>0</v>
      </c>
      <c r="AD26" s="125">
        <v>1</v>
      </c>
      <c r="AE26" s="192" t="s">
        <v>271</v>
      </c>
      <c r="AF26" s="193" t="s">
        <v>275</v>
      </c>
      <c r="AG26" s="155"/>
      <c r="AH26" s="125">
        <v>3</v>
      </c>
      <c r="AI26" s="130" t="s">
        <v>0</v>
      </c>
      <c r="AJ26" s="125">
        <v>1</v>
      </c>
      <c r="AK26" s="185" t="s">
        <v>271</v>
      </c>
      <c r="AL26" s="186" t="s">
        <v>270</v>
      </c>
      <c r="AM26" s="155"/>
      <c r="AN26" s="125">
        <v>0</v>
      </c>
      <c r="AO26" s="130" t="s">
        <v>0</v>
      </c>
      <c r="AP26" s="125">
        <v>2</v>
      </c>
      <c r="AQ26" s="185" t="s">
        <v>271</v>
      </c>
      <c r="AR26" s="186" t="s">
        <v>269</v>
      </c>
      <c r="AS26" s="155"/>
      <c r="AT26" s="125">
        <v>1</v>
      </c>
      <c r="AU26" s="130" t="s">
        <v>0</v>
      </c>
      <c r="AV26" s="125">
        <v>1</v>
      </c>
      <c r="AW26" s="185" t="s">
        <v>273</v>
      </c>
      <c r="AX26" s="186" t="s">
        <v>271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326</v>
      </c>
      <c r="BJ26" s="186" t="s">
        <v>326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271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275</v>
      </c>
      <c r="CB26" s="169" t="s">
        <v>272</v>
      </c>
      <c r="CC26" s="155"/>
      <c r="CD26" s="125"/>
      <c r="CE26" s="130" t="s">
        <v>0</v>
      </c>
      <c r="CF26" s="125"/>
      <c r="CG26" s="185" t="s">
        <v>326</v>
      </c>
      <c r="CH26" s="186" t="s">
        <v>326</v>
      </c>
      <c r="CI26" s="155"/>
      <c r="CJ26" s="125"/>
      <c r="CK26" s="130" t="s">
        <v>0</v>
      </c>
      <c r="CL26" s="125"/>
      <c r="CM26" s="185" t="s">
        <v>326</v>
      </c>
      <c r="CN26" s="186" t="s">
        <v>326</v>
      </c>
      <c r="CO26" s="155"/>
      <c r="CP26" s="125">
        <v>2</v>
      </c>
      <c r="CQ26" s="130" t="s">
        <v>0</v>
      </c>
      <c r="CR26" s="125">
        <v>1</v>
      </c>
      <c r="CS26" s="185" t="s">
        <v>271</v>
      </c>
      <c r="CT26" s="186" t="s">
        <v>269</v>
      </c>
      <c r="CU26" s="155"/>
      <c r="CV26" s="125">
        <v>2</v>
      </c>
      <c r="CW26" s="130" t="s">
        <v>0</v>
      </c>
      <c r="CX26" s="125">
        <v>1</v>
      </c>
      <c r="CY26" s="185" t="s">
        <v>271</v>
      </c>
      <c r="CZ26" s="186" t="s">
        <v>260</v>
      </c>
      <c r="DA26" s="155"/>
      <c r="DB26" s="125"/>
      <c r="DC26" s="130" t="s">
        <v>0</v>
      </c>
      <c r="DD26" s="125"/>
      <c r="DE26" s="185" t="s">
        <v>326</v>
      </c>
      <c r="DF26" s="186" t="s">
        <v>326</v>
      </c>
      <c r="DG26" s="155"/>
      <c r="DH26" s="125"/>
      <c r="DI26" s="130" t="s">
        <v>0</v>
      </c>
      <c r="DJ26" s="125"/>
      <c r="DK26" s="185" t="s">
        <v>326</v>
      </c>
      <c r="DL26" s="186" t="s">
        <v>326</v>
      </c>
      <c r="DM26" s="155"/>
      <c r="DN26" s="125"/>
      <c r="DO26" s="130" t="s">
        <v>0</v>
      </c>
      <c r="DP26" s="125"/>
      <c r="DQ26" s="185" t="s">
        <v>326</v>
      </c>
      <c r="DR26" s="186" t="s">
        <v>326</v>
      </c>
      <c r="DS26" s="155"/>
      <c r="DT26" s="125"/>
      <c r="DU26" s="130" t="s">
        <v>0</v>
      </c>
      <c r="DV26" s="125"/>
      <c r="DW26" s="185" t="s">
        <v>326</v>
      </c>
      <c r="DX26" s="186" t="s">
        <v>326</v>
      </c>
      <c r="DY26" s="155"/>
      <c r="DZ26" s="125"/>
      <c r="EA26" s="130" t="s">
        <v>0</v>
      </c>
      <c r="EB26" s="125"/>
      <c r="EC26" s="185" t="s">
        <v>326</v>
      </c>
      <c r="ED26" s="186" t="s">
        <v>326</v>
      </c>
      <c r="EE26" s="155"/>
      <c r="EF26" s="125"/>
      <c r="EG26" s="130" t="s">
        <v>0</v>
      </c>
      <c r="EH26" s="125"/>
      <c r="EI26" s="185" t="s">
        <v>326</v>
      </c>
      <c r="EJ26" s="186" t="s">
        <v>326</v>
      </c>
      <c r="EK26" s="155"/>
      <c r="EL26" s="125"/>
      <c r="EM26" s="130" t="s">
        <v>0</v>
      </c>
      <c r="EN26" s="125"/>
      <c r="EO26" s="185" t="s">
        <v>326</v>
      </c>
      <c r="EP26" s="186" t="s">
        <v>326</v>
      </c>
      <c r="EQ26" s="155"/>
      <c r="ER26" s="125"/>
      <c r="ES26" s="130" t="s">
        <v>0</v>
      </c>
      <c r="ET26" s="125"/>
      <c r="EU26" s="185" t="s">
        <v>326</v>
      </c>
      <c r="EV26" s="186" t="s">
        <v>326</v>
      </c>
      <c r="EW26" s="155"/>
      <c r="EX26" s="125"/>
      <c r="EY26" s="130" t="s">
        <v>0</v>
      </c>
      <c r="EZ26" s="125"/>
      <c r="FA26" s="185" t="s">
        <v>326</v>
      </c>
      <c r="FB26" s="186" t="s">
        <v>326</v>
      </c>
      <c r="FC26" s="155"/>
      <c r="FD26" s="125"/>
      <c r="FE26" s="130" t="s">
        <v>0</v>
      </c>
      <c r="FF26" s="125"/>
      <c r="FG26" s="185" t="s">
        <v>326</v>
      </c>
      <c r="FH26" s="186" t="s">
        <v>326</v>
      </c>
      <c r="FI26" s="155"/>
      <c r="FJ26" s="125"/>
      <c r="FK26" s="130" t="s">
        <v>0</v>
      </c>
      <c r="FL26" s="125"/>
      <c r="FM26" s="185" t="s">
        <v>326</v>
      </c>
      <c r="FN26" s="186" t="s">
        <v>326</v>
      </c>
      <c r="FO26" s="155"/>
      <c r="FP26" s="125"/>
      <c r="FQ26" s="130" t="s">
        <v>0</v>
      </c>
      <c r="FR26" s="125"/>
      <c r="FS26" s="185" t="s">
        <v>326</v>
      </c>
      <c r="FT26" s="186" t="s">
        <v>326</v>
      </c>
      <c r="FU26" s="155"/>
      <c r="FV26" s="125"/>
      <c r="FW26" s="130" t="s">
        <v>0</v>
      </c>
      <c r="FX26" s="125"/>
      <c r="FY26" s="185" t="s">
        <v>326</v>
      </c>
      <c r="FZ26" s="186" t="s">
        <v>326</v>
      </c>
      <c r="GA26" s="155"/>
      <c r="GB26" s="125"/>
      <c r="GC26" s="196" t="s">
        <v>0</v>
      </c>
      <c r="GD26" s="125"/>
      <c r="GE26" s="185" t="s">
        <v>326</v>
      </c>
      <c r="GF26" s="186" t="s">
        <v>326</v>
      </c>
      <c r="GG26" s="155"/>
      <c r="GH26" s="125"/>
      <c r="GI26" s="130" t="s">
        <v>0</v>
      </c>
      <c r="GJ26" s="125"/>
      <c r="GK26" s="185" t="s">
        <v>326</v>
      </c>
      <c r="GL26" s="186" t="s">
        <v>326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326</v>
      </c>
      <c r="GX26" s="186" t="s">
        <v>326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326</v>
      </c>
      <c r="HJ26" s="186" t="s">
        <v>326</v>
      </c>
      <c r="HK26" s="155"/>
      <c r="HL26" s="125"/>
      <c r="HM26" s="130" t="s">
        <v>0</v>
      </c>
      <c r="HN26" s="125"/>
      <c r="HO26" s="130"/>
      <c r="HP26" s="169"/>
      <c r="HQ26" s="155"/>
      <c r="HR26" s="125"/>
      <c r="HS26" s="130" t="s">
        <v>0</v>
      </c>
      <c r="HT26" s="125"/>
      <c r="HU26" s="130"/>
      <c r="HV26" s="169"/>
      <c r="HW26" s="155"/>
      <c r="HX26" s="125"/>
      <c r="HY26" s="130" t="s">
        <v>0</v>
      </c>
      <c r="HZ26" s="125"/>
      <c r="IA26" s="130"/>
      <c r="IB26" s="169"/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326</v>
      </c>
      <c r="NV26" s="186" t="s">
        <v>326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275</v>
      </c>
      <c r="H27" s="183" t="s">
        <v>266</v>
      </c>
      <c r="I27" s="25"/>
      <c r="J27" s="187">
        <v>0</v>
      </c>
      <c r="K27" s="187" t="s">
        <v>0</v>
      </c>
      <c r="L27" s="187">
        <v>3</v>
      </c>
      <c r="M27" s="185" t="s">
        <v>273</v>
      </c>
      <c r="N27" s="186" t="s">
        <v>263</v>
      </c>
      <c r="O27" s="148"/>
      <c r="P27" s="125">
        <v>4</v>
      </c>
      <c r="Q27" s="130" t="s">
        <v>0</v>
      </c>
      <c r="R27" s="125">
        <v>0</v>
      </c>
      <c r="S27" s="185" t="s">
        <v>273</v>
      </c>
      <c r="T27" s="186" t="s">
        <v>265</v>
      </c>
      <c r="U27" s="155"/>
      <c r="V27" s="125">
        <v>0</v>
      </c>
      <c r="W27" s="130" t="s">
        <v>0</v>
      </c>
      <c r="X27" s="125">
        <v>3</v>
      </c>
      <c r="Y27" s="185" t="s">
        <v>271</v>
      </c>
      <c r="Z27" s="186" t="s">
        <v>326</v>
      </c>
      <c r="AA27" s="155"/>
      <c r="AB27" s="125"/>
      <c r="AC27" s="130" t="s">
        <v>0</v>
      </c>
      <c r="AD27" s="125"/>
      <c r="AE27" s="185" t="s">
        <v>326</v>
      </c>
      <c r="AF27" s="186" t="s">
        <v>326</v>
      </c>
      <c r="AG27" s="155"/>
      <c r="AH27" s="125">
        <v>3</v>
      </c>
      <c r="AI27" s="130" t="s">
        <v>0</v>
      </c>
      <c r="AJ27" s="125">
        <v>0</v>
      </c>
      <c r="AK27" s="185" t="s">
        <v>271</v>
      </c>
      <c r="AL27" s="186" t="s">
        <v>275</v>
      </c>
      <c r="AM27" s="155"/>
      <c r="AN27" s="125">
        <v>0</v>
      </c>
      <c r="AO27" s="130" t="s">
        <v>0</v>
      </c>
      <c r="AP27" s="125">
        <v>4</v>
      </c>
      <c r="AQ27" s="185" t="s">
        <v>273</v>
      </c>
      <c r="AR27" s="186" t="s">
        <v>260</v>
      </c>
      <c r="AS27" s="155"/>
      <c r="AT27" s="125"/>
      <c r="AU27" s="130" t="s">
        <v>0</v>
      </c>
      <c r="AV27" s="125"/>
      <c r="AW27" s="185" t="s">
        <v>326</v>
      </c>
      <c r="AX27" s="186" t="s">
        <v>326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326</v>
      </c>
      <c r="BJ27" s="186" t="s">
        <v>326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326</v>
      </c>
      <c r="BV27" s="186" t="s">
        <v>326</v>
      </c>
      <c r="BW27" s="155"/>
      <c r="BX27" s="125"/>
      <c r="BY27" s="130" t="s">
        <v>0</v>
      </c>
      <c r="BZ27" s="125"/>
      <c r="CA27" s="185" t="s">
        <v>326</v>
      </c>
      <c r="CB27" s="186" t="s">
        <v>326</v>
      </c>
      <c r="CC27" s="155"/>
      <c r="CD27" s="125"/>
      <c r="CE27" s="130" t="s">
        <v>0</v>
      </c>
      <c r="CF27" s="125"/>
      <c r="CG27" s="185" t="s">
        <v>326</v>
      </c>
      <c r="CH27" s="186" t="s">
        <v>326</v>
      </c>
      <c r="CI27" s="155"/>
      <c r="CJ27" s="125"/>
      <c r="CK27" s="130" t="s">
        <v>0</v>
      </c>
      <c r="CL27" s="125"/>
      <c r="CM27" s="185" t="s">
        <v>326</v>
      </c>
      <c r="CN27" s="186" t="s">
        <v>326</v>
      </c>
      <c r="CO27" s="155"/>
      <c r="CP27" s="125"/>
      <c r="CQ27" s="130" t="s">
        <v>0</v>
      </c>
      <c r="CR27" s="125"/>
      <c r="CS27" s="185" t="s">
        <v>326</v>
      </c>
      <c r="CT27" s="186" t="s">
        <v>326</v>
      </c>
      <c r="CU27" s="155"/>
      <c r="CV27" s="125"/>
      <c r="CW27" s="130" t="s">
        <v>0</v>
      </c>
      <c r="CX27" s="125"/>
      <c r="CY27" s="185" t="s">
        <v>326</v>
      </c>
      <c r="CZ27" s="186" t="s">
        <v>326</v>
      </c>
      <c r="DA27" s="155"/>
      <c r="DB27" s="125"/>
      <c r="DC27" s="130" t="s">
        <v>0</v>
      </c>
      <c r="DD27" s="125"/>
      <c r="DE27" s="185" t="s">
        <v>326</v>
      </c>
      <c r="DF27" s="186" t="s">
        <v>326</v>
      </c>
      <c r="DG27" s="155"/>
      <c r="DH27" s="125"/>
      <c r="DI27" s="130" t="s">
        <v>0</v>
      </c>
      <c r="DJ27" s="125"/>
      <c r="DK27" s="185" t="s">
        <v>326</v>
      </c>
      <c r="DL27" s="186" t="s">
        <v>326</v>
      </c>
      <c r="DM27" s="155"/>
      <c r="DN27" s="125"/>
      <c r="DO27" s="130" t="s">
        <v>0</v>
      </c>
      <c r="DP27" s="125"/>
      <c r="DQ27" s="185" t="s">
        <v>326</v>
      </c>
      <c r="DR27" s="186" t="s">
        <v>326</v>
      </c>
      <c r="DS27" s="155"/>
      <c r="DT27" s="125"/>
      <c r="DU27" s="130" t="s">
        <v>0</v>
      </c>
      <c r="DV27" s="125"/>
      <c r="DW27" s="185" t="s">
        <v>326</v>
      </c>
      <c r="DX27" s="186" t="s">
        <v>326</v>
      </c>
      <c r="DY27" s="155"/>
      <c r="DZ27" s="125"/>
      <c r="EA27" s="130" t="s">
        <v>0</v>
      </c>
      <c r="EB27" s="125"/>
      <c r="EC27" s="185" t="s">
        <v>326</v>
      </c>
      <c r="ED27" s="186" t="s">
        <v>326</v>
      </c>
      <c r="EE27" s="155"/>
      <c r="EF27" s="125"/>
      <c r="EG27" s="130" t="s">
        <v>0</v>
      </c>
      <c r="EH27" s="125"/>
      <c r="EI27" s="185" t="s">
        <v>326</v>
      </c>
      <c r="EJ27" s="186" t="s">
        <v>326</v>
      </c>
      <c r="EK27" s="155"/>
      <c r="EL27" s="125"/>
      <c r="EM27" s="130" t="s">
        <v>0</v>
      </c>
      <c r="EN27" s="125"/>
      <c r="EO27" s="185" t="s">
        <v>326</v>
      </c>
      <c r="EP27" s="186" t="s">
        <v>326</v>
      </c>
      <c r="EQ27" s="155"/>
      <c r="ER27" s="125"/>
      <c r="ES27" s="130" t="s">
        <v>0</v>
      </c>
      <c r="ET27" s="125"/>
      <c r="EU27" s="185" t="s">
        <v>326</v>
      </c>
      <c r="EV27" s="186" t="s">
        <v>326</v>
      </c>
      <c r="EW27" s="155"/>
      <c r="EX27" s="125"/>
      <c r="EY27" s="130" t="s">
        <v>0</v>
      </c>
      <c r="EZ27" s="125"/>
      <c r="FA27" s="185" t="s">
        <v>326</v>
      </c>
      <c r="FB27" s="186" t="s">
        <v>326</v>
      </c>
      <c r="FC27" s="155"/>
      <c r="FD27" s="125"/>
      <c r="FE27" s="130" t="s">
        <v>0</v>
      </c>
      <c r="FF27" s="125"/>
      <c r="FG27" s="185" t="s">
        <v>326</v>
      </c>
      <c r="FH27" s="186" t="s">
        <v>326</v>
      </c>
      <c r="FI27" s="155"/>
      <c r="FJ27" s="125"/>
      <c r="FK27" s="130" t="s">
        <v>0</v>
      </c>
      <c r="FL27" s="125"/>
      <c r="FM27" s="185" t="s">
        <v>326</v>
      </c>
      <c r="FN27" s="186" t="s">
        <v>326</v>
      </c>
      <c r="FO27" s="155"/>
      <c r="FP27" s="125"/>
      <c r="FQ27" s="130" t="s">
        <v>0</v>
      </c>
      <c r="FR27" s="125"/>
      <c r="FS27" s="185" t="s">
        <v>326</v>
      </c>
      <c r="FT27" s="186" t="s">
        <v>326</v>
      </c>
      <c r="FU27" s="155"/>
      <c r="FV27" s="125"/>
      <c r="FW27" s="130" t="s">
        <v>0</v>
      </c>
      <c r="FX27" s="125"/>
      <c r="FY27" s="185" t="s">
        <v>326</v>
      </c>
      <c r="FZ27" s="186" t="s">
        <v>326</v>
      </c>
      <c r="GA27" s="155"/>
      <c r="GB27" s="125"/>
      <c r="GC27" s="196" t="s">
        <v>0</v>
      </c>
      <c r="GD27" s="125"/>
      <c r="GE27" s="185" t="s">
        <v>326</v>
      </c>
      <c r="GF27" s="186" t="s">
        <v>326</v>
      </c>
      <c r="GG27" s="155"/>
      <c r="GH27" s="125"/>
      <c r="GI27" s="130" t="s">
        <v>0</v>
      </c>
      <c r="GJ27" s="125"/>
      <c r="GK27" s="185" t="s">
        <v>326</v>
      </c>
      <c r="GL27" s="186" t="s">
        <v>326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326</v>
      </c>
      <c r="GX27" s="186" t="s">
        <v>326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326</v>
      </c>
      <c r="HJ27" s="186" t="s">
        <v>326</v>
      </c>
      <c r="HK27" s="155"/>
      <c r="HL27" s="125"/>
      <c r="HM27" s="130" t="s">
        <v>0</v>
      </c>
      <c r="HN27" s="125"/>
      <c r="HO27" s="130"/>
      <c r="HP27" s="169"/>
      <c r="HQ27" s="155"/>
      <c r="HR27" s="125"/>
      <c r="HS27" s="130" t="s">
        <v>0</v>
      </c>
      <c r="HT27" s="125"/>
      <c r="HU27" s="130"/>
      <c r="HV27" s="169"/>
      <c r="HW27" s="155"/>
      <c r="HX27" s="125"/>
      <c r="HY27" s="130" t="s">
        <v>0</v>
      </c>
      <c r="HZ27" s="125"/>
      <c r="IA27" s="130"/>
      <c r="IB27" s="169"/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326</v>
      </c>
      <c r="NV27" s="186" t="s">
        <v>326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271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271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271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271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271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271</v>
      </c>
      <c r="AL28" s="186" t="s">
        <v>275</v>
      </c>
      <c r="AM28" s="155"/>
      <c r="AN28" s="125">
        <v>0</v>
      </c>
      <c r="AO28" s="130" t="s">
        <v>0</v>
      </c>
      <c r="AP28" s="125">
        <v>2</v>
      </c>
      <c r="AQ28" s="185" t="s">
        <v>271</v>
      </c>
      <c r="AR28" s="186" t="s">
        <v>275</v>
      </c>
      <c r="AS28" s="155"/>
      <c r="AT28" s="125">
        <v>1</v>
      </c>
      <c r="AU28" s="130" t="s">
        <v>0</v>
      </c>
      <c r="AV28" s="125">
        <v>2</v>
      </c>
      <c r="AW28" s="185" t="s">
        <v>275</v>
      </c>
      <c r="AX28" s="186" t="s">
        <v>271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271</v>
      </c>
      <c r="BJ28" s="186" t="s">
        <v>273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271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272</v>
      </c>
      <c r="CB28" s="169" t="s">
        <v>271</v>
      </c>
      <c r="CC28" s="155"/>
      <c r="CD28" s="125"/>
      <c r="CE28" s="130" t="s">
        <v>0</v>
      </c>
      <c r="CF28" s="125"/>
      <c r="CG28" s="185" t="s">
        <v>326</v>
      </c>
      <c r="CH28" s="186" t="s">
        <v>326</v>
      </c>
      <c r="CI28" s="155"/>
      <c r="CJ28" s="125"/>
      <c r="CK28" s="130" t="s">
        <v>0</v>
      </c>
      <c r="CL28" s="125"/>
      <c r="CM28" s="185" t="s">
        <v>326</v>
      </c>
      <c r="CN28" s="186" t="s">
        <v>326</v>
      </c>
      <c r="CO28" s="155"/>
      <c r="CP28" s="125">
        <v>2</v>
      </c>
      <c r="CQ28" s="130" t="s">
        <v>0</v>
      </c>
      <c r="CR28" s="125">
        <v>1</v>
      </c>
      <c r="CS28" s="185" t="s">
        <v>271</v>
      </c>
      <c r="CT28" s="186" t="s">
        <v>270</v>
      </c>
      <c r="CU28" s="155"/>
      <c r="CV28" s="125">
        <v>3</v>
      </c>
      <c r="CW28" s="130" t="s">
        <v>0</v>
      </c>
      <c r="CX28" s="125">
        <v>0</v>
      </c>
      <c r="CY28" s="185" t="s">
        <v>271</v>
      </c>
      <c r="CZ28" s="186" t="s">
        <v>270</v>
      </c>
      <c r="DA28" s="155"/>
      <c r="DB28" s="125">
        <v>0</v>
      </c>
      <c r="DC28" s="130" t="s">
        <v>0</v>
      </c>
      <c r="DD28" s="125">
        <v>3</v>
      </c>
      <c r="DE28" s="185" t="s">
        <v>270</v>
      </c>
      <c r="DF28" s="186" t="s">
        <v>271</v>
      </c>
      <c r="DG28" s="155"/>
      <c r="DH28" s="125">
        <v>0</v>
      </c>
      <c r="DI28" s="130" t="s">
        <v>0</v>
      </c>
      <c r="DJ28" s="125">
        <v>2</v>
      </c>
      <c r="DK28" s="185" t="s">
        <v>271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271</v>
      </c>
      <c r="DR28" s="186" t="s">
        <v>270</v>
      </c>
      <c r="DS28" s="155"/>
      <c r="DT28" s="125">
        <v>2</v>
      </c>
      <c r="DU28" s="130" t="s">
        <v>0</v>
      </c>
      <c r="DV28" s="125">
        <v>1</v>
      </c>
      <c r="DW28" s="185" t="s">
        <v>271</v>
      </c>
      <c r="DX28" s="186" t="s">
        <v>273</v>
      </c>
      <c r="DY28" s="155"/>
      <c r="DZ28" s="125">
        <v>1</v>
      </c>
      <c r="EA28" s="130" t="s">
        <v>0</v>
      </c>
      <c r="EB28" s="125">
        <v>2</v>
      </c>
      <c r="EC28" s="185" t="s">
        <v>271</v>
      </c>
      <c r="ED28" s="186" t="s">
        <v>273</v>
      </c>
      <c r="EE28" s="155"/>
      <c r="EF28" s="125">
        <v>4</v>
      </c>
      <c r="EG28" s="130" t="s">
        <v>0</v>
      </c>
      <c r="EH28" s="125">
        <v>0</v>
      </c>
      <c r="EI28" s="185" t="s">
        <v>270</v>
      </c>
      <c r="EJ28" s="186" t="s">
        <v>269</v>
      </c>
      <c r="EK28" s="155"/>
      <c r="EL28" s="125"/>
      <c r="EM28" s="130" t="s">
        <v>0</v>
      </c>
      <c r="EN28" s="125"/>
      <c r="EO28" s="185" t="s">
        <v>326</v>
      </c>
      <c r="EP28" s="186" t="s">
        <v>326</v>
      </c>
      <c r="EQ28" s="155"/>
      <c r="ER28" s="125">
        <v>1</v>
      </c>
      <c r="ES28" s="130" t="s">
        <v>0</v>
      </c>
      <c r="ET28" s="125">
        <v>2</v>
      </c>
      <c r="EU28" s="185" t="s">
        <v>271</v>
      </c>
      <c r="EV28" s="186" t="s">
        <v>273</v>
      </c>
      <c r="EW28" s="155"/>
      <c r="EX28" s="125">
        <v>0</v>
      </c>
      <c r="EY28" s="130" t="s">
        <v>0</v>
      </c>
      <c r="EZ28" s="125">
        <v>2</v>
      </c>
      <c r="FA28" s="185" t="s">
        <v>271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271</v>
      </c>
      <c r="FH28" s="186" t="s">
        <v>273</v>
      </c>
      <c r="FI28" s="155"/>
      <c r="FJ28" s="125">
        <v>1</v>
      </c>
      <c r="FK28" s="130" t="s">
        <v>0</v>
      </c>
      <c r="FL28" s="125">
        <v>2</v>
      </c>
      <c r="FM28" s="185" t="s">
        <v>271</v>
      </c>
      <c r="FN28" s="186" t="s">
        <v>260</v>
      </c>
      <c r="FO28" s="155"/>
      <c r="FP28" s="125"/>
      <c r="FQ28" s="130" t="s">
        <v>0</v>
      </c>
      <c r="FR28" s="125"/>
      <c r="FS28" s="185" t="s">
        <v>326</v>
      </c>
      <c r="FT28" s="186" t="s">
        <v>326</v>
      </c>
      <c r="FU28" s="155"/>
      <c r="FV28" s="125">
        <v>0</v>
      </c>
      <c r="FW28" s="130" t="s">
        <v>0</v>
      </c>
      <c r="FX28" s="125">
        <v>2</v>
      </c>
      <c r="FY28" s="185" t="s">
        <v>271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271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271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271</v>
      </c>
      <c r="GX28" s="186" t="s">
        <v>260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271</v>
      </c>
      <c r="HJ28" s="186" t="s">
        <v>260</v>
      </c>
      <c r="HK28" s="155"/>
      <c r="HL28" s="125"/>
      <c r="HM28" s="130" t="s">
        <v>0</v>
      </c>
      <c r="HN28" s="125"/>
      <c r="HO28" s="130"/>
      <c r="HP28" s="169"/>
      <c r="HQ28" s="155"/>
      <c r="HR28" s="125"/>
      <c r="HS28" s="130" t="s">
        <v>0</v>
      </c>
      <c r="HT28" s="125"/>
      <c r="HU28" s="130"/>
      <c r="HV28" s="169"/>
      <c r="HW28" s="155"/>
      <c r="HX28" s="125"/>
      <c r="HY28" s="130" t="s">
        <v>0</v>
      </c>
      <c r="HZ28" s="125"/>
      <c r="IA28" s="130"/>
      <c r="IB28" s="169"/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326</v>
      </c>
      <c r="NV28" s="186" t="s">
        <v>326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326</v>
      </c>
      <c r="H29" s="182" t="s">
        <v>326</v>
      </c>
      <c r="I29" s="25"/>
      <c r="J29" s="187"/>
      <c r="K29" s="187" t="s">
        <v>0</v>
      </c>
      <c r="L29" s="187"/>
      <c r="M29" s="185" t="s">
        <v>326</v>
      </c>
      <c r="N29" s="186" t="s">
        <v>326</v>
      </c>
      <c r="O29" s="148"/>
      <c r="P29" s="125"/>
      <c r="Q29" s="130" t="s">
        <v>0</v>
      </c>
      <c r="R29" s="125"/>
      <c r="S29" s="185" t="s">
        <v>326</v>
      </c>
      <c r="T29" s="186" t="s">
        <v>326</v>
      </c>
      <c r="U29" s="155"/>
      <c r="V29" s="125"/>
      <c r="W29" s="130" t="s">
        <v>0</v>
      </c>
      <c r="X29" s="125"/>
      <c r="Y29" s="185" t="s">
        <v>326</v>
      </c>
      <c r="Z29" s="186" t="s">
        <v>326</v>
      </c>
      <c r="AA29" s="155"/>
      <c r="AB29" s="125"/>
      <c r="AC29" s="130" t="s">
        <v>0</v>
      </c>
      <c r="AD29" s="125"/>
      <c r="AE29" s="185" t="s">
        <v>326</v>
      </c>
      <c r="AF29" s="186" t="s">
        <v>326</v>
      </c>
      <c r="AG29" s="155"/>
      <c r="AH29" s="125"/>
      <c r="AI29" s="130" t="s">
        <v>0</v>
      </c>
      <c r="AJ29" s="125"/>
      <c r="AK29" s="185" t="s">
        <v>326</v>
      </c>
      <c r="AL29" s="186" t="s">
        <v>326</v>
      </c>
      <c r="AM29" s="155"/>
      <c r="AN29" s="125"/>
      <c r="AO29" s="130" t="s">
        <v>0</v>
      </c>
      <c r="AP29" s="125"/>
      <c r="AQ29" s="185" t="s">
        <v>326</v>
      </c>
      <c r="AR29" s="186" t="s">
        <v>326</v>
      </c>
      <c r="AS29" s="155"/>
      <c r="AT29" s="125"/>
      <c r="AU29" s="130" t="s">
        <v>0</v>
      </c>
      <c r="AV29" s="125"/>
      <c r="AW29" s="185" t="s">
        <v>326</v>
      </c>
      <c r="AX29" s="186" t="s">
        <v>326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326</v>
      </c>
      <c r="BJ29" s="186" t="s">
        <v>326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326</v>
      </c>
      <c r="BV29" s="186" t="s">
        <v>326</v>
      </c>
      <c r="BW29" s="155"/>
      <c r="BX29" s="125"/>
      <c r="BY29" s="130" t="s">
        <v>0</v>
      </c>
      <c r="BZ29" s="125"/>
      <c r="CA29" s="185" t="s">
        <v>326</v>
      </c>
      <c r="CB29" s="186" t="s">
        <v>326</v>
      </c>
      <c r="CC29" s="155"/>
      <c r="CD29" s="125"/>
      <c r="CE29" s="130" t="s">
        <v>0</v>
      </c>
      <c r="CF29" s="125"/>
      <c r="CG29" s="185" t="s">
        <v>326</v>
      </c>
      <c r="CH29" s="186" t="s">
        <v>326</v>
      </c>
      <c r="CI29" s="155"/>
      <c r="CJ29" s="125"/>
      <c r="CK29" s="130" t="s">
        <v>0</v>
      </c>
      <c r="CL29" s="125"/>
      <c r="CM29" s="185" t="s">
        <v>326</v>
      </c>
      <c r="CN29" s="186" t="s">
        <v>326</v>
      </c>
      <c r="CO29" s="155"/>
      <c r="CP29" s="125"/>
      <c r="CQ29" s="130" t="s">
        <v>0</v>
      </c>
      <c r="CR29" s="125"/>
      <c r="CS29" s="185" t="s">
        <v>326</v>
      </c>
      <c r="CT29" s="186" t="s">
        <v>326</v>
      </c>
      <c r="CU29" s="155"/>
      <c r="CV29" s="125"/>
      <c r="CW29" s="130" t="s">
        <v>0</v>
      </c>
      <c r="CX29" s="125"/>
      <c r="CY29" s="185" t="s">
        <v>326</v>
      </c>
      <c r="CZ29" s="186" t="s">
        <v>326</v>
      </c>
      <c r="DA29" s="155"/>
      <c r="DB29" s="125"/>
      <c r="DC29" s="130" t="s">
        <v>0</v>
      </c>
      <c r="DD29" s="125"/>
      <c r="DE29" s="185" t="s">
        <v>326</v>
      </c>
      <c r="DF29" s="186" t="s">
        <v>326</v>
      </c>
      <c r="DG29" s="155"/>
      <c r="DH29" s="125"/>
      <c r="DI29" s="130" t="s">
        <v>0</v>
      </c>
      <c r="DJ29" s="125"/>
      <c r="DK29" s="185" t="s">
        <v>326</v>
      </c>
      <c r="DL29" s="186" t="s">
        <v>326</v>
      </c>
      <c r="DM29" s="155"/>
      <c r="DN29" s="125"/>
      <c r="DO29" s="130" t="s">
        <v>0</v>
      </c>
      <c r="DP29" s="125"/>
      <c r="DQ29" s="185" t="s">
        <v>326</v>
      </c>
      <c r="DR29" s="186" t="s">
        <v>326</v>
      </c>
      <c r="DS29" s="155"/>
      <c r="DT29" s="125"/>
      <c r="DU29" s="130" t="s">
        <v>0</v>
      </c>
      <c r="DV29" s="125"/>
      <c r="DW29" s="185" t="s">
        <v>326</v>
      </c>
      <c r="DX29" s="186" t="s">
        <v>326</v>
      </c>
      <c r="DY29" s="155"/>
      <c r="DZ29" s="125"/>
      <c r="EA29" s="130" t="s">
        <v>0</v>
      </c>
      <c r="EB29" s="125"/>
      <c r="EC29" s="185" t="s">
        <v>326</v>
      </c>
      <c r="ED29" s="186" t="s">
        <v>326</v>
      </c>
      <c r="EE29" s="155"/>
      <c r="EF29" s="125"/>
      <c r="EG29" s="130" t="s">
        <v>0</v>
      </c>
      <c r="EH29" s="125"/>
      <c r="EI29" s="185" t="s">
        <v>326</v>
      </c>
      <c r="EJ29" s="186" t="s">
        <v>326</v>
      </c>
      <c r="EK29" s="155"/>
      <c r="EL29" s="125"/>
      <c r="EM29" s="130" t="s">
        <v>0</v>
      </c>
      <c r="EN29" s="125"/>
      <c r="EO29" s="185" t="s">
        <v>326</v>
      </c>
      <c r="EP29" s="186" t="s">
        <v>326</v>
      </c>
      <c r="EQ29" s="155"/>
      <c r="ER29" s="125"/>
      <c r="ES29" s="130" t="s">
        <v>0</v>
      </c>
      <c r="ET29" s="125"/>
      <c r="EU29" s="185" t="s">
        <v>326</v>
      </c>
      <c r="EV29" s="186" t="s">
        <v>326</v>
      </c>
      <c r="EW29" s="155"/>
      <c r="EX29" s="125"/>
      <c r="EY29" s="130" t="s">
        <v>0</v>
      </c>
      <c r="EZ29" s="125"/>
      <c r="FA29" s="185" t="s">
        <v>326</v>
      </c>
      <c r="FB29" s="186" t="s">
        <v>326</v>
      </c>
      <c r="FC29" s="155"/>
      <c r="FD29" s="125"/>
      <c r="FE29" s="130" t="s">
        <v>0</v>
      </c>
      <c r="FF29" s="125"/>
      <c r="FG29" s="185" t="s">
        <v>326</v>
      </c>
      <c r="FH29" s="186" t="s">
        <v>326</v>
      </c>
      <c r="FI29" s="155"/>
      <c r="FJ29" s="125"/>
      <c r="FK29" s="130" t="s">
        <v>0</v>
      </c>
      <c r="FL29" s="125"/>
      <c r="FM29" s="185" t="s">
        <v>326</v>
      </c>
      <c r="FN29" s="186" t="s">
        <v>326</v>
      </c>
      <c r="FO29" s="155"/>
      <c r="FP29" s="125"/>
      <c r="FQ29" s="130" t="s">
        <v>0</v>
      </c>
      <c r="FR29" s="125"/>
      <c r="FS29" s="185" t="s">
        <v>326</v>
      </c>
      <c r="FT29" s="186" t="s">
        <v>326</v>
      </c>
      <c r="FU29" s="155"/>
      <c r="FV29" s="125"/>
      <c r="FW29" s="130" t="s">
        <v>0</v>
      </c>
      <c r="FX29" s="125"/>
      <c r="FY29" s="185" t="s">
        <v>326</v>
      </c>
      <c r="FZ29" s="186" t="s">
        <v>326</v>
      </c>
      <c r="GA29" s="155"/>
      <c r="GB29" s="125"/>
      <c r="GC29" s="196" t="s">
        <v>0</v>
      </c>
      <c r="GD29" s="125"/>
      <c r="GE29" s="185" t="s">
        <v>326</v>
      </c>
      <c r="GF29" s="186" t="s">
        <v>326</v>
      </c>
      <c r="GG29" s="155"/>
      <c r="GH29" s="125"/>
      <c r="GI29" s="130" t="s">
        <v>0</v>
      </c>
      <c r="GJ29" s="125"/>
      <c r="GK29" s="185" t="s">
        <v>326</v>
      </c>
      <c r="GL29" s="186" t="s">
        <v>326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326</v>
      </c>
      <c r="GX29" s="186" t="s">
        <v>326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326</v>
      </c>
      <c r="HJ29" s="186" t="s">
        <v>326</v>
      </c>
      <c r="HK29" s="155"/>
      <c r="HL29" s="125"/>
      <c r="HM29" s="130" t="s">
        <v>0</v>
      </c>
      <c r="HN29" s="125"/>
      <c r="HO29" s="130"/>
      <c r="HP29" s="169"/>
      <c r="HQ29" s="155"/>
      <c r="HR29" s="125"/>
      <c r="HS29" s="130" t="s">
        <v>0</v>
      </c>
      <c r="HT29" s="125"/>
      <c r="HU29" s="130"/>
      <c r="HV29" s="169"/>
      <c r="HW29" s="155"/>
      <c r="HX29" s="125"/>
      <c r="HY29" s="130" t="s">
        <v>0</v>
      </c>
      <c r="HZ29" s="125"/>
      <c r="IA29" s="130"/>
      <c r="IB29" s="169"/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326</v>
      </c>
      <c r="NV29" s="186" t="s">
        <v>326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271</v>
      </c>
      <c r="H30" s="174" t="s">
        <v>314</v>
      </c>
      <c r="I30" s="25"/>
      <c r="J30" s="187">
        <v>0</v>
      </c>
      <c r="K30" s="187" t="s">
        <v>0</v>
      </c>
      <c r="L30" s="187">
        <v>4</v>
      </c>
      <c r="M30" s="185" t="s">
        <v>271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275</v>
      </c>
      <c r="T30" s="186" t="s">
        <v>273</v>
      </c>
      <c r="U30" s="155"/>
      <c r="V30" s="125">
        <v>1</v>
      </c>
      <c r="W30" s="130" t="s">
        <v>0</v>
      </c>
      <c r="X30" s="125">
        <v>3</v>
      </c>
      <c r="Y30" s="185" t="s">
        <v>271</v>
      </c>
      <c r="Z30" s="186" t="s">
        <v>271</v>
      </c>
      <c r="AA30" s="155"/>
      <c r="AB30" s="125">
        <v>3</v>
      </c>
      <c r="AC30" s="130" t="s">
        <v>0</v>
      </c>
      <c r="AD30" s="125">
        <v>0</v>
      </c>
      <c r="AE30" s="192" t="s">
        <v>271</v>
      </c>
      <c r="AF30" s="193" t="s">
        <v>271</v>
      </c>
      <c r="AG30" s="155"/>
      <c r="AH30" s="125">
        <v>2</v>
      </c>
      <c r="AI30" s="130" t="s">
        <v>0</v>
      </c>
      <c r="AJ30" s="125">
        <v>0</v>
      </c>
      <c r="AK30" s="185" t="s">
        <v>271</v>
      </c>
      <c r="AL30" s="186" t="s">
        <v>271</v>
      </c>
      <c r="AM30" s="155"/>
      <c r="AN30" s="125">
        <v>0</v>
      </c>
      <c r="AO30" s="130" t="s">
        <v>0</v>
      </c>
      <c r="AP30" s="125">
        <v>2</v>
      </c>
      <c r="AQ30" s="185" t="s">
        <v>271</v>
      </c>
      <c r="AR30" s="186" t="s">
        <v>270</v>
      </c>
      <c r="AS30" s="155"/>
      <c r="AT30" s="125">
        <v>1</v>
      </c>
      <c r="AU30" s="130" t="s">
        <v>0</v>
      </c>
      <c r="AV30" s="125">
        <v>1</v>
      </c>
      <c r="AW30" s="185" t="s">
        <v>271</v>
      </c>
      <c r="AX30" s="186" t="s">
        <v>275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326</v>
      </c>
      <c r="BJ30" s="186" t="s">
        <v>326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271</v>
      </c>
      <c r="BV30" s="186" t="s">
        <v>271</v>
      </c>
      <c r="BW30" s="155"/>
      <c r="BX30" s="125"/>
      <c r="BY30" s="130" t="s">
        <v>0</v>
      </c>
      <c r="BZ30" s="125"/>
      <c r="CA30" s="185" t="s">
        <v>326</v>
      </c>
      <c r="CB30" s="186" t="s">
        <v>326</v>
      </c>
      <c r="CC30" s="155"/>
      <c r="CD30" s="125"/>
      <c r="CE30" s="130" t="s">
        <v>0</v>
      </c>
      <c r="CF30" s="125"/>
      <c r="CG30" s="185" t="s">
        <v>326</v>
      </c>
      <c r="CH30" s="186" t="s">
        <v>326</v>
      </c>
      <c r="CI30" s="155"/>
      <c r="CJ30" s="125"/>
      <c r="CK30" s="130" t="s">
        <v>0</v>
      </c>
      <c r="CL30" s="125"/>
      <c r="CM30" s="185" t="s">
        <v>326</v>
      </c>
      <c r="CN30" s="186" t="s">
        <v>326</v>
      </c>
      <c r="CO30" s="155"/>
      <c r="CP30" s="125"/>
      <c r="CQ30" s="130" t="s">
        <v>0</v>
      </c>
      <c r="CR30" s="125"/>
      <c r="CS30" s="185" t="s">
        <v>326</v>
      </c>
      <c r="CT30" s="186" t="s">
        <v>326</v>
      </c>
      <c r="CU30" s="155"/>
      <c r="CV30" s="125"/>
      <c r="CW30" s="130" t="s">
        <v>0</v>
      </c>
      <c r="CX30" s="125"/>
      <c r="CY30" s="185" t="s">
        <v>326</v>
      </c>
      <c r="CZ30" s="186" t="s">
        <v>326</v>
      </c>
      <c r="DA30" s="155"/>
      <c r="DB30" s="125"/>
      <c r="DC30" s="130" t="s">
        <v>0</v>
      </c>
      <c r="DD30" s="125"/>
      <c r="DE30" s="185" t="s">
        <v>326</v>
      </c>
      <c r="DF30" s="186" t="s">
        <v>326</v>
      </c>
      <c r="DG30" s="155"/>
      <c r="DH30" s="125"/>
      <c r="DI30" s="130" t="s">
        <v>0</v>
      </c>
      <c r="DJ30" s="125"/>
      <c r="DK30" s="185" t="s">
        <v>326</v>
      </c>
      <c r="DL30" s="186" t="s">
        <v>326</v>
      </c>
      <c r="DM30" s="155"/>
      <c r="DN30" s="125"/>
      <c r="DO30" s="130" t="s">
        <v>0</v>
      </c>
      <c r="DP30" s="125"/>
      <c r="DQ30" s="185" t="s">
        <v>326</v>
      </c>
      <c r="DR30" s="186" t="s">
        <v>326</v>
      </c>
      <c r="DS30" s="155"/>
      <c r="DT30" s="125"/>
      <c r="DU30" s="130" t="s">
        <v>0</v>
      </c>
      <c r="DV30" s="125"/>
      <c r="DW30" s="185" t="s">
        <v>326</v>
      </c>
      <c r="DX30" s="186" t="s">
        <v>326</v>
      </c>
      <c r="DY30" s="155"/>
      <c r="DZ30" s="125"/>
      <c r="EA30" s="130" t="s">
        <v>0</v>
      </c>
      <c r="EB30" s="125"/>
      <c r="EC30" s="185" t="s">
        <v>326</v>
      </c>
      <c r="ED30" s="186" t="s">
        <v>326</v>
      </c>
      <c r="EE30" s="155"/>
      <c r="EF30" s="125"/>
      <c r="EG30" s="130" t="s">
        <v>0</v>
      </c>
      <c r="EH30" s="125"/>
      <c r="EI30" s="185" t="s">
        <v>326</v>
      </c>
      <c r="EJ30" s="186" t="s">
        <v>326</v>
      </c>
      <c r="EK30" s="155"/>
      <c r="EL30" s="125"/>
      <c r="EM30" s="130" t="s">
        <v>0</v>
      </c>
      <c r="EN30" s="125"/>
      <c r="EO30" s="185" t="s">
        <v>326</v>
      </c>
      <c r="EP30" s="186" t="s">
        <v>326</v>
      </c>
      <c r="EQ30" s="155"/>
      <c r="ER30" s="125"/>
      <c r="ES30" s="130" t="s">
        <v>0</v>
      </c>
      <c r="ET30" s="125"/>
      <c r="EU30" s="185" t="s">
        <v>326</v>
      </c>
      <c r="EV30" s="186" t="s">
        <v>326</v>
      </c>
      <c r="EW30" s="155"/>
      <c r="EX30" s="125"/>
      <c r="EY30" s="130" t="s">
        <v>0</v>
      </c>
      <c r="EZ30" s="125"/>
      <c r="FA30" s="185" t="s">
        <v>326</v>
      </c>
      <c r="FB30" s="186" t="s">
        <v>326</v>
      </c>
      <c r="FC30" s="155"/>
      <c r="FD30" s="125"/>
      <c r="FE30" s="130" t="s">
        <v>0</v>
      </c>
      <c r="FF30" s="125"/>
      <c r="FG30" s="185" t="s">
        <v>326</v>
      </c>
      <c r="FH30" s="186" t="s">
        <v>326</v>
      </c>
      <c r="FI30" s="155"/>
      <c r="FJ30" s="125"/>
      <c r="FK30" s="130" t="s">
        <v>0</v>
      </c>
      <c r="FL30" s="125"/>
      <c r="FM30" s="185" t="s">
        <v>326</v>
      </c>
      <c r="FN30" s="186" t="s">
        <v>326</v>
      </c>
      <c r="FO30" s="155"/>
      <c r="FP30" s="125"/>
      <c r="FQ30" s="130" t="s">
        <v>0</v>
      </c>
      <c r="FR30" s="125"/>
      <c r="FS30" s="185" t="s">
        <v>326</v>
      </c>
      <c r="FT30" s="186" t="s">
        <v>326</v>
      </c>
      <c r="FU30" s="155"/>
      <c r="FV30" s="125"/>
      <c r="FW30" s="130" t="s">
        <v>0</v>
      </c>
      <c r="FX30" s="125"/>
      <c r="FY30" s="185" t="s">
        <v>326</v>
      </c>
      <c r="FZ30" s="186" t="s">
        <v>326</v>
      </c>
      <c r="GA30" s="155"/>
      <c r="GB30" s="125"/>
      <c r="GC30" s="196" t="s">
        <v>0</v>
      </c>
      <c r="GD30" s="125"/>
      <c r="GE30" s="185" t="s">
        <v>326</v>
      </c>
      <c r="GF30" s="186" t="s">
        <v>326</v>
      </c>
      <c r="GG30" s="155"/>
      <c r="GH30" s="125"/>
      <c r="GI30" s="130" t="s">
        <v>0</v>
      </c>
      <c r="GJ30" s="125"/>
      <c r="GK30" s="185" t="s">
        <v>326</v>
      </c>
      <c r="GL30" s="186" t="s">
        <v>326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326</v>
      </c>
      <c r="GX30" s="186" t="s">
        <v>326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326</v>
      </c>
      <c r="HJ30" s="186" t="s">
        <v>326</v>
      </c>
      <c r="HK30" s="155"/>
      <c r="HL30" s="125"/>
      <c r="HM30" s="130" t="s">
        <v>0</v>
      </c>
      <c r="HN30" s="125"/>
      <c r="HO30" s="130"/>
      <c r="HP30" s="169"/>
      <c r="HQ30" s="155"/>
      <c r="HR30" s="125"/>
      <c r="HS30" s="130" t="s">
        <v>0</v>
      </c>
      <c r="HT30" s="125"/>
      <c r="HU30" s="130"/>
      <c r="HV30" s="169"/>
      <c r="HW30" s="155"/>
      <c r="HX30" s="125"/>
      <c r="HY30" s="130" t="s">
        <v>0</v>
      </c>
      <c r="HZ30" s="125"/>
      <c r="IA30" s="130"/>
      <c r="IB30" s="169"/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326</v>
      </c>
      <c r="NV30" s="186" t="s">
        <v>326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273</v>
      </c>
      <c r="H31" s="183" t="s">
        <v>271</v>
      </c>
      <c r="I31" s="25"/>
      <c r="J31" s="187">
        <v>0</v>
      </c>
      <c r="K31" s="187" t="s">
        <v>0</v>
      </c>
      <c r="L31" s="187">
        <v>3</v>
      </c>
      <c r="M31" s="185" t="s">
        <v>271</v>
      </c>
      <c r="N31" s="186" t="s">
        <v>263</v>
      </c>
      <c r="O31" s="148"/>
      <c r="P31" s="125">
        <v>3</v>
      </c>
      <c r="Q31" s="130" t="s">
        <v>0</v>
      </c>
      <c r="R31" s="125">
        <v>1</v>
      </c>
      <c r="S31" s="185" t="s">
        <v>273</v>
      </c>
      <c r="T31" s="186" t="s">
        <v>271</v>
      </c>
      <c r="U31" s="155"/>
      <c r="V31" s="125">
        <v>0</v>
      </c>
      <c r="W31" s="130" t="s">
        <v>0</v>
      </c>
      <c r="X31" s="125">
        <v>2</v>
      </c>
      <c r="Y31" s="185" t="s">
        <v>275</v>
      </c>
      <c r="Z31" s="186" t="s">
        <v>271</v>
      </c>
      <c r="AA31" s="155"/>
      <c r="AB31" s="125">
        <v>2</v>
      </c>
      <c r="AC31" s="130" t="s">
        <v>0</v>
      </c>
      <c r="AD31" s="125">
        <v>0</v>
      </c>
      <c r="AE31" s="192" t="s">
        <v>274</v>
      </c>
      <c r="AF31" s="193" t="s">
        <v>271</v>
      </c>
      <c r="AG31" s="155"/>
      <c r="AH31" s="125">
        <v>3</v>
      </c>
      <c r="AI31" s="130" t="s">
        <v>0</v>
      </c>
      <c r="AJ31" s="125">
        <v>2</v>
      </c>
      <c r="AK31" s="185" t="s">
        <v>275</v>
      </c>
      <c r="AL31" s="186" t="s">
        <v>271</v>
      </c>
      <c r="AM31" s="155"/>
      <c r="AN31" s="125">
        <v>0</v>
      </c>
      <c r="AO31" s="130" t="s">
        <v>0</v>
      </c>
      <c r="AP31" s="125">
        <v>4</v>
      </c>
      <c r="AQ31" s="185" t="s">
        <v>273</v>
      </c>
      <c r="AR31" s="186" t="s">
        <v>271</v>
      </c>
      <c r="AS31" s="155"/>
      <c r="AT31" s="125">
        <v>1</v>
      </c>
      <c r="AU31" s="130" t="s">
        <v>0</v>
      </c>
      <c r="AV31" s="125">
        <v>2</v>
      </c>
      <c r="AW31" s="185" t="s">
        <v>271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273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326</v>
      </c>
      <c r="BV31" s="186" t="s">
        <v>326</v>
      </c>
      <c r="BW31" s="155"/>
      <c r="BX31" s="125">
        <v>4</v>
      </c>
      <c r="BY31" s="130" t="s">
        <v>0</v>
      </c>
      <c r="BZ31" s="125">
        <v>1</v>
      </c>
      <c r="CA31" s="130" t="s">
        <v>271</v>
      </c>
      <c r="CB31" s="169" t="s">
        <v>275</v>
      </c>
      <c r="CC31" s="155"/>
      <c r="CD31" s="125">
        <v>1</v>
      </c>
      <c r="CE31" s="130" t="s">
        <v>0</v>
      </c>
      <c r="CF31" s="125">
        <v>2</v>
      </c>
      <c r="CG31" s="185" t="s">
        <v>271</v>
      </c>
      <c r="CH31" s="186" t="s">
        <v>272</v>
      </c>
      <c r="CI31" s="155"/>
      <c r="CJ31" s="125">
        <v>0</v>
      </c>
      <c r="CK31" s="130" t="s">
        <v>0</v>
      </c>
      <c r="CL31" s="125">
        <v>3</v>
      </c>
      <c r="CM31" s="185" t="s">
        <v>271</v>
      </c>
      <c r="CN31" s="186" t="s">
        <v>272</v>
      </c>
      <c r="CO31" s="155"/>
      <c r="CP31" s="125">
        <v>2</v>
      </c>
      <c r="CQ31" s="130" t="s">
        <v>0</v>
      </c>
      <c r="CR31" s="125">
        <v>2</v>
      </c>
      <c r="CS31" s="185" t="s">
        <v>315</v>
      </c>
      <c r="CT31" s="186" t="s">
        <v>314</v>
      </c>
      <c r="CU31" s="155"/>
      <c r="CV31" s="125">
        <v>2</v>
      </c>
      <c r="CW31" s="130" t="s">
        <v>0</v>
      </c>
      <c r="CX31" s="125">
        <v>1</v>
      </c>
      <c r="CY31" s="185" t="s">
        <v>271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271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271</v>
      </c>
      <c r="DL31" s="186" t="s">
        <v>270</v>
      </c>
      <c r="DM31" s="155"/>
      <c r="DN31" s="125">
        <v>3</v>
      </c>
      <c r="DO31" s="130" t="s">
        <v>0</v>
      </c>
      <c r="DP31" s="125">
        <v>1</v>
      </c>
      <c r="DQ31" s="185" t="s">
        <v>273</v>
      </c>
      <c r="DR31" s="186" t="s">
        <v>271</v>
      </c>
      <c r="DS31" s="155"/>
      <c r="DT31" s="125">
        <v>1</v>
      </c>
      <c r="DU31" s="130" t="s">
        <v>0</v>
      </c>
      <c r="DV31" s="125">
        <v>2</v>
      </c>
      <c r="DW31" s="185" t="s">
        <v>365</v>
      </c>
      <c r="DX31" s="186" t="s">
        <v>338</v>
      </c>
      <c r="DY31" s="155"/>
      <c r="DZ31" s="125">
        <v>1</v>
      </c>
      <c r="EA31" s="130" t="s">
        <v>0</v>
      </c>
      <c r="EB31" s="125">
        <v>3</v>
      </c>
      <c r="EC31" s="185" t="s">
        <v>271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270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271</v>
      </c>
      <c r="EP31" s="186" t="s">
        <v>260</v>
      </c>
      <c r="EQ31" s="155"/>
      <c r="ER31" s="125"/>
      <c r="ES31" s="130" t="s">
        <v>0</v>
      </c>
      <c r="ET31" s="125"/>
      <c r="EU31" s="185" t="s">
        <v>326</v>
      </c>
      <c r="EV31" s="186" t="s">
        <v>326</v>
      </c>
      <c r="EW31" s="155"/>
      <c r="EX31" s="125">
        <v>1</v>
      </c>
      <c r="EY31" s="130" t="s">
        <v>0</v>
      </c>
      <c r="EZ31" s="125">
        <v>2</v>
      </c>
      <c r="FA31" s="185" t="s">
        <v>273</v>
      </c>
      <c r="FB31" s="186" t="s">
        <v>271</v>
      </c>
      <c r="FC31" s="155"/>
      <c r="FD31" s="125">
        <v>4</v>
      </c>
      <c r="FE31" s="130" t="s">
        <v>0</v>
      </c>
      <c r="FF31" s="125">
        <v>1</v>
      </c>
      <c r="FG31" s="185" t="s">
        <v>273</v>
      </c>
      <c r="FH31" s="186" t="s">
        <v>271</v>
      </c>
      <c r="FI31" s="155"/>
      <c r="FJ31" s="125">
        <v>0</v>
      </c>
      <c r="FK31" s="130" t="s">
        <v>0</v>
      </c>
      <c r="FL31" s="125">
        <v>3</v>
      </c>
      <c r="FM31" s="185" t="s">
        <v>273</v>
      </c>
      <c r="FN31" s="186" t="s">
        <v>271</v>
      </c>
      <c r="FO31" s="155"/>
      <c r="FP31" s="125"/>
      <c r="FQ31" s="130" t="s">
        <v>0</v>
      </c>
      <c r="FR31" s="125"/>
      <c r="FS31" s="185" t="s">
        <v>326</v>
      </c>
      <c r="FT31" s="186" t="s">
        <v>326</v>
      </c>
      <c r="FU31" s="155"/>
      <c r="FV31" s="125"/>
      <c r="FW31" s="130" t="s">
        <v>0</v>
      </c>
      <c r="FX31" s="125"/>
      <c r="FY31" s="185" t="s">
        <v>326</v>
      </c>
      <c r="FZ31" s="186" t="s">
        <v>326</v>
      </c>
      <c r="GA31" s="155"/>
      <c r="GB31" s="125">
        <v>1</v>
      </c>
      <c r="GC31" s="196" t="s">
        <v>0</v>
      </c>
      <c r="GD31" s="125">
        <v>3</v>
      </c>
      <c r="GE31" s="185" t="s">
        <v>273</v>
      </c>
      <c r="GF31" s="186" t="s">
        <v>271</v>
      </c>
      <c r="GG31" s="155"/>
      <c r="GH31" s="125"/>
      <c r="GI31" s="130" t="s">
        <v>0</v>
      </c>
      <c r="GJ31" s="125"/>
      <c r="GK31" s="185" t="s">
        <v>326</v>
      </c>
      <c r="GL31" s="186" t="s">
        <v>326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326</v>
      </c>
      <c r="GX31" s="186" t="s">
        <v>326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326</v>
      </c>
      <c r="HJ31" s="186" t="s">
        <v>326</v>
      </c>
      <c r="HK31" s="155"/>
      <c r="HL31" s="125"/>
      <c r="HM31" s="130" t="s">
        <v>0</v>
      </c>
      <c r="HN31" s="125"/>
      <c r="HO31" s="130"/>
      <c r="HP31" s="169"/>
      <c r="HQ31" s="155"/>
      <c r="HR31" s="125"/>
      <c r="HS31" s="130" t="s">
        <v>0</v>
      </c>
      <c r="HT31" s="125"/>
      <c r="HU31" s="130"/>
      <c r="HV31" s="169"/>
      <c r="HW31" s="155"/>
      <c r="HX31" s="125"/>
      <c r="HY31" s="130" t="s">
        <v>0</v>
      </c>
      <c r="HZ31" s="125"/>
      <c r="IA31" s="130"/>
      <c r="IB31" s="169"/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326</v>
      </c>
      <c r="NV31" s="186" t="s">
        <v>326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271</v>
      </c>
      <c r="H32" s="177" t="s">
        <v>266</v>
      </c>
      <c r="I32" s="25"/>
      <c r="J32" s="187">
        <v>0</v>
      </c>
      <c r="K32" s="187" t="s">
        <v>0</v>
      </c>
      <c r="L32" s="187">
        <v>2</v>
      </c>
      <c r="M32" s="185" t="s">
        <v>271</v>
      </c>
      <c r="N32" s="186" t="s">
        <v>263</v>
      </c>
      <c r="O32" s="148"/>
      <c r="P32" s="125"/>
      <c r="Q32" s="130" t="s">
        <v>0</v>
      </c>
      <c r="R32" s="125"/>
      <c r="S32" s="185" t="s">
        <v>326</v>
      </c>
      <c r="T32" s="186" t="s">
        <v>326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271</v>
      </c>
      <c r="AA32" s="155"/>
      <c r="AB32" s="125">
        <v>3</v>
      </c>
      <c r="AC32" s="130" t="s">
        <v>0</v>
      </c>
      <c r="AD32" s="125">
        <v>0</v>
      </c>
      <c r="AE32" s="192" t="s">
        <v>275</v>
      </c>
      <c r="AF32" s="193" t="s">
        <v>271</v>
      </c>
      <c r="AG32" s="155"/>
      <c r="AH32" s="125"/>
      <c r="AI32" s="130" t="s">
        <v>0</v>
      </c>
      <c r="AJ32" s="125"/>
      <c r="AK32" s="185" t="s">
        <v>326</v>
      </c>
      <c r="AL32" s="186" t="s">
        <v>326</v>
      </c>
      <c r="AM32" s="155"/>
      <c r="AN32" s="125">
        <v>0</v>
      </c>
      <c r="AO32" s="130" t="s">
        <v>0</v>
      </c>
      <c r="AP32" s="125">
        <v>2</v>
      </c>
      <c r="AQ32" s="185" t="s">
        <v>271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275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275</v>
      </c>
      <c r="BJ32" s="186" t="s">
        <v>263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271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271</v>
      </c>
      <c r="CB32" s="169" t="s">
        <v>269</v>
      </c>
      <c r="CC32" s="155"/>
      <c r="CD32" s="125">
        <v>2</v>
      </c>
      <c r="CE32" s="130" t="s">
        <v>0</v>
      </c>
      <c r="CF32" s="125">
        <v>3</v>
      </c>
      <c r="CG32" s="185" t="s">
        <v>273</v>
      </c>
      <c r="CH32" s="186" t="s">
        <v>271</v>
      </c>
      <c r="CI32" s="155"/>
      <c r="CJ32" s="125">
        <v>0</v>
      </c>
      <c r="CK32" s="130" t="s">
        <v>0</v>
      </c>
      <c r="CL32" s="125">
        <v>1</v>
      </c>
      <c r="CM32" s="185" t="s">
        <v>272</v>
      </c>
      <c r="CN32" s="186" t="s">
        <v>271</v>
      </c>
      <c r="CO32" s="155"/>
      <c r="CP32" s="125">
        <v>3</v>
      </c>
      <c r="CQ32" s="130" t="s">
        <v>0</v>
      </c>
      <c r="CR32" s="125">
        <v>2</v>
      </c>
      <c r="CS32" s="185" t="s">
        <v>271</v>
      </c>
      <c r="CT32" s="186" t="s">
        <v>270</v>
      </c>
      <c r="CU32" s="155"/>
      <c r="CV32" s="125">
        <v>5</v>
      </c>
      <c r="CW32" s="130" t="s">
        <v>0</v>
      </c>
      <c r="CX32" s="125">
        <v>0</v>
      </c>
      <c r="CY32" s="185" t="s">
        <v>271</v>
      </c>
      <c r="CZ32" s="186" t="s">
        <v>270</v>
      </c>
      <c r="DA32" s="155"/>
      <c r="DB32" s="125">
        <v>0</v>
      </c>
      <c r="DC32" s="130" t="s">
        <v>0</v>
      </c>
      <c r="DD32" s="125">
        <v>3</v>
      </c>
      <c r="DE32" s="185" t="s">
        <v>273</v>
      </c>
      <c r="DF32" s="186" t="s">
        <v>269</v>
      </c>
      <c r="DG32" s="155"/>
      <c r="DH32" s="125">
        <v>2</v>
      </c>
      <c r="DI32" s="130" t="s">
        <v>0</v>
      </c>
      <c r="DJ32" s="125">
        <v>4</v>
      </c>
      <c r="DK32" s="185" t="s">
        <v>270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271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273</v>
      </c>
      <c r="DX32" s="186" t="s">
        <v>266</v>
      </c>
      <c r="DY32" s="155"/>
      <c r="DZ32" s="125">
        <v>1</v>
      </c>
      <c r="EA32" s="130" t="s">
        <v>0</v>
      </c>
      <c r="EB32" s="125">
        <v>3</v>
      </c>
      <c r="EC32" s="185" t="s">
        <v>273</v>
      </c>
      <c r="ED32" s="186" t="s">
        <v>271</v>
      </c>
      <c r="EE32" s="155"/>
      <c r="EF32" s="125">
        <v>5</v>
      </c>
      <c r="EG32" s="130" t="s">
        <v>0</v>
      </c>
      <c r="EH32" s="125">
        <v>0</v>
      </c>
      <c r="EI32" s="185" t="s">
        <v>269</v>
      </c>
      <c r="EJ32" s="186" t="s">
        <v>268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271</v>
      </c>
      <c r="EQ32" s="155"/>
      <c r="ER32" s="125"/>
      <c r="ES32" s="130" t="s">
        <v>0</v>
      </c>
      <c r="ET32" s="125"/>
      <c r="EU32" s="185" t="s">
        <v>326</v>
      </c>
      <c r="EV32" s="186" t="s">
        <v>326</v>
      </c>
      <c r="EW32" s="155"/>
      <c r="EX32" s="125"/>
      <c r="EY32" s="130" t="s">
        <v>0</v>
      </c>
      <c r="EZ32" s="125"/>
      <c r="FA32" s="185" t="s">
        <v>326</v>
      </c>
      <c r="FB32" s="186" t="s">
        <v>326</v>
      </c>
      <c r="FC32" s="155"/>
      <c r="FD32" s="125">
        <v>4</v>
      </c>
      <c r="FE32" s="130" t="s">
        <v>0</v>
      </c>
      <c r="FF32" s="125">
        <v>0</v>
      </c>
      <c r="FG32" s="185" t="s">
        <v>273</v>
      </c>
      <c r="FH32" s="186" t="s">
        <v>271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271</v>
      </c>
      <c r="FO32" s="155"/>
      <c r="FP32" s="125">
        <v>4</v>
      </c>
      <c r="FQ32" s="130" t="s">
        <v>0</v>
      </c>
      <c r="FR32" s="125">
        <v>1</v>
      </c>
      <c r="FS32" s="185" t="s">
        <v>273</v>
      </c>
      <c r="FT32" s="186" t="s">
        <v>255</v>
      </c>
      <c r="FU32" s="155"/>
      <c r="FV32" s="125"/>
      <c r="FW32" s="130" t="s">
        <v>0</v>
      </c>
      <c r="FX32" s="125"/>
      <c r="FY32" s="185" t="s">
        <v>326</v>
      </c>
      <c r="FZ32" s="186" t="s">
        <v>326</v>
      </c>
      <c r="GA32" s="155"/>
      <c r="GB32" s="125">
        <v>2</v>
      </c>
      <c r="GC32" s="196" t="s">
        <v>0</v>
      </c>
      <c r="GD32" s="125">
        <v>4</v>
      </c>
      <c r="GE32" s="185" t="s">
        <v>271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271</v>
      </c>
      <c r="GL32" s="186" t="s">
        <v>271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271</v>
      </c>
      <c r="GX32" s="186" t="s">
        <v>271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273</v>
      </c>
      <c r="HJ32" s="186" t="s">
        <v>271</v>
      </c>
      <c r="HK32" s="155"/>
      <c r="HL32" s="125"/>
      <c r="HM32" s="130" t="s">
        <v>0</v>
      </c>
      <c r="HN32" s="125"/>
      <c r="HO32" s="130"/>
      <c r="HP32" s="169"/>
      <c r="HQ32" s="155"/>
      <c r="HR32" s="125"/>
      <c r="HS32" s="130" t="s">
        <v>0</v>
      </c>
      <c r="HT32" s="125"/>
      <c r="HU32" s="130"/>
      <c r="HV32" s="169"/>
      <c r="HW32" s="155"/>
      <c r="HX32" s="125"/>
      <c r="HY32" s="130" t="s">
        <v>0</v>
      </c>
      <c r="HZ32" s="125"/>
      <c r="IA32" s="130"/>
      <c r="IB32" s="169"/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326</v>
      </c>
      <c r="NV32" s="186" t="s">
        <v>326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330</v>
      </c>
      <c r="C33" s="124"/>
      <c r="D33" s="170"/>
      <c r="E33" s="175" t="s">
        <v>0</v>
      </c>
      <c r="F33" s="167"/>
      <c r="G33" s="181" t="s">
        <v>326</v>
      </c>
      <c r="H33" s="182" t="s">
        <v>326</v>
      </c>
      <c r="I33" s="25"/>
      <c r="J33" s="187">
        <v>0</v>
      </c>
      <c r="K33" s="187" t="s">
        <v>0</v>
      </c>
      <c r="L33" s="187">
        <v>4</v>
      </c>
      <c r="M33" s="185" t="s">
        <v>271</v>
      </c>
      <c r="N33" s="186" t="s">
        <v>270</v>
      </c>
      <c r="O33" s="148"/>
      <c r="P33" s="125">
        <v>3</v>
      </c>
      <c r="Q33" s="130" t="s">
        <v>0</v>
      </c>
      <c r="R33" s="125">
        <v>1</v>
      </c>
      <c r="S33" s="185" t="s">
        <v>271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271</v>
      </c>
      <c r="Z33" s="186" t="s">
        <v>260</v>
      </c>
      <c r="AA33" s="155"/>
      <c r="AB33" s="125"/>
      <c r="AC33" s="130" t="s">
        <v>0</v>
      </c>
      <c r="AD33" s="125"/>
      <c r="AE33" s="185" t="s">
        <v>326</v>
      </c>
      <c r="AF33" s="186" t="s">
        <v>326</v>
      </c>
      <c r="AG33" s="155"/>
      <c r="AH33" s="125">
        <v>4</v>
      </c>
      <c r="AI33" s="130" t="s">
        <v>0</v>
      </c>
      <c r="AJ33" s="125">
        <v>1</v>
      </c>
      <c r="AK33" s="185" t="s">
        <v>271</v>
      </c>
      <c r="AL33" s="186" t="s">
        <v>270</v>
      </c>
      <c r="AM33" s="155"/>
      <c r="AN33" s="125">
        <v>1</v>
      </c>
      <c r="AO33" s="130" t="s">
        <v>0</v>
      </c>
      <c r="AP33" s="125">
        <v>3</v>
      </c>
      <c r="AQ33" s="185" t="s">
        <v>275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271</v>
      </c>
      <c r="AX33" s="186" t="s">
        <v>272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275</v>
      </c>
      <c r="BJ33" s="186" t="s">
        <v>263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272</v>
      </c>
      <c r="BV33" s="186" t="s">
        <v>263</v>
      </c>
      <c r="BW33" s="155"/>
      <c r="BX33" s="125">
        <v>3</v>
      </c>
      <c r="BY33" s="130" t="s">
        <v>0</v>
      </c>
      <c r="BZ33" s="125">
        <v>1</v>
      </c>
      <c r="CA33" s="130" t="s">
        <v>275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270</v>
      </c>
      <c r="CH33" s="186" t="s">
        <v>260</v>
      </c>
      <c r="CI33" s="155"/>
      <c r="CJ33" s="125"/>
      <c r="CK33" s="130" t="s">
        <v>0</v>
      </c>
      <c r="CL33" s="125"/>
      <c r="CM33" s="185" t="s">
        <v>326</v>
      </c>
      <c r="CN33" s="186" t="s">
        <v>326</v>
      </c>
      <c r="CO33" s="155"/>
      <c r="CP33" s="125">
        <v>4</v>
      </c>
      <c r="CQ33" s="130" t="s">
        <v>0</v>
      </c>
      <c r="CR33" s="125">
        <v>3</v>
      </c>
      <c r="CS33" s="185" t="s">
        <v>271</v>
      </c>
      <c r="CT33" s="186" t="s">
        <v>270</v>
      </c>
      <c r="CU33" s="155"/>
      <c r="CV33" s="125">
        <v>3</v>
      </c>
      <c r="CW33" s="130" t="s">
        <v>0</v>
      </c>
      <c r="CX33" s="125">
        <v>1</v>
      </c>
      <c r="CY33" s="185" t="s">
        <v>271</v>
      </c>
      <c r="CZ33" s="186" t="s">
        <v>270</v>
      </c>
      <c r="DA33" s="155"/>
      <c r="DB33" s="125">
        <v>0</v>
      </c>
      <c r="DC33" s="130" t="s">
        <v>0</v>
      </c>
      <c r="DD33" s="125">
        <v>3</v>
      </c>
      <c r="DE33" s="185" t="s">
        <v>271</v>
      </c>
      <c r="DF33" s="186" t="s">
        <v>270</v>
      </c>
      <c r="DG33" s="155"/>
      <c r="DH33" s="125">
        <v>2</v>
      </c>
      <c r="DI33" s="130" t="s">
        <v>0</v>
      </c>
      <c r="DJ33" s="125">
        <v>2</v>
      </c>
      <c r="DK33" s="185" t="s">
        <v>270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271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271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271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270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273</v>
      </c>
      <c r="EP33" s="186" t="s">
        <v>270</v>
      </c>
      <c r="EQ33" s="155"/>
      <c r="ER33" s="125">
        <v>1</v>
      </c>
      <c r="ES33" s="130" t="s">
        <v>0</v>
      </c>
      <c r="ET33" s="125">
        <v>2</v>
      </c>
      <c r="EU33" s="185" t="s">
        <v>273</v>
      </c>
      <c r="EV33" s="186" t="s">
        <v>271</v>
      </c>
      <c r="EW33" s="155"/>
      <c r="EX33" s="125">
        <v>1</v>
      </c>
      <c r="EY33" s="130" t="s">
        <v>0</v>
      </c>
      <c r="EZ33" s="125">
        <v>3</v>
      </c>
      <c r="FA33" s="185" t="s">
        <v>271</v>
      </c>
      <c r="FB33" s="186" t="s">
        <v>271</v>
      </c>
      <c r="FC33" s="155"/>
      <c r="FD33" s="125">
        <v>4</v>
      </c>
      <c r="FE33" s="130" t="s">
        <v>0</v>
      </c>
      <c r="FF33" s="125">
        <v>1</v>
      </c>
      <c r="FG33" s="185" t="s">
        <v>271</v>
      </c>
      <c r="FH33" s="186" t="s">
        <v>273</v>
      </c>
      <c r="FI33" s="155"/>
      <c r="FJ33" s="125"/>
      <c r="FK33" s="130" t="s">
        <v>0</v>
      </c>
      <c r="FL33" s="125"/>
      <c r="FM33" s="185" t="s">
        <v>326</v>
      </c>
      <c r="FN33" s="186" t="s">
        <v>326</v>
      </c>
      <c r="FO33" s="155"/>
      <c r="FP33" s="125">
        <v>3</v>
      </c>
      <c r="FQ33" s="130" t="s">
        <v>0</v>
      </c>
      <c r="FR33" s="125">
        <v>1</v>
      </c>
      <c r="FS33" s="185" t="s">
        <v>378</v>
      </c>
      <c r="FT33" s="186" t="s">
        <v>273</v>
      </c>
      <c r="FU33" s="155"/>
      <c r="FV33" s="125"/>
      <c r="FW33" s="130" t="s">
        <v>0</v>
      </c>
      <c r="FX33" s="125"/>
      <c r="FY33" s="185" t="s">
        <v>326</v>
      </c>
      <c r="FZ33" s="186" t="s">
        <v>326</v>
      </c>
      <c r="GA33" s="155"/>
      <c r="GB33" s="125">
        <v>1</v>
      </c>
      <c r="GC33" s="196" t="s">
        <v>0</v>
      </c>
      <c r="GD33" s="125">
        <v>3</v>
      </c>
      <c r="GE33" s="185" t="s">
        <v>271</v>
      </c>
      <c r="GF33" s="186" t="s">
        <v>378</v>
      </c>
      <c r="GG33" s="155"/>
      <c r="GH33" s="125">
        <v>3</v>
      </c>
      <c r="GI33" s="130" t="s">
        <v>0</v>
      </c>
      <c r="GJ33" s="125">
        <v>1</v>
      </c>
      <c r="GK33" s="185" t="s">
        <v>271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326</v>
      </c>
      <c r="GX33" s="186" t="s">
        <v>326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271</v>
      </c>
      <c r="HJ33" s="186" t="s">
        <v>257</v>
      </c>
      <c r="HK33" s="155"/>
      <c r="HL33" s="125"/>
      <c r="HM33" s="130" t="s">
        <v>0</v>
      </c>
      <c r="HN33" s="125"/>
      <c r="HO33" s="130"/>
      <c r="HP33" s="169"/>
      <c r="HQ33" s="155"/>
      <c r="HR33" s="125"/>
      <c r="HS33" s="130" t="s">
        <v>0</v>
      </c>
      <c r="HT33" s="125"/>
      <c r="HU33" s="130"/>
      <c r="HV33" s="169"/>
      <c r="HW33" s="155"/>
      <c r="HX33" s="125"/>
      <c r="HY33" s="130" t="s">
        <v>0</v>
      </c>
      <c r="HZ33" s="125"/>
      <c r="IA33" s="130"/>
      <c r="IB33" s="169"/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326</v>
      </c>
      <c r="NV33" s="186" t="s">
        <v>326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315</v>
      </c>
      <c r="H34" s="174" t="s">
        <v>316</v>
      </c>
      <c r="I34" s="25"/>
      <c r="J34" s="187"/>
      <c r="K34" s="187" t="s">
        <v>0</v>
      </c>
      <c r="L34" s="187"/>
      <c r="M34" s="185" t="s">
        <v>326</v>
      </c>
      <c r="N34" s="186" t="s">
        <v>326</v>
      </c>
      <c r="O34" s="148"/>
      <c r="P34" s="125">
        <v>2</v>
      </c>
      <c r="Q34" s="130" t="s">
        <v>0</v>
      </c>
      <c r="R34" s="125">
        <v>0</v>
      </c>
      <c r="S34" s="185" t="s">
        <v>271</v>
      </c>
      <c r="T34" s="186" t="s">
        <v>275</v>
      </c>
      <c r="U34" s="155"/>
      <c r="V34" s="125">
        <v>0</v>
      </c>
      <c r="W34" s="130" t="s">
        <v>0</v>
      </c>
      <c r="X34" s="125">
        <v>2</v>
      </c>
      <c r="Y34" s="185" t="s">
        <v>271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271</v>
      </c>
      <c r="AF34" s="193" t="s">
        <v>275</v>
      </c>
      <c r="AG34" s="155"/>
      <c r="AH34" s="125">
        <v>2</v>
      </c>
      <c r="AI34" s="130" t="s">
        <v>0</v>
      </c>
      <c r="AJ34" s="125">
        <v>1</v>
      </c>
      <c r="AK34" s="185" t="s">
        <v>275</v>
      </c>
      <c r="AL34" s="186" t="s">
        <v>260</v>
      </c>
      <c r="AM34" s="155"/>
      <c r="AN34" s="125"/>
      <c r="AO34" s="130" t="s">
        <v>0</v>
      </c>
      <c r="AP34" s="125"/>
      <c r="AQ34" s="185" t="s">
        <v>326</v>
      </c>
      <c r="AR34" s="186" t="s">
        <v>326</v>
      </c>
      <c r="AS34" s="155"/>
      <c r="AT34" s="125">
        <v>1</v>
      </c>
      <c r="AU34" s="130" t="s">
        <v>0</v>
      </c>
      <c r="AV34" s="125">
        <v>1</v>
      </c>
      <c r="AW34" s="185" t="s">
        <v>272</v>
      </c>
      <c r="AX34" s="186" t="s">
        <v>264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272</v>
      </c>
      <c r="BJ34" s="186" t="s">
        <v>263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271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271</v>
      </c>
      <c r="CB34" s="169" t="s">
        <v>272</v>
      </c>
      <c r="CC34" s="155"/>
      <c r="CD34" s="125">
        <v>2</v>
      </c>
      <c r="CE34" s="130" t="s">
        <v>0</v>
      </c>
      <c r="CF34" s="125">
        <v>2</v>
      </c>
      <c r="CG34" s="185" t="s">
        <v>347</v>
      </c>
      <c r="CH34" s="186" t="s">
        <v>345</v>
      </c>
      <c r="CI34" s="155"/>
      <c r="CJ34" s="125">
        <v>1</v>
      </c>
      <c r="CK34" s="130" t="s">
        <v>0</v>
      </c>
      <c r="CL34" s="125">
        <v>2</v>
      </c>
      <c r="CM34" s="185" t="s">
        <v>273</v>
      </c>
      <c r="CN34" s="186" t="s">
        <v>272</v>
      </c>
      <c r="CO34" s="155"/>
      <c r="CP34" s="125">
        <v>2</v>
      </c>
      <c r="CQ34" s="130" t="s">
        <v>0</v>
      </c>
      <c r="CR34" s="125">
        <v>1</v>
      </c>
      <c r="CS34" s="185" t="s">
        <v>271</v>
      </c>
      <c r="CT34" s="186" t="s">
        <v>270</v>
      </c>
      <c r="CU34" s="155"/>
      <c r="CV34" s="125">
        <v>2</v>
      </c>
      <c r="CW34" s="130" t="s">
        <v>0</v>
      </c>
      <c r="CX34" s="125">
        <v>1</v>
      </c>
      <c r="CY34" s="185" t="s">
        <v>271</v>
      </c>
      <c r="CZ34" s="186" t="s">
        <v>270</v>
      </c>
      <c r="DA34" s="155"/>
      <c r="DB34" s="125"/>
      <c r="DC34" s="130" t="s">
        <v>0</v>
      </c>
      <c r="DD34" s="125"/>
      <c r="DE34" s="185" t="s">
        <v>326</v>
      </c>
      <c r="DF34" s="186" t="s">
        <v>326</v>
      </c>
      <c r="DG34" s="155"/>
      <c r="DH34" s="125">
        <v>2</v>
      </c>
      <c r="DI34" s="130" t="s">
        <v>0</v>
      </c>
      <c r="DJ34" s="125">
        <v>2</v>
      </c>
      <c r="DK34" s="185" t="s">
        <v>273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271</v>
      </c>
      <c r="DR34" s="186" t="s">
        <v>270</v>
      </c>
      <c r="DS34" s="155"/>
      <c r="DT34" s="125">
        <v>2</v>
      </c>
      <c r="DU34" s="130" t="s">
        <v>0</v>
      </c>
      <c r="DV34" s="125">
        <v>2</v>
      </c>
      <c r="DW34" s="185" t="s">
        <v>271</v>
      </c>
      <c r="DX34" s="186" t="s">
        <v>268</v>
      </c>
      <c r="DY34" s="155"/>
      <c r="DZ34" s="125">
        <v>1</v>
      </c>
      <c r="EA34" s="130" t="s">
        <v>0</v>
      </c>
      <c r="EB34" s="125">
        <v>2</v>
      </c>
      <c r="EC34" s="185" t="s">
        <v>271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268</v>
      </c>
      <c r="EJ34" s="186" t="s">
        <v>255</v>
      </c>
      <c r="EK34" s="155"/>
      <c r="EL34" s="125"/>
      <c r="EM34" s="130" t="s">
        <v>0</v>
      </c>
      <c r="EN34" s="125"/>
      <c r="EO34" s="185" t="s">
        <v>326</v>
      </c>
      <c r="EP34" s="186" t="s">
        <v>326</v>
      </c>
      <c r="EQ34" s="155"/>
      <c r="ER34" s="125">
        <v>1</v>
      </c>
      <c r="ES34" s="130" t="s">
        <v>0</v>
      </c>
      <c r="ET34" s="125">
        <v>1</v>
      </c>
      <c r="EU34" s="185" t="s">
        <v>315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271</v>
      </c>
      <c r="FB34" s="186" t="s">
        <v>263</v>
      </c>
      <c r="FC34" s="155"/>
      <c r="FD34" s="125">
        <v>2</v>
      </c>
      <c r="FE34" s="130" t="s">
        <v>0</v>
      </c>
      <c r="FF34" s="125">
        <v>0</v>
      </c>
      <c r="FG34" s="185" t="s">
        <v>271</v>
      </c>
      <c r="FH34" s="186" t="s">
        <v>271</v>
      </c>
      <c r="FI34" s="155"/>
      <c r="FJ34" s="125">
        <v>1</v>
      </c>
      <c r="FK34" s="130" t="s">
        <v>0</v>
      </c>
      <c r="FL34" s="125">
        <v>2</v>
      </c>
      <c r="FM34" s="185" t="s">
        <v>273</v>
      </c>
      <c r="FN34" s="186" t="s">
        <v>271</v>
      </c>
      <c r="FO34" s="155"/>
      <c r="FP34" s="125">
        <v>1</v>
      </c>
      <c r="FQ34" s="130" t="s">
        <v>0</v>
      </c>
      <c r="FR34" s="125">
        <v>0</v>
      </c>
      <c r="FS34" s="185" t="s">
        <v>378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386</v>
      </c>
      <c r="FZ34" s="186" t="s">
        <v>255</v>
      </c>
      <c r="GA34" s="155"/>
      <c r="GB34" s="125"/>
      <c r="GC34" s="196" t="s">
        <v>0</v>
      </c>
      <c r="GD34" s="125"/>
      <c r="GE34" s="185" t="s">
        <v>326</v>
      </c>
      <c r="GF34" s="186" t="s">
        <v>326</v>
      </c>
      <c r="GG34" s="155"/>
      <c r="GH34" s="125">
        <v>2</v>
      </c>
      <c r="GI34" s="130" t="s">
        <v>0</v>
      </c>
      <c r="GJ34" s="125">
        <v>1</v>
      </c>
      <c r="GK34" s="185" t="s">
        <v>271</v>
      </c>
      <c r="GL34" s="186" t="s">
        <v>269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326</v>
      </c>
      <c r="GX34" s="186" t="s">
        <v>326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326</v>
      </c>
      <c r="HJ34" s="186" t="s">
        <v>326</v>
      </c>
      <c r="HK34" s="155"/>
      <c r="HL34" s="125"/>
      <c r="HM34" s="130" t="s">
        <v>0</v>
      </c>
      <c r="HN34" s="125"/>
      <c r="HO34" s="130"/>
      <c r="HP34" s="169"/>
      <c r="HQ34" s="155"/>
      <c r="HR34" s="125"/>
      <c r="HS34" s="130" t="s">
        <v>0</v>
      </c>
      <c r="HT34" s="125"/>
      <c r="HU34" s="130"/>
      <c r="HV34" s="169"/>
      <c r="HW34" s="155"/>
      <c r="HX34" s="125"/>
      <c r="HY34" s="130" t="s">
        <v>0</v>
      </c>
      <c r="HZ34" s="125"/>
      <c r="IA34" s="130"/>
      <c r="IB34" s="169"/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326</v>
      </c>
      <c r="NV34" s="186" t="s">
        <v>326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306</v>
      </c>
      <c r="C35" s="124"/>
      <c r="D35" s="170"/>
      <c r="E35" s="175" t="s">
        <v>0</v>
      </c>
      <c r="F35" s="167"/>
      <c r="G35" s="181" t="s">
        <v>326</v>
      </c>
      <c r="H35" s="182" t="s">
        <v>326</v>
      </c>
      <c r="I35" s="25"/>
      <c r="J35" s="187">
        <v>1</v>
      </c>
      <c r="K35" s="187" t="s">
        <v>0</v>
      </c>
      <c r="L35" s="187">
        <v>4</v>
      </c>
      <c r="M35" s="185" t="s">
        <v>271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271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275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271</v>
      </c>
      <c r="AF35" s="193" t="s">
        <v>274</v>
      </c>
      <c r="AG35" s="155"/>
      <c r="AH35" s="125">
        <v>3</v>
      </c>
      <c r="AI35" s="130" t="s">
        <v>0</v>
      </c>
      <c r="AJ35" s="125">
        <v>1</v>
      </c>
      <c r="AK35" s="185" t="s">
        <v>270</v>
      </c>
      <c r="AL35" s="186" t="s">
        <v>260</v>
      </c>
      <c r="AM35" s="155"/>
      <c r="AN35" s="125"/>
      <c r="AO35" s="130" t="s">
        <v>0</v>
      </c>
      <c r="AP35" s="125"/>
      <c r="AQ35" s="185" t="s">
        <v>326</v>
      </c>
      <c r="AR35" s="186" t="s">
        <v>326</v>
      </c>
      <c r="AS35" s="155"/>
      <c r="AT35" s="125"/>
      <c r="AU35" s="130" t="s">
        <v>0</v>
      </c>
      <c r="AV35" s="125"/>
      <c r="AW35" s="185" t="s">
        <v>326</v>
      </c>
      <c r="AX35" s="186" t="s">
        <v>326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326</v>
      </c>
      <c r="BJ35" s="186" t="s">
        <v>326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326</v>
      </c>
      <c r="BV35" s="186" t="s">
        <v>326</v>
      </c>
      <c r="BW35" s="155"/>
      <c r="BX35" s="125"/>
      <c r="BY35" s="130" t="s">
        <v>0</v>
      </c>
      <c r="BZ35" s="125"/>
      <c r="CA35" s="185" t="s">
        <v>326</v>
      </c>
      <c r="CB35" s="186" t="s">
        <v>326</v>
      </c>
      <c r="CC35" s="155"/>
      <c r="CD35" s="125"/>
      <c r="CE35" s="130" t="s">
        <v>0</v>
      </c>
      <c r="CF35" s="125"/>
      <c r="CG35" s="185" t="s">
        <v>326</v>
      </c>
      <c r="CH35" s="186" t="s">
        <v>326</v>
      </c>
      <c r="CI35" s="155"/>
      <c r="CJ35" s="125"/>
      <c r="CK35" s="130" t="s">
        <v>0</v>
      </c>
      <c r="CL35" s="125"/>
      <c r="CM35" s="185" t="s">
        <v>326</v>
      </c>
      <c r="CN35" s="186" t="s">
        <v>326</v>
      </c>
      <c r="CO35" s="155"/>
      <c r="CP35" s="125"/>
      <c r="CQ35" s="130" t="s">
        <v>0</v>
      </c>
      <c r="CR35" s="125"/>
      <c r="CS35" s="185" t="s">
        <v>326</v>
      </c>
      <c r="CT35" s="186" t="s">
        <v>326</v>
      </c>
      <c r="CU35" s="155"/>
      <c r="CV35" s="125"/>
      <c r="CW35" s="130" t="s">
        <v>0</v>
      </c>
      <c r="CX35" s="125"/>
      <c r="CY35" s="185" t="s">
        <v>326</v>
      </c>
      <c r="CZ35" s="186" t="s">
        <v>326</v>
      </c>
      <c r="DA35" s="155"/>
      <c r="DB35" s="125"/>
      <c r="DC35" s="130" t="s">
        <v>0</v>
      </c>
      <c r="DD35" s="125"/>
      <c r="DE35" s="185" t="s">
        <v>326</v>
      </c>
      <c r="DF35" s="186" t="s">
        <v>326</v>
      </c>
      <c r="DG35" s="155"/>
      <c r="DH35" s="125"/>
      <c r="DI35" s="130" t="s">
        <v>0</v>
      </c>
      <c r="DJ35" s="125"/>
      <c r="DK35" s="185" t="s">
        <v>326</v>
      </c>
      <c r="DL35" s="186" t="s">
        <v>326</v>
      </c>
      <c r="DM35" s="155"/>
      <c r="DN35" s="125"/>
      <c r="DO35" s="130" t="s">
        <v>0</v>
      </c>
      <c r="DP35" s="125"/>
      <c r="DQ35" s="185" t="s">
        <v>326</v>
      </c>
      <c r="DR35" s="186" t="s">
        <v>326</v>
      </c>
      <c r="DS35" s="155"/>
      <c r="DT35" s="125"/>
      <c r="DU35" s="130" t="s">
        <v>0</v>
      </c>
      <c r="DV35" s="125"/>
      <c r="DW35" s="185" t="s">
        <v>326</v>
      </c>
      <c r="DX35" s="186" t="s">
        <v>326</v>
      </c>
      <c r="DY35" s="155"/>
      <c r="DZ35" s="125"/>
      <c r="EA35" s="130" t="s">
        <v>0</v>
      </c>
      <c r="EB35" s="125"/>
      <c r="EC35" s="185" t="s">
        <v>326</v>
      </c>
      <c r="ED35" s="186" t="s">
        <v>326</v>
      </c>
      <c r="EE35" s="155"/>
      <c r="EF35" s="125"/>
      <c r="EG35" s="130" t="s">
        <v>0</v>
      </c>
      <c r="EH35" s="125"/>
      <c r="EI35" s="185" t="s">
        <v>326</v>
      </c>
      <c r="EJ35" s="186" t="s">
        <v>326</v>
      </c>
      <c r="EK35" s="155"/>
      <c r="EL35" s="125"/>
      <c r="EM35" s="130" t="s">
        <v>0</v>
      </c>
      <c r="EN35" s="125"/>
      <c r="EO35" s="185" t="s">
        <v>326</v>
      </c>
      <c r="EP35" s="186" t="s">
        <v>326</v>
      </c>
      <c r="EQ35" s="155"/>
      <c r="ER35" s="125"/>
      <c r="ES35" s="130" t="s">
        <v>0</v>
      </c>
      <c r="ET35" s="125"/>
      <c r="EU35" s="185" t="s">
        <v>326</v>
      </c>
      <c r="EV35" s="186" t="s">
        <v>326</v>
      </c>
      <c r="EW35" s="155"/>
      <c r="EX35" s="125"/>
      <c r="EY35" s="130" t="s">
        <v>0</v>
      </c>
      <c r="EZ35" s="125"/>
      <c r="FA35" s="185" t="s">
        <v>326</v>
      </c>
      <c r="FB35" s="186" t="s">
        <v>326</v>
      </c>
      <c r="FC35" s="155"/>
      <c r="FD35" s="125"/>
      <c r="FE35" s="130" t="s">
        <v>0</v>
      </c>
      <c r="FF35" s="125"/>
      <c r="FG35" s="185" t="s">
        <v>326</v>
      </c>
      <c r="FH35" s="186" t="s">
        <v>326</v>
      </c>
      <c r="FI35" s="155"/>
      <c r="FJ35" s="125"/>
      <c r="FK35" s="130" t="s">
        <v>0</v>
      </c>
      <c r="FL35" s="125"/>
      <c r="FM35" s="185" t="s">
        <v>326</v>
      </c>
      <c r="FN35" s="186" t="s">
        <v>326</v>
      </c>
      <c r="FO35" s="155"/>
      <c r="FP35" s="125"/>
      <c r="FQ35" s="130" t="s">
        <v>0</v>
      </c>
      <c r="FR35" s="125"/>
      <c r="FS35" s="185" t="s">
        <v>326</v>
      </c>
      <c r="FT35" s="186" t="s">
        <v>326</v>
      </c>
      <c r="FU35" s="155"/>
      <c r="FV35" s="125"/>
      <c r="FW35" s="130" t="s">
        <v>0</v>
      </c>
      <c r="FX35" s="125"/>
      <c r="FY35" s="185" t="s">
        <v>326</v>
      </c>
      <c r="FZ35" s="186" t="s">
        <v>326</v>
      </c>
      <c r="GA35" s="155"/>
      <c r="GB35" s="125"/>
      <c r="GC35" s="196" t="s">
        <v>0</v>
      </c>
      <c r="GD35" s="125"/>
      <c r="GE35" s="185" t="s">
        <v>326</v>
      </c>
      <c r="GF35" s="186" t="s">
        <v>326</v>
      </c>
      <c r="GG35" s="155"/>
      <c r="GH35" s="125"/>
      <c r="GI35" s="130" t="s">
        <v>0</v>
      </c>
      <c r="GJ35" s="125"/>
      <c r="GK35" s="185" t="s">
        <v>326</v>
      </c>
      <c r="GL35" s="186" t="s">
        <v>326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326</v>
      </c>
      <c r="GX35" s="186" t="s">
        <v>326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326</v>
      </c>
      <c r="HJ35" s="186" t="s">
        <v>326</v>
      </c>
      <c r="HK35" s="155"/>
      <c r="HL35" s="125"/>
      <c r="HM35" s="130" t="s">
        <v>0</v>
      </c>
      <c r="HN35" s="125"/>
      <c r="HO35" s="130"/>
      <c r="HP35" s="169"/>
      <c r="HQ35" s="155"/>
      <c r="HR35" s="125"/>
      <c r="HS35" s="130" t="s">
        <v>0</v>
      </c>
      <c r="HT35" s="125"/>
      <c r="HU35" s="130"/>
      <c r="HV35" s="169"/>
      <c r="HW35" s="155"/>
      <c r="HX35" s="125"/>
      <c r="HY35" s="130" t="s">
        <v>0</v>
      </c>
      <c r="HZ35" s="125"/>
      <c r="IA35" s="130"/>
      <c r="IB35" s="169"/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326</v>
      </c>
      <c r="NV35" s="186" t="s">
        <v>326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275</v>
      </c>
      <c r="H36" s="174" t="s">
        <v>266</v>
      </c>
      <c r="I36" s="25"/>
      <c r="J36" s="187">
        <v>1</v>
      </c>
      <c r="K36" s="187" t="s">
        <v>0</v>
      </c>
      <c r="L36" s="187">
        <v>3</v>
      </c>
      <c r="M36" s="185" t="s">
        <v>275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271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269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275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275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273</v>
      </c>
      <c r="AR36" s="186" t="s">
        <v>269</v>
      </c>
      <c r="AS36" s="155"/>
      <c r="AT36" s="125">
        <v>1</v>
      </c>
      <c r="AU36" s="130" t="s">
        <v>0</v>
      </c>
      <c r="AV36" s="125">
        <v>1</v>
      </c>
      <c r="AW36" s="185" t="s">
        <v>270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270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275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272</v>
      </c>
      <c r="CB36" s="169" t="s">
        <v>275</v>
      </c>
      <c r="CC36" s="155"/>
      <c r="CD36" s="125">
        <v>1</v>
      </c>
      <c r="CE36" s="130" t="s">
        <v>0</v>
      </c>
      <c r="CF36" s="125">
        <v>1</v>
      </c>
      <c r="CG36" s="185" t="s">
        <v>271</v>
      </c>
      <c r="CH36" s="186" t="s">
        <v>275</v>
      </c>
      <c r="CI36" s="155"/>
      <c r="CJ36" s="125">
        <v>1</v>
      </c>
      <c r="CK36" s="130" t="s">
        <v>0</v>
      </c>
      <c r="CL36" s="125">
        <v>2</v>
      </c>
      <c r="CM36" s="185" t="s">
        <v>272</v>
      </c>
      <c r="CN36" s="186" t="s">
        <v>352</v>
      </c>
      <c r="CO36" s="155"/>
      <c r="CP36" s="125">
        <v>1</v>
      </c>
      <c r="CQ36" s="130" t="s">
        <v>0</v>
      </c>
      <c r="CR36" s="125">
        <v>4</v>
      </c>
      <c r="CS36" s="185" t="s">
        <v>315</v>
      </c>
      <c r="CT36" s="186" t="s">
        <v>314</v>
      </c>
      <c r="CU36" s="155"/>
      <c r="CV36" s="125"/>
      <c r="CW36" s="130" t="s">
        <v>0</v>
      </c>
      <c r="CX36" s="125"/>
      <c r="CY36" s="185" t="s">
        <v>326</v>
      </c>
      <c r="CZ36" s="186" t="s">
        <v>326</v>
      </c>
      <c r="DA36" s="155"/>
      <c r="DB36" s="125">
        <v>1</v>
      </c>
      <c r="DC36" s="130" t="s">
        <v>0</v>
      </c>
      <c r="DD36" s="125">
        <v>2</v>
      </c>
      <c r="DE36" s="185" t="s">
        <v>271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359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271</v>
      </c>
      <c r="DR36" s="186" t="s">
        <v>270</v>
      </c>
      <c r="DS36" s="155"/>
      <c r="DT36" s="125">
        <v>2</v>
      </c>
      <c r="DU36" s="130" t="s">
        <v>0</v>
      </c>
      <c r="DV36" s="125">
        <v>2</v>
      </c>
      <c r="DW36" s="185" t="s">
        <v>270</v>
      </c>
      <c r="DX36" s="186" t="s">
        <v>365</v>
      </c>
      <c r="DY36" s="155"/>
      <c r="DZ36" s="125">
        <v>2</v>
      </c>
      <c r="EA36" s="130" t="s">
        <v>0</v>
      </c>
      <c r="EB36" s="125">
        <v>1</v>
      </c>
      <c r="EC36" s="185" t="s">
        <v>368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268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273</v>
      </c>
      <c r="EP36" s="186" t="s">
        <v>263</v>
      </c>
      <c r="EQ36" s="155"/>
      <c r="ER36" s="125">
        <v>1</v>
      </c>
      <c r="ES36" s="130" t="s">
        <v>0</v>
      </c>
      <c r="ET36" s="125">
        <v>2</v>
      </c>
      <c r="EU36" s="185" t="s">
        <v>271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271</v>
      </c>
      <c r="FB36" s="186" t="s">
        <v>263</v>
      </c>
      <c r="FC36" s="155"/>
      <c r="FD36" s="125">
        <v>2</v>
      </c>
      <c r="FE36" s="130" t="s">
        <v>0</v>
      </c>
      <c r="FF36" s="125">
        <v>0</v>
      </c>
      <c r="FG36" s="185" t="s">
        <v>273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273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273</v>
      </c>
      <c r="FT36" s="186" t="s">
        <v>378</v>
      </c>
      <c r="FU36" s="155"/>
      <c r="FV36" s="125">
        <v>2</v>
      </c>
      <c r="FW36" s="130" t="s">
        <v>0</v>
      </c>
      <c r="FX36" s="125">
        <v>1</v>
      </c>
      <c r="FY36" s="185" t="s">
        <v>269</v>
      </c>
      <c r="FZ36" s="186" t="s">
        <v>265</v>
      </c>
      <c r="GA36" s="155"/>
      <c r="GB36" s="125">
        <v>2</v>
      </c>
      <c r="GC36" s="196" t="s">
        <v>0</v>
      </c>
      <c r="GD36" s="125">
        <v>0</v>
      </c>
      <c r="GE36" s="185" t="s">
        <v>382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391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393</v>
      </c>
      <c r="GX36" s="186" t="s">
        <v>370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389</v>
      </c>
      <c r="HJ36" s="186" t="s">
        <v>378</v>
      </c>
      <c r="HK36" s="155"/>
      <c r="HL36" s="125"/>
      <c r="HM36" s="130" t="s">
        <v>0</v>
      </c>
      <c r="HN36" s="125"/>
      <c r="HO36" s="130"/>
      <c r="HP36" s="169"/>
      <c r="HQ36" s="155"/>
      <c r="HR36" s="125"/>
      <c r="HS36" s="130" t="s">
        <v>0</v>
      </c>
      <c r="HT36" s="125"/>
      <c r="HU36" s="130"/>
      <c r="HV36" s="169"/>
      <c r="HW36" s="155"/>
      <c r="HX36" s="125"/>
      <c r="HY36" s="130" t="s">
        <v>0</v>
      </c>
      <c r="HZ36" s="125"/>
      <c r="IA36" s="130"/>
      <c r="IB36" s="169"/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326</v>
      </c>
      <c r="NV36" s="186" t="s">
        <v>326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275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271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271</v>
      </c>
      <c r="T37" s="186" t="s">
        <v>273</v>
      </c>
      <c r="U37" s="155"/>
      <c r="V37" s="125">
        <v>1</v>
      </c>
      <c r="W37" s="130" t="s">
        <v>0</v>
      </c>
      <c r="X37" s="125">
        <v>3</v>
      </c>
      <c r="Y37" s="185" t="s">
        <v>271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275</v>
      </c>
      <c r="AF37" s="193" t="s">
        <v>271</v>
      </c>
      <c r="AG37" s="155"/>
      <c r="AH37" s="125">
        <v>3</v>
      </c>
      <c r="AI37" s="130" t="s">
        <v>0</v>
      </c>
      <c r="AJ37" s="125">
        <v>0</v>
      </c>
      <c r="AK37" s="185" t="s">
        <v>271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271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273</v>
      </c>
      <c r="AX37" s="186" t="s">
        <v>275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271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272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272</v>
      </c>
      <c r="CB37" s="169" t="s">
        <v>271</v>
      </c>
      <c r="CC37" s="155"/>
      <c r="CD37" s="125">
        <v>0</v>
      </c>
      <c r="CE37" s="130" t="s">
        <v>0</v>
      </c>
      <c r="CF37" s="125">
        <v>2</v>
      </c>
      <c r="CG37" s="185" t="s">
        <v>271</v>
      </c>
      <c r="CH37" s="186" t="s">
        <v>263</v>
      </c>
      <c r="CI37" s="155"/>
      <c r="CJ37" s="125">
        <v>0</v>
      </c>
      <c r="CK37" s="130" t="s">
        <v>0</v>
      </c>
      <c r="CL37" s="125">
        <v>1</v>
      </c>
      <c r="CM37" s="185" t="s">
        <v>270</v>
      </c>
      <c r="CN37" s="186" t="s">
        <v>272</v>
      </c>
      <c r="CO37" s="155"/>
      <c r="CP37" s="125">
        <v>4</v>
      </c>
      <c r="CQ37" s="130" t="s">
        <v>0</v>
      </c>
      <c r="CR37" s="125">
        <v>0</v>
      </c>
      <c r="CS37" s="185" t="s">
        <v>272</v>
      </c>
      <c r="CT37" s="186" t="s">
        <v>271</v>
      </c>
      <c r="CU37" s="155"/>
      <c r="CV37" s="125">
        <v>2</v>
      </c>
      <c r="CW37" s="130" t="s">
        <v>0</v>
      </c>
      <c r="CX37" s="125">
        <v>0</v>
      </c>
      <c r="CY37" s="185" t="s">
        <v>273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271</v>
      </c>
      <c r="DF37" s="186" t="s">
        <v>270</v>
      </c>
      <c r="DG37" s="155"/>
      <c r="DH37" s="125">
        <v>0</v>
      </c>
      <c r="DI37" s="130" t="s">
        <v>0</v>
      </c>
      <c r="DJ37" s="125">
        <v>1</v>
      </c>
      <c r="DK37" s="185" t="s">
        <v>271</v>
      </c>
      <c r="DL37" s="186" t="s">
        <v>270</v>
      </c>
      <c r="DM37" s="155"/>
      <c r="DN37" s="125">
        <v>4</v>
      </c>
      <c r="DO37" s="130" t="s">
        <v>0</v>
      </c>
      <c r="DP37" s="125">
        <v>0</v>
      </c>
      <c r="DQ37" s="185" t="s">
        <v>271</v>
      </c>
      <c r="DR37" s="186" t="s">
        <v>270</v>
      </c>
      <c r="DS37" s="155"/>
      <c r="DT37" s="125">
        <v>2</v>
      </c>
      <c r="DU37" s="130" t="s">
        <v>0</v>
      </c>
      <c r="DV37" s="125">
        <v>0</v>
      </c>
      <c r="DW37" s="185" t="s">
        <v>273</v>
      </c>
      <c r="DX37" s="186" t="s">
        <v>271</v>
      </c>
      <c r="DY37" s="155"/>
      <c r="DZ37" s="125">
        <v>0</v>
      </c>
      <c r="EA37" s="130" t="s">
        <v>0</v>
      </c>
      <c r="EB37" s="125">
        <v>2</v>
      </c>
      <c r="EC37" s="185" t="s">
        <v>270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274</v>
      </c>
      <c r="EJ37" s="186" t="s">
        <v>268</v>
      </c>
      <c r="EK37" s="155"/>
      <c r="EL37" s="125">
        <v>1</v>
      </c>
      <c r="EM37" s="130" t="s">
        <v>0</v>
      </c>
      <c r="EN37" s="125">
        <v>0</v>
      </c>
      <c r="EO37" s="185" t="s">
        <v>271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270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271</v>
      </c>
      <c r="FB37" s="186" t="s">
        <v>263</v>
      </c>
      <c r="FC37" s="155"/>
      <c r="FD37" s="125">
        <v>2</v>
      </c>
      <c r="FE37" s="130" t="s">
        <v>0</v>
      </c>
      <c r="FF37" s="125">
        <v>0</v>
      </c>
      <c r="FG37" s="185" t="s">
        <v>273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273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326</v>
      </c>
      <c r="FT37" s="186" t="s">
        <v>326</v>
      </c>
      <c r="FU37" s="155"/>
      <c r="FV37" s="125">
        <v>0</v>
      </c>
      <c r="FW37" s="130" t="s">
        <v>0</v>
      </c>
      <c r="FX37" s="125">
        <v>1</v>
      </c>
      <c r="FY37" s="185" t="s">
        <v>276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383</v>
      </c>
      <c r="GF37" s="186" t="s">
        <v>381</v>
      </c>
      <c r="GG37" s="155"/>
      <c r="GH37" s="125">
        <v>2</v>
      </c>
      <c r="GI37" s="130" t="s">
        <v>0</v>
      </c>
      <c r="GJ37" s="125">
        <v>0</v>
      </c>
      <c r="GK37" s="185" t="s">
        <v>271</v>
      </c>
      <c r="GL37" s="186" t="s">
        <v>378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266</v>
      </c>
      <c r="GX37" s="186" t="s">
        <v>260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378</v>
      </c>
      <c r="HJ37" s="186" t="s">
        <v>257</v>
      </c>
      <c r="HK37" s="155"/>
      <c r="HL37" s="125"/>
      <c r="HM37" s="130" t="s">
        <v>0</v>
      </c>
      <c r="HN37" s="125"/>
      <c r="HO37" s="130"/>
      <c r="HP37" s="169"/>
      <c r="HQ37" s="155"/>
      <c r="HR37" s="125"/>
      <c r="HS37" s="130" t="s">
        <v>0</v>
      </c>
      <c r="HT37" s="125"/>
      <c r="HU37" s="130"/>
      <c r="HV37" s="169"/>
      <c r="HW37" s="155"/>
      <c r="HX37" s="125"/>
      <c r="HY37" s="130" t="s">
        <v>0</v>
      </c>
      <c r="HZ37" s="125"/>
      <c r="IA37" s="130"/>
      <c r="IB37" s="169"/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326</v>
      </c>
      <c r="NV37" s="186" t="s">
        <v>326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275</v>
      </c>
      <c r="H38" s="174" t="s">
        <v>271</v>
      </c>
      <c r="I38" s="25"/>
      <c r="J38" s="187">
        <v>0</v>
      </c>
      <c r="K38" s="187" t="s">
        <v>0</v>
      </c>
      <c r="L38" s="187">
        <v>2</v>
      </c>
      <c r="M38" s="185" t="s">
        <v>271</v>
      </c>
      <c r="N38" s="186" t="s">
        <v>275</v>
      </c>
      <c r="O38" s="148"/>
      <c r="P38" s="125">
        <v>4</v>
      </c>
      <c r="Q38" s="130" t="s">
        <v>0</v>
      </c>
      <c r="R38" s="125">
        <v>0</v>
      </c>
      <c r="S38" s="185" t="s">
        <v>271</v>
      </c>
      <c r="T38" s="186" t="s">
        <v>275</v>
      </c>
      <c r="U38" s="155"/>
      <c r="V38" s="125">
        <v>0</v>
      </c>
      <c r="W38" s="130" t="s">
        <v>0</v>
      </c>
      <c r="X38" s="125">
        <v>3</v>
      </c>
      <c r="Y38" s="185" t="s">
        <v>271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271</v>
      </c>
      <c r="AF38" s="193" t="s">
        <v>275</v>
      </c>
      <c r="AG38" s="155"/>
      <c r="AH38" s="125">
        <v>2</v>
      </c>
      <c r="AI38" s="130" t="s">
        <v>0</v>
      </c>
      <c r="AJ38" s="125">
        <v>1</v>
      </c>
      <c r="AK38" s="185" t="s">
        <v>275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270</v>
      </c>
      <c r="AR38" s="186" t="s">
        <v>271</v>
      </c>
      <c r="AS38" s="155"/>
      <c r="AT38" s="125">
        <v>1</v>
      </c>
      <c r="AU38" s="130" t="s">
        <v>0</v>
      </c>
      <c r="AV38" s="125">
        <v>1</v>
      </c>
      <c r="AW38" s="185" t="s">
        <v>271</v>
      </c>
      <c r="AX38" s="186" t="s">
        <v>273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326</v>
      </c>
      <c r="BJ38" s="186" t="s">
        <v>326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273</v>
      </c>
      <c r="BV38" s="186" t="s">
        <v>271</v>
      </c>
      <c r="BW38" s="155"/>
      <c r="BX38" s="125">
        <v>3</v>
      </c>
      <c r="BY38" s="130" t="s">
        <v>0</v>
      </c>
      <c r="BZ38" s="125">
        <v>0</v>
      </c>
      <c r="CA38" s="130" t="s">
        <v>273</v>
      </c>
      <c r="CB38" s="169" t="s">
        <v>275</v>
      </c>
      <c r="CC38" s="155"/>
      <c r="CD38" s="125"/>
      <c r="CE38" s="130" t="s">
        <v>0</v>
      </c>
      <c r="CF38" s="125"/>
      <c r="CG38" s="185" t="s">
        <v>326</v>
      </c>
      <c r="CH38" s="186" t="s">
        <v>326</v>
      </c>
      <c r="CI38" s="155"/>
      <c r="CJ38" s="125">
        <v>0</v>
      </c>
      <c r="CK38" s="130" t="s">
        <v>0</v>
      </c>
      <c r="CL38" s="125">
        <v>2</v>
      </c>
      <c r="CM38" s="185" t="s">
        <v>270</v>
      </c>
      <c r="CN38" s="186" t="s">
        <v>273</v>
      </c>
      <c r="CO38" s="155"/>
      <c r="CP38" s="125">
        <v>3</v>
      </c>
      <c r="CQ38" s="130" t="s">
        <v>0</v>
      </c>
      <c r="CR38" s="125">
        <v>2</v>
      </c>
      <c r="CS38" s="185" t="s">
        <v>271</v>
      </c>
      <c r="CT38" s="186" t="s">
        <v>272</v>
      </c>
      <c r="CU38" s="155"/>
      <c r="CV38" s="125"/>
      <c r="CW38" s="130" t="s">
        <v>0</v>
      </c>
      <c r="CX38" s="125"/>
      <c r="CY38" s="185" t="s">
        <v>326</v>
      </c>
      <c r="CZ38" s="186" t="s">
        <v>326</v>
      </c>
      <c r="DA38" s="155"/>
      <c r="DB38" s="125">
        <v>0</v>
      </c>
      <c r="DC38" s="130" t="s">
        <v>0</v>
      </c>
      <c r="DD38" s="125">
        <v>3</v>
      </c>
      <c r="DE38" s="185" t="s">
        <v>273</v>
      </c>
      <c r="DF38" s="186" t="s">
        <v>270</v>
      </c>
      <c r="DG38" s="155"/>
      <c r="DH38" s="125">
        <v>1</v>
      </c>
      <c r="DI38" s="130" t="s">
        <v>0</v>
      </c>
      <c r="DJ38" s="125">
        <v>1</v>
      </c>
      <c r="DK38" s="185" t="s">
        <v>270</v>
      </c>
      <c r="DL38" s="186" t="s">
        <v>271</v>
      </c>
      <c r="DM38" s="155"/>
      <c r="DN38" s="125">
        <v>2</v>
      </c>
      <c r="DO38" s="130" t="s">
        <v>0</v>
      </c>
      <c r="DP38" s="125">
        <v>0</v>
      </c>
      <c r="DQ38" s="185" t="s">
        <v>271</v>
      </c>
      <c r="DR38" s="186" t="s">
        <v>270</v>
      </c>
      <c r="DS38" s="155"/>
      <c r="DT38" s="125">
        <v>3</v>
      </c>
      <c r="DU38" s="130" t="s">
        <v>0</v>
      </c>
      <c r="DV38" s="125">
        <v>1</v>
      </c>
      <c r="DW38" s="185" t="s">
        <v>273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273</v>
      </c>
      <c r="ED38" s="186" t="s">
        <v>270</v>
      </c>
      <c r="EE38" s="155"/>
      <c r="EF38" s="125">
        <v>2</v>
      </c>
      <c r="EG38" s="130" t="s">
        <v>0</v>
      </c>
      <c r="EH38" s="125">
        <v>0</v>
      </c>
      <c r="EI38" s="185" t="s">
        <v>270</v>
      </c>
      <c r="EJ38" s="186" t="s">
        <v>268</v>
      </c>
      <c r="EK38" s="155"/>
      <c r="EL38" s="125">
        <v>3</v>
      </c>
      <c r="EM38" s="130" t="s">
        <v>0</v>
      </c>
      <c r="EN38" s="125">
        <v>0</v>
      </c>
      <c r="EO38" s="185" t="s">
        <v>271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270</v>
      </c>
      <c r="EV38" s="186" t="s">
        <v>271</v>
      </c>
      <c r="EW38" s="155"/>
      <c r="EX38" s="125"/>
      <c r="EY38" s="130" t="s">
        <v>0</v>
      </c>
      <c r="EZ38" s="125"/>
      <c r="FA38" s="185" t="s">
        <v>326</v>
      </c>
      <c r="FB38" s="186" t="s">
        <v>326</v>
      </c>
      <c r="FC38" s="155"/>
      <c r="FD38" s="125"/>
      <c r="FE38" s="130" t="s">
        <v>0</v>
      </c>
      <c r="FF38" s="125"/>
      <c r="FG38" s="185" t="s">
        <v>326</v>
      </c>
      <c r="FH38" s="186" t="s">
        <v>326</v>
      </c>
      <c r="FI38" s="155"/>
      <c r="FJ38" s="125">
        <v>1</v>
      </c>
      <c r="FK38" s="130" t="s">
        <v>0</v>
      </c>
      <c r="FL38" s="125">
        <v>2</v>
      </c>
      <c r="FM38" s="185" t="s">
        <v>273</v>
      </c>
      <c r="FN38" s="186" t="s">
        <v>271</v>
      </c>
      <c r="FO38" s="155"/>
      <c r="FP38" s="125">
        <v>1</v>
      </c>
      <c r="FQ38" s="130" t="s">
        <v>0</v>
      </c>
      <c r="FR38" s="125">
        <v>1</v>
      </c>
      <c r="FS38" s="185" t="s">
        <v>378</v>
      </c>
      <c r="FT38" s="186" t="s">
        <v>269</v>
      </c>
      <c r="FU38" s="155"/>
      <c r="FV38" s="125"/>
      <c r="FW38" s="130" t="s">
        <v>0</v>
      </c>
      <c r="FX38" s="125"/>
      <c r="FY38" s="185" t="s">
        <v>326</v>
      </c>
      <c r="FZ38" s="186" t="s">
        <v>326</v>
      </c>
      <c r="GA38" s="155"/>
      <c r="GB38" s="125">
        <v>1</v>
      </c>
      <c r="GC38" s="196" t="s">
        <v>0</v>
      </c>
      <c r="GD38" s="125">
        <v>2</v>
      </c>
      <c r="GE38" s="185" t="s">
        <v>271</v>
      </c>
      <c r="GF38" s="186" t="s">
        <v>378</v>
      </c>
      <c r="GG38" s="155"/>
      <c r="GH38" s="125"/>
      <c r="GI38" s="130" t="s">
        <v>0</v>
      </c>
      <c r="GJ38" s="125"/>
      <c r="GK38" s="185" t="s">
        <v>326</v>
      </c>
      <c r="GL38" s="186" t="s">
        <v>326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273</v>
      </c>
      <c r="GX38" s="186" t="s">
        <v>271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273</v>
      </c>
      <c r="HJ38" s="186" t="s">
        <v>271</v>
      </c>
      <c r="HK38" s="155"/>
      <c r="HL38" s="125"/>
      <c r="HM38" s="130" t="s">
        <v>0</v>
      </c>
      <c r="HN38" s="125"/>
      <c r="HO38" s="130"/>
      <c r="HP38" s="169"/>
      <c r="HQ38" s="155"/>
      <c r="HR38" s="125"/>
      <c r="HS38" s="130" t="s">
        <v>0</v>
      </c>
      <c r="HT38" s="125"/>
      <c r="HU38" s="130"/>
      <c r="HV38" s="169"/>
      <c r="HW38" s="155"/>
      <c r="HX38" s="125"/>
      <c r="HY38" s="130" t="s">
        <v>0</v>
      </c>
      <c r="HZ38" s="125"/>
      <c r="IA38" s="130"/>
      <c r="IB38" s="169"/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326</v>
      </c>
      <c r="NV38" s="186" t="s">
        <v>326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271</v>
      </c>
      <c r="H39" s="177" t="s">
        <v>275</v>
      </c>
      <c r="I39" s="25"/>
      <c r="J39" s="187">
        <v>0</v>
      </c>
      <c r="K39" s="187" t="s">
        <v>0</v>
      </c>
      <c r="L39" s="187">
        <v>2</v>
      </c>
      <c r="M39" s="185" t="s">
        <v>271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273</v>
      </c>
      <c r="T39" s="186" t="s">
        <v>275</v>
      </c>
      <c r="U39" s="155"/>
      <c r="V39" s="125">
        <v>0</v>
      </c>
      <c r="W39" s="130" t="s">
        <v>0</v>
      </c>
      <c r="X39" s="125">
        <v>2</v>
      </c>
      <c r="Y39" s="185" t="s">
        <v>271</v>
      </c>
      <c r="Z39" s="186" t="s">
        <v>275</v>
      </c>
      <c r="AA39" s="155"/>
      <c r="AB39" s="125"/>
      <c r="AC39" s="130" t="s">
        <v>0</v>
      </c>
      <c r="AD39" s="125"/>
      <c r="AE39" s="185" t="s">
        <v>326</v>
      </c>
      <c r="AF39" s="186" t="s">
        <v>326</v>
      </c>
      <c r="AG39" s="155"/>
      <c r="AH39" s="125">
        <v>3</v>
      </c>
      <c r="AI39" s="130" t="s">
        <v>0</v>
      </c>
      <c r="AJ39" s="125">
        <v>1</v>
      </c>
      <c r="AK39" s="185" t="s">
        <v>275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271</v>
      </c>
      <c r="AR39" s="186" t="s">
        <v>275</v>
      </c>
      <c r="AS39" s="155"/>
      <c r="AT39" s="125">
        <v>1</v>
      </c>
      <c r="AU39" s="130" t="s">
        <v>0</v>
      </c>
      <c r="AV39" s="125">
        <v>1</v>
      </c>
      <c r="AW39" s="185" t="s">
        <v>271</v>
      </c>
      <c r="AX39" s="186" t="s">
        <v>275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271</v>
      </c>
      <c r="BJ39" s="186" t="s">
        <v>273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326</v>
      </c>
      <c r="BV39" s="186" t="s">
        <v>326</v>
      </c>
      <c r="BW39" s="155"/>
      <c r="BX39" s="125"/>
      <c r="BY39" s="130" t="s">
        <v>0</v>
      </c>
      <c r="BZ39" s="125"/>
      <c r="CA39" s="185" t="s">
        <v>326</v>
      </c>
      <c r="CB39" s="186" t="s">
        <v>326</v>
      </c>
      <c r="CC39" s="155"/>
      <c r="CD39" s="125"/>
      <c r="CE39" s="130" t="s">
        <v>0</v>
      </c>
      <c r="CF39" s="125"/>
      <c r="CG39" s="185" t="s">
        <v>326</v>
      </c>
      <c r="CH39" s="186" t="s">
        <v>326</v>
      </c>
      <c r="CI39" s="155"/>
      <c r="CJ39" s="125"/>
      <c r="CK39" s="130" t="s">
        <v>0</v>
      </c>
      <c r="CL39" s="125"/>
      <c r="CM39" s="185" t="s">
        <v>326</v>
      </c>
      <c r="CN39" s="186" t="s">
        <v>326</v>
      </c>
      <c r="CO39" s="155"/>
      <c r="CP39" s="125"/>
      <c r="CQ39" s="130" t="s">
        <v>0</v>
      </c>
      <c r="CR39" s="125"/>
      <c r="CS39" s="185" t="s">
        <v>326</v>
      </c>
      <c r="CT39" s="186" t="s">
        <v>326</v>
      </c>
      <c r="CU39" s="155"/>
      <c r="CV39" s="125"/>
      <c r="CW39" s="130" t="s">
        <v>0</v>
      </c>
      <c r="CX39" s="125"/>
      <c r="CY39" s="185" t="s">
        <v>326</v>
      </c>
      <c r="CZ39" s="186" t="s">
        <v>326</v>
      </c>
      <c r="DA39" s="155"/>
      <c r="DB39" s="125"/>
      <c r="DC39" s="130" t="s">
        <v>0</v>
      </c>
      <c r="DD39" s="125"/>
      <c r="DE39" s="185" t="s">
        <v>326</v>
      </c>
      <c r="DF39" s="186" t="s">
        <v>326</v>
      </c>
      <c r="DG39" s="155"/>
      <c r="DH39" s="125"/>
      <c r="DI39" s="130" t="s">
        <v>0</v>
      </c>
      <c r="DJ39" s="125"/>
      <c r="DK39" s="185" t="s">
        <v>326</v>
      </c>
      <c r="DL39" s="186" t="s">
        <v>326</v>
      </c>
      <c r="DM39" s="155"/>
      <c r="DN39" s="125"/>
      <c r="DO39" s="130" t="s">
        <v>0</v>
      </c>
      <c r="DP39" s="125"/>
      <c r="DQ39" s="185" t="s">
        <v>326</v>
      </c>
      <c r="DR39" s="186" t="s">
        <v>326</v>
      </c>
      <c r="DS39" s="155"/>
      <c r="DT39" s="125"/>
      <c r="DU39" s="130" t="s">
        <v>0</v>
      </c>
      <c r="DV39" s="125"/>
      <c r="DW39" s="185" t="s">
        <v>326</v>
      </c>
      <c r="DX39" s="186" t="s">
        <v>326</v>
      </c>
      <c r="DY39" s="155"/>
      <c r="DZ39" s="125"/>
      <c r="EA39" s="130" t="s">
        <v>0</v>
      </c>
      <c r="EB39" s="125"/>
      <c r="EC39" s="185" t="s">
        <v>326</v>
      </c>
      <c r="ED39" s="186" t="s">
        <v>326</v>
      </c>
      <c r="EE39" s="155"/>
      <c r="EF39" s="125"/>
      <c r="EG39" s="130" t="s">
        <v>0</v>
      </c>
      <c r="EH39" s="125"/>
      <c r="EI39" s="185" t="s">
        <v>326</v>
      </c>
      <c r="EJ39" s="186" t="s">
        <v>326</v>
      </c>
      <c r="EK39" s="155"/>
      <c r="EL39" s="125"/>
      <c r="EM39" s="130" t="s">
        <v>0</v>
      </c>
      <c r="EN39" s="125"/>
      <c r="EO39" s="185" t="s">
        <v>326</v>
      </c>
      <c r="EP39" s="186" t="s">
        <v>326</v>
      </c>
      <c r="EQ39" s="155"/>
      <c r="ER39" s="125"/>
      <c r="ES39" s="130" t="s">
        <v>0</v>
      </c>
      <c r="ET39" s="125"/>
      <c r="EU39" s="185" t="s">
        <v>326</v>
      </c>
      <c r="EV39" s="186" t="s">
        <v>326</v>
      </c>
      <c r="EW39" s="155"/>
      <c r="EX39" s="125"/>
      <c r="EY39" s="130" t="s">
        <v>0</v>
      </c>
      <c r="EZ39" s="125"/>
      <c r="FA39" s="185" t="s">
        <v>326</v>
      </c>
      <c r="FB39" s="186" t="s">
        <v>326</v>
      </c>
      <c r="FC39" s="155"/>
      <c r="FD39" s="125"/>
      <c r="FE39" s="130" t="s">
        <v>0</v>
      </c>
      <c r="FF39" s="125"/>
      <c r="FG39" s="185" t="s">
        <v>326</v>
      </c>
      <c r="FH39" s="186" t="s">
        <v>326</v>
      </c>
      <c r="FI39" s="155"/>
      <c r="FJ39" s="125"/>
      <c r="FK39" s="130" t="s">
        <v>0</v>
      </c>
      <c r="FL39" s="125"/>
      <c r="FM39" s="185" t="s">
        <v>326</v>
      </c>
      <c r="FN39" s="186" t="s">
        <v>326</v>
      </c>
      <c r="FO39" s="155"/>
      <c r="FP39" s="125"/>
      <c r="FQ39" s="130" t="s">
        <v>0</v>
      </c>
      <c r="FR39" s="125"/>
      <c r="FS39" s="185" t="s">
        <v>326</v>
      </c>
      <c r="FT39" s="186" t="s">
        <v>326</v>
      </c>
      <c r="FU39" s="155"/>
      <c r="FV39" s="125"/>
      <c r="FW39" s="130" t="s">
        <v>0</v>
      </c>
      <c r="FX39" s="125"/>
      <c r="FY39" s="185" t="s">
        <v>326</v>
      </c>
      <c r="FZ39" s="186" t="s">
        <v>326</v>
      </c>
      <c r="GA39" s="155"/>
      <c r="GB39" s="125"/>
      <c r="GC39" s="196" t="s">
        <v>0</v>
      </c>
      <c r="GD39" s="125"/>
      <c r="GE39" s="185" t="s">
        <v>326</v>
      </c>
      <c r="GF39" s="186" t="s">
        <v>326</v>
      </c>
      <c r="GG39" s="155"/>
      <c r="GH39" s="125"/>
      <c r="GI39" s="130" t="s">
        <v>0</v>
      </c>
      <c r="GJ39" s="125"/>
      <c r="GK39" s="185" t="s">
        <v>326</v>
      </c>
      <c r="GL39" s="186" t="s">
        <v>326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326</v>
      </c>
      <c r="GX39" s="186" t="s">
        <v>326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326</v>
      </c>
      <c r="HJ39" s="186" t="s">
        <v>326</v>
      </c>
      <c r="HK39" s="155"/>
      <c r="HL39" s="125"/>
      <c r="HM39" s="130" t="s">
        <v>0</v>
      </c>
      <c r="HN39" s="125"/>
      <c r="HO39" s="130"/>
      <c r="HP39" s="169"/>
      <c r="HQ39" s="155"/>
      <c r="HR39" s="125"/>
      <c r="HS39" s="130" t="s">
        <v>0</v>
      </c>
      <c r="HT39" s="125"/>
      <c r="HU39" s="130"/>
      <c r="HV39" s="169"/>
      <c r="HW39" s="155"/>
      <c r="HX39" s="125"/>
      <c r="HY39" s="130" t="s">
        <v>0</v>
      </c>
      <c r="HZ39" s="125"/>
      <c r="IA39" s="130"/>
      <c r="IB39" s="169"/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326</v>
      </c>
      <c r="NV39" s="186" t="s">
        <v>326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273</v>
      </c>
      <c r="H40" s="183" t="s">
        <v>270</v>
      </c>
      <c r="I40" s="25"/>
      <c r="J40" s="187">
        <v>1</v>
      </c>
      <c r="K40" s="187" t="s">
        <v>0</v>
      </c>
      <c r="L40" s="187">
        <v>2</v>
      </c>
      <c r="M40" s="185" t="s">
        <v>275</v>
      </c>
      <c r="N40" s="186" t="s">
        <v>266</v>
      </c>
      <c r="O40" s="148"/>
      <c r="P40" s="125"/>
      <c r="Q40" s="130" t="s">
        <v>0</v>
      </c>
      <c r="R40" s="125"/>
      <c r="S40" s="185" t="s">
        <v>326</v>
      </c>
      <c r="T40" s="186" t="s">
        <v>326</v>
      </c>
      <c r="U40" s="155"/>
      <c r="V40" s="125"/>
      <c r="W40" s="130" t="s">
        <v>0</v>
      </c>
      <c r="X40" s="125"/>
      <c r="Y40" s="185" t="s">
        <v>326</v>
      </c>
      <c r="Z40" s="186" t="s">
        <v>326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275</v>
      </c>
      <c r="AG40" s="155"/>
      <c r="AH40" s="125">
        <v>2</v>
      </c>
      <c r="AI40" s="130" t="s">
        <v>0</v>
      </c>
      <c r="AJ40" s="125">
        <v>0</v>
      </c>
      <c r="AK40" s="185" t="s">
        <v>271</v>
      </c>
      <c r="AL40" s="186" t="s">
        <v>257</v>
      </c>
      <c r="AM40" s="155"/>
      <c r="AN40" s="125"/>
      <c r="AO40" s="130" t="s">
        <v>0</v>
      </c>
      <c r="AP40" s="125"/>
      <c r="AQ40" s="185" t="s">
        <v>326</v>
      </c>
      <c r="AR40" s="186" t="s">
        <v>326</v>
      </c>
      <c r="AS40" s="155"/>
      <c r="AT40" s="125">
        <v>1</v>
      </c>
      <c r="AU40" s="130" t="s">
        <v>0</v>
      </c>
      <c r="AV40" s="125">
        <v>1</v>
      </c>
      <c r="AW40" s="185" t="s">
        <v>272</v>
      </c>
      <c r="AX40" s="186" t="s">
        <v>270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272</v>
      </c>
      <c r="BJ40" s="186" t="s">
        <v>271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326</v>
      </c>
      <c r="BV40" s="186" t="s">
        <v>326</v>
      </c>
      <c r="BW40" s="155"/>
      <c r="BX40" s="125">
        <v>3</v>
      </c>
      <c r="BY40" s="130" t="s">
        <v>0</v>
      </c>
      <c r="BZ40" s="125">
        <v>1</v>
      </c>
      <c r="CA40" s="130" t="s">
        <v>272</v>
      </c>
      <c r="CB40" s="169" t="s">
        <v>275</v>
      </c>
      <c r="CC40" s="155"/>
      <c r="CD40" s="125"/>
      <c r="CE40" s="130" t="s">
        <v>0</v>
      </c>
      <c r="CF40" s="125"/>
      <c r="CG40" s="185" t="s">
        <v>326</v>
      </c>
      <c r="CH40" s="186" t="s">
        <v>326</v>
      </c>
      <c r="CI40" s="155"/>
      <c r="CJ40" s="125"/>
      <c r="CK40" s="130" t="s">
        <v>0</v>
      </c>
      <c r="CL40" s="125"/>
      <c r="CM40" s="185" t="s">
        <v>326</v>
      </c>
      <c r="CN40" s="186" t="s">
        <v>326</v>
      </c>
      <c r="CO40" s="155"/>
      <c r="CP40" s="125">
        <v>2</v>
      </c>
      <c r="CQ40" s="130" t="s">
        <v>0</v>
      </c>
      <c r="CR40" s="125">
        <v>1</v>
      </c>
      <c r="CS40" s="185" t="s">
        <v>315</v>
      </c>
      <c r="CT40" s="186" t="s">
        <v>270</v>
      </c>
      <c r="CU40" s="155"/>
      <c r="CV40" s="125">
        <v>2</v>
      </c>
      <c r="CW40" s="130" t="s">
        <v>0</v>
      </c>
      <c r="CX40" s="125">
        <v>0</v>
      </c>
      <c r="CY40" s="185" t="s">
        <v>271</v>
      </c>
      <c r="CZ40" s="186" t="s">
        <v>262</v>
      </c>
      <c r="DA40" s="155"/>
      <c r="DB40" s="125">
        <v>0</v>
      </c>
      <c r="DC40" s="130" t="s">
        <v>0</v>
      </c>
      <c r="DD40" s="125">
        <v>1</v>
      </c>
      <c r="DE40" s="185" t="s">
        <v>271</v>
      </c>
      <c r="DF40" s="186" t="s">
        <v>257</v>
      </c>
      <c r="DG40" s="155"/>
      <c r="DH40" s="125"/>
      <c r="DI40" s="130" t="s">
        <v>0</v>
      </c>
      <c r="DJ40" s="125"/>
      <c r="DK40" s="185" t="s">
        <v>326</v>
      </c>
      <c r="DL40" s="186" t="s">
        <v>326</v>
      </c>
      <c r="DM40" s="155"/>
      <c r="DN40" s="125"/>
      <c r="DO40" s="130" t="s">
        <v>0</v>
      </c>
      <c r="DP40" s="185"/>
      <c r="DQ40" s="185" t="s">
        <v>326</v>
      </c>
      <c r="DR40" s="186" t="s">
        <v>326</v>
      </c>
      <c r="DS40" s="155"/>
      <c r="DT40" s="125"/>
      <c r="DU40" s="130" t="s">
        <v>0</v>
      </c>
      <c r="DV40" s="125"/>
      <c r="DW40" s="185" t="s">
        <v>326</v>
      </c>
      <c r="DX40" s="186" t="s">
        <v>326</v>
      </c>
      <c r="DY40" s="155"/>
      <c r="DZ40" s="125"/>
      <c r="EA40" s="130" t="s">
        <v>0</v>
      </c>
      <c r="EB40" s="125"/>
      <c r="EC40" s="185" t="s">
        <v>326</v>
      </c>
      <c r="ED40" s="186" t="s">
        <v>326</v>
      </c>
      <c r="EE40" s="155"/>
      <c r="EF40" s="125"/>
      <c r="EG40" s="130" t="s">
        <v>0</v>
      </c>
      <c r="EH40" s="125"/>
      <c r="EI40" s="185" t="s">
        <v>326</v>
      </c>
      <c r="EJ40" s="186" t="s">
        <v>326</v>
      </c>
      <c r="EK40" s="155"/>
      <c r="EL40" s="125"/>
      <c r="EM40" s="130" t="s">
        <v>0</v>
      </c>
      <c r="EN40" s="125"/>
      <c r="EO40" s="185" t="s">
        <v>326</v>
      </c>
      <c r="EP40" s="186" t="s">
        <v>326</v>
      </c>
      <c r="EQ40" s="155"/>
      <c r="ER40" s="125"/>
      <c r="ES40" s="130" t="s">
        <v>0</v>
      </c>
      <c r="ET40" s="125"/>
      <c r="EU40" s="185" t="s">
        <v>326</v>
      </c>
      <c r="EV40" s="186" t="s">
        <v>326</v>
      </c>
      <c r="EW40" s="155"/>
      <c r="EX40" s="125"/>
      <c r="EY40" s="130" t="s">
        <v>0</v>
      </c>
      <c r="EZ40" s="125"/>
      <c r="FA40" s="185" t="s">
        <v>326</v>
      </c>
      <c r="FB40" s="186" t="s">
        <v>326</v>
      </c>
      <c r="FC40" s="155"/>
      <c r="FD40" s="125"/>
      <c r="FE40" s="130" t="s">
        <v>0</v>
      </c>
      <c r="FF40" s="125"/>
      <c r="FG40" s="185" t="s">
        <v>326</v>
      </c>
      <c r="FH40" s="186" t="s">
        <v>326</v>
      </c>
      <c r="FI40" s="155"/>
      <c r="FJ40" s="125"/>
      <c r="FK40" s="130" t="s">
        <v>0</v>
      </c>
      <c r="FL40" s="125"/>
      <c r="FM40" s="185" t="s">
        <v>326</v>
      </c>
      <c r="FN40" s="186" t="s">
        <v>326</v>
      </c>
      <c r="FO40" s="155"/>
      <c r="FP40" s="125"/>
      <c r="FQ40" s="130" t="s">
        <v>0</v>
      </c>
      <c r="FR40" s="125"/>
      <c r="FS40" s="185" t="s">
        <v>326</v>
      </c>
      <c r="FT40" s="186" t="s">
        <v>326</v>
      </c>
      <c r="FU40" s="155"/>
      <c r="FV40" s="125"/>
      <c r="FW40" s="130" t="s">
        <v>0</v>
      </c>
      <c r="FX40" s="125"/>
      <c r="FY40" s="185" t="s">
        <v>326</v>
      </c>
      <c r="FZ40" s="186" t="s">
        <v>326</v>
      </c>
      <c r="GA40" s="155"/>
      <c r="GB40" s="125"/>
      <c r="GC40" s="196" t="s">
        <v>0</v>
      </c>
      <c r="GD40" s="125"/>
      <c r="GE40" s="185" t="s">
        <v>326</v>
      </c>
      <c r="GF40" s="186" t="s">
        <v>326</v>
      </c>
      <c r="GG40" s="155"/>
      <c r="GH40" s="125"/>
      <c r="GI40" s="130" t="s">
        <v>0</v>
      </c>
      <c r="GJ40" s="125"/>
      <c r="GK40" s="185" t="s">
        <v>326</v>
      </c>
      <c r="GL40" s="186" t="s">
        <v>326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326</v>
      </c>
      <c r="GX40" s="186" t="s">
        <v>326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326</v>
      </c>
      <c r="HJ40" s="186" t="s">
        <v>326</v>
      </c>
      <c r="HK40" s="155"/>
      <c r="HL40" s="125"/>
      <c r="HM40" s="130" t="s">
        <v>0</v>
      </c>
      <c r="HN40" s="125"/>
      <c r="HO40" s="130"/>
      <c r="HP40" s="169"/>
      <c r="HQ40" s="155"/>
      <c r="HR40" s="125"/>
      <c r="HS40" s="130" t="s">
        <v>0</v>
      </c>
      <c r="HT40" s="125"/>
      <c r="HU40" s="130"/>
      <c r="HV40" s="169"/>
      <c r="HW40" s="155"/>
      <c r="HX40" s="125"/>
      <c r="HY40" s="130" t="s">
        <v>0</v>
      </c>
      <c r="HZ40" s="125"/>
      <c r="IA40" s="130"/>
      <c r="IB40" s="169"/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326</v>
      </c>
      <c r="NV40" s="186" t="s">
        <v>326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315</v>
      </c>
      <c r="H41" s="174" t="s">
        <v>316</v>
      </c>
      <c r="I41" s="25"/>
      <c r="J41" s="187">
        <v>0</v>
      </c>
      <c r="K41" s="187" t="s">
        <v>0</v>
      </c>
      <c r="L41" s="187">
        <v>2</v>
      </c>
      <c r="M41" s="185" t="s">
        <v>271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271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271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271</v>
      </c>
      <c r="AF41" s="193" t="s">
        <v>275</v>
      </c>
      <c r="AG41" s="155"/>
      <c r="AH41" s="125">
        <v>2</v>
      </c>
      <c r="AI41" s="130" t="s">
        <v>0</v>
      </c>
      <c r="AJ41" s="125">
        <v>1</v>
      </c>
      <c r="AK41" s="185" t="s">
        <v>271</v>
      </c>
      <c r="AL41" s="186" t="s">
        <v>271</v>
      </c>
      <c r="AM41" s="155"/>
      <c r="AN41" s="125">
        <v>1</v>
      </c>
      <c r="AO41" s="130" t="s">
        <v>0</v>
      </c>
      <c r="AP41" s="125">
        <v>1</v>
      </c>
      <c r="AQ41" s="185" t="s">
        <v>275</v>
      </c>
      <c r="AR41" s="186" t="s">
        <v>271</v>
      </c>
      <c r="AS41" s="155"/>
      <c r="AT41" s="125"/>
      <c r="AU41" s="130" t="s">
        <v>0</v>
      </c>
      <c r="AV41" s="125"/>
      <c r="AW41" s="185" t="s">
        <v>326</v>
      </c>
      <c r="AX41" s="186" t="s">
        <v>326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326</v>
      </c>
      <c r="BJ41" s="186" t="s">
        <v>326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326</v>
      </c>
      <c r="BV41" s="186" t="s">
        <v>326</v>
      </c>
      <c r="BW41" s="155"/>
      <c r="BX41" s="125"/>
      <c r="BY41" s="130" t="s">
        <v>0</v>
      </c>
      <c r="BZ41" s="125"/>
      <c r="CA41" s="185" t="s">
        <v>326</v>
      </c>
      <c r="CB41" s="186" t="s">
        <v>326</v>
      </c>
      <c r="CC41" s="155"/>
      <c r="CD41" s="125"/>
      <c r="CE41" s="130" t="s">
        <v>0</v>
      </c>
      <c r="CF41" s="125"/>
      <c r="CG41" s="185" t="s">
        <v>326</v>
      </c>
      <c r="CH41" s="186" t="s">
        <v>326</v>
      </c>
      <c r="CI41" s="155"/>
      <c r="CJ41" s="125"/>
      <c r="CK41" s="130" t="s">
        <v>0</v>
      </c>
      <c r="CL41" s="125"/>
      <c r="CM41" s="185" t="s">
        <v>326</v>
      </c>
      <c r="CN41" s="186" t="s">
        <v>326</v>
      </c>
      <c r="CO41" s="155"/>
      <c r="CP41" s="125"/>
      <c r="CQ41" s="130" t="s">
        <v>0</v>
      </c>
      <c r="CR41" s="125"/>
      <c r="CS41" s="185" t="s">
        <v>326</v>
      </c>
      <c r="CT41" s="186" t="s">
        <v>326</v>
      </c>
      <c r="CU41" s="155"/>
      <c r="CV41" s="125"/>
      <c r="CW41" s="130" t="s">
        <v>0</v>
      </c>
      <c r="CX41" s="125"/>
      <c r="CY41" s="185" t="s">
        <v>326</v>
      </c>
      <c r="CZ41" s="186" t="s">
        <v>326</v>
      </c>
      <c r="DA41" s="155"/>
      <c r="DB41" s="125"/>
      <c r="DC41" s="130" t="s">
        <v>0</v>
      </c>
      <c r="DD41" s="125"/>
      <c r="DE41" s="185" t="s">
        <v>326</v>
      </c>
      <c r="DF41" s="186" t="s">
        <v>326</v>
      </c>
      <c r="DG41" s="155"/>
      <c r="DH41" s="125"/>
      <c r="DI41" s="130" t="s">
        <v>0</v>
      </c>
      <c r="DJ41" s="125"/>
      <c r="DK41" s="185" t="s">
        <v>326</v>
      </c>
      <c r="DL41" s="186" t="s">
        <v>326</v>
      </c>
      <c r="DM41" s="155"/>
      <c r="DN41" s="125"/>
      <c r="DO41" s="130" t="s">
        <v>0</v>
      </c>
      <c r="DP41" s="125"/>
      <c r="DQ41" s="185" t="s">
        <v>326</v>
      </c>
      <c r="DR41" s="186" t="s">
        <v>326</v>
      </c>
      <c r="DS41" s="155"/>
      <c r="DT41" s="125"/>
      <c r="DU41" s="130" t="s">
        <v>0</v>
      </c>
      <c r="DV41" s="125"/>
      <c r="DW41" s="185" t="s">
        <v>326</v>
      </c>
      <c r="DX41" s="186" t="s">
        <v>326</v>
      </c>
      <c r="DY41" s="155"/>
      <c r="DZ41" s="125"/>
      <c r="EA41" s="130" t="s">
        <v>0</v>
      </c>
      <c r="EB41" s="125"/>
      <c r="EC41" s="185" t="s">
        <v>326</v>
      </c>
      <c r="ED41" s="186" t="s">
        <v>326</v>
      </c>
      <c r="EE41" s="155"/>
      <c r="EF41" s="125"/>
      <c r="EG41" s="130" t="s">
        <v>0</v>
      </c>
      <c r="EH41" s="125"/>
      <c r="EI41" s="185" t="s">
        <v>326</v>
      </c>
      <c r="EJ41" s="186" t="s">
        <v>326</v>
      </c>
      <c r="EK41" s="155"/>
      <c r="EL41" s="125"/>
      <c r="EM41" s="130" t="s">
        <v>0</v>
      </c>
      <c r="EN41" s="125"/>
      <c r="EO41" s="185" t="s">
        <v>326</v>
      </c>
      <c r="EP41" s="186" t="s">
        <v>326</v>
      </c>
      <c r="EQ41" s="155"/>
      <c r="ER41" s="125"/>
      <c r="ES41" s="130" t="s">
        <v>0</v>
      </c>
      <c r="ET41" s="125"/>
      <c r="EU41" s="185" t="s">
        <v>326</v>
      </c>
      <c r="EV41" s="186" t="s">
        <v>326</v>
      </c>
      <c r="EW41" s="155"/>
      <c r="EX41" s="125"/>
      <c r="EY41" s="130" t="s">
        <v>0</v>
      </c>
      <c r="EZ41" s="125"/>
      <c r="FA41" s="185" t="s">
        <v>326</v>
      </c>
      <c r="FB41" s="186" t="s">
        <v>326</v>
      </c>
      <c r="FC41" s="155"/>
      <c r="FD41" s="125"/>
      <c r="FE41" s="130" t="s">
        <v>0</v>
      </c>
      <c r="FF41" s="125"/>
      <c r="FG41" s="185" t="s">
        <v>326</v>
      </c>
      <c r="FH41" s="186" t="s">
        <v>326</v>
      </c>
      <c r="FI41" s="155"/>
      <c r="FJ41" s="125"/>
      <c r="FK41" s="130" t="s">
        <v>0</v>
      </c>
      <c r="FL41" s="125"/>
      <c r="FM41" s="185" t="s">
        <v>326</v>
      </c>
      <c r="FN41" s="186" t="s">
        <v>326</v>
      </c>
      <c r="FO41" s="155"/>
      <c r="FP41" s="125"/>
      <c r="FQ41" s="130" t="s">
        <v>0</v>
      </c>
      <c r="FR41" s="125"/>
      <c r="FS41" s="185" t="s">
        <v>326</v>
      </c>
      <c r="FT41" s="186" t="s">
        <v>326</v>
      </c>
      <c r="FU41" s="155"/>
      <c r="FV41" s="125"/>
      <c r="FW41" s="130" t="s">
        <v>0</v>
      </c>
      <c r="FX41" s="125"/>
      <c r="FY41" s="185" t="s">
        <v>326</v>
      </c>
      <c r="FZ41" s="186" t="s">
        <v>326</v>
      </c>
      <c r="GA41" s="155"/>
      <c r="GB41" s="125"/>
      <c r="GC41" s="196" t="s">
        <v>0</v>
      </c>
      <c r="GD41" s="125"/>
      <c r="GE41" s="185" t="s">
        <v>326</v>
      </c>
      <c r="GF41" s="186" t="s">
        <v>326</v>
      </c>
      <c r="GG41" s="155"/>
      <c r="GH41" s="125"/>
      <c r="GI41" s="130" t="s">
        <v>0</v>
      </c>
      <c r="GJ41" s="125"/>
      <c r="GK41" s="185" t="s">
        <v>326</v>
      </c>
      <c r="GL41" s="186" t="s">
        <v>326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326</v>
      </c>
      <c r="GX41" s="186" t="s">
        <v>326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326</v>
      </c>
      <c r="HJ41" s="186" t="s">
        <v>326</v>
      </c>
      <c r="HK41" s="155"/>
      <c r="HL41" s="125"/>
      <c r="HM41" s="130" t="s">
        <v>0</v>
      </c>
      <c r="HN41" s="125"/>
      <c r="HO41" s="130"/>
      <c r="HP41" s="169"/>
      <c r="HQ41" s="155"/>
      <c r="HR41" s="125"/>
      <c r="HS41" s="130" t="s">
        <v>0</v>
      </c>
      <c r="HT41" s="125"/>
      <c r="HU41" s="130"/>
      <c r="HV41" s="169"/>
      <c r="HW41" s="155"/>
      <c r="HX41" s="125"/>
      <c r="HY41" s="130" t="s">
        <v>0</v>
      </c>
      <c r="HZ41" s="125"/>
      <c r="IA41" s="130"/>
      <c r="IB41" s="169"/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326</v>
      </c>
      <c r="NV41" s="186" t="s">
        <v>326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326</v>
      </c>
      <c r="H42" s="182" t="s">
        <v>326</v>
      </c>
      <c r="I42" s="25"/>
      <c r="J42" s="187">
        <v>1</v>
      </c>
      <c r="K42" s="187" t="s">
        <v>0</v>
      </c>
      <c r="L42" s="187">
        <v>2</v>
      </c>
      <c r="M42" s="185" t="s">
        <v>271</v>
      </c>
      <c r="N42" s="186" t="s">
        <v>266</v>
      </c>
      <c r="O42" s="148"/>
      <c r="P42" s="125">
        <v>1</v>
      </c>
      <c r="Q42" s="130" t="s">
        <v>0</v>
      </c>
      <c r="R42" s="125">
        <v>0</v>
      </c>
      <c r="S42" s="185" t="s">
        <v>275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275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274</v>
      </c>
      <c r="AF42" s="193" t="s">
        <v>269</v>
      </c>
      <c r="AG42" s="155"/>
      <c r="AH42" s="125">
        <v>3</v>
      </c>
      <c r="AI42" s="130" t="s">
        <v>0</v>
      </c>
      <c r="AJ42" s="125">
        <v>1</v>
      </c>
      <c r="AK42" s="185" t="s">
        <v>275</v>
      </c>
      <c r="AL42" s="186" t="s">
        <v>260</v>
      </c>
      <c r="AM42" s="155"/>
      <c r="AN42" s="125"/>
      <c r="AO42" s="130" t="s">
        <v>0</v>
      </c>
      <c r="AP42" s="125"/>
      <c r="AQ42" s="185" t="s">
        <v>326</v>
      </c>
      <c r="AR42" s="186" t="s">
        <v>326</v>
      </c>
      <c r="AS42" s="155"/>
      <c r="AT42" s="125">
        <v>1</v>
      </c>
      <c r="AU42" s="130" t="s">
        <v>0</v>
      </c>
      <c r="AV42" s="125">
        <v>1</v>
      </c>
      <c r="AW42" s="185" t="s">
        <v>275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271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272</v>
      </c>
      <c r="BV42" s="186" t="s">
        <v>263</v>
      </c>
      <c r="BW42" s="155"/>
      <c r="BX42" s="125">
        <v>2</v>
      </c>
      <c r="BY42" s="130" t="s">
        <v>0</v>
      </c>
      <c r="BZ42" s="125">
        <v>0</v>
      </c>
      <c r="CA42" s="130" t="s">
        <v>271</v>
      </c>
      <c r="CB42" s="169" t="s">
        <v>263</v>
      </c>
      <c r="CC42" s="155"/>
      <c r="CD42" s="125">
        <v>1</v>
      </c>
      <c r="CE42" s="130" t="s">
        <v>0</v>
      </c>
      <c r="CF42" s="125">
        <v>2</v>
      </c>
      <c r="CG42" s="185" t="s">
        <v>275</v>
      </c>
      <c r="CH42" s="186" t="s">
        <v>263</v>
      </c>
      <c r="CI42" s="155"/>
      <c r="CJ42" s="125">
        <v>0</v>
      </c>
      <c r="CK42" s="130" t="s">
        <v>0</v>
      </c>
      <c r="CL42" s="125">
        <v>2</v>
      </c>
      <c r="CM42" s="185" t="s">
        <v>273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270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273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271</v>
      </c>
      <c r="DF42" s="186" t="s">
        <v>263</v>
      </c>
      <c r="DG42" s="155"/>
      <c r="DH42" s="125">
        <v>0</v>
      </c>
      <c r="DI42" s="130" t="s">
        <v>0</v>
      </c>
      <c r="DJ42" s="125">
        <v>1</v>
      </c>
      <c r="DK42" s="185" t="s">
        <v>271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273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273</v>
      </c>
      <c r="DX42" s="186" t="s">
        <v>365</v>
      </c>
      <c r="DY42" s="155"/>
      <c r="DZ42" s="125">
        <v>0</v>
      </c>
      <c r="EA42" s="130" t="s">
        <v>0</v>
      </c>
      <c r="EB42" s="125">
        <v>1</v>
      </c>
      <c r="EC42" s="185" t="s">
        <v>273</v>
      </c>
      <c r="ED42" s="186" t="s">
        <v>270</v>
      </c>
      <c r="EE42" s="155"/>
      <c r="EF42" s="125">
        <v>2</v>
      </c>
      <c r="EG42" s="130" t="s">
        <v>0</v>
      </c>
      <c r="EH42" s="125">
        <v>0</v>
      </c>
      <c r="EI42" s="185" t="s">
        <v>269</v>
      </c>
      <c r="EJ42" s="186" t="s">
        <v>268</v>
      </c>
      <c r="EK42" s="155"/>
      <c r="EL42" s="125">
        <v>3</v>
      </c>
      <c r="EM42" s="130" t="s">
        <v>0</v>
      </c>
      <c r="EN42" s="125">
        <v>0</v>
      </c>
      <c r="EO42" s="185" t="s">
        <v>273</v>
      </c>
      <c r="EP42" s="186" t="s">
        <v>263</v>
      </c>
      <c r="EQ42" s="155"/>
      <c r="ER42" s="125">
        <v>1</v>
      </c>
      <c r="ES42" s="130" t="s">
        <v>0</v>
      </c>
      <c r="ET42" s="125">
        <v>2</v>
      </c>
      <c r="EU42" s="185" t="s">
        <v>273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273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273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273</v>
      </c>
      <c r="FN42" s="186" t="s">
        <v>255</v>
      </c>
      <c r="FO42" s="155"/>
      <c r="FP42" s="125"/>
      <c r="FQ42" s="130" t="s">
        <v>0</v>
      </c>
      <c r="FR42" s="125"/>
      <c r="FS42" s="185" t="s">
        <v>326</v>
      </c>
      <c r="FT42" s="186" t="s">
        <v>326</v>
      </c>
      <c r="FU42" s="155"/>
      <c r="FV42" s="125">
        <v>0</v>
      </c>
      <c r="FW42" s="130" t="s">
        <v>0</v>
      </c>
      <c r="FX42" s="125">
        <v>2</v>
      </c>
      <c r="FY42" s="185" t="s">
        <v>378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378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273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271</v>
      </c>
      <c r="GX42" s="186" t="s">
        <v>260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271</v>
      </c>
      <c r="HJ42" s="186" t="s">
        <v>260</v>
      </c>
      <c r="HK42" s="155"/>
      <c r="HL42" s="125"/>
      <c r="HM42" s="130" t="s">
        <v>0</v>
      </c>
      <c r="HN42" s="125"/>
      <c r="HO42" s="130"/>
      <c r="HP42" s="169"/>
      <c r="HQ42" s="155"/>
      <c r="HR42" s="125"/>
      <c r="HS42" s="130" t="s">
        <v>0</v>
      </c>
      <c r="HT42" s="125"/>
      <c r="HU42" s="130"/>
      <c r="HV42" s="169"/>
      <c r="HW42" s="155"/>
      <c r="HX42" s="125"/>
      <c r="HY42" s="130" t="s">
        <v>0</v>
      </c>
      <c r="HZ42" s="125"/>
      <c r="IA42" s="130"/>
      <c r="IB42" s="169"/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326</v>
      </c>
      <c r="NV42" s="186" t="s">
        <v>326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273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266</v>
      </c>
      <c r="O43" s="148"/>
      <c r="P43" s="125">
        <v>3</v>
      </c>
      <c r="Q43" s="130" t="s">
        <v>0</v>
      </c>
      <c r="R43" s="125">
        <v>0</v>
      </c>
      <c r="S43" s="185" t="s">
        <v>271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275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275</v>
      </c>
      <c r="AF43" s="193" t="s">
        <v>275</v>
      </c>
      <c r="AG43" s="155"/>
      <c r="AH43" s="125">
        <v>3</v>
      </c>
      <c r="AI43" s="130" t="s">
        <v>0</v>
      </c>
      <c r="AJ43" s="125">
        <v>1</v>
      </c>
      <c r="AK43" s="185" t="s">
        <v>271</v>
      </c>
      <c r="AL43" s="186" t="s">
        <v>270</v>
      </c>
      <c r="AM43" s="155"/>
      <c r="AN43" s="125">
        <v>0</v>
      </c>
      <c r="AO43" s="130" t="s">
        <v>0</v>
      </c>
      <c r="AP43" s="125">
        <v>3</v>
      </c>
      <c r="AQ43" s="185" t="s">
        <v>269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273</v>
      </c>
      <c r="AX43" s="186" t="s">
        <v>271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271</v>
      </c>
      <c r="BJ43" s="186" t="s">
        <v>271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272</v>
      </c>
      <c r="BV43" s="186" t="s">
        <v>260</v>
      </c>
      <c r="BW43" s="155"/>
      <c r="BX43" s="125"/>
      <c r="BY43" s="130" t="s">
        <v>0</v>
      </c>
      <c r="BZ43" s="125"/>
      <c r="CA43" s="185" t="s">
        <v>326</v>
      </c>
      <c r="CB43" s="186" t="s">
        <v>326</v>
      </c>
      <c r="CC43" s="155"/>
      <c r="CD43" s="125"/>
      <c r="CE43" s="130" t="s">
        <v>0</v>
      </c>
      <c r="CF43" s="125"/>
      <c r="CG43" s="185" t="s">
        <v>326</v>
      </c>
      <c r="CH43" s="186" t="s">
        <v>326</v>
      </c>
      <c r="CI43" s="155"/>
      <c r="CJ43" s="125"/>
      <c r="CK43" s="130" t="s">
        <v>0</v>
      </c>
      <c r="CL43" s="125"/>
      <c r="CM43" s="185" t="s">
        <v>326</v>
      </c>
      <c r="CN43" s="186" t="s">
        <v>326</v>
      </c>
      <c r="CO43" s="155"/>
      <c r="CP43" s="125"/>
      <c r="CQ43" s="130" t="s">
        <v>0</v>
      </c>
      <c r="CR43" s="125"/>
      <c r="CS43" s="185" t="s">
        <v>326</v>
      </c>
      <c r="CT43" s="186" t="s">
        <v>326</v>
      </c>
      <c r="CU43" s="155"/>
      <c r="CV43" s="125"/>
      <c r="CW43" s="130" t="s">
        <v>0</v>
      </c>
      <c r="CX43" s="125"/>
      <c r="CY43" s="185" t="s">
        <v>326</v>
      </c>
      <c r="CZ43" s="186" t="s">
        <v>326</v>
      </c>
      <c r="DA43" s="155"/>
      <c r="DB43" s="125"/>
      <c r="DC43" s="130" t="s">
        <v>0</v>
      </c>
      <c r="DD43" s="125"/>
      <c r="DE43" s="185" t="s">
        <v>326</v>
      </c>
      <c r="DF43" s="186" t="s">
        <v>326</v>
      </c>
      <c r="DG43" s="155"/>
      <c r="DH43" s="125"/>
      <c r="DI43" s="130" t="s">
        <v>0</v>
      </c>
      <c r="DJ43" s="125"/>
      <c r="DK43" s="185" t="s">
        <v>326</v>
      </c>
      <c r="DL43" s="186" t="s">
        <v>326</v>
      </c>
      <c r="DM43" s="155"/>
      <c r="DN43" s="125"/>
      <c r="DO43" s="130" t="s">
        <v>0</v>
      </c>
      <c r="DP43" s="125"/>
      <c r="DQ43" s="185" t="s">
        <v>326</v>
      </c>
      <c r="DR43" s="186" t="s">
        <v>326</v>
      </c>
      <c r="DS43" s="155"/>
      <c r="DT43" s="125"/>
      <c r="DU43" s="130" t="s">
        <v>0</v>
      </c>
      <c r="DV43" s="125"/>
      <c r="DW43" s="185" t="s">
        <v>326</v>
      </c>
      <c r="DX43" s="186" t="s">
        <v>326</v>
      </c>
      <c r="DY43" s="155"/>
      <c r="DZ43" s="125"/>
      <c r="EA43" s="130" t="s">
        <v>0</v>
      </c>
      <c r="EB43" s="125"/>
      <c r="EC43" s="185" t="s">
        <v>326</v>
      </c>
      <c r="ED43" s="186" t="s">
        <v>326</v>
      </c>
      <c r="EE43" s="155"/>
      <c r="EF43" s="125"/>
      <c r="EG43" s="130" t="s">
        <v>0</v>
      </c>
      <c r="EH43" s="125"/>
      <c r="EI43" s="185" t="s">
        <v>326</v>
      </c>
      <c r="EJ43" s="186" t="s">
        <v>326</v>
      </c>
      <c r="EK43" s="155"/>
      <c r="EL43" s="125"/>
      <c r="EM43" s="130" t="s">
        <v>0</v>
      </c>
      <c r="EN43" s="125"/>
      <c r="EO43" s="185" t="s">
        <v>326</v>
      </c>
      <c r="EP43" s="186" t="s">
        <v>326</v>
      </c>
      <c r="EQ43" s="155"/>
      <c r="ER43" s="125"/>
      <c r="ES43" s="130" t="s">
        <v>0</v>
      </c>
      <c r="ET43" s="125"/>
      <c r="EU43" s="185" t="s">
        <v>326</v>
      </c>
      <c r="EV43" s="186" t="s">
        <v>326</v>
      </c>
      <c r="EW43" s="155"/>
      <c r="EX43" s="125"/>
      <c r="EY43" s="130" t="s">
        <v>0</v>
      </c>
      <c r="EZ43" s="125"/>
      <c r="FA43" s="185" t="s">
        <v>326</v>
      </c>
      <c r="FB43" s="186" t="s">
        <v>326</v>
      </c>
      <c r="FC43" s="155"/>
      <c r="FD43" s="125"/>
      <c r="FE43" s="130" t="s">
        <v>0</v>
      </c>
      <c r="FF43" s="125"/>
      <c r="FG43" s="185" t="s">
        <v>326</v>
      </c>
      <c r="FH43" s="186" t="s">
        <v>326</v>
      </c>
      <c r="FI43" s="155"/>
      <c r="FJ43" s="125"/>
      <c r="FK43" s="130" t="s">
        <v>0</v>
      </c>
      <c r="FL43" s="125"/>
      <c r="FM43" s="185" t="s">
        <v>326</v>
      </c>
      <c r="FN43" s="186" t="s">
        <v>326</v>
      </c>
      <c r="FO43" s="155"/>
      <c r="FP43" s="125"/>
      <c r="FQ43" s="130" t="s">
        <v>0</v>
      </c>
      <c r="FR43" s="125"/>
      <c r="FS43" s="185" t="s">
        <v>326</v>
      </c>
      <c r="FT43" s="186" t="s">
        <v>326</v>
      </c>
      <c r="FU43" s="155"/>
      <c r="FV43" s="125"/>
      <c r="FW43" s="130" t="s">
        <v>0</v>
      </c>
      <c r="FX43" s="125"/>
      <c r="FY43" s="185" t="s">
        <v>326</v>
      </c>
      <c r="FZ43" s="186" t="s">
        <v>326</v>
      </c>
      <c r="GA43" s="155"/>
      <c r="GB43" s="125"/>
      <c r="GC43" s="196" t="s">
        <v>0</v>
      </c>
      <c r="GD43" s="125"/>
      <c r="GE43" s="185" t="s">
        <v>326</v>
      </c>
      <c r="GF43" s="186" t="s">
        <v>326</v>
      </c>
      <c r="GG43" s="155"/>
      <c r="GH43" s="125"/>
      <c r="GI43" s="130" t="s">
        <v>0</v>
      </c>
      <c r="GJ43" s="125"/>
      <c r="GK43" s="185" t="s">
        <v>326</v>
      </c>
      <c r="GL43" s="186" t="s">
        <v>326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326</v>
      </c>
      <c r="GX43" s="186" t="s">
        <v>326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326</v>
      </c>
      <c r="HJ43" s="186" t="s">
        <v>326</v>
      </c>
      <c r="HK43" s="155"/>
      <c r="HL43" s="125"/>
      <c r="HM43" s="130" t="s">
        <v>0</v>
      </c>
      <c r="HN43" s="125"/>
      <c r="HO43" s="130"/>
      <c r="HP43" s="169"/>
      <c r="HQ43" s="155"/>
      <c r="HR43" s="125"/>
      <c r="HS43" s="130" t="s">
        <v>0</v>
      </c>
      <c r="HT43" s="125"/>
      <c r="HU43" s="130"/>
      <c r="HV43" s="169"/>
      <c r="HW43" s="155"/>
      <c r="HX43" s="125"/>
      <c r="HY43" s="130" t="s">
        <v>0</v>
      </c>
      <c r="HZ43" s="125"/>
      <c r="IA43" s="130"/>
      <c r="IB43" s="169"/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326</v>
      </c>
      <c r="NV43" s="186" t="s">
        <v>326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322</v>
      </c>
      <c r="C44" s="124"/>
      <c r="D44" s="170">
        <v>1</v>
      </c>
      <c r="E44" s="175" t="s">
        <v>0</v>
      </c>
      <c r="F44" s="167">
        <v>3</v>
      </c>
      <c r="G44" s="175" t="s">
        <v>275</v>
      </c>
      <c r="H44" s="174" t="s">
        <v>263</v>
      </c>
      <c r="I44" s="25"/>
      <c r="J44" s="187">
        <v>1</v>
      </c>
      <c r="K44" s="187" t="s">
        <v>0</v>
      </c>
      <c r="L44" s="187">
        <v>5</v>
      </c>
      <c r="M44" s="185" t="s">
        <v>271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273</v>
      </c>
      <c r="T44" s="186" t="s">
        <v>271</v>
      </c>
      <c r="U44" s="155"/>
      <c r="V44" s="125">
        <v>0</v>
      </c>
      <c r="W44" s="130" t="s">
        <v>0</v>
      </c>
      <c r="X44" s="125">
        <v>3</v>
      </c>
      <c r="Y44" s="185" t="s">
        <v>275</v>
      </c>
      <c r="Z44" s="186" t="s">
        <v>271</v>
      </c>
      <c r="AA44" s="155"/>
      <c r="AB44" s="125">
        <v>4</v>
      </c>
      <c r="AC44" s="130" t="s">
        <v>0</v>
      </c>
      <c r="AD44" s="125">
        <v>0</v>
      </c>
      <c r="AE44" s="192" t="s">
        <v>271</v>
      </c>
      <c r="AF44" s="193" t="s">
        <v>271</v>
      </c>
      <c r="AG44" s="155"/>
      <c r="AH44" s="125">
        <v>4</v>
      </c>
      <c r="AI44" s="130" t="s">
        <v>0</v>
      </c>
      <c r="AJ44" s="125">
        <v>0</v>
      </c>
      <c r="AK44" s="185" t="s">
        <v>271</v>
      </c>
      <c r="AL44" s="186" t="s">
        <v>271</v>
      </c>
      <c r="AM44" s="155"/>
      <c r="AN44" s="125">
        <v>0</v>
      </c>
      <c r="AO44" s="130" t="s">
        <v>0</v>
      </c>
      <c r="AP44" s="125">
        <v>4</v>
      </c>
      <c r="AQ44" s="185" t="s">
        <v>273</v>
      </c>
      <c r="AR44" s="186" t="s">
        <v>275</v>
      </c>
      <c r="AS44" s="155"/>
      <c r="AT44" s="125">
        <v>0</v>
      </c>
      <c r="AU44" s="130" t="s">
        <v>0</v>
      </c>
      <c r="AV44" s="125">
        <v>2</v>
      </c>
      <c r="AW44" s="185" t="s">
        <v>273</v>
      </c>
      <c r="AX44" s="186" t="s">
        <v>271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271</v>
      </c>
      <c r="BJ44" s="186" t="s">
        <v>271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271</v>
      </c>
      <c r="BV44" s="186" t="s">
        <v>271</v>
      </c>
      <c r="BW44" s="155"/>
      <c r="BX44" s="125">
        <v>4</v>
      </c>
      <c r="BY44" s="130" t="s">
        <v>0</v>
      </c>
      <c r="BZ44" s="125">
        <v>0</v>
      </c>
      <c r="CA44" s="130" t="s">
        <v>273</v>
      </c>
      <c r="CB44" s="169" t="s">
        <v>271</v>
      </c>
      <c r="CC44" s="155"/>
      <c r="CD44" s="125">
        <v>0</v>
      </c>
      <c r="CE44" s="130" t="s">
        <v>0</v>
      </c>
      <c r="CF44" s="125">
        <v>2</v>
      </c>
      <c r="CG44" s="185" t="s">
        <v>273</v>
      </c>
      <c r="CH44" s="186" t="s">
        <v>271</v>
      </c>
      <c r="CI44" s="155"/>
      <c r="CJ44" s="125"/>
      <c r="CK44" s="130" t="s">
        <v>0</v>
      </c>
      <c r="CL44" s="125"/>
      <c r="CM44" s="185" t="s">
        <v>326</v>
      </c>
      <c r="CN44" s="186" t="s">
        <v>326</v>
      </c>
      <c r="CO44" s="155"/>
      <c r="CP44" s="125">
        <v>3</v>
      </c>
      <c r="CQ44" s="130" t="s">
        <v>0</v>
      </c>
      <c r="CR44" s="125">
        <v>2</v>
      </c>
      <c r="CS44" s="185" t="s">
        <v>273</v>
      </c>
      <c r="CT44" s="186" t="s">
        <v>271</v>
      </c>
      <c r="CU44" s="155"/>
      <c r="CV44" s="125">
        <v>3</v>
      </c>
      <c r="CW44" s="130" t="s">
        <v>0</v>
      </c>
      <c r="CX44" s="125">
        <v>1</v>
      </c>
      <c r="CY44" s="185" t="s">
        <v>273</v>
      </c>
      <c r="CZ44" s="186" t="s">
        <v>271</v>
      </c>
      <c r="DA44" s="155"/>
      <c r="DB44" s="125">
        <v>0</v>
      </c>
      <c r="DC44" s="130" t="s">
        <v>0</v>
      </c>
      <c r="DD44" s="125">
        <v>4</v>
      </c>
      <c r="DE44" s="185" t="s">
        <v>271</v>
      </c>
      <c r="DF44" s="186" t="s">
        <v>271</v>
      </c>
      <c r="DG44" s="155"/>
      <c r="DH44" s="125"/>
      <c r="DI44" s="130" t="s">
        <v>0</v>
      </c>
      <c r="DJ44" s="125"/>
      <c r="DK44" s="185" t="s">
        <v>326</v>
      </c>
      <c r="DL44" s="186" t="s">
        <v>326</v>
      </c>
      <c r="DM44" s="155"/>
      <c r="DN44" s="125">
        <v>4</v>
      </c>
      <c r="DO44" s="130" t="s">
        <v>0</v>
      </c>
      <c r="DP44" s="125">
        <v>0</v>
      </c>
      <c r="DQ44" s="185" t="s">
        <v>273</v>
      </c>
      <c r="DR44" s="186" t="s">
        <v>271</v>
      </c>
      <c r="DS44" s="155"/>
      <c r="DT44" s="125"/>
      <c r="DU44" s="130" t="s">
        <v>0</v>
      </c>
      <c r="DV44" s="125"/>
      <c r="DW44" s="185" t="s">
        <v>326</v>
      </c>
      <c r="DX44" s="186" t="s">
        <v>326</v>
      </c>
      <c r="DY44" s="155"/>
      <c r="DZ44" s="125">
        <v>1</v>
      </c>
      <c r="EA44" s="130" t="s">
        <v>0</v>
      </c>
      <c r="EB44" s="125">
        <v>2</v>
      </c>
      <c r="EC44" s="185" t="s">
        <v>273</v>
      </c>
      <c r="ED44" s="186" t="s">
        <v>271</v>
      </c>
      <c r="EE44" s="155"/>
      <c r="EF44" s="125">
        <v>4</v>
      </c>
      <c r="EG44" s="130" t="s">
        <v>0</v>
      </c>
      <c r="EH44" s="125">
        <v>0</v>
      </c>
      <c r="EI44" s="185" t="s">
        <v>274</v>
      </c>
      <c r="EJ44" s="186" t="s">
        <v>269</v>
      </c>
      <c r="EK44" s="155"/>
      <c r="EL44" s="125"/>
      <c r="EM44" s="130" t="s">
        <v>0</v>
      </c>
      <c r="EN44" s="125"/>
      <c r="EO44" s="185" t="s">
        <v>326</v>
      </c>
      <c r="EP44" s="186" t="s">
        <v>326</v>
      </c>
      <c r="EQ44" s="155"/>
      <c r="ER44" s="125">
        <v>2</v>
      </c>
      <c r="ES44" s="130" t="s">
        <v>0</v>
      </c>
      <c r="ET44" s="125">
        <v>2</v>
      </c>
      <c r="EU44" s="185" t="s">
        <v>273</v>
      </c>
      <c r="EV44" s="186" t="s">
        <v>271</v>
      </c>
      <c r="EW44" s="155"/>
      <c r="EX44" s="125"/>
      <c r="EY44" s="130" t="s">
        <v>0</v>
      </c>
      <c r="EZ44" s="125"/>
      <c r="FA44" s="185" t="s">
        <v>326</v>
      </c>
      <c r="FB44" s="186" t="s">
        <v>326</v>
      </c>
      <c r="FC44" s="155"/>
      <c r="FD44" s="125">
        <v>4</v>
      </c>
      <c r="FE44" s="130" t="s">
        <v>0</v>
      </c>
      <c r="FF44" s="125">
        <v>1</v>
      </c>
      <c r="FG44" s="185" t="s">
        <v>273</v>
      </c>
      <c r="FH44" s="186" t="s">
        <v>271</v>
      </c>
      <c r="FI44" s="155"/>
      <c r="FJ44" s="125">
        <v>1</v>
      </c>
      <c r="FK44" s="130" t="s">
        <v>0</v>
      </c>
      <c r="FL44" s="125">
        <v>3</v>
      </c>
      <c r="FM44" s="185" t="s">
        <v>273</v>
      </c>
      <c r="FN44" s="186" t="s">
        <v>271</v>
      </c>
      <c r="FO44" s="155"/>
      <c r="FP44" s="125">
        <v>3</v>
      </c>
      <c r="FQ44" s="130" t="s">
        <v>0</v>
      </c>
      <c r="FR44" s="125">
        <v>0</v>
      </c>
      <c r="FS44" s="185" t="s">
        <v>378</v>
      </c>
      <c r="FT44" s="186" t="s">
        <v>370</v>
      </c>
      <c r="FU44" s="155"/>
      <c r="FV44" s="125">
        <v>0</v>
      </c>
      <c r="FW44" s="130" t="s">
        <v>0</v>
      </c>
      <c r="FX44" s="125">
        <v>2</v>
      </c>
      <c r="FY44" s="185" t="s">
        <v>378</v>
      </c>
      <c r="FZ44" s="186" t="s">
        <v>378</v>
      </c>
      <c r="GA44" s="155"/>
      <c r="GB44" s="125"/>
      <c r="GC44" s="196" t="s">
        <v>0</v>
      </c>
      <c r="GD44" s="125"/>
      <c r="GE44" s="185" t="s">
        <v>326</v>
      </c>
      <c r="GF44" s="186" t="s">
        <v>326</v>
      </c>
      <c r="GG44" s="155"/>
      <c r="GH44" s="125">
        <v>3</v>
      </c>
      <c r="GI44" s="130" t="s">
        <v>0</v>
      </c>
      <c r="GJ44" s="125">
        <v>0</v>
      </c>
      <c r="GK44" s="185" t="s">
        <v>378</v>
      </c>
      <c r="GL44" s="186" t="s">
        <v>378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326</v>
      </c>
      <c r="GX44" s="186" t="s">
        <v>326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326</v>
      </c>
      <c r="HJ44" s="186" t="s">
        <v>326</v>
      </c>
      <c r="HK44" s="155"/>
      <c r="HL44" s="125"/>
      <c r="HM44" s="130" t="s">
        <v>0</v>
      </c>
      <c r="HN44" s="125"/>
      <c r="HO44" s="130"/>
      <c r="HP44" s="169"/>
      <c r="HQ44" s="155"/>
      <c r="HR44" s="125"/>
      <c r="HS44" s="130" t="s">
        <v>0</v>
      </c>
      <c r="HT44" s="125"/>
      <c r="HU44" s="130"/>
      <c r="HV44" s="169"/>
      <c r="HW44" s="155"/>
      <c r="HX44" s="125"/>
      <c r="HY44" s="130" t="s">
        <v>0</v>
      </c>
      <c r="HZ44" s="125"/>
      <c r="IA44" s="130"/>
      <c r="IB44" s="169"/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326</v>
      </c>
      <c r="NV44" s="186" t="s">
        <v>326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318</v>
      </c>
      <c r="C45" s="124"/>
      <c r="D45" s="170">
        <v>1</v>
      </c>
      <c r="E45" s="175" t="s">
        <v>0</v>
      </c>
      <c r="F45" s="167">
        <v>2</v>
      </c>
      <c r="G45" s="175" t="s">
        <v>275</v>
      </c>
      <c r="H45" s="174" t="s">
        <v>271</v>
      </c>
      <c r="I45" s="25"/>
      <c r="J45" s="187"/>
      <c r="K45" s="187" t="s">
        <v>0</v>
      </c>
      <c r="L45" s="187"/>
      <c r="M45" s="185" t="s">
        <v>326</v>
      </c>
      <c r="N45" s="186" t="s">
        <v>326</v>
      </c>
      <c r="O45" s="148"/>
      <c r="P45" s="125">
        <v>3</v>
      </c>
      <c r="Q45" s="130" t="s">
        <v>0</v>
      </c>
      <c r="R45" s="125">
        <v>0</v>
      </c>
      <c r="S45" s="185" t="s">
        <v>275</v>
      </c>
      <c r="T45" s="186" t="s">
        <v>274</v>
      </c>
      <c r="U45" s="155"/>
      <c r="V45" s="125">
        <v>2</v>
      </c>
      <c r="W45" s="130" t="s">
        <v>0</v>
      </c>
      <c r="X45" s="125">
        <v>2</v>
      </c>
      <c r="Y45" s="185" t="s">
        <v>275</v>
      </c>
      <c r="Z45" s="186" t="s">
        <v>271</v>
      </c>
      <c r="AA45" s="155"/>
      <c r="AB45" s="125">
        <v>3</v>
      </c>
      <c r="AC45" s="130" t="s">
        <v>0</v>
      </c>
      <c r="AD45" s="125">
        <v>0</v>
      </c>
      <c r="AE45" s="192" t="s">
        <v>271</v>
      </c>
      <c r="AF45" s="193" t="s">
        <v>266</v>
      </c>
      <c r="AG45" s="155"/>
      <c r="AH45" s="125">
        <v>3</v>
      </c>
      <c r="AI45" s="130" t="s">
        <v>0</v>
      </c>
      <c r="AJ45" s="125">
        <v>1</v>
      </c>
      <c r="AK45" s="185" t="s">
        <v>275</v>
      </c>
      <c r="AL45" s="186" t="s">
        <v>270</v>
      </c>
      <c r="AM45" s="155"/>
      <c r="AN45" s="125">
        <v>1</v>
      </c>
      <c r="AO45" s="130" t="s">
        <v>0</v>
      </c>
      <c r="AP45" s="125">
        <v>3</v>
      </c>
      <c r="AQ45" s="185" t="s">
        <v>275</v>
      </c>
      <c r="AR45" s="186" t="s">
        <v>271</v>
      </c>
      <c r="AS45" s="155"/>
      <c r="AT45" s="125">
        <v>1</v>
      </c>
      <c r="AU45" s="130" t="s">
        <v>0</v>
      </c>
      <c r="AV45" s="125">
        <v>2</v>
      </c>
      <c r="AW45" s="185" t="s">
        <v>275</v>
      </c>
      <c r="AX45" s="186" t="s">
        <v>271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273</v>
      </c>
      <c r="BJ45" s="186" t="s">
        <v>271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326</v>
      </c>
      <c r="BV45" s="186" t="s">
        <v>326</v>
      </c>
      <c r="BW45" s="155"/>
      <c r="BX45" s="125"/>
      <c r="BY45" s="130" t="s">
        <v>0</v>
      </c>
      <c r="BZ45" s="125"/>
      <c r="CA45" s="185" t="s">
        <v>326</v>
      </c>
      <c r="CB45" s="186" t="s">
        <v>326</v>
      </c>
      <c r="CC45" s="155"/>
      <c r="CD45" s="125"/>
      <c r="CE45" s="130" t="s">
        <v>0</v>
      </c>
      <c r="CF45" s="125"/>
      <c r="CG45" s="185" t="s">
        <v>326</v>
      </c>
      <c r="CH45" s="186" t="s">
        <v>326</v>
      </c>
      <c r="CI45" s="155"/>
      <c r="CJ45" s="125"/>
      <c r="CK45" s="130" t="s">
        <v>0</v>
      </c>
      <c r="CL45" s="125"/>
      <c r="CM45" s="185" t="s">
        <v>326</v>
      </c>
      <c r="CN45" s="186" t="s">
        <v>326</v>
      </c>
      <c r="CO45" s="155"/>
      <c r="CP45" s="125"/>
      <c r="CQ45" s="130" t="s">
        <v>0</v>
      </c>
      <c r="CR45" s="125"/>
      <c r="CS45" s="185" t="s">
        <v>326</v>
      </c>
      <c r="CT45" s="186" t="s">
        <v>326</v>
      </c>
      <c r="CU45" s="155"/>
      <c r="CV45" s="125"/>
      <c r="CW45" s="130" t="s">
        <v>0</v>
      </c>
      <c r="CX45" s="125"/>
      <c r="CY45" s="185" t="s">
        <v>326</v>
      </c>
      <c r="CZ45" s="186" t="s">
        <v>326</v>
      </c>
      <c r="DA45" s="155"/>
      <c r="DB45" s="125"/>
      <c r="DC45" s="130" t="s">
        <v>0</v>
      </c>
      <c r="DD45" s="125"/>
      <c r="DE45" s="185" t="s">
        <v>326</v>
      </c>
      <c r="DF45" s="186" t="s">
        <v>326</v>
      </c>
      <c r="DG45" s="155"/>
      <c r="DH45" s="125"/>
      <c r="DI45" s="130" t="s">
        <v>0</v>
      </c>
      <c r="DJ45" s="125"/>
      <c r="DK45" s="185" t="s">
        <v>326</v>
      </c>
      <c r="DL45" s="186" t="s">
        <v>326</v>
      </c>
      <c r="DM45" s="155"/>
      <c r="DN45" s="125"/>
      <c r="DO45" s="130" t="s">
        <v>0</v>
      </c>
      <c r="DP45" s="125"/>
      <c r="DQ45" s="185" t="s">
        <v>326</v>
      </c>
      <c r="DR45" s="186" t="s">
        <v>326</v>
      </c>
      <c r="DS45" s="155"/>
      <c r="DT45" s="125"/>
      <c r="DU45" s="130" t="s">
        <v>0</v>
      </c>
      <c r="DV45" s="125"/>
      <c r="DW45" s="185" t="s">
        <v>326</v>
      </c>
      <c r="DX45" s="186" t="s">
        <v>326</v>
      </c>
      <c r="DY45" s="155"/>
      <c r="DZ45" s="125"/>
      <c r="EA45" s="130" t="s">
        <v>0</v>
      </c>
      <c r="EB45" s="125"/>
      <c r="EC45" s="185" t="s">
        <v>326</v>
      </c>
      <c r="ED45" s="186" t="s">
        <v>326</v>
      </c>
      <c r="EE45" s="155"/>
      <c r="EF45" s="125"/>
      <c r="EG45" s="130" t="s">
        <v>0</v>
      </c>
      <c r="EH45" s="125"/>
      <c r="EI45" s="185" t="s">
        <v>326</v>
      </c>
      <c r="EJ45" s="186" t="s">
        <v>326</v>
      </c>
      <c r="EK45" s="155"/>
      <c r="EL45" s="125"/>
      <c r="EM45" s="130" t="s">
        <v>0</v>
      </c>
      <c r="EN45" s="125"/>
      <c r="EO45" s="185" t="s">
        <v>326</v>
      </c>
      <c r="EP45" s="186" t="s">
        <v>326</v>
      </c>
      <c r="EQ45" s="155"/>
      <c r="ER45" s="125"/>
      <c r="ES45" s="130" t="s">
        <v>0</v>
      </c>
      <c r="ET45" s="125"/>
      <c r="EU45" s="185" t="s">
        <v>326</v>
      </c>
      <c r="EV45" s="186" t="s">
        <v>326</v>
      </c>
      <c r="EW45" s="155"/>
      <c r="EX45" s="125"/>
      <c r="EY45" s="130" t="s">
        <v>0</v>
      </c>
      <c r="EZ45" s="125"/>
      <c r="FA45" s="185" t="s">
        <v>326</v>
      </c>
      <c r="FB45" s="186" t="s">
        <v>326</v>
      </c>
      <c r="FC45" s="155"/>
      <c r="FD45" s="125"/>
      <c r="FE45" s="130" t="s">
        <v>0</v>
      </c>
      <c r="FF45" s="125"/>
      <c r="FG45" s="185" t="s">
        <v>326</v>
      </c>
      <c r="FH45" s="186" t="s">
        <v>326</v>
      </c>
      <c r="FI45" s="155"/>
      <c r="FJ45" s="125"/>
      <c r="FK45" s="130" t="s">
        <v>0</v>
      </c>
      <c r="FL45" s="125"/>
      <c r="FM45" s="185" t="s">
        <v>326</v>
      </c>
      <c r="FN45" s="186" t="s">
        <v>326</v>
      </c>
      <c r="FO45" s="155"/>
      <c r="FP45" s="125"/>
      <c r="FQ45" s="130" t="s">
        <v>0</v>
      </c>
      <c r="FR45" s="125"/>
      <c r="FS45" s="185" t="s">
        <v>326</v>
      </c>
      <c r="FT45" s="186" t="s">
        <v>326</v>
      </c>
      <c r="FU45" s="155"/>
      <c r="FV45" s="125"/>
      <c r="FW45" s="130" t="s">
        <v>0</v>
      </c>
      <c r="FX45" s="125"/>
      <c r="FY45" s="185" t="s">
        <v>326</v>
      </c>
      <c r="FZ45" s="186" t="s">
        <v>326</v>
      </c>
      <c r="GA45" s="155"/>
      <c r="GB45" s="125"/>
      <c r="GC45" s="196" t="s">
        <v>0</v>
      </c>
      <c r="GD45" s="125"/>
      <c r="GE45" s="185" t="s">
        <v>326</v>
      </c>
      <c r="GF45" s="186" t="s">
        <v>326</v>
      </c>
      <c r="GG45" s="155"/>
      <c r="GH45" s="125"/>
      <c r="GI45" s="130" t="s">
        <v>0</v>
      </c>
      <c r="GJ45" s="125"/>
      <c r="GK45" s="185" t="s">
        <v>326</v>
      </c>
      <c r="GL45" s="186" t="s">
        <v>326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326</v>
      </c>
      <c r="GX45" s="186" t="s">
        <v>326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326</v>
      </c>
      <c r="HJ45" s="186" t="s">
        <v>326</v>
      </c>
      <c r="HK45" s="155"/>
      <c r="HL45" s="125"/>
      <c r="HM45" s="130" t="s">
        <v>0</v>
      </c>
      <c r="HN45" s="125"/>
      <c r="HO45" s="130"/>
      <c r="HP45" s="169"/>
      <c r="HQ45" s="155"/>
      <c r="HR45" s="125"/>
      <c r="HS45" s="130" t="s">
        <v>0</v>
      </c>
      <c r="HT45" s="125"/>
      <c r="HU45" s="130"/>
      <c r="HV45" s="169"/>
      <c r="HW45" s="155"/>
      <c r="HX45" s="125"/>
      <c r="HY45" s="130" t="s">
        <v>0</v>
      </c>
      <c r="HZ45" s="125"/>
      <c r="IA45" s="130"/>
      <c r="IB45" s="169"/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326</v>
      </c>
      <c r="NV45" s="186" t="s">
        <v>326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321</v>
      </c>
      <c r="C46" s="124"/>
      <c r="D46" s="170">
        <v>1</v>
      </c>
      <c r="E46" s="175" t="s">
        <v>0</v>
      </c>
      <c r="F46" s="167">
        <v>0</v>
      </c>
      <c r="G46" s="184" t="s">
        <v>315</v>
      </c>
      <c r="H46" s="183" t="s">
        <v>314</v>
      </c>
      <c r="I46" s="25"/>
      <c r="J46" s="187">
        <v>0</v>
      </c>
      <c r="K46" s="187" t="s">
        <v>0</v>
      </c>
      <c r="L46" s="187">
        <v>2</v>
      </c>
      <c r="M46" s="185" t="s">
        <v>273</v>
      </c>
      <c r="N46" s="186" t="s">
        <v>271</v>
      </c>
      <c r="O46" s="148"/>
      <c r="P46" s="125">
        <v>4</v>
      </c>
      <c r="Q46" s="130" t="s">
        <v>0</v>
      </c>
      <c r="R46" s="125">
        <v>0</v>
      </c>
      <c r="S46" s="185" t="s">
        <v>273</v>
      </c>
      <c r="T46" s="186" t="s">
        <v>271</v>
      </c>
      <c r="U46" s="155"/>
      <c r="V46" s="125">
        <v>2</v>
      </c>
      <c r="W46" s="130" t="s">
        <v>0</v>
      </c>
      <c r="X46" s="125">
        <v>3</v>
      </c>
      <c r="Y46" s="185" t="s">
        <v>271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271</v>
      </c>
      <c r="AF46" s="193" t="s">
        <v>260</v>
      </c>
      <c r="AG46" s="155"/>
      <c r="AH46" s="125"/>
      <c r="AI46" s="130" t="s">
        <v>0</v>
      </c>
      <c r="AJ46" s="125"/>
      <c r="AK46" s="185" t="s">
        <v>326</v>
      </c>
      <c r="AL46" s="186" t="s">
        <v>326</v>
      </c>
      <c r="AM46" s="155"/>
      <c r="AN46" s="125">
        <v>0</v>
      </c>
      <c r="AO46" s="130" t="s">
        <v>0</v>
      </c>
      <c r="AP46" s="125">
        <v>1</v>
      </c>
      <c r="AQ46" s="185" t="s">
        <v>271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272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341</v>
      </c>
      <c r="BJ46" s="186" t="s">
        <v>342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271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271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345</v>
      </c>
      <c r="CH46" s="186" t="s">
        <v>348</v>
      </c>
      <c r="CI46" s="155"/>
      <c r="CJ46" s="125">
        <v>1</v>
      </c>
      <c r="CK46" s="130" t="s">
        <v>0</v>
      </c>
      <c r="CL46" s="125">
        <v>3</v>
      </c>
      <c r="CM46" s="185" t="s">
        <v>270</v>
      </c>
      <c r="CN46" s="186" t="s">
        <v>271</v>
      </c>
      <c r="CO46" s="155"/>
      <c r="CP46" s="125">
        <v>3</v>
      </c>
      <c r="CQ46" s="130" t="s">
        <v>0</v>
      </c>
      <c r="CR46" s="125">
        <v>2</v>
      </c>
      <c r="CS46" s="185" t="s">
        <v>315</v>
      </c>
      <c r="CT46" s="186" t="s">
        <v>272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271</v>
      </c>
      <c r="DA46" s="155"/>
      <c r="DB46" s="125">
        <v>0</v>
      </c>
      <c r="DC46" s="130" t="s">
        <v>0</v>
      </c>
      <c r="DD46" s="125">
        <v>1</v>
      </c>
      <c r="DE46" s="185" t="s">
        <v>270</v>
      </c>
      <c r="DF46" s="186" t="s">
        <v>271</v>
      </c>
      <c r="DG46" s="155"/>
      <c r="DH46" s="125">
        <v>3</v>
      </c>
      <c r="DI46" s="130" t="s">
        <v>0</v>
      </c>
      <c r="DJ46" s="125">
        <v>2</v>
      </c>
      <c r="DK46" s="185" t="s">
        <v>359</v>
      </c>
      <c r="DL46" s="186" t="s">
        <v>360</v>
      </c>
      <c r="DM46" s="155"/>
      <c r="DN46" s="125">
        <v>3</v>
      </c>
      <c r="DO46" s="130" t="s">
        <v>0</v>
      </c>
      <c r="DP46" s="125">
        <v>0</v>
      </c>
      <c r="DQ46" s="185" t="s">
        <v>273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276</v>
      </c>
      <c r="DX46" s="186" t="s">
        <v>266</v>
      </c>
      <c r="DY46" s="155"/>
      <c r="DZ46" s="125">
        <v>2</v>
      </c>
      <c r="EA46" s="130" t="s">
        <v>0</v>
      </c>
      <c r="EB46" s="125">
        <v>2</v>
      </c>
      <c r="EC46" s="185" t="s">
        <v>368</v>
      </c>
      <c r="ED46" s="186" t="s">
        <v>257</v>
      </c>
      <c r="EE46" s="155"/>
      <c r="EF46" s="125"/>
      <c r="EG46" s="130" t="s">
        <v>0</v>
      </c>
      <c r="EH46" s="125"/>
      <c r="EI46" s="185" t="s">
        <v>326</v>
      </c>
      <c r="EJ46" s="186" t="s">
        <v>326</v>
      </c>
      <c r="EK46" s="155"/>
      <c r="EL46" s="125">
        <v>2</v>
      </c>
      <c r="EM46" s="130" t="s">
        <v>0</v>
      </c>
      <c r="EN46" s="125">
        <v>1</v>
      </c>
      <c r="EO46" s="185" t="s">
        <v>271</v>
      </c>
      <c r="EP46" s="186" t="s">
        <v>257</v>
      </c>
      <c r="EQ46" s="155"/>
      <c r="ER46" s="125"/>
      <c r="ES46" s="130" t="s">
        <v>0</v>
      </c>
      <c r="ET46" s="125"/>
      <c r="EU46" s="185" t="s">
        <v>326</v>
      </c>
      <c r="EV46" s="186" t="s">
        <v>326</v>
      </c>
      <c r="EW46" s="155"/>
      <c r="EX46" s="125"/>
      <c r="EY46" s="130" t="s">
        <v>0</v>
      </c>
      <c r="EZ46" s="125"/>
      <c r="FA46" s="185" t="s">
        <v>326</v>
      </c>
      <c r="FB46" s="186" t="s">
        <v>326</v>
      </c>
      <c r="FC46" s="155"/>
      <c r="FD46" s="125"/>
      <c r="FE46" s="130" t="s">
        <v>0</v>
      </c>
      <c r="FF46" s="125"/>
      <c r="FG46" s="185" t="s">
        <v>326</v>
      </c>
      <c r="FH46" s="186" t="s">
        <v>326</v>
      </c>
      <c r="FI46" s="155"/>
      <c r="FJ46" s="125"/>
      <c r="FK46" s="130" t="s">
        <v>0</v>
      </c>
      <c r="FL46" s="125"/>
      <c r="FM46" s="185" t="s">
        <v>326</v>
      </c>
      <c r="FN46" s="186" t="s">
        <v>326</v>
      </c>
      <c r="FO46" s="155"/>
      <c r="FP46" s="125"/>
      <c r="FQ46" s="130" t="s">
        <v>0</v>
      </c>
      <c r="FR46" s="125"/>
      <c r="FS46" s="185" t="s">
        <v>326</v>
      </c>
      <c r="FT46" s="186" t="s">
        <v>326</v>
      </c>
      <c r="FU46" s="155"/>
      <c r="FV46" s="125"/>
      <c r="FW46" s="130" t="s">
        <v>0</v>
      </c>
      <c r="FX46" s="125"/>
      <c r="FY46" s="185" t="s">
        <v>326</v>
      </c>
      <c r="FZ46" s="186" t="s">
        <v>326</v>
      </c>
      <c r="GA46" s="155"/>
      <c r="GB46" s="125">
        <v>2</v>
      </c>
      <c r="GC46" s="196" t="s">
        <v>0</v>
      </c>
      <c r="GD46" s="125">
        <v>3</v>
      </c>
      <c r="GE46" s="185" t="s">
        <v>271</v>
      </c>
      <c r="GF46" s="186" t="s">
        <v>382</v>
      </c>
      <c r="GG46" s="155"/>
      <c r="GH46" s="125"/>
      <c r="GI46" s="130" t="s">
        <v>0</v>
      </c>
      <c r="GJ46" s="125"/>
      <c r="GK46" s="185" t="s">
        <v>326</v>
      </c>
      <c r="GL46" s="186" t="s">
        <v>326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326</v>
      </c>
      <c r="GX46" s="186" t="s">
        <v>326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271</v>
      </c>
      <c r="HJ46" s="186" t="s">
        <v>257</v>
      </c>
      <c r="HK46" s="155"/>
      <c r="HL46" s="125"/>
      <c r="HM46" s="130" t="s">
        <v>0</v>
      </c>
      <c r="HN46" s="125"/>
      <c r="HO46" s="130"/>
      <c r="HP46" s="169"/>
      <c r="HQ46" s="155"/>
      <c r="HR46" s="125"/>
      <c r="HS46" s="130" t="s">
        <v>0</v>
      </c>
      <c r="HT46" s="125"/>
      <c r="HU46" s="130"/>
      <c r="HV46" s="169"/>
      <c r="HW46" s="155"/>
      <c r="HX46" s="125"/>
      <c r="HY46" s="130" t="s">
        <v>0</v>
      </c>
      <c r="HZ46" s="125"/>
      <c r="IA46" s="130"/>
      <c r="IB46" s="169"/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326</v>
      </c>
      <c r="NV46" s="186" t="s">
        <v>326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271</v>
      </c>
      <c r="H47" s="177" t="s">
        <v>260</v>
      </c>
      <c r="I47" s="25"/>
      <c r="J47" s="187"/>
      <c r="K47" s="187" t="s">
        <v>0</v>
      </c>
      <c r="L47" s="187"/>
      <c r="M47" s="185" t="s">
        <v>326</v>
      </c>
      <c r="N47" s="186" t="s">
        <v>326</v>
      </c>
      <c r="O47" s="148"/>
      <c r="P47" s="125">
        <v>2</v>
      </c>
      <c r="Q47" s="130" t="s">
        <v>0</v>
      </c>
      <c r="R47" s="125">
        <v>0</v>
      </c>
      <c r="S47" s="185" t="s">
        <v>271</v>
      </c>
      <c r="T47" s="186" t="s">
        <v>260</v>
      </c>
      <c r="U47" s="155"/>
      <c r="V47" s="125"/>
      <c r="W47" s="130" t="s">
        <v>0</v>
      </c>
      <c r="X47" s="125"/>
      <c r="Y47" s="185" t="s">
        <v>326</v>
      </c>
      <c r="Z47" s="186" t="s">
        <v>326</v>
      </c>
      <c r="AA47" s="155"/>
      <c r="AB47" s="125">
        <v>3</v>
      </c>
      <c r="AC47" s="130" t="s">
        <v>0</v>
      </c>
      <c r="AD47" s="125">
        <v>0</v>
      </c>
      <c r="AE47" s="192" t="s">
        <v>271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271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271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273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273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271</v>
      </c>
      <c r="BV47" s="186" t="s">
        <v>271</v>
      </c>
      <c r="BW47" s="155"/>
      <c r="BX47" s="125">
        <v>2</v>
      </c>
      <c r="BY47" s="130" t="s">
        <v>0</v>
      </c>
      <c r="BZ47" s="125">
        <v>0</v>
      </c>
      <c r="CA47" s="130" t="s">
        <v>273</v>
      </c>
      <c r="CB47" s="169" t="s">
        <v>271</v>
      </c>
      <c r="CC47" s="155"/>
      <c r="CD47" s="125">
        <v>0</v>
      </c>
      <c r="CE47" s="130" t="s">
        <v>0</v>
      </c>
      <c r="CF47" s="125">
        <v>2</v>
      </c>
      <c r="CG47" s="185" t="s">
        <v>272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273</v>
      </c>
      <c r="CN47" s="186" t="s">
        <v>270</v>
      </c>
      <c r="CO47" s="155"/>
      <c r="CP47" s="125">
        <v>1</v>
      </c>
      <c r="CQ47" s="130" t="s">
        <v>0</v>
      </c>
      <c r="CR47" s="125">
        <v>1</v>
      </c>
      <c r="CS47" s="185" t="s">
        <v>271</v>
      </c>
      <c r="CT47" s="186" t="s">
        <v>269</v>
      </c>
      <c r="CU47" s="155"/>
      <c r="CV47" s="125">
        <v>2</v>
      </c>
      <c r="CW47" s="130" t="s">
        <v>0</v>
      </c>
      <c r="CX47" s="125">
        <v>0</v>
      </c>
      <c r="CY47" s="185" t="s">
        <v>271</v>
      </c>
      <c r="CZ47" s="186" t="s">
        <v>271</v>
      </c>
      <c r="DA47" s="155"/>
      <c r="DB47" s="125">
        <v>1</v>
      </c>
      <c r="DC47" s="130" t="s">
        <v>0</v>
      </c>
      <c r="DD47" s="125">
        <v>3</v>
      </c>
      <c r="DE47" s="185" t="s">
        <v>270</v>
      </c>
      <c r="DF47" s="186" t="s">
        <v>270</v>
      </c>
      <c r="DG47" s="155"/>
      <c r="DH47" s="125">
        <v>1</v>
      </c>
      <c r="DI47" s="130" t="s">
        <v>0</v>
      </c>
      <c r="DJ47" s="125">
        <v>1</v>
      </c>
      <c r="DK47" s="185" t="s">
        <v>271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271</v>
      </c>
      <c r="DR47" s="186" t="s">
        <v>271</v>
      </c>
      <c r="DS47" s="155"/>
      <c r="DT47" s="125">
        <v>1</v>
      </c>
      <c r="DU47" s="130" t="s">
        <v>0</v>
      </c>
      <c r="DV47" s="125">
        <v>1</v>
      </c>
      <c r="DW47" s="185" t="s">
        <v>271</v>
      </c>
      <c r="DX47" s="186" t="s">
        <v>270</v>
      </c>
      <c r="DY47" s="155"/>
      <c r="DZ47" s="125">
        <v>1</v>
      </c>
      <c r="EA47" s="130" t="s">
        <v>0</v>
      </c>
      <c r="EB47" s="125">
        <v>2</v>
      </c>
      <c r="EC47" s="185" t="s">
        <v>273</v>
      </c>
      <c r="ED47" s="186" t="s">
        <v>271</v>
      </c>
      <c r="EE47" s="155"/>
      <c r="EF47" s="125">
        <v>2</v>
      </c>
      <c r="EG47" s="130" t="s">
        <v>0</v>
      </c>
      <c r="EH47" s="125">
        <v>0</v>
      </c>
      <c r="EI47" s="185" t="s">
        <v>274</v>
      </c>
      <c r="EJ47" s="186" t="s">
        <v>268</v>
      </c>
      <c r="EK47" s="155"/>
      <c r="EL47" s="125">
        <v>2</v>
      </c>
      <c r="EM47" s="130" t="s">
        <v>0</v>
      </c>
      <c r="EN47" s="125">
        <v>0</v>
      </c>
      <c r="EO47" s="185" t="s">
        <v>271</v>
      </c>
      <c r="EP47" s="186" t="s">
        <v>257</v>
      </c>
      <c r="EQ47" s="155"/>
      <c r="ER47" s="125"/>
      <c r="ES47" s="130" t="s">
        <v>0</v>
      </c>
      <c r="ET47" s="125"/>
      <c r="EU47" s="185" t="s">
        <v>326</v>
      </c>
      <c r="EV47" s="186" t="s">
        <v>326</v>
      </c>
      <c r="EW47" s="155"/>
      <c r="EX47" s="125">
        <v>0</v>
      </c>
      <c r="EY47" s="130" t="s">
        <v>0</v>
      </c>
      <c r="EZ47" s="125">
        <v>2</v>
      </c>
      <c r="FA47" s="185" t="s">
        <v>271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271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271</v>
      </c>
      <c r="FN47" s="186" t="s">
        <v>273</v>
      </c>
      <c r="FO47" s="155"/>
      <c r="FP47" s="125">
        <v>3</v>
      </c>
      <c r="FQ47" s="130" t="s">
        <v>0</v>
      </c>
      <c r="FR47" s="125">
        <v>0</v>
      </c>
      <c r="FS47" s="185" t="s">
        <v>273</v>
      </c>
      <c r="FT47" s="186" t="s">
        <v>269</v>
      </c>
      <c r="FU47" s="155"/>
      <c r="FV47" s="125"/>
      <c r="FW47" s="130" t="s">
        <v>0</v>
      </c>
      <c r="FX47" s="125"/>
      <c r="FY47" s="185" t="s">
        <v>326</v>
      </c>
      <c r="FZ47" s="186" t="s">
        <v>326</v>
      </c>
      <c r="GA47" s="155"/>
      <c r="GB47" s="125">
        <v>1</v>
      </c>
      <c r="GC47" s="196" t="s">
        <v>0</v>
      </c>
      <c r="GD47" s="125">
        <v>1</v>
      </c>
      <c r="GE47" s="185" t="s">
        <v>271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271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326</v>
      </c>
      <c r="GX47" s="186" t="s">
        <v>326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273</v>
      </c>
      <c r="HJ47" s="186" t="s">
        <v>265</v>
      </c>
      <c r="HK47" s="155"/>
      <c r="HL47" s="125"/>
      <c r="HM47" s="130" t="s">
        <v>0</v>
      </c>
      <c r="HN47" s="125"/>
      <c r="HO47" s="130"/>
      <c r="HP47" s="169"/>
      <c r="HQ47" s="155"/>
      <c r="HR47" s="125"/>
      <c r="HS47" s="130" t="s">
        <v>0</v>
      </c>
      <c r="HT47" s="125"/>
      <c r="HU47" s="130"/>
      <c r="HV47" s="169"/>
      <c r="HW47" s="155"/>
      <c r="HX47" s="125"/>
      <c r="HY47" s="130" t="s">
        <v>0</v>
      </c>
      <c r="HZ47" s="125"/>
      <c r="IA47" s="130"/>
      <c r="IB47" s="169"/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326</v>
      </c>
      <c r="NV47" s="186" t="s">
        <v>326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328</v>
      </c>
      <c r="C48" s="124"/>
      <c r="D48" s="170"/>
      <c r="E48" s="175" t="s">
        <v>0</v>
      </c>
      <c r="F48" s="167"/>
      <c r="G48" s="181" t="s">
        <v>326</v>
      </c>
      <c r="H48" s="182" t="s">
        <v>326</v>
      </c>
      <c r="I48" s="25"/>
      <c r="J48" s="187">
        <v>1</v>
      </c>
      <c r="K48" s="187" t="s">
        <v>0</v>
      </c>
      <c r="L48" s="187">
        <v>3</v>
      </c>
      <c r="M48" s="185" t="s">
        <v>326</v>
      </c>
      <c r="N48" s="186" t="s">
        <v>326</v>
      </c>
      <c r="O48" s="148"/>
      <c r="P48" s="125">
        <v>3</v>
      </c>
      <c r="Q48" s="130" t="s">
        <v>0</v>
      </c>
      <c r="R48" s="125">
        <v>2</v>
      </c>
      <c r="S48" s="185" t="s">
        <v>326</v>
      </c>
      <c r="T48" s="186" t="s">
        <v>326</v>
      </c>
      <c r="U48" s="155"/>
      <c r="V48" s="125">
        <v>2</v>
      </c>
      <c r="W48" s="130" t="s">
        <v>0</v>
      </c>
      <c r="X48" s="125">
        <v>2</v>
      </c>
      <c r="Y48" s="185" t="s">
        <v>271</v>
      </c>
      <c r="Z48" s="186" t="s">
        <v>326</v>
      </c>
      <c r="AA48" s="155"/>
      <c r="AB48" s="125"/>
      <c r="AC48" s="130" t="s">
        <v>0</v>
      </c>
      <c r="AD48" s="125"/>
      <c r="AE48" s="185" t="s">
        <v>326</v>
      </c>
      <c r="AF48" s="186" t="s">
        <v>326</v>
      </c>
      <c r="AG48" s="155"/>
      <c r="AH48" s="125"/>
      <c r="AI48" s="130" t="s">
        <v>0</v>
      </c>
      <c r="AJ48" s="125"/>
      <c r="AK48" s="185" t="s">
        <v>326</v>
      </c>
      <c r="AL48" s="186" t="s">
        <v>326</v>
      </c>
      <c r="AM48" s="155"/>
      <c r="AN48" s="125"/>
      <c r="AO48" s="130" t="s">
        <v>0</v>
      </c>
      <c r="AP48" s="125"/>
      <c r="AQ48" s="185" t="s">
        <v>326</v>
      </c>
      <c r="AR48" s="186" t="s">
        <v>326</v>
      </c>
      <c r="AS48" s="155"/>
      <c r="AT48" s="125"/>
      <c r="AU48" s="130" t="s">
        <v>0</v>
      </c>
      <c r="AV48" s="125"/>
      <c r="AW48" s="185" t="s">
        <v>326</v>
      </c>
      <c r="AX48" s="186" t="s">
        <v>326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326</v>
      </c>
      <c r="BJ48" s="186" t="s">
        <v>326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326</v>
      </c>
      <c r="BV48" s="186" t="s">
        <v>326</v>
      </c>
      <c r="BW48" s="155"/>
      <c r="BX48" s="125"/>
      <c r="BY48" s="130" t="s">
        <v>0</v>
      </c>
      <c r="BZ48" s="125"/>
      <c r="CA48" s="185" t="s">
        <v>326</v>
      </c>
      <c r="CB48" s="186" t="s">
        <v>326</v>
      </c>
      <c r="CC48" s="155"/>
      <c r="CD48" s="125"/>
      <c r="CE48" s="130" t="s">
        <v>0</v>
      </c>
      <c r="CF48" s="125"/>
      <c r="CG48" s="185" t="s">
        <v>326</v>
      </c>
      <c r="CH48" s="186" t="s">
        <v>326</v>
      </c>
      <c r="CI48" s="155"/>
      <c r="CJ48" s="125"/>
      <c r="CK48" s="130" t="s">
        <v>0</v>
      </c>
      <c r="CL48" s="125"/>
      <c r="CM48" s="185" t="s">
        <v>326</v>
      </c>
      <c r="CN48" s="186" t="s">
        <v>326</v>
      </c>
      <c r="CO48" s="155"/>
      <c r="CP48" s="125"/>
      <c r="CQ48" s="130" t="s">
        <v>0</v>
      </c>
      <c r="CR48" s="125"/>
      <c r="CS48" s="185" t="s">
        <v>326</v>
      </c>
      <c r="CT48" s="186" t="s">
        <v>326</v>
      </c>
      <c r="CU48" s="155"/>
      <c r="CV48" s="125"/>
      <c r="CW48" s="130" t="s">
        <v>0</v>
      </c>
      <c r="CX48" s="125"/>
      <c r="CY48" s="185" t="s">
        <v>326</v>
      </c>
      <c r="CZ48" s="186" t="s">
        <v>326</v>
      </c>
      <c r="DA48" s="155"/>
      <c r="DB48" s="125"/>
      <c r="DC48" s="130" t="s">
        <v>0</v>
      </c>
      <c r="DD48" s="125"/>
      <c r="DE48" s="185" t="s">
        <v>326</v>
      </c>
      <c r="DF48" s="186" t="s">
        <v>326</v>
      </c>
      <c r="DG48" s="155"/>
      <c r="DH48" s="125"/>
      <c r="DI48" s="130" t="s">
        <v>0</v>
      </c>
      <c r="DJ48" s="125"/>
      <c r="DK48" s="185" t="s">
        <v>326</v>
      </c>
      <c r="DL48" s="186" t="s">
        <v>326</v>
      </c>
      <c r="DM48" s="155"/>
      <c r="DN48" s="125"/>
      <c r="DO48" s="130" t="s">
        <v>0</v>
      </c>
      <c r="DP48" s="125"/>
      <c r="DQ48" s="185" t="s">
        <v>326</v>
      </c>
      <c r="DR48" s="186" t="s">
        <v>326</v>
      </c>
      <c r="DS48" s="155"/>
      <c r="DT48" s="125"/>
      <c r="DU48" s="130" t="s">
        <v>0</v>
      </c>
      <c r="DV48" s="125"/>
      <c r="DW48" s="185" t="s">
        <v>326</v>
      </c>
      <c r="DX48" s="186" t="s">
        <v>326</v>
      </c>
      <c r="DY48" s="155"/>
      <c r="DZ48" s="125"/>
      <c r="EA48" s="130" t="s">
        <v>0</v>
      </c>
      <c r="EB48" s="125"/>
      <c r="EC48" s="185" t="s">
        <v>326</v>
      </c>
      <c r="ED48" s="186" t="s">
        <v>326</v>
      </c>
      <c r="EE48" s="155"/>
      <c r="EF48" s="125"/>
      <c r="EG48" s="130" t="s">
        <v>0</v>
      </c>
      <c r="EH48" s="125"/>
      <c r="EI48" s="185" t="s">
        <v>326</v>
      </c>
      <c r="EJ48" s="186" t="s">
        <v>326</v>
      </c>
      <c r="EK48" s="155"/>
      <c r="EL48" s="125"/>
      <c r="EM48" s="130" t="s">
        <v>0</v>
      </c>
      <c r="EN48" s="125"/>
      <c r="EO48" s="185" t="s">
        <v>326</v>
      </c>
      <c r="EP48" s="186" t="s">
        <v>326</v>
      </c>
      <c r="EQ48" s="155"/>
      <c r="ER48" s="125"/>
      <c r="ES48" s="130" t="s">
        <v>0</v>
      </c>
      <c r="ET48" s="125"/>
      <c r="EU48" s="185" t="s">
        <v>326</v>
      </c>
      <c r="EV48" s="186" t="s">
        <v>326</v>
      </c>
      <c r="EW48" s="155"/>
      <c r="EX48" s="125"/>
      <c r="EY48" s="130" t="s">
        <v>0</v>
      </c>
      <c r="EZ48" s="125"/>
      <c r="FA48" s="185" t="s">
        <v>326</v>
      </c>
      <c r="FB48" s="186" t="s">
        <v>326</v>
      </c>
      <c r="FC48" s="155"/>
      <c r="FD48" s="125"/>
      <c r="FE48" s="130" t="s">
        <v>0</v>
      </c>
      <c r="FF48" s="125"/>
      <c r="FG48" s="185" t="s">
        <v>326</v>
      </c>
      <c r="FH48" s="186" t="s">
        <v>326</v>
      </c>
      <c r="FI48" s="155"/>
      <c r="FJ48" s="125"/>
      <c r="FK48" s="130" t="s">
        <v>0</v>
      </c>
      <c r="FL48" s="125"/>
      <c r="FM48" s="185" t="s">
        <v>326</v>
      </c>
      <c r="FN48" s="186" t="s">
        <v>326</v>
      </c>
      <c r="FO48" s="155"/>
      <c r="FP48" s="125"/>
      <c r="FQ48" s="130" t="s">
        <v>0</v>
      </c>
      <c r="FR48" s="125"/>
      <c r="FS48" s="185" t="s">
        <v>326</v>
      </c>
      <c r="FT48" s="186" t="s">
        <v>326</v>
      </c>
      <c r="FU48" s="155"/>
      <c r="FV48" s="125"/>
      <c r="FW48" s="130" t="s">
        <v>0</v>
      </c>
      <c r="FX48" s="125"/>
      <c r="FY48" s="185" t="s">
        <v>326</v>
      </c>
      <c r="FZ48" s="186" t="s">
        <v>326</v>
      </c>
      <c r="GA48" s="155"/>
      <c r="GB48" s="125"/>
      <c r="GC48" s="196" t="s">
        <v>0</v>
      </c>
      <c r="GD48" s="125"/>
      <c r="GE48" s="185" t="s">
        <v>326</v>
      </c>
      <c r="GF48" s="186" t="s">
        <v>326</v>
      </c>
      <c r="GG48" s="155"/>
      <c r="GH48" s="125"/>
      <c r="GI48" s="130" t="s">
        <v>0</v>
      </c>
      <c r="GJ48" s="125"/>
      <c r="GK48" s="185" t="s">
        <v>326</v>
      </c>
      <c r="GL48" s="186" t="s">
        <v>326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326</v>
      </c>
      <c r="GX48" s="186" t="s">
        <v>326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326</v>
      </c>
      <c r="HJ48" s="186" t="s">
        <v>326</v>
      </c>
      <c r="HK48" s="155"/>
      <c r="HL48" s="125"/>
      <c r="HM48" s="130" t="s">
        <v>0</v>
      </c>
      <c r="HN48" s="125"/>
      <c r="HO48" s="130"/>
      <c r="HP48" s="169"/>
      <c r="HQ48" s="155"/>
      <c r="HR48" s="125"/>
      <c r="HS48" s="130" t="s">
        <v>0</v>
      </c>
      <c r="HT48" s="125"/>
      <c r="HU48" s="130"/>
      <c r="HV48" s="169"/>
      <c r="HW48" s="155"/>
      <c r="HX48" s="125"/>
      <c r="HY48" s="130" t="s">
        <v>0</v>
      </c>
      <c r="HZ48" s="125"/>
      <c r="IA48" s="130"/>
      <c r="IB48" s="169"/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326</v>
      </c>
      <c r="NV48" s="186" t="s">
        <v>326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320</v>
      </c>
      <c r="C49" s="124"/>
      <c r="D49" s="170">
        <v>1</v>
      </c>
      <c r="E49" s="175" t="s">
        <v>0</v>
      </c>
      <c r="F49" s="167">
        <v>1</v>
      </c>
      <c r="G49" s="184" t="s">
        <v>271</v>
      </c>
      <c r="H49" s="183" t="s">
        <v>260</v>
      </c>
      <c r="I49" s="25"/>
      <c r="J49" s="187"/>
      <c r="K49" s="187" t="s">
        <v>0</v>
      </c>
      <c r="L49" s="187"/>
      <c r="M49" s="185" t="s">
        <v>326</v>
      </c>
      <c r="N49" s="186" t="s">
        <v>326</v>
      </c>
      <c r="O49" s="148"/>
      <c r="P49" s="125"/>
      <c r="Q49" s="130" t="s">
        <v>0</v>
      </c>
      <c r="R49" s="125"/>
      <c r="S49" s="185" t="s">
        <v>326</v>
      </c>
      <c r="T49" s="186" t="s">
        <v>326</v>
      </c>
      <c r="U49" s="155"/>
      <c r="V49" s="125"/>
      <c r="W49" s="130" t="s">
        <v>0</v>
      </c>
      <c r="X49" s="125"/>
      <c r="Y49" s="185" t="s">
        <v>326</v>
      </c>
      <c r="Z49" s="186" t="s">
        <v>326</v>
      </c>
      <c r="AA49" s="155"/>
      <c r="AB49" s="125"/>
      <c r="AC49" s="130" t="s">
        <v>0</v>
      </c>
      <c r="AD49" s="125"/>
      <c r="AE49" s="185" t="s">
        <v>326</v>
      </c>
      <c r="AF49" s="186" t="s">
        <v>326</v>
      </c>
      <c r="AG49" s="155"/>
      <c r="AH49" s="125"/>
      <c r="AI49" s="130" t="s">
        <v>0</v>
      </c>
      <c r="AJ49" s="125"/>
      <c r="AK49" s="185" t="s">
        <v>326</v>
      </c>
      <c r="AL49" s="186" t="s">
        <v>326</v>
      </c>
      <c r="AM49" s="155"/>
      <c r="AN49" s="125"/>
      <c r="AO49" s="130" t="s">
        <v>0</v>
      </c>
      <c r="AP49" s="125"/>
      <c r="AQ49" s="185" t="s">
        <v>326</v>
      </c>
      <c r="AR49" s="186" t="s">
        <v>326</v>
      </c>
      <c r="AS49" s="155"/>
      <c r="AT49" s="125"/>
      <c r="AU49" s="130" t="s">
        <v>0</v>
      </c>
      <c r="AV49" s="125"/>
      <c r="AW49" s="185" t="s">
        <v>326</v>
      </c>
      <c r="AX49" s="186" t="s">
        <v>326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326</v>
      </c>
      <c r="BJ49" s="186" t="s">
        <v>326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326</v>
      </c>
      <c r="BV49" s="186" t="s">
        <v>326</v>
      </c>
      <c r="BW49" s="155"/>
      <c r="BX49" s="125"/>
      <c r="BY49" s="130" t="s">
        <v>0</v>
      </c>
      <c r="BZ49" s="125"/>
      <c r="CA49" s="185" t="s">
        <v>326</v>
      </c>
      <c r="CB49" s="186" t="s">
        <v>326</v>
      </c>
      <c r="CC49" s="155"/>
      <c r="CD49" s="125"/>
      <c r="CE49" s="130" t="s">
        <v>0</v>
      </c>
      <c r="CF49" s="125"/>
      <c r="CG49" s="185" t="s">
        <v>326</v>
      </c>
      <c r="CH49" s="186" t="s">
        <v>326</v>
      </c>
      <c r="CI49" s="155"/>
      <c r="CJ49" s="125"/>
      <c r="CK49" s="130" t="s">
        <v>0</v>
      </c>
      <c r="CL49" s="125"/>
      <c r="CM49" s="185" t="s">
        <v>326</v>
      </c>
      <c r="CN49" s="186" t="s">
        <v>326</v>
      </c>
      <c r="CO49" s="155"/>
      <c r="CP49" s="125"/>
      <c r="CQ49" s="130" t="s">
        <v>0</v>
      </c>
      <c r="CR49" s="125"/>
      <c r="CS49" s="185" t="s">
        <v>326</v>
      </c>
      <c r="CT49" s="186" t="s">
        <v>326</v>
      </c>
      <c r="CU49" s="155"/>
      <c r="CV49" s="125"/>
      <c r="CW49" s="130" t="s">
        <v>0</v>
      </c>
      <c r="CX49" s="125"/>
      <c r="CY49" s="185" t="s">
        <v>326</v>
      </c>
      <c r="CZ49" s="186" t="s">
        <v>326</v>
      </c>
      <c r="DA49" s="155"/>
      <c r="DB49" s="125"/>
      <c r="DC49" s="130" t="s">
        <v>0</v>
      </c>
      <c r="DD49" s="125"/>
      <c r="DE49" s="185" t="s">
        <v>326</v>
      </c>
      <c r="DF49" s="186" t="s">
        <v>326</v>
      </c>
      <c r="DG49" s="155"/>
      <c r="DH49" s="125"/>
      <c r="DI49" s="130" t="s">
        <v>0</v>
      </c>
      <c r="DJ49" s="125"/>
      <c r="DK49" s="185" t="s">
        <v>326</v>
      </c>
      <c r="DL49" s="186" t="s">
        <v>326</v>
      </c>
      <c r="DM49" s="155"/>
      <c r="DN49" s="125"/>
      <c r="DO49" s="130" t="s">
        <v>0</v>
      </c>
      <c r="DP49" s="125"/>
      <c r="DQ49" s="185" t="s">
        <v>326</v>
      </c>
      <c r="DR49" s="186" t="s">
        <v>326</v>
      </c>
      <c r="DS49" s="155"/>
      <c r="DT49" s="125"/>
      <c r="DU49" s="130" t="s">
        <v>0</v>
      </c>
      <c r="DV49" s="125"/>
      <c r="DW49" s="185" t="s">
        <v>326</v>
      </c>
      <c r="DX49" s="186" t="s">
        <v>326</v>
      </c>
      <c r="DY49" s="155"/>
      <c r="DZ49" s="125"/>
      <c r="EA49" s="130" t="s">
        <v>0</v>
      </c>
      <c r="EB49" s="125"/>
      <c r="EC49" s="185" t="s">
        <v>326</v>
      </c>
      <c r="ED49" s="186" t="s">
        <v>326</v>
      </c>
      <c r="EE49" s="155"/>
      <c r="EF49" s="125"/>
      <c r="EG49" s="130" t="s">
        <v>0</v>
      </c>
      <c r="EH49" s="125"/>
      <c r="EI49" s="185" t="s">
        <v>326</v>
      </c>
      <c r="EJ49" s="186" t="s">
        <v>326</v>
      </c>
      <c r="EK49" s="155"/>
      <c r="EL49" s="125"/>
      <c r="EM49" s="130" t="s">
        <v>0</v>
      </c>
      <c r="EN49" s="125"/>
      <c r="EO49" s="185" t="s">
        <v>326</v>
      </c>
      <c r="EP49" s="186" t="s">
        <v>326</v>
      </c>
      <c r="EQ49" s="155"/>
      <c r="ER49" s="125"/>
      <c r="ES49" s="130" t="s">
        <v>0</v>
      </c>
      <c r="ET49" s="125"/>
      <c r="EU49" s="185" t="s">
        <v>326</v>
      </c>
      <c r="EV49" s="186" t="s">
        <v>326</v>
      </c>
      <c r="EW49" s="155"/>
      <c r="EX49" s="125"/>
      <c r="EY49" s="130" t="s">
        <v>0</v>
      </c>
      <c r="EZ49" s="125"/>
      <c r="FA49" s="185" t="s">
        <v>326</v>
      </c>
      <c r="FB49" s="186" t="s">
        <v>326</v>
      </c>
      <c r="FC49" s="155"/>
      <c r="FD49" s="125"/>
      <c r="FE49" s="130" t="s">
        <v>0</v>
      </c>
      <c r="FF49" s="125"/>
      <c r="FG49" s="185" t="s">
        <v>326</v>
      </c>
      <c r="FH49" s="186" t="s">
        <v>326</v>
      </c>
      <c r="FI49" s="155"/>
      <c r="FJ49" s="125"/>
      <c r="FK49" s="130" t="s">
        <v>0</v>
      </c>
      <c r="FL49" s="125"/>
      <c r="FM49" s="185" t="s">
        <v>326</v>
      </c>
      <c r="FN49" s="186" t="s">
        <v>326</v>
      </c>
      <c r="FO49" s="155"/>
      <c r="FP49" s="125"/>
      <c r="FQ49" s="130" t="s">
        <v>0</v>
      </c>
      <c r="FR49" s="125"/>
      <c r="FS49" s="185" t="s">
        <v>326</v>
      </c>
      <c r="FT49" s="186" t="s">
        <v>326</v>
      </c>
      <c r="FU49" s="155"/>
      <c r="FV49" s="125"/>
      <c r="FW49" s="130" t="s">
        <v>0</v>
      </c>
      <c r="FX49" s="125"/>
      <c r="FY49" s="185" t="s">
        <v>326</v>
      </c>
      <c r="FZ49" s="186" t="s">
        <v>326</v>
      </c>
      <c r="GA49" s="155"/>
      <c r="GB49" s="125"/>
      <c r="GC49" s="196" t="s">
        <v>0</v>
      </c>
      <c r="GD49" s="125"/>
      <c r="GE49" s="185" t="s">
        <v>326</v>
      </c>
      <c r="GF49" s="186" t="s">
        <v>326</v>
      </c>
      <c r="GG49" s="155"/>
      <c r="GH49" s="125"/>
      <c r="GI49" s="130" t="s">
        <v>0</v>
      </c>
      <c r="GJ49" s="125"/>
      <c r="GK49" s="185" t="s">
        <v>326</v>
      </c>
      <c r="GL49" s="186" t="s">
        <v>326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326</v>
      </c>
      <c r="GX49" s="186" t="s">
        <v>326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326</v>
      </c>
      <c r="HJ49" s="186" t="s">
        <v>326</v>
      </c>
      <c r="HK49" s="155"/>
      <c r="HL49" s="125"/>
      <c r="HM49" s="130" t="s">
        <v>0</v>
      </c>
      <c r="HN49" s="125"/>
      <c r="HO49" s="130"/>
      <c r="HP49" s="169"/>
      <c r="HQ49" s="155"/>
      <c r="HR49" s="125"/>
      <c r="HS49" s="130" t="s">
        <v>0</v>
      </c>
      <c r="HT49" s="125"/>
      <c r="HU49" s="130"/>
      <c r="HV49" s="169"/>
      <c r="HW49" s="155"/>
      <c r="HX49" s="125"/>
      <c r="HY49" s="130" t="s">
        <v>0</v>
      </c>
      <c r="HZ49" s="125"/>
      <c r="IA49" s="130"/>
      <c r="IB49" s="169"/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326</v>
      </c>
      <c r="NV49" s="186" t="s">
        <v>326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271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271</v>
      </c>
      <c r="N50" s="186" t="s">
        <v>271</v>
      </c>
      <c r="O50" s="148"/>
      <c r="P50" s="125">
        <v>5</v>
      </c>
      <c r="Q50" s="130" t="s">
        <v>0</v>
      </c>
      <c r="R50" s="125">
        <v>0</v>
      </c>
      <c r="S50" s="185" t="s">
        <v>271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271</v>
      </c>
      <c r="Z50" s="186" t="s">
        <v>271</v>
      </c>
      <c r="AA50" s="155"/>
      <c r="AB50" s="125">
        <v>5</v>
      </c>
      <c r="AC50" s="130" t="s">
        <v>0</v>
      </c>
      <c r="AD50" s="125">
        <v>0</v>
      </c>
      <c r="AE50" s="192" t="s">
        <v>271</v>
      </c>
      <c r="AF50" s="193" t="s">
        <v>271</v>
      </c>
      <c r="AG50" s="155"/>
      <c r="AH50" s="125">
        <v>5</v>
      </c>
      <c r="AI50" s="130" t="s">
        <v>0</v>
      </c>
      <c r="AJ50" s="125">
        <v>0</v>
      </c>
      <c r="AK50" s="185" t="s">
        <v>271</v>
      </c>
      <c r="AL50" s="186" t="s">
        <v>271</v>
      </c>
      <c r="AM50" s="155"/>
      <c r="AN50" s="125"/>
      <c r="AO50" s="130" t="s">
        <v>0</v>
      </c>
      <c r="AP50" s="125"/>
      <c r="AQ50" s="185" t="s">
        <v>326</v>
      </c>
      <c r="AR50" s="186" t="s">
        <v>326</v>
      </c>
      <c r="AS50" s="155"/>
      <c r="AT50" s="125">
        <v>0</v>
      </c>
      <c r="AU50" s="130" t="s">
        <v>0</v>
      </c>
      <c r="AV50" s="125">
        <v>2</v>
      </c>
      <c r="AW50" s="185" t="s">
        <v>271</v>
      </c>
      <c r="AX50" s="186" t="s">
        <v>275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271</v>
      </c>
      <c r="BJ50" s="186" t="s">
        <v>271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271</v>
      </c>
      <c r="BV50" s="186" t="s">
        <v>271</v>
      </c>
      <c r="BW50" s="155"/>
      <c r="BX50" s="125">
        <v>5</v>
      </c>
      <c r="BY50" s="130" t="s">
        <v>0</v>
      </c>
      <c r="BZ50" s="125">
        <v>0</v>
      </c>
      <c r="CA50" s="130" t="s">
        <v>271</v>
      </c>
      <c r="CB50" s="169" t="s">
        <v>271</v>
      </c>
      <c r="CC50" s="155"/>
      <c r="CD50" s="125">
        <v>1</v>
      </c>
      <c r="CE50" s="130" t="s">
        <v>0</v>
      </c>
      <c r="CF50" s="125">
        <v>3</v>
      </c>
      <c r="CG50" s="185" t="s">
        <v>271</v>
      </c>
      <c r="CH50" s="186" t="s">
        <v>271</v>
      </c>
      <c r="CI50" s="155"/>
      <c r="CJ50" s="125">
        <v>1</v>
      </c>
      <c r="CK50" s="130" t="s">
        <v>0</v>
      </c>
      <c r="CL50" s="125">
        <v>3</v>
      </c>
      <c r="CM50" s="185" t="s">
        <v>271</v>
      </c>
      <c r="CN50" s="186" t="s">
        <v>271</v>
      </c>
      <c r="CO50" s="155"/>
      <c r="CP50" s="125">
        <v>5</v>
      </c>
      <c r="CQ50" s="130" t="s">
        <v>0</v>
      </c>
      <c r="CR50" s="125">
        <v>2</v>
      </c>
      <c r="CS50" s="185" t="s">
        <v>271</v>
      </c>
      <c r="CT50" s="186" t="s">
        <v>271</v>
      </c>
      <c r="CU50" s="155"/>
      <c r="CV50" s="125">
        <v>4</v>
      </c>
      <c r="CW50" s="130" t="s">
        <v>0</v>
      </c>
      <c r="CX50" s="125">
        <v>0</v>
      </c>
      <c r="CY50" s="185" t="s">
        <v>271</v>
      </c>
      <c r="CZ50" s="186" t="s">
        <v>271</v>
      </c>
      <c r="DA50" s="155"/>
      <c r="DB50" s="125">
        <v>0</v>
      </c>
      <c r="DC50" s="130" t="s">
        <v>0</v>
      </c>
      <c r="DD50" s="125">
        <v>5</v>
      </c>
      <c r="DE50" s="185" t="s">
        <v>271</v>
      </c>
      <c r="DF50" s="186" t="s">
        <v>271</v>
      </c>
      <c r="DG50" s="155"/>
      <c r="DH50" s="125">
        <v>2</v>
      </c>
      <c r="DI50" s="130" t="s">
        <v>0</v>
      </c>
      <c r="DJ50" s="125">
        <v>2</v>
      </c>
      <c r="DK50" s="185" t="s">
        <v>271</v>
      </c>
      <c r="DL50" s="186" t="s">
        <v>270</v>
      </c>
      <c r="DM50" s="155"/>
      <c r="DN50" s="125">
        <v>5</v>
      </c>
      <c r="DO50" s="130" t="s">
        <v>0</v>
      </c>
      <c r="DP50" s="125">
        <v>0</v>
      </c>
      <c r="DQ50" s="185" t="s">
        <v>271</v>
      </c>
      <c r="DR50" s="186" t="s">
        <v>271</v>
      </c>
      <c r="DS50" s="155"/>
      <c r="DT50" s="125">
        <v>5</v>
      </c>
      <c r="DU50" s="130" t="s">
        <v>0</v>
      </c>
      <c r="DV50" s="125">
        <v>2</v>
      </c>
      <c r="DW50" s="185" t="s">
        <v>271</v>
      </c>
      <c r="DX50" s="186" t="s">
        <v>271</v>
      </c>
      <c r="DY50" s="155"/>
      <c r="DZ50" s="125">
        <v>1</v>
      </c>
      <c r="EA50" s="130" t="s">
        <v>0</v>
      </c>
      <c r="EB50" s="125">
        <v>5</v>
      </c>
      <c r="EC50" s="185" t="s">
        <v>271</v>
      </c>
      <c r="ED50" s="186" t="s">
        <v>271</v>
      </c>
      <c r="EE50" s="155"/>
      <c r="EF50" s="125">
        <v>5</v>
      </c>
      <c r="EG50" s="130" t="s">
        <v>0</v>
      </c>
      <c r="EH50" s="125">
        <v>0</v>
      </c>
      <c r="EI50" s="185" t="s">
        <v>370</v>
      </c>
      <c r="EJ50" s="186" t="s">
        <v>268</v>
      </c>
      <c r="EK50" s="155"/>
      <c r="EL50" s="125">
        <v>5</v>
      </c>
      <c r="EM50" s="130" t="s">
        <v>0</v>
      </c>
      <c r="EN50" s="125">
        <v>0</v>
      </c>
      <c r="EO50" s="185" t="s">
        <v>271</v>
      </c>
      <c r="EP50" s="186" t="s">
        <v>271</v>
      </c>
      <c r="EQ50" s="155"/>
      <c r="ER50" s="125">
        <v>1</v>
      </c>
      <c r="ES50" s="130" t="s">
        <v>0</v>
      </c>
      <c r="ET50" s="125">
        <v>3</v>
      </c>
      <c r="EU50" s="185" t="s">
        <v>273</v>
      </c>
      <c r="EV50" s="186" t="s">
        <v>271</v>
      </c>
      <c r="EW50" s="155"/>
      <c r="EX50" s="125">
        <v>0</v>
      </c>
      <c r="EY50" s="130" t="s">
        <v>0</v>
      </c>
      <c r="EZ50" s="125">
        <v>4</v>
      </c>
      <c r="FA50" s="185" t="s">
        <v>271</v>
      </c>
      <c r="FB50" s="186" t="s">
        <v>271</v>
      </c>
      <c r="FC50" s="155"/>
      <c r="FD50" s="125">
        <v>5</v>
      </c>
      <c r="FE50" s="130" t="s">
        <v>0</v>
      </c>
      <c r="FF50" s="125">
        <v>0</v>
      </c>
      <c r="FG50" s="185" t="s">
        <v>271</v>
      </c>
      <c r="FH50" s="186" t="s">
        <v>271</v>
      </c>
      <c r="FI50" s="155"/>
      <c r="FJ50" s="125">
        <v>0</v>
      </c>
      <c r="FK50" s="130" t="s">
        <v>0</v>
      </c>
      <c r="FL50" s="125">
        <v>5</v>
      </c>
      <c r="FM50" s="185" t="s">
        <v>271</v>
      </c>
      <c r="FN50" s="186" t="s">
        <v>271</v>
      </c>
      <c r="FO50" s="155"/>
      <c r="FP50" s="125">
        <v>4</v>
      </c>
      <c r="FQ50" s="130" t="s">
        <v>0</v>
      </c>
      <c r="FR50" s="125">
        <v>1</v>
      </c>
      <c r="FS50" s="185" t="s">
        <v>273</v>
      </c>
      <c r="FT50" s="186" t="s">
        <v>271</v>
      </c>
      <c r="FU50" s="155"/>
      <c r="FV50" s="125">
        <v>1</v>
      </c>
      <c r="FW50" s="130" t="s">
        <v>0</v>
      </c>
      <c r="FX50" s="125">
        <v>3</v>
      </c>
      <c r="FY50" s="185" t="s">
        <v>271</v>
      </c>
      <c r="FZ50" s="186" t="s">
        <v>378</v>
      </c>
      <c r="GA50" s="155"/>
      <c r="GB50" s="125">
        <v>0</v>
      </c>
      <c r="GC50" s="196" t="s">
        <v>0</v>
      </c>
      <c r="GD50" s="125">
        <v>5</v>
      </c>
      <c r="GE50" s="185" t="s">
        <v>271</v>
      </c>
      <c r="GF50" s="186" t="s">
        <v>271</v>
      </c>
      <c r="GG50" s="155"/>
      <c r="GH50" s="125">
        <v>5</v>
      </c>
      <c r="GI50" s="130" t="s">
        <v>0</v>
      </c>
      <c r="GJ50" s="125">
        <v>0</v>
      </c>
      <c r="GK50" s="185" t="s">
        <v>271</v>
      </c>
      <c r="GL50" s="186" t="s">
        <v>271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273</v>
      </c>
      <c r="GX50" s="186" t="s">
        <v>271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273</v>
      </c>
      <c r="HJ50" s="186" t="s">
        <v>271</v>
      </c>
      <c r="HK50" s="155"/>
      <c r="HL50" s="125"/>
      <c r="HM50" s="130" t="s">
        <v>0</v>
      </c>
      <c r="HN50" s="125"/>
      <c r="HO50" s="130"/>
      <c r="HP50" s="169"/>
      <c r="HQ50" s="155"/>
      <c r="HR50" s="125"/>
      <c r="HS50" s="130" t="s">
        <v>0</v>
      </c>
      <c r="HT50" s="125"/>
      <c r="HU50" s="130"/>
      <c r="HV50" s="169"/>
      <c r="HW50" s="155"/>
      <c r="HX50" s="125"/>
      <c r="HY50" s="130" t="s">
        <v>0</v>
      </c>
      <c r="HZ50" s="125"/>
      <c r="IA50" s="130"/>
      <c r="IB50" s="169"/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326</v>
      </c>
      <c r="NV50" s="186" t="s">
        <v>326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326</v>
      </c>
      <c r="H51" s="182" t="s">
        <v>326</v>
      </c>
      <c r="I51" s="25"/>
      <c r="J51" s="187"/>
      <c r="K51" s="187" t="s">
        <v>0</v>
      </c>
      <c r="L51" s="187"/>
      <c r="M51" s="185" t="s">
        <v>326</v>
      </c>
      <c r="N51" s="186" t="s">
        <v>326</v>
      </c>
      <c r="O51" s="148"/>
      <c r="P51" s="167"/>
      <c r="Q51" s="168" t="s">
        <v>0</v>
      </c>
      <c r="R51" s="167"/>
      <c r="S51" s="185" t="s">
        <v>326</v>
      </c>
      <c r="T51" s="186" t="s">
        <v>326</v>
      </c>
      <c r="U51" s="155"/>
      <c r="V51" s="167"/>
      <c r="W51" s="168" t="s">
        <v>0</v>
      </c>
      <c r="X51" s="167"/>
      <c r="Y51" s="185" t="s">
        <v>326</v>
      </c>
      <c r="Z51" s="186" t="s">
        <v>326</v>
      </c>
      <c r="AA51" s="155"/>
      <c r="AB51" s="167"/>
      <c r="AC51" s="168" t="s">
        <v>0</v>
      </c>
      <c r="AD51" s="167"/>
      <c r="AE51" s="185" t="s">
        <v>326</v>
      </c>
      <c r="AF51" s="186" t="s">
        <v>326</v>
      </c>
      <c r="AG51" s="155"/>
      <c r="AH51" s="167"/>
      <c r="AI51" s="168" t="s">
        <v>0</v>
      </c>
      <c r="AJ51" s="167"/>
      <c r="AK51" s="185" t="s">
        <v>326</v>
      </c>
      <c r="AL51" s="186" t="s">
        <v>326</v>
      </c>
      <c r="AM51" s="155"/>
      <c r="AN51" s="167"/>
      <c r="AO51" s="168" t="s">
        <v>0</v>
      </c>
      <c r="AP51" s="167"/>
      <c r="AQ51" s="185" t="s">
        <v>326</v>
      </c>
      <c r="AR51" s="186" t="s">
        <v>326</v>
      </c>
      <c r="AS51" s="155"/>
      <c r="AT51" s="167"/>
      <c r="AU51" s="168" t="s">
        <v>0</v>
      </c>
      <c r="AV51" s="167"/>
      <c r="AW51" s="185" t="s">
        <v>326</v>
      </c>
      <c r="AX51" s="186" t="s">
        <v>326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326</v>
      </c>
      <c r="BJ51" s="186" t="s">
        <v>326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326</v>
      </c>
      <c r="BV51" s="186" t="s">
        <v>326</v>
      </c>
      <c r="BW51" s="155"/>
      <c r="BX51" s="167"/>
      <c r="BY51" s="168" t="s">
        <v>0</v>
      </c>
      <c r="BZ51" s="167"/>
      <c r="CA51" s="185" t="s">
        <v>326</v>
      </c>
      <c r="CB51" s="186" t="s">
        <v>326</v>
      </c>
      <c r="CC51" s="155"/>
      <c r="CD51" s="167"/>
      <c r="CE51" s="168" t="s">
        <v>0</v>
      </c>
      <c r="CF51" s="167"/>
      <c r="CG51" s="185" t="s">
        <v>326</v>
      </c>
      <c r="CH51" s="186" t="s">
        <v>326</v>
      </c>
      <c r="CI51" s="155"/>
      <c r="CJ51" s="167"/>
      <c r="CK51" s="168" t="s">
        <v>0</v>
      </c>
      <c r="CL51" s="167"/>
      <c r="CM51" s="185" t="s">
        <v>326</v>
      </c>
      <c r="CN51" s="186" t="s">
        <v>326</v>
      </c>
      <c r="CO51" s="155"/>
      <c r="CP51" s="167"/>
      <c r="CQ51" s="168" t="s">
        <v>0</v>
      </c>
      <c r="CR51" s="167"/>
      <c r="CS51" s="185" t="s">
        <v>326</v>
      </c>
      <c r="CT51" s="186" t="s">
        <v>326</v>
      </c>
      <c r="CU51" s="155"/>
      <c r="CV51" s="167"/>
      <c r="CW51" s="168" t="s">
        <v>0</v>
      </c>
      <c r="CX51" s="167"/>
      <c r="CY51" s="185" t="s">
        <v>326</v>
      </c>
      <c r="CZ51" s="186" t="s">
        <v>326</v>
      </c>
      <c r="DA51" s="155"/>
      <c r="DB51" s="167"/>
      <c r="DC51" s="168" t="s">
        <v>0</v>
      </c>
      <c r="DD51" s="167"/>
      <c r="DE51" s="185" t="s">
        <v>326</v>
      </c>
      <c r="DF51" s="186" t="s">
        <v>326</v>
      </c>
      <c r="DG51" s="155"/>
      <c r="DH51" s="167"/>
      <c r="DI51" s="168" t="s">
        <v>0</v>
      </c>
      <c r="DJ51" s="167"/>
      <c r="DK51" s="185" t="s">
        <v>326</v>
      </c>
      <c r="DL51" s="186" t="s">
        <v>326</v>
      </c>
      <c r="DM51" s="155"/>
      <c r="DN51" s="167"/>
      <c r="DO51" s="168" t="s">
        <v>0</v>
      </c>
      <c r="DP51" s="167"/>
      <c r="DQ51" s="185" t="s">
        <v>326</v>
      </c>
      <c r="DR51" s="186" t="s">
        <v>326</v>
      </c>
      <c r="DS51" s="155"/>
      <c r="DT51" s="167"/>
      <c r="DU51" s="168" t="s">
        <v>0</v>
      </c>
      <c r="DV51" s="167"/>
      <c r="DW51" s="185" t="s">
        <v>326</v>
      </c>
      <c r="DX51" s="186" t="s">
        <v>326</v>
      </c>
      <c r="DY51" s="155"/>
      <c r="DZ51" s="167"/>
      <c r="EA51" s="168" t="s">
        <v>0</v>
      </c>
      <c r="EB51" s="167"/>
      <c r="EC51" s="185" t="s">
        <v>326</v>
      </c>
      <c r="ED51" s="186" t="s">
        <v>326</v>
      </c>
      <c r="EE51" s="155"/>
      <c r="EF51" s="167"/>
      <c r="EG51" s="168" t="s">
        <v>0</v>
      </c>
      <c r="EH51" s="167"/>
      <c r="EI51" s="185" t="s">
        <v>326</v>
      </c>
      <c r="EJ51" s="186" t="s">
        <v>326</v>
      </c>
      <c r="EK51" s="155"/>
      <c r="EL51" s="167"/>
      <c r="EM51" s="168" t="s">
        <v>0</v>
      </c>
      <c r="EN51" s="167"/>
      <c r="EO51" s="185" t="s">
        <v>326</v>
      </c>
      <c r="EP51" s="186" t="s">
        <v>326</v>
      </c>
      <c r="EQ51" s="155"/>
      <c r="ER51" s="167"/>
      <c r="ES51" s="168" t="s">
        <v>0</v>
      </c>
      <c r="ET51" s="167"/>
      <c r="EU51" s="185" t="s">
        <v>326</v>
      </c>
      <c r="EV51" s="186" t="s">
        <v>326</v>
      </c>
      <c r="EW51" s="155"/>
      <c r="EX51" s="167"/>
      <c r="EY51" s="168" t="s">
        <v>0</v>
      </c>
      <c r="EZ51" s="167"/>
      <c r="FA51" s="185" t="s">
        <v>326</v>
      </c>
      <c r="FB51" s="186" t="s">
        <v>326</v>
      </c>
      <c r="FC51" s="155"/>
      <c r="FD51" s="167"/>
      <c r="FE51" s="168" t="s">
        <v>0</v>
      </c>
      <c r="FF51" s="167"/>
      <c r="FG51" s="185" t="s">
        <v>326</v>
      </c>
      <c r="FH51" s="186" t="s">
        <v>326</v>
      </c>
      <c r="FI51" s="155"/>
      <c r="FJ51" s="167"/>
      <c r="FK51" s="168" t="s">
        <v>0</v>
      </c>
      <c r="FL51" s="167"/>
      <c r="FM51" s="185" t="s">
        <v>326</v>
      </c>
      <c r="FN51" s="186" t="s">
        <v>326</v>
      </c>
      <c r="FO51" s="155"/>
      <c r="FP51" s="167"/>
      <c r="FQ51" s="168" t="s">
        <v>0</v>
      </c>
      <c r="FR51" s="167"/>
      <c r="FS51" s="185" t="s">
        <v>326</v>
      </c>
      <c r="FT51" s="186" t="s">
        <v>326</v>
      </c>
      <c r="FU51" s="155"/>
      <c r="FV51" s="167"/>
      <c r="FW51" s="168" t="s">
        <v>0</v>
      </c>
      <c r="FX51" s="167"/>
      <c r="FY51" s="185" t="s">
        <v>326</v>
      </c>
      <c r="FZ51" s="186" t="s">
        <v>326</v>
      </c>
      <c r="GA51" s="155"/>
      <c r="GB51" s="167"/>
      <c r="GC51" s="226" t="s">
        <v>0</v>
      </c>
      <c r="GD51" s="167"/>
      <c r="GE51" s="185" t="s">
        <v>326</v>
      </c>
      <c r="GF51" s="186" t="s">
        <v>326</v>
      </c>
      <c r="GG51" s="155"/>
      <c r="GH51" s="167"/>
      <c r="GI51" s="168" t="s">
        <v>0</v>
      </c>
      <c r="GJ51" s="167"/>
      <c r="GK51" s="185" t="s">
        <v>326</v>
      </c>
      <c r="GL51" s="186" t="s">
        <v>326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326</v>
      </c>
      <c r="GX51" s="186" t="s">
        <v>326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326</v>
      </c>
      <c r="HJ51" s="186" t="s">
        <v>326</v>
      </c>
      <c r="HK51" s="155"/>
      <c r="HL51" s="167"/>
      <c r="HM51" s="168" t="s">
        <v>0</v>
      </c>
      <c r="HN51" s="167"/>
      <c r="HO51" s="168"/>
      <c r="HP51" s="169"/>
      <c r="HQ51" s="155"/>
      <c r="HR51" s="167"/>
      <c r="HS51" s="168" t="s">
        <v>0</v>
      </c>
      <c r="HT51" s="167"/>
      <c r="HU51" s="168"/>
      <c r="HV51" s="169"/>
      <c r="HW51" s="155"/>
      <c r="HX51" s="167"/>
      <c r="HY51" s="168" t="s">
        <v>0</v>
      </c>
      <c r="HZ51" s="167"/>
      <c r="IA51" s="168"/>
      <c r="IB51" s="169"/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326</v>
      </c>
      <c r="NV51" s="186" t="s">
        <v>326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326</v>
      </c>
      <c r="H52" s="182" t="s">
        <v>326</v>
      </c>
      <c r="I52" s="25"/>
      <c r="J52" s="187">
        <v>1</v>
      </c>
      <c r="K52" s="187" t="s">
        <v>0</v>
      </c>
      <c r="L52" s="187">
        <v>3</v>
      </c>
      <c r="M52" s="185" t="s">
        <v>271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271</v>
      </c>
      <c r="T52" s="186" t="s">
        <v>275</v>
      </c>
      <c r="U52" s="155"/>
      <c r="V52" s="125">
        <v>1</v>
      </c>
      <c r="W52" s="130" t="s">
        <v>0</v>
      </c>
      <c r="X52" s="125">
        <v>2</v>
      </c>
      <c r="Y52" s="185" t="s">
        <v>271</v>
      </c>
      <c r="Z52" s="186" t="s">
        <v>275</v>
      </c>
      <c r="AA52" s="155"/>
      <c r="AB52" s="125">
        <v>4</v>
      </c>
      <c r="AC52" s="130" t="s">
        <v>0</v>
      </c>
      <c r="AD52" s="125">
        <v>1</v>
      </c>
      <c r="AE52" s="192" t="s">
        <v>271</v>
      </c>
      <c r="AF52" s="193" t="s">
        <v>275</v>
      </c>
      <c r="AG52" s="155"/>
      <c r="AH52" s="125">
        <v>3</v>
      </c>
      <c r="AI52" s="130" t="s">
        <v>0</v>
      </c>
      <c r="AJ52" s="125">
        <v>0</v>
      </c>
      <c r="AK52" s="185" t="s">
        <v>275</v>
      </c>
      <c r="AL52" s="186" t="s">
        <v>271</v>
      </c>
      <c r="AM52" s="155"/>
      <c r="AN52" s="125">
        <v>0</v>
      </c>
      <c r="AO52" s="130" t="s">
        <v>0</v>
      </c>
      <c r="AP52" s="125">
        <v>2</v>
      </c>
      <c r="AQ52" s="185" t="s">
        <v>275</v>
      </c>
      <c r="AR52" s="186" t="s">
        <v>271</v>
      </c>
      <c r="AS52" s="155"/>
      <c r="AT52" s="125">
        <v>0</v>
      </c>
      <c r="AU52" s="130" t="s">
        <v>0</v>
      </c>
      <c r="AV52" s="125">
        <v>2</v>
      </c>
      <c r="AW52" s="185" t="s">
        <v>271</v>
      </c>
      <c r="AX52" s="186" t="s">
        <v>275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271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271</v>
      </c>
      <c r="BV52" s="186" t="s">
        <v>275</v>
      </c>
      <c r="BW52" s="155"/>
      <c r="BX52" s="125">
        <v>2</v>
      </c>
      <c r="BY52" s="130" t="s">
        <v>0</v>
      </c>
      <c r="BZ52" s="125">
        <v>0</v>
      </c>
      <c r="CA52" s="130" t="s">
        <v>271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271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273</v>
      </c>
      <c r="CN52" s="186" t="s">
        <v>271</v>
      </c>
      <c r="CO52" s="155"/>
      <c r="CP52" s="125">
        <v>2</v>
      </c>
      <c r="CQ52" s="130" t="s">
        <v>0</v>
      </c>
      <c r="CR52" s="125">
        <v>0</v>
      </c>
      <c r="CS52" s="185" t="s">
        <v>271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271</v>
      </c>
      <c r="CZ52" s="186" t="s">
        <v>263</v>
      </c>
      <c r="DA52" s="155"/>
      <c r="DB52" s="125">
        <v>0</v>
      </c>
      <c r="DC52" s="130" t="s">
        <v>0</v>
      </c>
      <c r="DD52" s="125">
        <v>2</v>
      </c>
      <c r="DE52" s="185" t="s">
        <v>271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271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273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271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271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269</v>
      </c>
      <c r="EJ52" s="186" t="s">
        <v>268</v>
      </c>
      <c r="EK52" s="155"/>
      <c r="EL52" s="125"/>
      <c r="EM52" s="130" t="s">
        <v>0</v>
      </c>
      <c r="EN52" s="125"/>
      <c r="EO52" s="185" t="s">
        <v>326</v>
      </c>
      <c r="EP52" s="186" t="s">
        <v>326</v>
      </c>
      <c r="EQ52" s="155"/>
      <c r="ER52" s="125">
        <v>0</v>
      </c>
      <c r="ES52" s="130" t="s">
        <v>0</v>
      </c>
      <c r="ET52" s="125">
        <v>2</v>
      </c>
      <c r="EU52" s="185" t="s">
        <v>271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271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271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271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273</v>
      </c>
      <c r="FT52" s="186" t="s">
        <v>260</v>
      </c>
      <c r="FU52" s="155"/>
      <c r="FV52" s="125"/>
      <c r="FW52" s="130" t="s">
        <v>0</v>
      </c>
      <c r="FX52" s="125"/>
      <c r="FY52" s="185" t="s">
        <v>326</v>
      </c>
      <c r="FZ52" s="186" t="s">
        <v>326</v>
      </c>
      <c r="GA52" s="155"/>
      <c r="GB52" s="125">
        <v>1</v>
      </c>
      <c r="GC52" s="196" t="s">
        <v>0</v>
      </c>
      <c r="GD52" s="125">
        <v>2</v>
      </c>
      <c r="GE52" s="185" t="s">
        <v>271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271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271</v>
      </c>
      <c r="GX52" s="186" t="s">
        <v>269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271</v>
      </c>
      <c r="HJ52" s="186" t="s">
        <v>260</v>
      </c>
      <c r="HK52" s="155"/>
      <c r="HL52" s="125"/>
      <c r="HM52" s="130" t="s">
        <v>0</v>
      </c>
      <c r="HN52" s="125"/>
      <c r="HO52" s="130"/>
      <c r="HP52" s="169"/>
      <c r="HQ52" s="155"/>
      <c r="HR52" s="125"/>
      <c r="HS52" s="130" t="s">
        <v>0</v>
      </c>
      <c r="HT52" s="125"/>
      <c r="HU52" s="130"/>
      <c r="HV52" s="169"/>
      <c r="HW52" s="155"/>
      <c r="HX52" s="125"/>
      <c r="HY52" s="130" t="s">
        <v>0</v>
      </c>
      <c r="HZ52" s="125"/>
      <c r="IA52" s="130"/>
      <c r="IB52" s="169"/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326</v>
      </c>
      <c r="NV52" s="186" t="s">
        <v>326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271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271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271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271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271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271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271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271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271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271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271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271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272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271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271</v>
      </c>
      <c r="CZ53" s="186" t="s">
        <v>270</v>
      </c>
      <c r="DA53" s="155"/>
      <c r="DB53" s="125">
        <v>1</v>
      </c>
      <c r="DC53" s="130" t="s">
        <v>0</v>
      </c>
      <c r="DD53" s="125">
        <v>3</v>
      </c>
      <c r="DE53" s="185" t="s">
        <v>271</v>
      </c>
      <c r="DF53" s="186" t="s">
        <v>270</v>
      </c>
      <c r="DG53" s="155"/>
      <c r="DH53" s="125">
        <v>1</v>
      </c>
      <c r="DI53" s="130" t="s">
        <v>0</v>
      </c>
      <c r="DJ53" s="125">
        <v>1</v>
      </c>
      <c r="DK53" s="185" t="s">
        <v>271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273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271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271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274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273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271</v>
      </c>
      <c r="EV53" s="186" t="s">
        <v>270</v>
      </c>
      <c r="EW53" s="155"/>
      <c r="EX53" s="125">
        <v>1</v>
      </c>
      <c r="EY53" s="130" t="s">
        <v>0</v>
      </c>
      <c r="EZ53" s="125">
        <v>2</v>
      </c>
      <c r="FA53" s="185" t="s">
        <v>273</v>
      </c>
      <c r="FB53" s="186" t="s">
        <v>271</v>
      </c>
      <c r="FC53" s="155"/>
      <c r="FD53" s="125">
        <v>3</v>
      </c>
      <c r="FE53" s="130" t="s">
        <v>0</v>
      </c>
      <c r="FF53" s="125">
        <v>0</v>
      </c>
      <c r="FG53" s="185" t="s">
        <v>273</v>
      </c>
      <c r="FH53" s="186" t="s">
        <v>271</v>
      </c>
      <c r="FI53" s="155"/>
      <c r="FJ53" s="125">
        <v>0</v>
      </c>
      <c r="FK53" s="130" t="s">
        <v>0</v>
      </c>
      <c r="FL53" s="125">
        <v>3</v>
      </c>
      <c r="FM53" s="185" t="s">
        <v>273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274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271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378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271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273</v>
      </c>
      <c r="GX53" s="186" t="s">
        <v>260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273</v>
      </c>
      <c r="HJ53" s="186" t="s">
        <v>260</v>
      </c>
      <c r="HK53" s="155"/>
      <c r="HL53" s="125"/>
      <c r="HM53" s="130" t="s">
        <v>0</v>
      </c>
      <c r="HN53" s="125"/>
      <c r="HO53" s="130"/>
      <c r="HP53" s="169"/>
      <c r="HQ53" s="155"/>
      <c r="HR53" s="125"/>
      <c r="HS53" s="130" t="s">
        <v>0</v>
      </c>
      <c r="HT53" s="125"/>
      <c r="HU53" s="130"/>
      <c r="HV53" s="169"/>
      <c r="HW53" s="155"/>
      <c r="HX53" s="125"/>
      <c r="HY53" s="130" t="s">
        <v>0</v>
      </c>
      <c r="HZ53" s="125"/>
      <c r="IA53" s="130"/>
      <c r="IB53" s="169"/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326</v>
      </c>
      <c r="NV53" s="186" t="s">
        <v>326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326</v>
      </c>
      <c r="H54" s="182" t="s">
        <v>326</v>
      </c>
      <c r="I54" s="25"/>
      <c r="J54" s="187"/>
      <c r="K54" s="187" t="s">
        <v>0</v>
      </c>
      <c r="L54" s="187"/>
      <c r="M54" s="185" t="s">
        <v>326</v>
      </c>
      <c r="N54" s="186" t="s">
        <v>326</v>
      </c>
      <c r="O54" s="148"/>
      <c r="P54" s="125"/>
      <c r="Q54" s="130" t="s">
        <v>0</v>
      </c>
      <c r="R54" s="125"/>
      <c r="S54" s="185" t="s">
        <v>326</v>
      </c>
      <c r="T54" s="186" t="s">
        <v>326</v>
      </c>
      <c r="U54" s="155"/>
      <c r="V54" s="125"/>
      <c r="W54" s="130" t="s">
        <v>0</v>
      </c>
      <c r="X54" s="125"/>
      <c r="Y54" s="185" t="s">
        <v>326</v>
      </c>
      <c r="Z54" s="186" t="s">
        <v>326</v>
      </c>
      <c r="AA54" s="155"/>
      <c r="AB54" s="125"/>
      <c r="AC54" s="130" t="s">
        <v>0</v>
      </c>
      <c r="AD54" s="125"/>
      <c r="AE54" s="185" t="s">
        <v>326</v>
      </c>
      <c r="AF54" s="186" t="s">
        <v>326</v>
      </c>
      <c r="AG54" s="155"/>
      <c r="AH54" s="125"/>
      <c r="AI54" s="130" t="s">
        <v>0</v>
      </c>
      <c r="AJ54" s="125"/>
      <c r="AK54" s="185" t="s">
        <v>326</v>
      </c>
      <c r="AL54" s="186" t="s">
        <v>326</v>
      </c>
      <c r="AM54" s="155"/>
      <c r="AN54" s="125"/>
      <c r="AO54" s="130" t="s">
        <v>0</v>
      </c>
      <c r="AP54" s="125"/>
      <c r="AQ54" s="185" t="s">
        <v>326</v>
      </c>
      <c r="AR54" s="186" t="s">
        <v>326</v>
      </c>
      <c r="AS54" s="155"/>
      <c r="AT54" s="125"/>
      <c r="AU54" s="130" t="s">
        <v>0</v>
      </c>
      <c r="AV54" s="125"/>
      <c r="AW54" s="185" t="s">
        <v>326</v>
      </c>
      <c r="AX54" s="186" t="s">
        <v>326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326</v>
      </c>
      <c r="BJ54" s="186" t="s">
        <v>326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326</v>
      </c>
      <c r="BV54" s="186" t="s">
        <v>326</v>
      </c>
      <c r="BW54" s="155"/>
      <c r="BX54" s="125"/>
      <c r="BY54" s="130" t="s">
        <v>0</v>
      </c>
      <c r="BZ54" s="125"/>
      <c r="CA54" s="185" t="s">
        <v>326</v>
      </c>
      <c r="CB54" s="186" t="s">
        <v>326</v>
      </c>
      <c r="CC54" s="155"/>
      <c r="CD54" s="125"/>
      <c r="CE54" s="130" t="s">
        <v>0</v>
      </c>
      <c r="CF54" s="125"/>
      <c r="CG54" s="185" t="s">
        <v>326</v>
      </c>
      <c r="CH54" s="186" t="s">
        <v>326</v>
      </c>
      <c r="CI54" s="155"/>
      <c r="CJ54" s="125"/>
      <c r="CK54" s="130" t="s">
        <v>0</v>
      </c>
      <c r="CL54" s="125"/>
      <c r="CM54" s="185" t="s">
        <v>326</v>
      </c>
      <c r="CN54" s="186" t="s">
        <v>326</v>
      </c>
      <c r="CO54" s="155"/>
      <c r="CP54" s="125"/>
      <c r="CQ54" s="130" t="s">
        <v>0</v>
      </c>
      <c r="CR54" s="125"/>
      <c r="CS54" s="185" t="s">
        <v>326</v>
      </c>
      <c r="CT54" s="186" t="s">
        <v>326</v>
      </c>
      <c r="CU54" s="155"/>
      <c r="CV54" s="125"/>
      <c r="CW54" s="130" t="s">
        <v>0</v>
      </c>
      <c r="CX54" s="125"/>
      <c r="CY54" s="185" t="s">
        <v>326</v>
      </c>
      <c r="CZ54" s="186" t="s">
        <v>326</v>
      </c>
      <c r="DA54" s="155"/>
      <c r="DB54" s="125"/>
      <c r="DC54" s="130" t="s">
        <v>0</v>
      </c>
      <c r="DD54" s="125"/>
      <c r="DE54" s="185" t="s">
        <v>326</v>
      </c>
      <c r="DF54" s="186" t="s">
        <v>326</v>
      </c>
      <c r="DG54" s="155"/>
      <c r="DH54" s="125"/>
      <c r="DI54" s="130" t="s">
        <v>0</v>
      </c>
      <c r="DJ54" s="125"/>
      <c r="DK54" s="185" t="s">
        <v>326</v>
      </c>
      <c r="DL54" s="186" t="s">
        <v>326</v>
      </c>
      <c r="DM54" s="155"/>
      <c r="DN54" s="125"/>
      <c r="DO54" s="130" t="s">
        <v>0</v>
      </c>
      <c r="DP54" s="125"/>
      <c r="DQ54" s="185" t="s">
        <v>326</v>
      </c>
      <c r="DR54" s="186" t="s">
        <v>326</v>
      </c>
      <c r="DS54" s="155"/>
      <c r="DT54" s="125"/>
      <c r="DU54" s="130" t="s">
        <v>0</v>
      </c>
      <c r="DV54" s="125"/>
      <c r="DW54" s="185" t="s">
        <v>326</v>
      </c>
      <c r="DX54" s="186" t="s">
        <v>326</v>
      </c>
      <c r="DY54" s="155"/>
      <c r="DZ54" s="125"/>
      <c r="EA54" s="130" t="s">
        <v>0</v>
      </c>
      <c r="EB54" s="125"/>
      <c r="EC54" s="185" t="s">
        <v>326</v>
      </c>
      <c r="ED54" s="186" t="s">
        <v>326</v>
      </c>
      <c r="EE54" s="155"/>
      <c r="EF54" s="125"/>
      <c r="EG54" s="130" t="s">
        <v>0</v>
      </c>
      <c r="EH54" s="125"/>
      <c r="EI54" s="185" t="s">
        <v>326</v>
      </c>
      <c r="EJ54" s="186" t="s">
        <v>326</v>
      </c>
      <c r="EK54" s="155"/>
      <c r="EL54" s="125"/>
      <c r="EM54" s="130" t="s">
        <v>0</v>
      </c>
      <c r="EN54" s="125"/>
      <c r="EO54" s="185" t="s">
        <v>326</v>
      </c>
      <c r="EP54" s="186" t="s">
        <v>326</v>
      </c>
      <c r="EQ54" s="155"/>
      <c r="ER54" s="125"/>
      <c r="ES54" s="130" t="s">
        <v>0</v>
      </c>
      <c r="ET54" s="125"/>
      <c r="EU54" s="185" t="s">
        <v>326</v>
      </c>
      <c r="EV54" s="186" t="s">
        <v>326</v>
      </c>
      <c r="EW54" s="155"/>
      <c r="EX54" s="125"/>
      <c r="EY54" s="130" t="s">
        <v>0</v>
      </c>
      <c r="EZ54" s="125"/>
      <c r="FA54" s="185" t="s">
        <v>326</v>
      </c>
      <c r="FB54" s="186" t="s">
        <v>326</v>
      </c>
      <c r="FC54" s="155"/>
      <c r="FD54" s="125"/>
      <c r="FE54" s="130" t="s">
        <v>0</v>
      </c>
      <c r="FF54" s="125"/>
      <c r="FG54" s="185" t="s">
        <v>326</v>
      </c>
      <c r="FH54" s="186" t="s">
        <v>326</v>
      </c>
      <c r="FI54" s="155"/>
      <c r="FJ54" s="125"/>
      <c r="FK54" s="130" t="s">
        <v>0</v>
      </c>
      <c r="FL54" s="125"/>
      <c r="FM54" s="185" t="s">
        <v>326</v>
      </c>
      <c r="FN54" s="186" t="s">
        <v>326</v>
      </c>
      <c r="FO54" s="155"/>
      <c r="FP54" s="125"/>
      <c r="FQ54" s="130" t="s">
        <v>0</v>
      </c>
      <c r="FR54" s="125"/>
      <c r="FS54" s="185" t="s">
        <v>326</v>
      </c>
      <c r="FT54" s="186" t="s">
        <v>326</v>
      </c>
      <c r="FU54" s="155"/>
      <c r="FV54" s="125"/>
      <c r="FW54" s="130" t="s">
        <v>0</v>
      </c>
      <c r="FX54" s="125"/>
      <c r="FY54" s="185" t="s">
        <v>326</v>
      </c>
      <c r="FZ54" s="186" t="s">
        <v>326</v>
      </c>
      <c r="GA54" s="155"/>
      <c r="GB54" s="125"/>
      <c r="GC54" s="196" t="s">
        <v>0</v>
      </c>
      <c r="GD54" s="125"/>
      <c r="GE54" s="185" t="s">
        <v>326</v>
      </c>
      <c r="GF54" s="186" t="s">
        <v>326</v>
      </c>
      <c r="GG54" s="155"/>
      <c r="GH54" s="125"/>
      <c r="GI54" s="130" t="s">
        <v>0</v>
      </c>
      <c r="GJ54" s="125"/>
      <c r="GK54" s="185" t="s">
        <v>326</v>
      </c>
      <c r="GL54" s="186" t="s">
        <v>326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326</v>
      </c>
      <c r="GX54" s="186" t="s">
        <v>326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326</v>
      </c>
      <c r="HJ54" s="186" t="s">
        <v>326</v>
      </c>
      <c r="HK54" s="155"/>
      <c r="HL54" s="125"/>
      <c r="HM54" s="130" t="s">
        <v>0</v>
      </c>
      <c r="HN54" s="125"/>
      <c r="HO54" s="130"/>
      <c r="HP54" s="169"/>
      <c r="HQ54" s="155"/>
      <c r="HR54" s="125"/>
      <c r="HS54" s="130" t="s">
        <v>0</v>
      </c>
      <c r="HT54" s="125"/>
      <c r="HU54" s="130"/>
      <c r="HV54" s="169"/>
      <c r="HW54" s="155"/>
      <c r="HX54" s="125"/>
      <c r="HY54" s="130" t="s">
        <v>0</v>
      </c>
      <c r="HZ54" s="125"/>
      <c r="IA54" s="130"/>
      <c r="IB54" s="169"/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326</v>
      </c>
      <c r="NV54" s="186" t="s">
        <v>326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271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271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271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271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271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271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271</v>
      </c>
      <c r="AR55" s="186" t="s">
        <v>336</v>
      </c>
      <c r="AS55" s="155"/>
      <c r="AT55" s="125">
        <v>1</v>
      </c>
      <c r="AU55" s="130" t="s">
        <v>0</v>
      </c>
      <c r="AV55" s="125">
        <v>2</v>
      </c>
      <c r="AW55" s="185" t="s">
        <v>271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275</v>
      </c>
      <c r="BJ55" s="186" t="s">
        <v>271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275</v>
      </c>
      <c r="BV55" s="186" t="s">
        <v>271</v>
      </c>
      <c r="BW55" s="155"/>
      <c r="BX55" s="125">
        <v>2</v>
      </c>
      <c r="BY55" s="130" t="s">
        <v>0</v>
      </c>
      <c r="BZ55" s="125">
        <v>1</v>
      </c>
      <c r="CA55" s="130" t="s">
        <v>275</v>
      </c>
      <c r="CB55" s="169" t="s">
        <v>271</v>
      </c>
      <c r="CC55" s="155"/>
      <c r="CD55" s="125">
        <v>1</v>
      </c>
      <c r="CE55" s="130" t="s">
        <v>0</v>
      </c>
      <c r="CF55" s="125">
        <v>2</v>
      </c>
      <c r="CG55" s="185" t="s">
        <v>275</v>
      </c>
      <c r="CH55" s="186" t="s">
        <v>271</v>
      </c>
      <c r="CI55" s="155"/>
      <c r="CJ55" s="125">
        <v>1</v>
      </c>
      <c r="CK55" s="130" t="s">
        <v>0</v>
      </c>
      <c r="CL55" s="125">
        <v>2</v>
      </c>
      <c r="CM55" s="185" t="s">
        <v>273</v>
      </c>
      <c r="CN55" s="186" t="s">
        <v>271</v>
      </c>
      <c r="CO55" s="155"/>
      <c r="CP55" s="125">
        <v>2</v>
      </c>
      <c r="CQ55" s="130" t="s">
        <v>0</v>
      </c>
      <c r="CR55" s="125">
        <v>1</v>
      </c>
      <c r="CS55" s="185" t="s">
        <v>315</v>
      </c>
      <c r="CT55" s="186" t="s">
        <v>271</v>
      </c>
      <c r="CU55" s="155"/>
      <c r="CV55" s="125">
        <v>2</v>
      </c>
      <c r="CW55" s="130" t="s">
        <v>0</v>
      </c>
      <c r="CX55" s="125">
        <v>1</v>
      </c>
      <c r="CY55" s="185" t="s">
        <v>271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273</v>
      </c>
      <c r="DF55" s="186" t="s">
        <v>271</v>
      </c>
      <c r="DG55" s="155"/>
      <c r="DH55" s="125">
        <v>1</v>
      </c>
      <c r="DI55" s="130" t="s">
        <v>0</v>
      </c>
      <c r="DJ55" s="125">
        <v>2</v>
      </c>
      <c r="DK55" s="185" t="s">
        <v>271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271</v>
      </c>
      <c r="DR55" s="186" t="s">
        <v>271</v>
      </c>
      <c r="DS55" s="155"/>
      <c r="DT55" s="125">
        <v>2</v>
      </c>
      <c r="DU55" s="130" t="s">
        <v>0</v>
      </c>
      <c r="DV55" s="125">
        <v>1</v>
      </c>
      <c r="DW55" s="185" t="s">
        <v>271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271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274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271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271</v>
      </c>
      <c r="EV55" s="186" t="s">
        <v>270</v>
      </c>
      <c r="EW55" s="155"/>
      <c r="EX55" s="125">
        <v>1</v>
      </c>
      <c r="EY55" s="130" t="s">
        <v>0</v>
      </c>
      <c r="EZ55" s="125">
        <v>2</v>
      </c>
      <c r="FA55" s="185" t="s">
        <v>271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271</v>
      </c>
      <c r="FH55" s="186" t="s">
        <v>271</v>
      </c>
      <c r="FI55" s="155"/>
      <c r="FJ55" s="125">
        <v>1</v>
      </c>
      <c r="FK55" s="130" t="s">
        <v>0</v>
      </c>
      <c r="FL55" s="125">
        <v>2</v>
      </c>
      <c r="FM55" s="185" t="s">
        <v>271</v>
      </c>
      <c r="FN55" s="186" t="s">
        <v>271</v>
      </c>
      <c r="FO55" s="155"/>
      <c r="FP55" s="125">
        <v>2</v>
      </c>
      <c r="FQ55" s="130" t="s">
        <v>0</v>
      </c>
      <c r="FR55" s="125">
        <v>1</v>
      </c>
      <c r="FS55" s="185" t="s">
        <v>274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271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271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271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271</v>
      </c>
      <c r="GX55" s="186" t="s">
        <v>260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271</v>
      </c>
      <c r="HJ55" s="186" t="s">
        <v>260</v>
      </c>
      <c r="HK55" s="155"/>
      <c r="HL55" s="125"/>
      <c r="HM55" s="130" t="s">
        <v>0</v>
      </c>
      <c r="HN55" s="125"/>
      <c r="HO55" s="130"/>
      <c r="HP55" s="169"/>
      <c r="HQ55" s="155"/>
      <c r="HR55" s="125"/>
      <c r="HS55" s="130" t="s">
        <v>0</v>
      </c>
      <c r="HT55" s="125"/>
      <c r="HU55" s="130"/>
      <c r="HV55" s="169"/>
      <c r="HW55" s="155"/>
      <c r="HX55" s="125"/>
      <c r="HY55" s="130" t="s">
        <v>0</v>
      </c>
      <c r="HZ55" s="125"/>
      <c r="IA55" s="130"/>
      <c r="IB55" s="169"/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326</v>
      </c>
      <c r="NV55" s="186" t="s">
        <v>326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271</v>
      </c>
      <c r="H56" s="174" t="s">
        <v>271</v>
      </c>
      <c r="I56" s="25"/>
      <c r="J56" s="187">
        <v>0</v>
      </c>
      <c r="K56" s="187" t="s">
        <v>0</v>
      </c>
      <c r="L56" s="187">
        <v>2</v>
      </c>
      <c r="M56" s="185" t="s">
        <v>273</v>
      </c>
      <c r="N56" s="186" t="s">
        <v>271</v>
      </c>
      <c r="O56" s="148"/>
      <c r="P56" s="125">
        <v>2</v>
      </c>
      <c r="Q56" s="130" t="s">
        <v>0</v>
      </c>
      <c r="R56" s="125">
        <v>1</v>
      </c>
      <c r="S56" s="185" t="s">
        <v>271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271</v>
      </c>
      <c r="Z56" s="186" t="s">
        <v>257</v>
      </c>
      <c r="AA56" s="155"/>
      <c r="AB56" s="125"/>
      <c r="AC56" s="130" t="s">
        <v>0</v>
      </c>
      <c r="AD56" s="125"/>
      <c r="AE56" s="185" t="s">
        <v>326</v>
      </c>
      <c r="AF56" s="186" t="s">
        <v>326</v>
      </c>
      <c r="AG56" s="155"/>
      <c r="AH56" s="125">
        <v>3</v>
      </c>
      <c r="AI56" s="130" t="s">
        <v>0</v>
      </c>
      <c r="AJ56" s="125">
        <v>1</v>
      </c>
      <c r="AK56" s="185" t="s">
        <v>275</v>
      </c>
      <c r="AL56" s="186" t="s">
        <v>271</v>
      </c>
      <c r="AM56" s="155"/>
      <c r="AN56" s="125">
        <v>0</v>
      </c>
      <c r="AO56" s="130" t="s">
        <v>0</v>
      </c>
      <c r="AP56" s="125">
        <v>2</v>
      </c>
      <c r="AQ56" s="185" t="s">
        <v>275</v>
      </c>
      <c r="AR56" s="186" t="s">
        <v>271</v>
      </c>
      <c r="AS56" s="155"/>
      <c r="AT56" s="125">
        <v>1</v>
      </c>
      <c r="AU56" s="130" t="s">
        <v>0</v>
      </c>
      <c r="AV56" s="125">
        <v>1</v>
      </c>
      <c r="AW56" s="185" t="s">
        <v>273</v>
      </c>
      <c r="AX56" s="186" t="s">
        <v>271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341</v>
      </c>
      <c r="BJ56" s="186" t="s">
        <v>342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271</v>
      </c>
      <c r="BV56" s="186" t="s">
        <v>271</v>
      </c>
      <c r="BW56" s="155"/>
      <c r="BX56" s="125">
        <v>2</v>
      </c>
      <c r="BY56" s="130" t="s">
        <v>0</v>
      </c>
      <c r="BZ56" s="125">
        <v>1</v>
      </c>
      <c r="CA56" s="130" t="s">
        <v>271</v>
      </c>
      <c r="CB56" s="169" t="s">
        <v>275</v>
      </c>
      <c r="CC56" s="155"/>
      <c r="CD56" s="125">
        <v>3</v>
      </c>
      <c r="CE56" s="130" t="s">
        <v>0</v>
      </c>
      <c r="CF56" s="125">
        <v>1</v>
      </c>
      <c r="CG56" s="185" t="s">
        <v>345</v>
      </c>
      <c r="CH56" s="186" t="s">
        <v>271</v>
      </c>
      <c r="CI56" s="155"/>
      <c r="CJ56" s="125"/>
      <c r="CK56" s="130" t="s">
        <v>0</v>
      </c>
      <c r="CL56" s="125"/>
      <c r="CM56" s="185" t="s">
        <v>326</v>
      </c>
      <c r="CN56" s="186" t="s">
        <v>326</v>
      </c>
      <c r="CO56" s="155"/>
      <c r="CP56" s="125">
        <v>1</v>
      </c>
      <c r="CQ56" s="130" t="s">
        <v>0</v>
      </c>
      <c r="CR56" s="125">
        <v>3</v>
      </c>
      <c r="CS56" s="185" t="s">
        <v>315</v>
      </c>
      <c r="CT56" s="186" t="s">
        <v>314</v>
      </c>
      <c r="CU56" s="155"/>
      <c r="CV56" s="125">
        <v>2</v>
      </c>
      <c r="CW56" s="130" t="s">
        <v>0</v>
      </c>
      <c r="CX56" s="125">
        <v>1</v>
      </c>
      <c r="CY56" s="185" t="s">
        <v>271</v>
      </c>
      <c r="CZ56" s="186" t="s">
        <v>271</v>
      </c>
      <c r="DA56" s="155"/>
      <c r="DB56" s="125">
        <v>0</v>
      </c>
      <c r="DC56" s="130" t="s">
        <v>0</v>
      </c>
      <c r="DD56" s="125">
        <v>3</v>
      </c>
      <c r="DE56" s="185" t="s">
        <v>270</v>
      </c>
      <c r="DF56" s="186" t="s">
        <v>271</v>
      </c>
      <c r="DG56" s="155"/>
      <c r="DH56" s="125">
        <v>3</v>
      </c>
      <c r="DI56" s="130" t="s">
        <v>0</v>
      </c>
      <c r="DJ56" s="125">
        <v>1</v>
      </c>
      <c r="DK56" s="185" t="s">
        <v>343</v>
      </c>
      <c r="DL56" s="186" t="s">
        <v>271</v>
      </c>
      <c r="DM56" s="155"/>
      <c r="DN56" s="125">
        <v>4</v>
      </c>
      <c r="DO56" s="130" t="s">
        <v>0</v>
      </c>
      <c r="DP56" s="125">
        <v>1</v>
      </c>
      <c r="DQ56" s="185" t="s">
        <v>273</v>
      </c>
      <c r="DR56" s="186" t="s">
        <v>271</v>
      </c>
      <c r="DS56" s="155"/>
      <c r="DT56" s="125"/>
      <c r="DU56" s="130" t="s">
        <v>0</v>
      </c>
      <c r="DV56" s="125"/>
      <c r="DW56" s="185" t="s">
        <v>326</v>
      </c>
      <c r="DX56" s="186" t="s">
        <v>326</v>
      </c>
      <c r="DY56" s="155"/>
      <c r="DZ56" s="125">
        <v>2</v>
      </c>
      <c r="EA56" s="130" t="s">
        <v>0</v>
      </c>
      <c r="EB56" s="125">
        <v>1</v>
      </c>
      <c r="EC56" s="185" t="s">
        <v>368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270</v>
      </c>
      <c r="EJ56" s="186" t="s">
        <v>274</v>
      </c>
      <c r="EK56" s="155"/>
      <c r="EL56" s="125">
        <v>1</v>
      </c>
      <c r="EM56" s="130" t="s">
        <v>0</v>
      </c>
      <c r="EN56" s="125">
        <v>1</v>
      </c>
      <c r="EO56" s="185" t="s">
        <v>271</v>
      </c>
      <c r="EP56" s="186" t="s">
        <v>271</v>
      </c>
      <c r="EQ56" s="155"/>
      <c r="ER56" s="125">
        <v>2</v>
      </c>
      <c r="ES56" s="130" t="s">
        <v>0</v>
      </c>
      <c r="ET56" s="125">
        <v>3</v>
      </c>
      <c r="EU56" s="185" t="s">
        <v>273</v>
      </c>
      <c r="EV56" s="186" t="s">
        <v>271</v>
      </c>
      <c r="EW56" s="155"/>
      <c r="EX56" s="125">
        <v>2</v>
      </c>
      <c r="EY56" s="130" t="s">
        <v>0</v>
      </c>
      <c r="EZ56" s="125">
        <v>2</v>
      </c>
      <c r="FA56" s="185" t="s">
        <v>271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271</v>
      </c>
      <c r="FI56" s="155"/>
      <c r="FJ56" s="125">
        <v>1</v>
      </c>
      <c r="FK56" s="130" t="s">
        <v>0</v>
      </c>
      <c r="FL56" s="125">
        <v>1</v>
      </c>
      <c r="FM56" s="185" t="s">
        <v>271</v>
      </c>
      <c r="FN56" s="186" t="s">
        <v>273</v>
      </c>
      <c r="FO56" s="155"/>
      <c r="FP56" s="125"/>
      <c r="FQ56" s="130" t="s">
        <v>0</v>
      </c>
      <c r="FR56" s="125"/>
      <c r="FS56" s="185" t="s">
        <v>326</v>
      </c>
      <c r="FT56" s="186" t="s">
        <v>326</v>
      </c>
      <c r="FU56" s="155"/>
      <c r="FV56" s="125"/>
      <c r="FW56" s="130" t="s">
        <v>0</v>
      </c>
      <c r="FX56" s="125"/>
      <c r="FY56" s="185" t="s">
        <v>326</v>
      </c>
      <c r="FZ56" s="186" t="s">
        <v>326</v>
      </c>
      <c r="GA56" s="155"/>
      <c r="GB56" s="125"/>
      <c r="GC56" s="196" t="s">
        <v>0</v>
      </c>
      <c r="GD56" s="125"/>
      <c r="GE56" s="185" t="s">
        <v>326</v>
      </c>
      <c r="GF56" s="186" t="s">
        <v>326</v>
      </c>
      <c r="GG56" s="155"/>
      <c r="GH56" s="125"/>
      <c r="GI56" s="130" t="s">
        <v>0</v>
      </c>
      <c r="GJ56" s="125"/>
      <c r="GK56" s="185" t="s">
        <v>326</v>
      </c>
      <c r="GL56" s="186" t="s">
        <v>326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326</v>
      </c>
      <c r="GX56" s="186" t="s">
        <v>326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326</v>
      </c>
      <c r="HJ56" s="186" t="s">
        <v>326</v>
      </c>
      <c r="HK56" s="155"/>
      <c r="HL56" s="125"/>
      <c r="HM56" s="130" t="s">
        <v>0</v>
      </c>
      <c r="HN56" s="125"/>
      <c r="HO56" s="130"/>
      <c r="HP56" s="169"/>
      <c r="HQ56" s="155"/>
      <c r="HR56" s="125"/>
      <c r="HS56" s="130" t="s">
        <v>0</v>
      </c>
      <c r="HT56" s="125"/>
      <c r="HU56" s="130"/>
      <c r="HV56" s="169"/>
      <c r="HW56" s="155"/>
      <c r="HX56" s="125"/>
      <c r="HY56" s="130" t="s">
        <v>0</v>
      </c>
      <c r="HZ56" s="125"/>
      <c r="IA56" s="130"/>
      <c r="IB56" s="169"/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326</v>
      </c>
      <c r="NV56" s="186" t="s">
        <v>326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327</v>
      </c>
      <c r="C57" s="124"/>
      <c r="D57" s="170"/>
      <c r="E57" s="175" t="s">
        <v>0</v>
      </c>
      <c r="F57" s="167"/>
      <c r="G57" s="181" t="s">
        <v>326</v>
      </c>
      <c r="H57" s="182" t="s">
        <v>326</v>
      </c>
      <c r="I57" s="25"/>
      <c r="J57" s="187">
        <v>0</v>
      </c>
      <c r="K57" s="187" t="s">
        <v>0</v>
      </c>
      <c r="L57" s="187">
        <v>2</v>
      </c>
      <c r="M57" s="185" t="s">
        <v>271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271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271</v>
      </c>
      <c r="Z57" s="186" t="s">
        <v>275</v>
      </c>
      <c r="AA57" s="155"/>
      <c r="AB57" s="125">
        <v>2</v>
      </c>
      <c r="AC57" s="130" t="s">
        <v>0</v>
      </c>
      <c r="AD57" s="125">
        <v>0</v>
      </c>
      <c r="AE57" s="192" t="s">
        <v>271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271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271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271</v>
      </c>
      <c r="AX57" s="186" t="s">
        <v>275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271</v>
      </c>
      <c r="BJ57" s="186" t="s">
        <v>275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275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272</v>
      </c>
      <c r="CB57" s="169" t="s">
        <v>275</v>
      </c>
      <c r="CC57" s="155"/>
      <c r="CD57" s="125">
        <v>1</v>
      </c>
      <c r="CE57" s="130" t="s">
        <v>0</v>
      </c>
      <c r="CF57" s="125">
        <v>2</v>
      </c>
      <c r="CG57" s="185" t="s">
        <v>270</v>
      </c>
      <c r="CH57" s="186" t="s">
        <v>271</v>
      </c>
      <c r="CI57" s="155"/>
      <c r="CJ57" s="125"/>
      <c r="CK57" s="130" t="s">
        <v>0</v>
      </c>
      <c r="CL57" s="125"/>
      <c r="CM57" s="185" t="s">
        <v>326</v>
      </c>
      <c r="CN57" s="186" t="s">
        <v>326</v>
      </c>
      <c r="CO57" s="155"/>
      <c r="CP57" s="125">
        <v>2</v>
      </c>
      <c r="CQ57" s="130" t="s">
        <v>0</v>
      </c>
      <c r="CR57" s="125">
        <v>1</v>
      </c>
      <c r="CS57" s="185" t="s">
        <v>271</v>
      </c>
      <c r="CT57" s="186" t="s">
        <v>270</v>
      </c>
      <c r="CU57" s="155"/>
      <c r="CV57" s="125">
        <v>2</v>
      </c>
      <c r="CW57" s="130" t="s">
        <v>0</v>
      </c>
      <c r="CX57" s="125">
        <v>0</v>
      </c>
      <c r="CY57" s="185" t="s">
        <v>271</v>
      </c>
      <c r="CZ57" s="186" t="s">
        <v>260</v>
      </c>
      <c r="DA57" s="155"/>
      <c r="DB57" s="125"/>
      <c r="DC57" s="130" t="s">
        <v>0</v>
      </c>
      <c r="DD57" s="125"/>
      <c r="DE57" s="185" t="s">
        <v>326</v>
      </c>
      <c r="DF57" s="186" t="s">
        <v>326</v>
      </c>
      <c r="DG57" s="155"/>
      <c r="DH57" s="125">
        <v>2</v>
      </c>
      <c r="DI57" s="130" t="s">
        <v>0</v>
      </c>
      <c r="DJ57" s="125">
        <v>2</v>
      </c>
      <c r="DK57" s="185" t="s">
        <v>271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271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273</v>
      </c>
      <c r="DX57" s="186" t="s">
        <v>271</v>
      </c>
      <c r="DY57" s="155"/>
      <c r="DZ57" s="125"/>
      <c r="EA57" s="130" t="s">
        <v>0</v>
      </c>
      <c r="EB57" s="125"/>
      <c r="EC57" s="185" t="s">
        <v>326</v>
      </c>
      <c r="ED57" s="186" t="s">
        <v>326</v>
      </c>
      <c r="EE57" s="155"/>
      <c r="EF57" s="125">
        <v>3</v>
      </c>
      <c r="EG57" s="130" t="s">
        <v>0</v>
      </c>
      <c r="EH57" s="125">
        <v>1</v>
      </c>
      <c r="EI57" s="185" t="s">
        <v>267</v>
      </c>
      <c r="EJ57" s="186" t="s">
        <v>274</v>
      </c>
      <c r="EK57" s="155"/>
      <c r="EL57" s="125">
        <v>2</v>
      </c>
      <c r="EM57" s="130" t="s">
        <v>0</v>
      </c>
      <c r="EN57" s="125">
        <v>0</v>
      </c>
      <c r="EO57" s="185" t="s">
        <v>273</v>
      </c>
      <c r="EP57" s="186" t="s">
        <v>260</v>
      </c>
      <c r="EQ57" s="155"/>
      <c r="ER57" s="125"/>
      <c r="ES57" s="130" t="s">
        <v>0</v>
      </c>
      <c r="ET57" s="125"/>
      <c r="EU57" s="185" t="s">
        <v>326</v>
      </c>
      <c r="EV57" s="186" t="s">
        <v>326</v>
      </c>
      <c r="EW57" s="155"/>
      <c r="EX57" s="125"/>
      <c r="EY57" s="130" t="s">
        <v>0</v>
      </c>
      <c r="EZ57" s="125"/>
      <c r="FA57" s="185" t="s">
        <v>326</v>
      </c>
      <c r="FB57" s="186" t="s">
        <v>326</v>
      </c>
      <c r="FC57" s="155"/>
      <c r="FD57" s="125">
        <v>2</v>
      </c>
      <c r="FE57" s="130" t="s">
        <v>0</v>
      </c>
      <c r="FF57" s="125">
        <v>0</v>
      </c>
      <c r="FG57" s="185" t="s">
        <v>273</v>
      </c>
      <c r="FH57" s="186" t="s">
        <v>271</v>
      </c>
      <c r="FI57" s="155"/>
      <c r="FJ57" s="125">
        <v>0</v>
      </c>
      <c r="FK57" s="130" t="s">
        <v>0</v>
      </c>
      <c r="FL57" s="125">
        <v>2</v>
      </c>
      <c r="FM57" s="185" t="s">
        <v>273</v>
      </c>
      <c r="FN57" s="186" t="s">
        <v>271</v>
      </c>
      <c r="FO57" s="155"/>
      <c r="FP57" s="125"/>
      <c r="FQ57" s="130" t="s">
        <v>0</v>
      </c>
      <c r="FR57" s="125"/>
      <c r="FS57" s="185" t="s">
        <v>326</v>
      </c>
      <c r="FT57" s="186" t="s">
        <v>326</v>
      </c>
      <c r="FU57" s="155"/>
      <c r="FV57" s="125">
        <v>1</v>
      </c>
      <c r="FW57" s="130" t="s">
        <v>0</v>
      </c>
      <c r="FX57" s="125">
        <v>2</v>
      </c>
      <c r="FY57" s="185" t="s">
        <v>271</v>
      </c>
      <c r="FZ57" s="186" t="s">
        <v>378</v>
      </c>
      <c r="GA57" s="155"/>
      <c r="GB57" s="125">
        <v>1</v>
      </c>
      <c r="GC57" s="196" t="s">
        <v>0</v>
      </c>
      <c r="GD57" s="125">
        <v>2</v>
      </c>
      <c r="GE57" s="185" t="s">
        <v>271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271</v>
      </c>
      <c r="GL57" s="186" t="s">
        <v>378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273</v>
      </c>
      <c r="GX57" s="186" t="s">
        <v>271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271</v>
      </c>
      <c r="HJ57" s="186" t="s">
        <v>273</v>
      </c>
      <c r="HK57" s="155"/>
      <c r="HL57" s="125"/>
      <c r="HM57" s="130" t="s">
        <v>0</v>
      </c>
      <c r="HN57" s="125"/>
      <c r="HO57" s="130"/>
      <c r="HP57" s="169"/>
      <c r="HQ57" s="155"/>
      <c r="HR57" s="125"/>
      <c r="HS57" s="130" t="s">
        <v>0</v>
      </c>
      <c r="HT57" s="125"/>
      <c r="HU57" s="130"/>
      <c r="HV57" s="169"/>
      <c r="HW57" s="155"/>
      <c r="HX57" s="125"/>
      <c r="HY57" s="130" t="s">
        <v>0</v>
      </c>
      <c r="HZ57" s="125"/>
      <c r="IA57" s="130"/>
      <c r="IB57" s="169"/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326</v>
      </c>
      <c r="NV57" s="186" t="s">
        <v>326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271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271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271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271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271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270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271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275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271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271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271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271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271</v>
      </c>
      <c r="CN58" s="186" t="s">
        <v>270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271</v>
      </c>
      <c r="CZ58" s="186" t="s">
        <v>270</v>
      </c>
      <c r="DA58" s="155"/>
      <c r="DB58" s="125">
        <v>1</v>
      </c>
      <c r="DC58" s="130" t="s">
        <v>0</v>
      </c>
      <c r="DD58" s="125">
        <v>3</v>
      </c>
      <c r="DE58" s="185" t="s">
        <v>271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271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271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270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271</v>
      </c>
      <c r="ED58" s="186" t="s">
        <v>271</v>
      </c>
      <c r="EE58" s="155"/>
      <c r="EF58" s="125">
        <v>4</v>
      </c>
      <c r="EG58" s="130" t="s">
        <v>0</v>
      </c>
      <c r="EH58" s="125">
        <v>2</v>
      </c>
      <c r="EI58" s="185" t="s">
        <v>274</v>
      </c>
      <c r="EJ58" s="186" t="s">
        <v>274</v>
      </c>
      <c r="EK58" s="155"/>
      <c r="EL58" s="125">
        <v>4</v>
      </c>
      <c r="EM58" s="130" t="s">
        <v>0</v>
      </c>
      <c r="EN58" s="125">
        <v>0</v>
      </c>
      <c r="EO58" s="185" t="s">
        <v>271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271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271</v>
      </c>
      <c r="FB58" s="186" t="s">
        <v>271</v>
      </c>
      <c r="FC58" s="155"/>
      <c r="FD58" s="125">
        <v>3</v>
      </c>
      <c r="FE58" s="130" t="s">
        <v>0</v>
      </c>
      <c r="FF58" s="125">
        <v>0</v>
      </c>
      <c r="FG58" s="185" t="s">
        <v>271</v>
      </c>
      <c r="FH58" s="186" t="s">
        <v>271</v>
      </c>
      <c r="FI58" s="155"/>
      <c r="FJ58" s="125">
        <v>1</v>
      </c>
      <c r="FK58" s="130" t="s">
        <v>0</v>
      </c>
      <c r="FL58" s="125">
        <v>4</v>
      </c>
      <c r="FM58" s="185" t="s">
        <v>271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273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267</v>
      </c>
      <c r="FZ58" s="186" t="s">
        <v>269</v>
      </c>
      <c r="GA58" s="155"/>
      <c r="GB58" s="125">
        <v>1</v>
      </c>
      <c r="GC58" s="196" t="s">
        <v>0</v>
      </c>
      <c r="GD58" s="125">
        <v>3</v>
      </c>
      <c r="GE58" s="185" t="s">
        <v>271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271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271</v>
      </c>
      <c r="GX58" s="186" t="s">
        <v>271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271</v>
      </c>
      <c r="HJ58" s="186" t="s">
        <v>271</v>
      </c>
      <c r="HK58" s="155"/>
      <c r="HL58" s="125"/>
      <c r="HM58" s="130" t="s">
        <v>0</v>
      </c>
      <c r="HN58" s="125"/>
      <c r="HO58" s="130"/>
      <c r="HP58" s="169"/>
      <c r="HQ58" s="155"/>
      <c r="HR58" s="125"/>
      <c r="HS58" s="130" t="s">
        <v>0</v>
      </c>
      <c r="HT58" s="125"/>
      <c r="HU58" s="130"/>
      <c r="HV58" s="169"/>
      <c r="HW58" s="155"/>
      <c r="HX58" s="125"/>
      <c r="HY58" s="130" t="s">
        <v>0</v>
      </c>
      <c r="HZ58" s="125"/>
      <c r="IA58" s="130"/>
      <c r="IB58" s="169"/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326</v>
      </c>
      <c r="NV58" s="186" t="s">
        <v>326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326</v>
      </c>
      <c r="N59" s="186" t="s">
        <v>326</v>
      </c>
      <c r="O59" s="148"/>
      <c r="P59" s="125">
        <v>2</v>
      </c>
      <c r="Q59" s="130" t="s">
        <v>0</v>
      </c>
      <c r="R59" s="125">
        <v>1</v>
      </c>
      <c r="S59" s="185" t="s">
        <v>273</v>
      </c>
      <c r="T59" s="186" t="s">
        <v>275</v>
      </c>
      <c r="U59" s="155"/>
      <c r="V59" s="125">
        <v>1</v>
      </c>
      <c r="W59" s="130" t="s">
        <v>0</v>
      </c>
      <c r="X59" s="125">
        <v>3</v>
      </c>
      <c r="Y59" s="185" t="s">
        <v>271</v>
      </c>
      <c r="Z59" s="186" t="s">
        <v>269</v>
      </c>
      <c r="AA59" s="155"/>
      <c r="AB59" s="125">
        <v>2</v>
      </c>
      <c r="AC59" s="130" t="s">
        <v>0</v>
      </c>
      <c r="AD59" s="125">
        <v>1</v>
      </c>
      <c r="AE59" s="192" t="s">
        <v>275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275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271</v>
      </c>
      <c r="AR59" s="186" t="s">
        <v>270</v>
      </c>
      <c r="AS59" s="155"/>
      <c r="AT59" s="125">
        <v>1</v>
      </c>
      <c r="AU59" s="130" t="s">
        <v>0</v>
      </c>
      <c r="AV59" s="125">
        <v>2</v>
      </c>
      <c r="AW59" s="185" t="s">
        <v>273</v>
      </c>
      <c r="AX59" s="186" t="s">
        <v>271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271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272</v>
      </c>
      <c r="BV59" s="186" t="s">
        <v>271</v>
      </c>
      <c r="BW59" s="155"/>
      <c r="BX59" s="125">
        <v>1</v>
      </c>
      <c r="BY59" s="130" t="s">
        <v>0</v>
      </c>
      <c r="BZ59" s="125">
        <v>1</v>
      </c>
      <c r="CA59" s="130" t="s">
        <v>272</v>
      </c>
      <c r="CB59" s="169" t="s">
        <v>262</v>
      </c>
      <c r="CC59" s="155"/>
      <c r="CD59" s="125">
        <v>2</v>
      </c>
      <c r="CE59" s="130" t="s">
        <v>0</v>
      </c>
      <c r="CF59" s="125">
        <v>2</v>
      </c>
      <c r="CG59" s="185" t="s">
        <v>270</v>
      </c>
      <c r="CH59" s="186" t="s">
        <v>275</v>
      </c>
      <c r="CI59" s="155"/>
      <c r="CJ59" s="125">
        <v>1</v>
      </c>
      <c r="CK59" s="130" t="s">
        <v>0</v>
      </c>
      <c r="CL59" s="125">
        <v>2</v>
      </c>
      <c r="CM59" s="185" t="s">
        <v>270</v>
      </c>
      <c r="CN59" s="186" t="s">
        <v>272</v>
      </c>
      <c r="CO59" s="155"/>
      <c r="CP59" s="125">
        <v>2</v>
      </c>
      <c r="CQ59" s="130" t="s">
        <v>0</v>
      </c>
      <c r="CR59" s="125">
        <v>2</v>
      </c>
      <c r="CS59" s="185" t="s">
        <v>271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271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273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271</v>
      </c>
      <c r="DL59" s="186" t="s">
        <v>326</v>
      </c>
      <c r="DM59" s="155"/>
      <c r="DN59" s="125">
        <v>3</v>
      </c>
      <c r="DO59" s="130" t="s">
        <v>0</v>
      </c>
      <c r="DP59" s="125">
        <v>1</v>
      </c>
      <c r="DQ59" s="185" t="s">
        <v>273</v>
      </c>
      <c r="DR59" s="186" t="s">
        <v>271</v>
      </c>
      <c r="DS59" s="155"/>
      <c r="DT59" s="125"/>
      <c r="DU59" s="130" t="s">
        <v>0</v>
      </c>
      <c r="DV59" s="125"/>
      <c r="DW59" s="185" t="s">
        <v>326</v>
      </c>
      <c r="DX59" s="186" t="s">
        <v>326</v>
      </c>
      <c r="DY59" s="155"/>
      <c r="DZ59" s="125">
        <v>1</v>
      </c>
      <c r="EA59" s="130" t="s">
        <v>0</v>
      </c>
      <c r="EB59" s="125">
        <v>2</v>
      </c>
      <c r="EC59" s="185" t="s">
        <v>262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267</v>
      </c>
      <c r="EJ59" s="186" t="s">
        <v>268</v>
      </c>
      <c r="EK59" s="155"/>
      <c r="EL59" s="125">
        <v>3</v>
      </c>
      <c r="EM59" s="130" t="s">
        <v>0</v>
      </c>
      <c r="EN59" s="125">
        <v>0</v>
      </c>
      <c r="EO59" s="185" t="s">
        <v>273</v>
      </c>
      <c r="EP59" s="186" t="s">
        <v>271</v>
      </c>
      <c r="EQ59" s="155"/>
      <c r="ER59" s="125">
        <v>1</v>
      </c>
      <c r="ES59" s="130" t="s">
        <v>0</v>
      </c>
      <c r="ET59" s="125">
        <v>1</v>
      </c>
      <c r="EU59" s="185" t="s">
        <v>273</v>
      </c>
      <c r="EV59" s="186" t="s">
        <v>270</v>
      </c>
      <c r="EW59" s="155"/>
      <c r="EX59" s="125"/>
      <c r="EY59" s="130" t="s">
        <v>0</v>
      </c>
      <c r="EZ59" s="125"/>
      <c r="FA59" s="185" t="s">
        <v>326</v>
      </c>
      <c r="FB59" s="186" t="s">
        <v>326</v>
      </c>
      <c r="FC59" s="155"/>
      <c r="FD59" s="125"/>
      <c r="FE59" s="130" t="s">
        <v>0</v>
      </c>
      <c r="FF59" s="125"/>
      <c r="FG59" s="185" t="s">
        <v>326</v>
      </c>
      <c r="FH59" s="186" t="s">
        <v>326</v>
      </c>
      <c r="FI59" s="155"/>
      <c r="FJ59" s="125"/>
      <c r="FK59" s="130" t="s">
        <v>0</v>
      </c>
      <c r="FL59" s="125"/>
      <c r="FM59" s="185" t="s">
        <v>326</v>
      </c>
      <c r="FN59" s="186" t="s">
        <v>326</v>
      </c>
      <c r="FO59" s="155"/>
      <c r="FP59" s="125"/>
      <c r="FQ59" s="130" t="s">
        <v>0</v>
      </c>
      <c r="FR59" s="125"/>
      <c r="FS59" s="185" t="s">
        <v>326</v>
      </c>
      <c r="FT59" s="186" t="s">
        <v>326</v>
      </c>
      <c r="FU59" s="155"/>
      <c r="FV59" s="125"/>
      <c r="FW59" s="130" t="s">
        <v>0</v>
      </c>
      <c r="FX59" s="125"/>
      <c r="FY59" s="185" t="s">
        <v>326</v>
      </c>
      <c r="FZ59" s="186" t="s">
        <v>326</v>
      </c>
      <c r="GA59" s="155"/>
      <c r="GB59" s="125"/>
      <c r="GC59" s="196" t="s">
        <v>0</v>
      </c>
      <c r="GD59" s="125"/>
      <c r="GE59" s="185" t="s">
        <v>326</v>
      </c>
      <c r="GF59" s="186" t="s">
        <v>326</v>
      </c>
      <c r="GG59" s="155"/>
      <c r="GH59" s="125"/>
      <c r="GI59" s="130" t="s">
        <v>0</v>
      </c>
      <c r="GJ59" s="125"/>
      <c r="GK59" s="185" t="s">
        <v>326</v>
      </c>
      <c r="GL59" s="186" t="s">
        <v>326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326</v>
      </c>
      <c r="GX59" s="186" t="s">
        <v>326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326</v>
      </c>
      <c r="HJ59" s="186" t="s">
        <v>326</v>
      </c>
      <c r="HK59" s="155"/>
      <c r="HL59" s="125"/>
      <c r="HM59" s="130" t="s">
        <v>0</v>
      </c>
      <c r="HN59" s="125"/>
      <c r="HO59" s="130"/>
      <c r="HP59" s="169"/>
      <c r="HQ59" s="155"/>
      <c r="HR59" s="125"/>
      <c r="HS59" s="130" t="s">
        <v>0</v>
      </c>
      <c r="HT59" s="125"/>
      <c r="HU59" s="130"/>
      <c r="HV59" s="169"/>
      <c r="HW59" s="155"/>
      <c r="HX59" s="125"/>
      <c r="HY59" s="130" t="s">
        <v>0</v>
      </c>
      <c r="HZ59" s="125"/>
      <c r="IA59" s="130"/>
      <c r="IB59" s="169"/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326</v>
      </c>
      <c r="NV59" s="186" t="s">
        <v>326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271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271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271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271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275</v>
      </c>
      <c r="AF60" s="193" t="s">
        <v>271</v>
      </c>
      <c r="AG60" s="155"/>
      <c r="AH60" s="125">
        <v>2</v>
      </c>
      <c r="AI60" s="130" t="s">
        <v>0</v>
      </c>
      <c r="AJ60" s="125">
        <v>0</v>
      </c>
      <c r="AK60" s="185" t="s">
        <v>271</v>
      </c>
      <c r="AL60" s="186" t="s">
        <v>260</v>
      </c>
      <c r="AM60" s="155"/>
      <c r="AN60" s="125"/>
      <c r="AO60" s="130" t="s">
        <v>0</v>
      </c>
      <c r="AP60" s="125"/>
      <c r="AQ60" s="185" t="s">
        <v>326</v>
      </c>
      <c r="AR60" s="186" t="s">
        <v>326</v>
      </c>
      <c r="AS60" s="155"/>
      <c r="AT60" s="125">
        <v>1</v>
      </c>
      <c r="AU60" s="130" t="s">
        <v>0</v>
      </c>
      <c r="AV60" s="125">
        <v>2</v>
      </c>
      <c r="AW60" s="185" t="s">
        <v>273</v>
      </c>
      <c r="AX60" s="186" t="s">
        <v>271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326</v>
      </c>
      <c r="BJ60" s="186" t="s">
        <v>326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272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272</v>
      </c>
      <c r="CB60" s="169" t="s">
        <v>275</v>
      </c>
      <c r="CC60" s="155"/>
      <c r="CD60" s="125"/>
      <c r="CE60" s="130" t="s">
        <v>0</v>
      </c>
      <c r="CF60" s="125"/>
      <c r="CG60" s="185" t="s">
        <v>326</v>
      </c>
      <c r="CH60" s="186" t="s">
        <v>326</v>
      </c>
      <c r="CI60" s="155"/>
      <c r="CJ60" s="125">
        <v>1</v>
      </c>
      <c r="CK60" s="130" t="s">
        <v>0</v>
      </c>
      <c r="CL60" s="125">
        <v>2</v>
      </c>
      <c r="CM60" s="185" t="s">
        <v>271</v>
      </c>
      <c r="CN60" s="186" t="s">
        <v>270</v>
      </c>
      <c r="CO60" s="155"/>
      <c r="CP60" s="125"/>
      <c r="CQ60" s="130" t="s">
        <v>0</v>
      </c>
      <c r="CR60" s="125"/>
      <c r="CS60" s="185" t="s">
        <v>326</v>
      </c>
      <c r="CT60" s="186" t="s">
        <v>326</v>
      </c>
      <c r="CU60" s="155"/>
      <c r="CV60" s="125"/>
      <c r="CW60" s="130" t="s">
        <v>0</v>
      </c>
      <c r="CX60" s="125"/>
      <c r="CY60" s="185" t="s">
        <v>326</v>
      </c>
      <c r="CZ60" s="186" t="s">
        <v>326</v>
      </c>
      <c r="DA60" s="155"/>
      <c r="DB60" s="125"/>
      <c r="DC60" s="130" t="s">
        <v>0</v>
      </c>
      <c r="DD60" s="125"/>
      <c r="DE60" s="185" t="s">
        <v>326</v>
      </c>
      <c r="DF60" s="186" t="s">
        <v>326</v>
      </c>
      <c r="DG60" s="155"/>
      <c r="DH60" s="125"/>
      <c r="DI60" s="130" t="s">
        <v>0</v>
      </c>
      <c r="DJ60" s="125"/>
      <c r="DK60" s="185" t="s">
        <v>326</v>
      </c>
      <c r="DL60" s="186" t="s">
        <v>326</v>
      </c>
      <c r="DM60" s="155"/>
      <c r="DN60" s="125">
        <v>3</v>
      </c>
      <c r="DO60" s="130" t="s">
        <v>0</v>
      </c>
      <c r="DP60" s="125">
        <v>1</v>
      </c>
      <c r="DQ60" s="185" t="s">
        <v>271</v>
      </c>
      <c r="DR60" s="186" t="s">
        <v>270</v>
      </c>
      <c r="DS60" s="155"/>
      <c r="DT60" s="125"/>
      <c r="DU60" s="130" t="s">
        <v>0</v>
      </c>
      <c r="DV60" s="125"/>
      <c r="DW60" s="185" t="s">
        <v>326</v>
      </c>
      <c r="DX60" s="186" t="s">
        <v>326</v>
      </c>
      <c r="DY60" s="155"/>
      <c r="DZ60" s="125">
        <v>0</v>
      </c>
      <c r="EA60" s="130" t="s">
        <v>0</v>
      </c>
      <c r="EB60" s="125">
        <v>4</v>
      </c>
      <c r="EC60" s="185" t="s">
        <v>273</v>
      </c>
      <c r="ED60" s="186" t="s">
        <v>270</v>
      </c>
      <c r="EE60" s="155"/>
      <c r="EF60" s="125"/>
      <c r="EG60" s="130" t="s">
        <v>0</v>
      </c>
      <c r="EH60" s="125"/>
      <c r="EI60" s="185" t="s">
        <v>326</v>
      </c>
      <c r="EJ60" s="186" t="s">
        <v>326</v>
      </c>
      <c r="EK60" s="155"/>
      <c r="EL60" s="125"/>
      <c r="EM60" s="130" t="s">
        <v>0</v>
      </c>
      <c r="EN60" s="125"/>
      <c r="EO60" s="185" t="s">
        <v>326</v>
      </c>
      <c r="EP60" s="186" t="s">
        <v>326</v>
      </c>
      <c r="EQ60" s="155"/>
      <c r="ER60" s="125"/>
      <c r="ES60" s="130" t="s">
        <v>0</v>
      </c>
      <c r="ET60" s="125"/>
      <c r="EU60" s="185" t="s">
        <v>326</v>
      </c>
      <c r="EV60" s="186" t="s">
        <v>326</v>
      </c>
      <c r="EW60" s="155"/>
      <c r="EX60" s="125"/>
      <c r="EY60" s="130" t="s">
        <v>0</v>
      </c>
      <c r="EZ60" s="125"/>
      <c r="FA60" s="185" t="s">
        <v>326</v>
      </c>
      <c r="FB60" s="186" t="s">
        <v>326</v>
      </c>
      <c r="FC60" s="155"/>
      <c r="FD60" s="125"/>
      <c r="FE60" s="130" t="s">
        <v>0</v>
      </c>
      <c r="FF60" s="125"/>
      <c r="FG60" s="185" t="s">
        <v>326</v>
      </c>
      <c r="FH60" s="186" t="s">
        <v>326</v>
      </c>
      <c r="FI60" s="155"/>
      <c r="FJ60" s="125"/>
      <c r="FK60" s="130" t="s">
        <v>0</v>
      </c>
      <c r="FL60" s="125"/>
      <c r="FM60" s="185" t="s">
        <v>326</v>
      </c>
      <c r="FN60" s="186" t="s">
        <v>326</v>
      </c>
      <c r="FO60" s="155"/>
      <c r="FP60" s="125"/>
      <c r="FQ60" s="130" t="s">
        <v>0</v>
      </c>
      <c r="FR60" s="125"/>
      <c r="FS60" s="185" t="s">
        <v>326</v>
      </c>
      <c r="FT60" s="186" t="s">
        <v>326</v>
      </c>
      <c r="FU60" s="155"/>
      <c r="FV60" s="125"/>
      <c r="FW60" s="130" t="s">
        <v>0</v>
      </c>
      <c r="FX60" s="125"/>
      <c r="FY60" s="185" t="s">
        <v>326</v>
      </c>
      <c r="FZ60" s="186" t="s">
        <v>326</v>
      </c>
      <c r="GA60" s="155"/>
      <c r="GB60" s="125"/>
      <c r="GC60" s="196" t="s">
        <v>0</v>
      </c>
      <c r="GD60" s="125"/>
      <c r="GE60" s="185" t="s">
        <v>326</v>
      </c>
      <c r="GF60" s="186" t="s">
        <v>326</v>
      </c>
      <c r="GG60" s="155"/>
      <c r="GH60" s="125"/>
      <c r="GI60" s="130" t="s">
        <v>0</v>
      </c>
      <c r="GJ60" s="125"/>
      <c r="GK60" s="185" t="s">
        <v>326</v>
      </c>
      <c r="GL60" s="186" t="s">
        <v>326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326</v>
      </c>
      <c r="GX60" s="186" t="s">
        <v>326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326</v>
      </c>
      <c r="HJ60" s="186" t="s">
        <v>326</v>
      </c>
      <c r="HK60" s="155"/>
      <c r="HL60" s="125"/>
      <c r="HM60" s="130" t="s">
        <v>0</v>
      </c>
      <c r="HN60" s="125"/>
      <c r="HO60" s="130"/>
      <c r="HP60" s="169"/>
      <c r="HQ60" s="155"/>
      <c r="HR60" s="125"/>
      <c r="HS60" s="130" t="s">
        <v>0</v>
      </c>
      <c r="HT60" s="125"/>
      <c r="HU60" s="130"/>
      <c r="HV60" s="169"/>
      <c r="HW60" s="155"/>
      <c r="HX60" s="125"/>
      <c r="HY60" s="130" t="s">
        <v>0</v>
      </c>
      <c r="HZ60" s="125"/>
      <c r="IA60" s="130"/>
      <c r="IB60" s="169"/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326</v>
      </c>
      <c r="NV60" s="186" t="s">
        <v>326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271</v>
      </c>
      <c r="H61" s="183" t="s">
        <v>275</v>
      </c>
      <c r="I61" s="25"/>
      <c r="J61" s="187">
        <v>0</v>
      </c>
      <c r="K61" s="187" t="s">
        <v>0</v>
      </c>
      <c r="L61" s="187">
        <v>3</v>
      </c>
      <c r="M61" s="185" t="s">
        <v>271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273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271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271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271</v>
      </c>
      <c r="AL61" s="186" t="s">
        <v>270</v>
      </c>
      <c r="AM61" s="155"/>
      <c r="AN61" s="125">
        <v>0</v>
      </c>
      <c r="AO61" s="130" t="s">
        <v>0</v>
      </c>
      <c r="AP61" s="125">
        <v>2</v>
      </c>
      <c r="AQ61" s="185" t="s">
        <v>273</v>
      </c>
      <c r="AR61" s="186" t="s">
        <v>271</v>
      </c>
      <c r="AS61" s="155"/>
      <c r="AT61" s="125">
        <v>1</v>
      </c>
      <c r="AU61" s="130" t="s">
        <v>0</v>
      </c>
      <c r="AV61" s="125">
        <v>2</v>
      </c>
      <c r="AW61" s="185" t="s">
        <v>273</v>
      </c>
      <c r="AX61" s="186" t="s">
        <v>271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273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271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271</v>
      </c>
      <c r="CB61" s="169" t="s">
        <v>275</v>
      </c>
      <c r="CC61" s="155"/>
      <c r="CD61" s="125">
        <v>1</v>
      </c>
      <c r="CE61" s="130" t="s">
        <v>0</v>
      </c>
      <c r="CF61" s="125">
        <v>2</v>
      </c>
      <c r="CG61" s="185" t="s">
        <v>272</v>
      </c>
      <c r="CH61" s="186" t="s">
        <v>275</v>
      </c>
      <c r="CI61" s="155"/>
      <c r="CJ61" s="125">
        <v>0</v>
      </c>
      <c r="CK61" s="130" t="s">
        <v>0</v>
      </c>
      <c r="CL61" s="125">
        <v>2</v>
      </c>
      <c r="CM61" s="185" t="s">
        <v>273</v>
      </c>
      <c r="CN61" s="186" t="s">
        <v>271</v>
      </c>
      <c r="CO61" s="155"/>
      <c r="CP61" s="125">
        <v>1</v>
      </c>
      <c r="CQ61" s="130" t="s">
        <v>0</v>
      </c>
      <c r="CR61" s="125">
        <v>3</v>
      </c>
      <c r="CS61" s="185" t="s">
        <v>315</v>
      </c>
      <c r="CT61" s="186" t="s">
        <v>314</v>
      </c>
      <c r="CU61" s="155"/>
      <c r="CV61" s="125">
        <v>2</v>
      </c>
      <c r="CW61" s="130" t="s">
        <v>0</v>
      </c>
      <c r="CX61" s="125">
        <v>0</v>
      </c>
      <c r="CY61" s="185" t="s">
        <v>271</v>
      </c>
      <c r="CZ61" s="186" t="s">
        <v>270</v>
      </c>
      <c r="DA61" s="155"/>
      <c r="DB61" s="125">
        <v>0</v>
      </c>
      <c r="DC61" s="130" t="s">
        <v>0</v>
      </c>
      <c r="DD61" s="125">
        <v>3</v>
      </c>
      <c r="DE61" s="185" t="s">
        <v>273</v>
      </c>
      <c r="DF61" s="186" t="s">
        <v>271</v>
      </c>
      <c r="DG61" s="155"/>
      <c r="DH61" s="125">
        <v>1</v>
      </c>
      <c r="DI61" s="130" t="s">
        <v>0</v>
      </c>
      <c r="DJ61" s="125">
        <v>2</v>
      </c>
      <c r="DK61" s="185" t="s">
        <v>271</v>
      </c>
      <c r="DL61" s="186" t="s">
        <v>270</v>
      </c>
      <c r="DM61" s="155"/>
      <c r="DN61" s="125">
        <v>3</v>
      </c>
      <c r="DO61" s="130" t="s">
        <v>0</v>
      </c>
      <c r="DP61" s="125">
        <v>0</v>
      </c>
      <c r="DQ61" s="185" t="s">
        <v>273</v>
      </c>
      <c r="DR61" s="186" t="s">
        <v>271</v>
      </c>
      <c r="DS61" s="155"/>
      <c r="DT61" s="125">
        <v>2</v>
      </c>
      <c r="DU61" s="130" t="s">
        <v>0</v>
      </c>
      <c r="DV61" s="125">
        <v>1</v>
      </c>
      <c r="DW61" s="185" t="s">
        <v>271</v>
      </c>
      <c r="DX61" s="186" t="s">
        <v>271</v>
      </c>
      <c r="DY61" s="155"/>
      <c r="DZ61" s="125">
        <v>1</v>
      </c>
      <c r="EA61" s="130" t="s">
        <v>0</v>
      </c>
      <c r="EB61" s="125">
        <v>2</v>
      </c>
      <c r="EC61" s="185" t="s">
        <v>273</v>
      </c>
      <c r="ED61" s="186" t="s">
        <v>271</v>
      </c>
      <c r="EE61" s="155"/>
      <c r="EF61" s="125">
        <v>3</v>
      </c>
      <c r="EG61" s="130" t="s">
        <v>0</v>
      </c>
      <c r="EH61" s="125">
        <v>0</v>
      </c>
      <c r="EI61" s="185" t="s">
        <v>270</v>
      </c>
      <c r="EJ61" s="186" t="s">
        <v>255</v>
      </c>
      <c r="EK61" s="155"/>
      <c r="EL61" s="125"/>
      <c r="EM61" s="130" t="s">
        <v>0</v>
      </c>
      <c r="EN61" s="125"/>
      <c r="EO61" s="185" t="s">
        <v>326</v>
      </c>
      <c r="EP61" s="186" t="s">
        <v>326</v>
      </c>
      <c r="EQ61" s="155"/>
      <c r="ER61" s="125">
        <v>1</v>
      </c>
      <c r="ES61" s="130" t="s">
        <v>0</v>
      </c>
      <c r="ET61" s="125">
        <v>2</v>
      </c>
      <c r="EU61" s="185" t="s">
        <v>271</v>
      </c>
      <c r="EV61" s="186" t="s">
        <v>271</v>
      </c>
      <c r="EW61" s="155"/>
      <c r="EX61" s="125">
        <v>0</v>
      </c>
      <c r="EY61" s="130" t="s">
        <v>0</v>
      </c>
      <c r="EZ61" s="125">
        <v>3</v>
      </c>
      <c r="FA61" s="185" t="s">
        <v>273</v>
      </c>
      <c r="FB61" s="186" t="s">
        <v>271</v>
      </c>
      <c r="FC61" s="155"/>
      <c r="FD61" s="125">
        <v>2</v>
      </c>
      <c r="FE61" s="130" t="s">
        <v>0</v>
      </c>
      <c r="FF61" s="125">
        <v>0</v>
      </c>
      <c r="FG61" s="185" t="s">
        <v>273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273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273</v>
      </c>
      <c r="FT61" s="186" t="s">
        <v>274</v>
      </c>
      <c r="FU61" s="155"/>
      <c r="FV61" s="125">
        <v>1</v>
      </c>
      <c r="FW61" s="130" t="s">
        <v>0</v>
      </c>
      <c r="FX61" s="125">
        <v>2</v>
      </c>
      <c r="FY61" s="185" t="s">
        <v>271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271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273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271</v>
      </c>
      <c r="GX61" s="186" t="s">
        <v>260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273</v>
      </c>
      <c r="HJ61" s="186" t="s">
        <v>271</v>
      </c>
      <c r="HK61" s="155"/>
      <c r="HL61" s="125"/>
      <c r="HM61" s="130" t="s">
        <v>0</v>
      </c>
      <c r="HN61" s="125"/>
      <c r="HO61" s="130"/>
      <c r="HP61" s="169"/>
      <c r="HQ61" s="155"/>
      <c r="HR61" s="125"/>
      <c r="HS61" s="130" t="s">
        <v>0</v>
      </c>
      <c r="HT61" s="125"/>
      <c r="HU61" s="130"/>
      <c r="HV61" s="169"/>
      <c r="HW61" s="155"/>
      <c r="HX61" s="125"/>
      <c r="HY61" s="130" t="s">
        <v>0</v>
      </c>
      <c r="HZ61" s="125"/>
      <c r="IA61" s="130"/>
      <c r="IB61" s="169"/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326</v>
      </c>
      <c r="NV61" s="186" t="s">
        <v>326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270</v>
      </c>
      <c r="N62" s="186" t="s">
        <v>263</v>
      </c>
      <c r="O62" s="148"/>
      <c r="P62" s="125">
        <v>3</v>
      </c>
      <c r="Q62" s="130" t="s">
        <v>0</v>
      </c>
      <c r="R62" s="125">
        <v>1</v>
      </c>
      <c r="S62" s="185" t="s">
        <v>271</v>
      </c>
      <c r="T62" s="186" t="s">
        <v>262</v>
      </c>
      <c r="U62" s="155"/>
      <c r="V62" s="125">
        <v>0</v>
      </c>
      <c r="W62" s="130" t="s">
        <v>0</v>
      </c>
      <c r="X62" s="125">
        <v>1</v>
      </c>
      <c r="Y62" s="185" t="s">
        <v>264</v>
      </c>
      <c r="Z62" s="186" t="s">
        <v>271</v>
      </c>
      <c r="AA62" s="155"/>
      <c r="AB62" s="125">
        <v>3</v>
      </c>
      <c r="AC62" s="130" t="s">
        <v>0</v>
      </c>
      <c r="AD62" s="125">
        <v>1</v>
      </c>
      <c r="AE62" s="192" t="s">
        <v>275</v>
      </c>
      <c r="AF62" s="193" t="s">
        <v>271</v>
      </c>
      <c r="AG62" s="155"/>
      <c r="AH62" s="125">
        <v>4</v>
      </c>
      <c r="AI62" s="130" t="s">
        <v>0</v>
      </c>
      <c r="AJ62" s="125">
        <v>1</v>
      </c>
      <c r="AK62" s="185" t="s">
        <v>275</v>
      </c>
      <c r="AL62" s="186" t="s">
        <v>271</v>
      </c>
      <c r="AM62" s="155"/>
      <c r="AN62" s="125">
        <v>1</v>
      </c>
      <c r="AO62" s="130" t="s">
        <v>0</v>
      </c>
      <c r="AP62" s="125">
        <v>4</v>
      </c>
      <c r="AQ62" s="185" t="s">
        <v>271</v>
      </c>
      <c r="AR62" s="186" t="s">
        <v>271</v>
      </c>
      <c r="AS62" s="155"/>
      <c r="AT62" s="125">
        <v>2</v>
      </c>
      <c r="AU62" s="130" t="s">
        <v>0</v>
      </c>
      <c r="AV62" s="125">
        <v>2</v>
      </c>
      <c r="AW62" s="185" t="s">
        <v>275</v>
      </c>
      <c r="AX62" s="186" t="s">
        <v>271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275</v>
      </c>
      <c r="BJ62" s="186" t="s">
        <v>262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275</v>
      </c>
      <c r="CB62" s="169" t="s">
        <v>271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271</v>
      </c>
      <c r="CN62" s="186" t="s">
        <v>266</v>
      </c>
      <c r="CO62" s="155"/>
      <c r="CP62" s="125">
        <v>3</v>
      </c>
      <c r="CQ62" s="130" t="s">
        <v>0</v>
      </c>
      <c r="CR62" s="125">
        <v>3</v>
      </c>
      <c r="CS62" s="185" t="s">
        <v>271</v>
      </c>
      <c r="CT62" s="186" t="s">
        <v>314</v>
      </c>
      <c r="CU62" s="155"/>
      <c r="CV62" s="125">
        <v>2</v>
      </c>
      <c r="CW62" s="130" t="s">
        <v>0</v>
      </c>
      <c r="CX62" s="125">
        <v>1</v>
      </c>
      <c r="CY62" s="185" t="s">
        <v>271</v>
      </c>
      <c r="CZ62" s="186" t="s">
        <v>263</v>
      </c>
      <c r="DA62" s="155"/>
      <c r="DB62" s="125">
        <v>0</v>
      </c>
      <c r="DC62" s="130" t="s">
        <v>0</v>
      </c>
      <c r="DD62" s="125">
        <v>2</v>
      </c>
      <c r="DE62" s="185" t="s">
        <v>273</v>
      </c>
      <c r="DF62" s="186" t="s">
        <v>263</v>
      </c>
      <c r="DG62" s="155"/>
      <c r="DH62" s="125">
        <v>2</v>
      </c>
      <c r="DI62" s="130" t="s">
        <v>0</v>
      </c>
      <c r="DJ62" s="125">
        <v>3</v>
      </c>
      <c r="DK62" s="185" t="s">
        <v>271</v>
      </c>
      <c r="DL62" s="186" t="s">
        <v>271</v>
      </c>
      <c r="DM62" s="155"/>
      <c r="DN62" s="125">
        <v>3</v>
      </c>
      <c r="DO62" s="130" t="s">
        <v>0</v>
      </c>
      <c r="DP62" s="125">
        <v>0</v>
      </c>
      <c r="DQ62" s="185" t="s">
        <v>273</v>
      </c>
      <c r="DR62" s="186" t="s">
        <v>271</v>
      </c>
      <c r="DS62" s="155"/>
      <c r="DT62" s="125">
        <v>2</v>
      </c>
      <c r="DU62" s="130" t="s">
        <v>0</v>
      </c>
      <c r="DV62" s="125">
        <v>1</v>
      </c>
      <c r="DW62" s="185" t="s">
        <v>271</v>
      </c>
      <c r="DX62" s="186" t="s">
        <v>266</v>
      </c>
      <c r="DY62" s="155"/>
      <c r="DZ62" s="125">
        <v>0</v>
      </c>
      <c r="EA62" s="130" t="s">
        <v>0</v>
      </c>
      <c r="EB62" s="125">
        <v>1</v>
      </c>
      <c r="EC62" s="185" t="s">
        <v>271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267</v>
      </c>
      <c r="EK62" s="155"/>
      <c r="EL62" s="125">
        <v>2</v>
      </c>
      <c r="EM62" s="130" t="s">
        <v>0</v>
      </c>
      <c r="EN62" s="125">
        <v>0</v>
      </c>
      <c r="EO62" s="185" t="s">
        <v>271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315</v>
      </c>
      <c r="EV62" s="186" t="s">
        <v>271</v>
      </c>
      <c r="EW62" s="155"/>
      <c r="EX62" s="125">
        <v>1</v>
      </c>
      <c r="EY62" s="130" t="s">
        <v>0</v>
      </c>
      <c r="EZ62" s="125">
        <v>3</v>
      </c>
      <c r="FA62" s="185" t="s">
        <v>271</v>
      </c>
      <c r="FB62" s="186" t="s">
        <v>266</v>
      </c>
      <c r="FC62" s="155"/>
      <c r="FD62" s="125">
        <v>3</v>
      </c>
      <c r="FE62" s="130" t="s">
        <v>0</v>
      </c>
      <c r="FF62" s="125">
        <v>1</v>
      </c>
      <c r="FG62" s="185" t="s">
        <v>273</v>
      </c>
      <c r="FH62" s="186" t="s">
        <v>271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271</v>
      </c>
      <c r="FO62" s="155"/>
      <c r="FP62" s="125">
        <v>2</v>
      </c>
      <c r="FQ62" s="130" t="s">
        <v>0</v>
      </c>
      <c r="FR62" s="125">
        <v>0</v>
      </c>
      <c r="FS62" s="185" t="s">
        <v>273</v>
      </c>
      <c r="FT62" s="186" t="s">
        <v>378</v>
      </c>
      <c r="FU62" s="155"/>
      <c r="FV62" s="125">
        <v>2</v>
      </c>
      <c r="FW62" s="130" t="s">
        <v>0</v>
      </c>
      <c r="FX62" s="125">
        <v>2</v>
      </c>
      <c r="FY62" s="185" t="s">
        <v>276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271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271</v>
      </c>
      <c r="GL62" s="186" t="s">
        <v>263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273</v>
      </c>
      <c r="GX62" s="186" t="s">
        <v>271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269</v>
      </c>
      <c r="HJ62" s="186" t="s">
        <v>260</v>
      </c>
      <c r="HK62" s="155"/>
      <c r="HL62" s="125"/>
      <c r="HM62" s="130" t="s">
        <v>0</v>
      </c>
      <c r="HN62" s="125"/>
      <c r="HO62" s="130"/>
      <c r="HP62" s="169"/>
      <c r="HQ62" s="155"/>
      <c r="HR62" s="125"/>
      <c r="HS62" s="130" t="s">
        <v>0</v>
      </c>
      <c r="HT62" s="125"/>
      <c r="HU62" s="130"/>
      <c r="HV62" s="169"/>
      <c r="HW62" s="155"/>
      <c r="HX62" s="125"/>
      <c r="HY62" s="130" t="s">
        <v>0</v>
      </c>
      <c r="HZ62" s="125"/>
      <c r="IA62" s="130"/>
      <c r="IB62" s="169"/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326</v>
      </c>
      <c r="NV62" s="186" t="s">
        <v>326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326</v>
      </c>
      <c r="H63" s="182" t="s">
        <v>326</v>
      </c>
      <c r="I63" s="25"/>
      <c r="J63" s="187">
        <v>0</v>
      </c>
      <c r="K63" s="187" t="s">
        <v>0</v>
      </c>
      <c r="L63" s="187">
        <v>3</v>
      </c>
      <c r="M63" s="185" t="s">
        <v>273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271</v>
      </c>
      <c r="Z63" s="186" t="s">
        <v>264</v>
      </c>
      <c r="AA63" s="155"/>
      <c r="AB63" s="125">
        <v>2</v>
      </c>
      <c r="AC63" s="130" t="s">
        <v>0</v>
      </c>
      <c r="AD63" s="125">
        <v>0</v>
      </c>
      <c r="AE63" s="192" t="s">
        <v>275</v>
      </c>
      <c r="AF63" s="193" t="s">
        <v>271</v>
      </c>
      <c r="AG63" s="155"/>
      <c r="AH63" s="125">
        <v>2</v>
      </c>
      <c r="AI63" s="130" t="s">
        <v>0</v>
      </c>
      <c r="AJ63" s="125">
        <v>1</v>
      </c>
      <c r="AK63" s="185" t="s">
        <v>271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271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275</v>
      </c>
      <c r="AX63" s="186" t="s">
        <v>271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275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275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275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346</v>
      </c>
      <c r="CH63" s="186" t="s">
        <v>349</v>
      </c>
      <c r="CI63" s="155"/>
      <c r="CJ63" s="125">
        <v>1</v>
      </c>
      <c r="CK63" s="130" t="s">
        <v>0</v>
      </c>
      <c r="CL63" s="125">
        <v>2</v>
      </c>
      <c r="CM63" s="185" t="s">
        <v>351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315</v>
      </c>
      <c r="CT63" s="186" t="s">
        <v>353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270</v>
      </c>
      <c r="DF63" s="186" t="s">
        <v>271</v>
      </c>
      <c r="DG63" s="155"/>
      <c r="DH63" s="125">
        <v>2</v>
      </c>
      <c r="DI63" s="130" t="s">
        <v>0</v>
      </c>
      <c r="DJ63" s="125">
        <v>2</v>
      </c>
      <c r="DK63" s="185" t="s">
        <v>341</v>
      </c>
      <c r="DL63" s="186" t="s">
        <v>361</v>
      </c>
      <c r="DM63" s="155"/>
      <c r="DN63" s="125">
        <v>3</v>
      </c>
      <c r="DO63" s="130" t="s">
        <v>0</v>
      </c>
      <c r="DP63" s="125">
        <v>1</v>
      </c>
      <c r="DQ63" s="185" t="s">
        <v>273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365</v>
      </c>
      <c r="DX63" s="186" t="s">
        <v>366</v>
      </c>
      <c r="DY63" s="155"/>
      <c r="DZ63" s="125">
        <v>2</v>
      </c>
      <c r="EA63" s="130" t="s">
        <v>0</v>
      </c>
      <c r="EB63" s="125">
        <v>0</v>
      </c>
      <c r="EC63" s="185" t="s">
        <v>368</v>
      </c>
      <c r="ED63" s="186" t="s">
        <v>369</v>
      </c>
      <c r="EE63" s="155"/>
      <c r="EF63" s="125">
        <v>2</v>
      </c>
      <c r="EG63" s="130" t="s">
        <v>0</v>
      </c>
      <c r="EH63" s="125">
        <v>0</v>
      </c>
      <c r="EI63" s="185" t="s">
        <v>274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273</v>
      </c>
      <c r="EP63" s="186" t="s">
        <v>257</v>
      </c>
      <c r="EQ63" s="155"/>
      <c r="ER63" s="125"/>
      <c r="ES63" s="130" t="s">
        <v>0</v>
      </c>
      <c r="ET63" s="125"/>
      <c r="EU63" s="185" t="s">
        <v>326</v>
      </c>
      <c r="EV63" s="186" t="s">
        <v>326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271</v>
      </c>
      <c r="FC63" s="155"/>
      <c r="FD63" s="125"/>
      <c r="FE63" s="130" t="s">
        <v>0</v>
      </c>
      <c r="FF63" s="125"/>
      <c r="FG63" s="185" t="s">
        <v>326</v>
      </c>
      <c r="FH63" s="186" t="s">
        <v>326</v>
      </c>
      <c r="FI63" s="155"/>
      <c r="FJ63" s="125">
        <v>2</v>
      </c>
      <c r="FK63" s="130" t="s">
        <v>0</v>
      </c>
      <c r="FL63" s="125">
        <v>2</v>
      </c>
      <c r="FM63" s="185" t="s">
        <v>377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378</v>
      </c>
      <c r="FT63" s="186" t="s">
        <v>274</v>
      </c>
      <c r="FU63" s="155"/>
      <c r="FV63" s="125">
        <v>2</v>
      </c>
      <c r="FW63" s="130" t="s">
        <v>0</v>
      </c>
      <c r="FX63" s="125">
        <v>2</v>
      </c>
      <c r="FY63" s="185" t="s">
        <v>378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378</v>
      </c>
      <c r="GF63" s="186" t="s">
        <v>260</v>
      </c>
      <c r="GG63" s="155"/>
      <c r="GH63" s="125"/>
      <c r="GI63" s="130" t="s">
        <v>0</v>
      </c>
      <c r="GJ63" s="125"/>
      <c r="GK63" s="185" t="s">
        <v>326</v>
      </c>
      <c r="GL63" s="186" t="s">
        <v>326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326</v>
      </c>
      <c r="GX63" s="186" t="s">
        <v>326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273</v>
      </c>
      <c r="HJ63" s="186" t="s">
        <v>257</v>
      </c>
      <c r="HK63" s="155"/>
      <c r="HL63" s="125"/>
      <c r="HM63" s="130" t="s">
        <v>0</v>
      </c>
      <c r="HN63" s="125"/>
      <c r="HO63" s="130"/>
      <c r="HP63" s="169"/>
      <c r="HQ63" s="155"/>
      <c r="HR63" s="125"/>
      <c r="HS63" s="130" t="s">
        <v>0</v>
      </c>
      <c r="HT63" s="125"/>
      <c r="HU63" s="130"/>
      <c r="HV63" s="169"/>
      <c r="HW63" s="155"/>
      <c r="HX63" s="125"/>
      <c r="HY63" s="130" t="s">
        <v>0</v>
      </c>
      <c r="HZ63" s="125"/>
      <c r="IA63" s="130"/>
      <c r="IB63" s="169"/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326</v>
      </c>
      <c r="NV63" s="186" t="s">
        <v>326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270</v>
      </c>
      <c r="H64" s="183" t="s">
        <v>271</v>
      </c>
      <c r="I64" s="25"/>
      <c r="J64" s="187">
        <v>1</v>
      </c>
      <c r="K64" s="187" t="s">
        <v>0</v>
      </c>
      <c r="L64" s="187">
        <v>2</v>
      </c>
      <c r="M64" s="185" t="s">
        <v>271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273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270</v>
      </c>
      <c r="Z64" s="186" t="s">
        <v>271</v>
      </c>
      <c r="AA64" s="155"/>
      <c r="AB64" s="125">
        <v>3</v>
      </c>
      <c r="AC64" s="130" t="s">
        <v>0</v>
      </c>
      <c r="AD64" s="125">
        <v>1</v>
      </c>
      <c r="AE64" s="192" t="s">
        <v>274</v>
      </c>
      <c r="AF64" s="193" t="s">
        <v>271</v>
      </c>
      <c r="AG64" s="155"/>
      <c r="AH64" s="125">
        <v>2</v>
      </c>
      <c r="AI64" s="130" t="s">
        <v>0</v>
      </c>
      <c r="AJ64" s="125">
        <v>1</v>
      </c>
      <c r="AK64" s="185" t="s">
        <v>271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271</v>
      </c>
      <c r="AR64" s="186" t="s">
        <v>275</v>
      </c>
      <c r="AS64" s="155"/>
      <c r="AT64" s="125">
        <v>1</v>
      </c>
      <c r="AU64" s="130" t="s">
        <v>0</v>
      </c>
      <c r="AV64" s="125">
        <v>1</v>
      </c>
      <c r="AW64" s="185" t="s">
        <v>271</v>
      </c>
      <c r="AX64" s="186" t="s">
        <v>270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273</v>
      </c>
      <c r="BJ64" s="186" t="s">
        <v>271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271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271</v>
      </c>
      <c r="CB64" s="169" t="s">
        <v>275</v>
      </c>
      <c r="CC64" s="155"/>
      <c r="CD64" s="125">
        <v>1</v>
      </c>
      <c r="CE64" s="130" t="s">
        <v>0</v>
      </c>
      <c r="CF64" s="125">
        <v>2</v>
      </c>
      <c r="CG64" s="185" t="s">
        <v>271</v>
      </c>
      <c r="CH64" s="186" t="s">
        <v>275</v>
      </c>
      <c r="CI64" s="155"/>
      <c r="CJ64" s="125">
        <v>1</v>
      </c>
      <c r="CK64" s="130" t="s">
        <v>0</v>
      </c>
      <c r="CL64" s="125">
        <v>3</v>
      </c>
      <c r="CM64" s="185" t="s">
        <v>271</v>
      </c>
      <c r="CN64" s="186" t="s">
        <v>270</v>
      </c>
      <c r="CO64" s="155"/>
      <c r="CP64" s="125">
        <v>2</v>
      </c>
      <c r="CQ64" s="130" t="s">
        <v>0</v>
      </c>
      <c r="CR64" s="125">
        <v>2</v>
      </c>
      <c r="CS64" s="185" t="s">
        <v>315</v>
      </c>
      <c r="CT64" s="186" t="s">
        <v>270</v>
      </c>
      <c r="CU64" s="155"/>
      <c r="CV64" s="125">
        <v>3</v>
      </c>
      <c r="CW64" s="130" t="s">
        <v>0</v>
      </c>
      <c r="CX64" s="125">
        <v>1</v>
      </c>
      <c r="CY64" s="185" t="s">
        <v>273</v>
      </c>
      <c r="CZ64" s="186" t="s">
        <v>270</v>
      </c>
      <c r="DA64" s="155"/>
      <c r="DB64" s="125">
        <v>0</v>
      </c>
      <c r="DC64" s="130" t="s">
        <v>0</v>
      </c>
      <c r="DD64" s="125">
        <v>3</v>
      </c>
      <c r="DE64" s="185" t="s">
        <v>271</v>
      </c>
      <c r="DF64" s="186" t="s">
        <v>270</v>
      </c>
      <c r="DG64" s="155"/>
      <c r="DH64" s="125">
        <v>1</v>
      </c>
      <c r="DI64" s="130" t="s">
        <v>0</v>
      </c>
      <c r="DJ64" s="125">
        <v>2</v>
      </c>
      <c r="DK64" s="185" t="s">
        <v>271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273</v>
      </c>
      <c r="DR64" s="186" t="s">
        <v>271</v>
      </c>
      <c r="DS64" s="155"/>
      <c r="DT64" s="125">
        <v>1</v>
      </c>
      <c r="DU64" s="130" t="s">
        <v>0</v>
      </c>
      <c r="DV64" s="125">
        <v>3</v>
      </c>
      <c r="DW64" s="185" t="s">
        <v>364</v>
      </c>
      <c r="DX64" s="186" t="s">
        <v>271</v>
      </c>
      <c r="DY64" s="155"/>
      <c r="DZ64" s="125">
        <v>1</v>
      </c>
      <c r="EA64" s="130" t="s">
        <v>0</v>
      </c>
      <c r="EB64" s="125">
        <v>3</v>
      </c>
      <c r="EC64" s="185" t="s">
        <v>273</v>
      </c>
      <c r="ED64" s="186" t="s">
        <v>271</v>
      </c>
      <c r="EE64" s="155"/>
      <c r="EF64" s="125">
        <v>4</v>
      </c>
      <c r="EG64" s="130" t="s">
        <v>0</v>
      </c>
      <c r="EH64" s="125">
        <v>1</v>
      </c>
      <c r="EI64" s="185" t="s">
        <v>269</v>
      </c>
      <c r="EJ64" s="186" t="s">
        <v>274</v>
      </c>
      <c r="EK64" s="155"/>
      <c r="EL64" s="125">
        <v>3</v>
      </c>
      <c r="EM64" s="130" t="s">
        <v>0</v>
      </c>
      <c r="EN64" s="125">
        <v>0</v>
      </c>
      <c r="EO64" s="185" t="s">
        <v>273</v>
      </c>
      <c r="EP64" s="186" t="s">
        <v>271</v>
      </c>
      <c r="EQ64" s="155"/>
      <c r="ER64" s="125">
        <v>1</v>
      </c>
      <c r="ES64" s="130" t="s">
        <v>0</v>
      </c>
      <c r="ET64" s="125">
        <v>3</v>
      </c>
      <c r="EU64" s="185" t="s">
        <v>273</v>
      </c>
      <c r="EV64" s="186" t="s">
        <v>271</v>
      </c>
      <c r="EW64" s="155"/>
      <c r="EX64" s="125">
        <v>1</v>
      </c>
      <c r="EY64" s="130" t="s">
        <v>0</v>
      </c>
      <c r="EZ64" s="125">
        <v>2</v>
      </c>
      <c r="FA64" s="185" t="s">
        <v>273</v>
      </c>
      <c r="FB64" s="186" t="s">
        <v>271</v>
      </c>
      <c r="FC64" s="155"/>
      <c r="FD64" s="125">
        <v>3</v>
      </c>
      <c r="FE64" s="130" t="s">
        <v>0</v>
      </c>
      <c r="FF64" s="125">
        <v>1</v>
      </c>
      <c r="FG64" s="185" t="s">
        <v>273</v>
      </c>
      <c r="FH64" s="186" t="s">
        <v>271</v>
      </c>
      <c r="FI64" s="155"/>
      <c r="FJ64" s="125">
        <v>1</v>
      </c>
      <c r="FK64" s="130" t="s">
        <v>0</v>
      </c>
      <c r="FL64" s="125">
        <v>3</v>
      </c>
      <c r="FM64" s="185" t="s">
        <v>273</v>
      </c>
      <c r="FN64" s="186" t="s">
        <v>271</v>
      </c>
      <c r="FO64" s="155"/>
      <c r="FP64" s="125">
        <v>3</v>
      </c>
      <c r="FQ64" s="130" t="s">
        <v>0</v>
      </c>
      <c r="FR64" s="125">
        <v>1</v>
      </c>
      <c r="FS64" s="185" t="s">
        <v>273</v>
      </c>
      <c r="FT64" s="186" t="s">
        <v>271</v>
      </c>
      <c r="FU64" s="155"/>
      <c r="FV64" s="125">
        <v>2</v>
      </c>
      <c r="FW64" s="130" t="s">
        <v>0</v>
      </c>
      <c r="FX64" s="125">
        <v>1</v>
      </c>
      <c r="FY64" s="185" t="s">
        <v>389</v>
      </c>
      <c r="FZ64" s="186" t="s">
        <v>388</v>
      </c>
      <c r="GA64" s="155"/>
      <c r="GB64" s="125">
        <v>1</v>
      </c>
      <c r="GC64" s="196" t="s">
        <v>0</v>
      </c>
      <c r="GD64" s="125">
        <v>2</v>
      </c>
      <c r="GE64" s="185" t="s">
        <v>271</v>
      </c>
      <c r="GF64" s="186" t="s">
        <v>378</v>
      </c>
      <c r="GG64" s="155"/>
      <c r="GH64" s="125">
        <v>2</v>
      </c>
      <c r="GI64" s="130" t="s">
        <v>0</v>
      </c>
      <c r="GJ64" s="125">
        <v>1</v>
      </c>
      <c r="GK64" s="185" t="s">
        <v>273</v>
      </c>
      <c r="GL64" s="186" t="s">
        <v>271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326</v>
      </c>
      <c r="GX64" s="186" t="s">
        <v>326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273</v>
      </c>
      <c r="HJ64" s="186" t="s">
        <v>378</v>
      </c>
      <c r="HK64" s="155"/>
      <c r="HL64" s="125"/>
      <c r="HM64" s="130" t="s">
        <v>0</v>
      </c>
      <c r="HN64" s="125"/>
      <c r="HO64" s="130"/>
      <c r="HP64" s="169"/>
      <c r="HQ64" s="155"/>
      <c r="HR64" s="125"/>
      <c r="HS64" s="130" t="s">
        <v>0</v>
      </c>
      <c r="HT64" s="125"/>
      <c r="HU64" s="130"/>
      <c r="HV64" s="169"/>
      <c r="HW64" s="155"/>
      <c r="HX64" s="125"/>
      <c r="HY64" s="130" t="s">
        <v>0</v>
      </c>
      <c r="HZ64" s="125"/>
      <c r="IA64" s="130"/>
      <c r="IB64" s="169"/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326</v>
      </c>
      <c r="NV64" s="186" t="s">
        <v>326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326</v>
      </c>
      <c r="H65" s="182" t="s">
        <v>326</v>
      </c>
      <c r="I65" s="25"/>
      <c r="J65" s="187"/>
      <c r="K65" s="187" t="s">
        <v>0</v>
      </c>
      <c r="L65" s="187"/>
      <c r="M65" s="185" t="s">
        <v>326</v>
      </c>
      <c r="N65" s="186" t="s">
        <v>326</v>
      </c>
      <c r="O65" s="148"/>
      <c r="P65" s="125">
        <v>2</v>
      </c>
      <c r="Q65" s="130" t="s">
        <v>0</v>
      </c>
      <c r="R65" s="125">
        <v>1</v>
      </c>
      <c r="S65" s="185" t="s">
        <v>273</v>
      </c>
      <c r="T65" s="186" t="s">
        <v>275</v>
      </c>
      <c r="U65" s="155"/>
      <c r="V65" s="125"/>
      <c r="W65" s="130" t="s">
        <v>0</v>
      </c>
      <c r="X65" s="125"/>
      <c r="Y65" s="185" t="s">
        <v>326</v>
      </c>
      <c r="Z65" s="186" t="s">
        <v>326</v>
      </c>
      <c r="AA65" s="155"/>
      <c r="AB65" s="125"/>
      <c r="AC65" s="130" t="s">
        <v>0</v>
      </c>
      <c r="AD65" s="125"/>
      <c r="AE65" s="185" t="s">
        <v>326</v>
      </c>
      <c r="AF65" s="186" t="s">
        <v>326</v>
      </c>
      <c r="AG65" s="155"/>
      <c r="AH65" s="125"/>
      <c r="AI65" s="130" t="s">
        <v>0</v>
      </c>
      <c r="AJ65" s="125"/>
      <c r="AK65" s="185" t="s">
        <v>326</v>
      </c>
      <c r="AL65" s="186" t="s">
        <v>326</v>
      </c>
      <c r="AM65" s="155"/>
      <c r="AN65" s="125">
        <v>1</v>
      </c>
      <c r="AO65" s="130" t="s">
        <v>0</v>
      </c>
      <c r="AP65" s="125">
        <v>2</v>
      </c>
      <c r="AQ65" s="185" t="s">
        <v>271</v>
      </c>
      <c r="AR65" s="186" t="s">
        <v>269</v>
      </c>
      <c r="AS65" s="155"/>
      <c r="AT65" s="125">
        <v>1</v>
      </c>
      <c r="AU65" s="130" t="s">
        <v>0</v>
      </c>
      <c r="AV65" s="125">
        <v>2</v>
      </c>
      <c r="AW65" s="185" t="s">
        <v>271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326</v>
      </c>
      <c r="BJ65" s="186" t="s">
        <v>326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326</v>
      </c>
      <c r="BV65" s="186" t="s">
        <v>326</v>
      </c>
      <c r="BW65" s="155"/>
      <c r="BX65" s="125"/>
      <c r="BY65" s="130" t="s">
        <v>0</v>
      </c>
      <c r="BZ65" s="125"/>
      <c r="CA65" s="185" t="s">
        <v>326</v>
      </c>
      <c r="CB65" s="186" t="s">
        <v>326</v>
      </c>
      <c r="CC65" s="155"/>
      <c r="CD65" s="125"/>
      <c r="CE65" s="130" t="s">
        <v>0</v>
      </c>
      <c r="CF65" s="125"/>
      <c r="CG65" s="185" t="s">
        <v>326</v>
      </c>
      <c r="CH65" s="186" t="s">
        <v>326</v>
      </c>
      <c r="CI65" s="155"/>
      <c r="CJ65" s="125"/>
      <c r="CK65" s="130" t="s">
        <v>0</v>
      </c>
      <c r="CL65" s="125"/>
      <c r="CM65" s="185" t="s">
        <v>326</v>
      </c>
      <c r="CN65" s="186" t="s">
        <v>326</v>
      </c>
      <c r="CO65" s="155"/>
      <c r="CP65" s="125"/>
      <c r="CQ65" s="130" t="s">
        <v>0</v>
      </c>
      <c r="CR65" s="125"/>
      <c r="CS65" s="185" t="s">
        <v>326</v>
      </c>
      <c r="CT65" s="186" t="s">
        <v>326</v>
      </c>
      <c r="CU65" s="155"/>
      <c r="CV65" s="125"/>
      <c r="CW65" s="130" t="s">
        <v>0</v>
      </c>
      <c r="CX65" s="125"/>
      <c r="CY65" s="185" t="s">
        <v>326</v>
      </c>
      <c r="CZ65" s="186" t="s">
        <v>326</v>
      </c>
      <c r="DA65" s="155"/>
      <c r="DB65" s="125"/>
      <c r="DC65" s="130" t="s">
        <v>0</v>
      </c>
      <c r="DD65" s="125"/>
      <c r="DE65" s="185" t="s">
        <v>326</v>
      </c>
      <c r="DF65" s="186" t="s">
        <v>326</v>
      </c>
      <c r="DG65" s="155"/>
      <c r="DH65" s="125"/>
      <c r="DI65" s="130" t="s">
        <v>0</v>
      </c>
      <c r="DJ65" s="125"/>
      <c r="DK65" s="185" t="s">
        <v>326</v>
      </c>
      <c r="DL65" s="186" t="s">
        <v>326</v>
      </c>
      <c r="DM65" s="155"/>
      <c r="DN65" s="125"/>
      <c r="DO65" s="130" t="s">
        <v>0</v>
      </c>
      <c r="DP65" s="125"/>
      <c r="DQ65" s="185" t="s">
        <v>326</v>
      </c>
      <c r="DR65" s="186" t="s">
        <v>326</v>
      </c>
      <c r="DS65" s="155"/>
      <c r="DT65" s="125"/>
      <c r="DU65" s="130" t="s">
        <v>0</v>
      </c>
      <c r="DV65" s="125"/>
      <c r="DW65" s="185" t="s">
        <v>326</v>
      </c>
      <c r="DX65" s="186" t="s">
        <v>326</v>
      </c>
      <c r="DY65" s="155"/>
      <c r="DZ65" s="125"/>
      <c r="EA65" s="130" t="s">
        <v>0</v>
      </c>
      <c r="EB65" s="125"/>
      <c r="EC65" s="185" t="s">
        <v>326</v>
      </c>
      <c r="ED65" s="186" t="s">
        <v>326</v>
      </c>
      <c r="EE65" s="155"/>
      <c r="EF65" s="125"/>
      <c r="EG65" s="130" t="s">
        <v>0</v>
      </c>
      <c r="EH65" s="125"/>
      <c r="EI65" s="185" t="s">
        <v>326</v>
      </c>
      <c r="EJ65" s="186" t="s">
        <v>326</v>
      </c>
      <c r="EK65" s="155"/>
      <c r="EL65" s="125"/>
      <c r="EM65" s="130" t="s">
        <v>0</v>
      </c>
      <c r="EN65" s="125"/>
      <c r="EO65" s="185" t="s">
        <v>326</v>
      </c>
      <c r="EP65" s="186" t="s">
        <v>326</v>
      </c>
      <c r="EQ65" s="155"/>
      <c r="ER65" s="125"/>
      <c r="ES65" s="130" t="s">
        <v>0</v>
      </c>
      <c r="ET65" s="125"/>
      <c r="EU65" s="185" t="s">
        <v>326</v>
      </c>
      <c r="EV65" s="186" t="s">
        <v>326</v>
      </c>
      <c r="EW65" s="155"/>
      <c r="EX65" s="125"/>
      <c r="EY65" s="130" t="s">
        <v>0</v>
      </c>
      <c r="EZ65" s="125"/>
      <c r="FA65" s="185" t="s">
        <v>326</v>
      </c>
      <c r="FB65" s="186" t="s">
        <v>326</v>
      </c>
      <c r="FC65" s="155"/>
      <c r="FD65" s="125"/>
      <c r="FE65" s="130" t="s">
        <v>0</v>
      </c>
      <c r="FF65" s="125"/>
      <c r="FG65" s="185" t="s">
        <v>326</v>
      </c>
      <c r="FH65" s="186" t="s">
        <v>326</v>
      </c>
      <c r="FI65" s="155"/>
      <c r="FJ65" s="125"/>
      <c r="FK65" s="130" t="s">
        <v>0</v>
      </c>
      <c r="FL65" s="125"/>
      <c r="FM65" s="185" t="s">
        <v>326</v>
      </c>
      <c r="FN65" s="186" t="s">
        <v>326</v>
      </c>
      <c r="FO65" s="155"/>
      <c r="FP65" s="125"/>
      <c r="FQ65" s="130" t="s">
        <v>0</v>
      </c>
      <c r="FR65" s="125"/>
      <c r="FS65" s="185" t="s">
        <v>326</v>
      </c>
      <c r="FT65" s="186" t="s">
        <v>326</v>
      </c>
      <c r="FU65" s="155"/>
      <c r="FV65" s="125"/>
      <c r="FW65" s="130" t="s">
        <v>0</v>
      </c>
      <c r="FX65" s="125"/>
      <c r="FY65" s="185" t="s">
        <v>326</v>
      </c>
      <c r="FZ65" s="186" t="s">
        <v>326</v>
      </c>
      <c r="GA65" s="155"/>
      <c r="GB65" s="125"/>
      <c r="GC65" s="196" t="s">
        <v>0</v>
      </c>
      <c r="GD65" s="125"/>
      <c r="GE65" s="185" t="s">
        <v>326</v>
      </c>
      <c r="GF65" s="186" t="s">
        <v>326</v>
      </c>
      <c r="GG65" s="155"/>
      <c r="GH65" s="125"/>
      <c r="GI65" s="130" t="s">
        <v>0</v>
      </c>
      <c r="GJ65" s="125"/>
      <c r="GK65" s="185" t="s">
        <v>326</v>
      </c>
      <c r="GL65" s="186" t="s">
        <v>326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326</v>
      </c>
      <c r="GX65" s="186" t="s">
        <v>326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326</v>
      </c>
      <c r="HJ65" s="186" t="s">
        <v>326</v>
      </c>
      <c r="HK65" s="155"/>
      <c r="HL65" s="125"/>
      <c r="HM65" s="130" t="s">
        <v>0</v>
      </c>
      <c r="HN65" s="125"/>
      <c r="HO65" s="130"/>
      <c r="HP65" s="169"/>
      <c r="HQ65" s="155"/>
      <c r="HR65" s="125"/>
      <c r="HS65" s="130" t="s">
        <v>0</v>
      </c>
      <c r="HT65" s="125"/>
      <c r="HU65" s="130"/>
      <c r="HV65" s="169"/>
      <c r="HW65" s="155"/>
      <c r="HX65" s="125"/>
      <c r="HY65" s="130" t="s">
        <v>0</v>
      </c>
      <c r="HZ65" s="125"/>
      <c r="IA65" s="130"/>
      <c r="IB65" s="169"/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326</v>
      </c>
      <c r="NV65" s="186" t="s">
        <v>326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271</v>
      </c>
      <c r="H66" s="182" t="s">
        <v>326</v>
      </c>
      <c r="I66" s="25"/>
      <c r="J66" s="187">
        <v>0</v>
      </c>
      <c r="K66" s="187" t="s">
        <v>0</v>
      </c>
      <c r="L66" s="187">
        <v>1</v>
      </c>
      <c r="M66" s="185" t="s">
        <v>273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273</v>
      </c>
      <c r="T66" s="186" t="s">
        <v>275</v>
      </c>
      <c r="U66" s="155"/>
      <c r="V66" s="125">
        <v>0</v>
      </c>
      <c r="W66" s="130" t="s">
        <v>0</v>
      </c>
      <c r="X66" s="125">
        <v>7</v>
      </c>
      <c r="Y66" s="185" t="s">
        <v>326</v>
      </c>
      <c r="Z66" s="186" t="s">
        <v>271</v>
      </c>
      <c r="AA66" s="155"/>
      <c r="AB66" s="125"/>
      <c r="AC66" s="130" t="s">
        <v>0</v>
      </c>
      <c r="AD66" s="125"/>
      <c r="AE66" s="185" t="s">
        <v>326</v>
      </c>
      <c r="AF66" s="186" t="s">
        <v>326</v>
      </c>
      <c r="AG66" s="155"/>
      <c r="AH66" s="125"/>
      <c r="AI66" s="130" t="s">
        <v>0</v>
      </c>
      <c r="AJ66" s="125"/>
      <c r="AK66" s="185" t="s">
        <v>326</v>
      </c>
      <c r="AL66" s="186" t="s">
        <v>326</v>
      </c>
      <c r="AM66" s="155"/>
      <c r="AN66" s="125"/>
      <c r="AO66" s="130" t="s">
        <v>0</v>
      </c>
      <c r="AP66" s="125"/>
      <c r="AQ66" s="185" t="s">
        <v>326</v>
      </c>
      <c r="AR66" s="186" t="s">
        <v>326</v>
      </c>
      <c r="AS66" s="155"/>
      <c r="AT66" s="125"/>
      <c r="AU66" s="130" t="s">
        <v>0</v>
      </c>
      <c r="AV66" s="125"/>
      <c r="AW66" s="185" t="s">
        <v>326</v>
      </c>
      <c r="AX66" s="186" t="s">
        <v>326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326</v>
      </c>
      <c r="BJ66" s="186" t="s">
        <v>326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326</v>
      </c>
      <c r="BV66" s="186" t="s">
        <v>326</v>
      </c>
      <c r="BW66" s="155"/>
      <c r="BX66" s="125"/>
      <c r="BY66" s="130" t="s">
        <v>0</v>
      </c>
      <c r="BZ66" s="125"/>
      <c r="CA66" s="185" t="s">
        <v>326</v>
      </c>
      <c r="CB66" s="186" t="s">
        <v>326</v>
      </c>
      <c r="CC66" s="155"/>
      <c r="CD66" s="125"/>
      <c r="CE66" s="130" t="s">
        <v>0</v>
      </c>
      <c r="CF66" s="125"/>
      <c r="CG66" s="185" t="s">
        <v>326</v>
      </c>
      <c r="CH66" s="186" t="s">
        <v>326</v>
      </c>
      <c r="CI66" s="155"/>
      <c r="CJ66" s="125"/>
      <c r="CK66" s="130" t="s">
        <v>0</v>
      </c>
      <c r="CL66" s="125"/>
      <c r="CM66" s="185" t="s">
        <v>326</v>
      </c>
      <c r="CN66" s="186" t="s">
        <v>326</v>
      </c>
      <c r="CO66" s="155"/>
      <c r="CP66" s="125"/>
      <c r="CQ66" s="130" t="s">
        <v>0</v>
      </c>
      <c r="CR66" s="125"/>
      <c r="CS66" s="185" t="s">
        <v>326</v>
      </c>
      <c r="CT66" s="186" t="s">
        <v>326</v>
      </c>
      <c r="CU66" s="155"/>
      <c r="CV66" s="125"/>
      <c r="CW66" s="130" t="s">
        <v>0</v>
      </c>
      <c r="CX66" s="125"/>
      <c r="CY66" s="185" t="s">
        <v>326</v>
      </c>
      <c r="CZ66" s="186" t="s">
        <v>326</v>
      </c>
      <c r="DA66" s="155"/>
      <c r="DB66" s="125"/>
      <c r="DC66" s="130" t="s">
        <v>0</v>
      </c>
      <c r="DD66" s="125"/>
      <c r="DE66" s="185" t="s">
        <v>326</v>
      </c>
      <c r="DF66" s="186" t="s">
        <v>326</v>
      </c>
      <c r="DG66" s="155"/>
      <c r="DH66" s="125"/>
      <c r="DI66" s="130" t="s">
        <v>0</v>
      </c>
      <c r="DJ66" s="125"/>
      <c r="DK66" s="185" t="s">
        <v>326</v>
      </c>
      <c r="DL66" s="186" t="s">
        <v>326</v>
      </c>
      <c r="DM66" s="155"/>
      <c r="DN66" s="125"/>
      <c r="DO66" s="130" t="s">
        <v>0</v>
      </c>
      <c r="DP66" s="125"/>
      <c r="DQ66" s="185" t="s">
        <v>326</v>
      </c>
      <c r="DR66" s="186" t="s">
        <v>326</v>
      </c>
      <c r="DS66" s="155"/>
      <c r="DT66" s="125"/>
      <c r="DU66" s="130" t="s">
        <v>0</v>
      </c>
      <c r="DV66" s="125"/>
      <c r="DW66" s="185" t="s">
        <v>326</v>
      </c>
      <c r="DX66" s="186" t="s">
        <v>326</v>
      </c>
      <c r="DY66" s="155"/>
      <c r="DZ66" s="125"/>
      <c r="EA66" s="130" t="s">
        <v>0</v>
      </c>
      <c r="EB66" s="125"/>
      <c r="EC66" s="185" t="s">
        <v>326</v>
      </c>
      <c r="ED66" s="186" t="s">
        <v>326</v>
      </c>
      <c r="EE66" s="155"/>
      <c r="EF66" s="125"/>
      <c r="EG66" s="130" t="s">
        <v>0</v>
      </c>
      <c r="EH66" s="125"/>
      <c r="EI66" s="185" t="s">
        <v>326</v>
      </c>
      <c r="EJ66" s="186" t="s">
        <v>326</v>
      </c>
      <c r="EK66" s="155"/>
      <c r="EL66" s="125"/>
      <c r="EM66" s="130" t="s">
        <v>0</v>
      </c>
      <c r="EN66" s="125"/>
      <c r="EO66" s="185" t="s">
        <v>326</v>
      </c>
      <c r="EP66" s="186" t="s">
        <v>326</v>
      </c>
      <c r="EQ66" s="155"/>
      <c r="ER66" s="125"/>
      <c r="ES66" s="130" t="s">
        <v>0</v>
      </c>
      <c r="ET66" s="125"/>
      <c r="EU66" s="185" t="s">
        <v>326</v>
      </c>
      <c r="EV66" s="186" t="s">
        <v>326</v>
      </c>
      <c r="EW66" s="155"/>
      <c r="EX66" s="125"/>
      <c r="EY66" s="130" t="s">
        <v>0</v>
      </c>
      <c r="EZ66" s="125"/>
      <c r="FA66" s="185" t="s">
        <v>326</v>
      </c>
      <c r="FB66" s="186" t="s">
        <v>326</v>
      </c>
      <c r="FC66" s="155"/>
      <c r="FD66" s="125"/>
      <c r="FE66" s="130" t="s">
        <v>0</v>
      </c>
      <c r="FF66" s="125"/>
      <c r="FG66" s="185" t="s">
        <v>326</v>
      </c>
      <c r="FH66" s="186" t="s">
        <v>326</v>
      </c>
      <c r="FI66" s="155"/>
      <c r="FJ66" s="125"/>
      <c r="FK66" s="130" t="s">
        <v>0</v>
      </c>
      <c r="FL66" s="125"/>
      <c r="FM66" s="185" t="s">
        <v>326</v>
      </c>
      <c r="FN66" s="186" t="s">
        <v>326</v>
      </c>
      <c r="FO66" s="155"/>
      <c r="FP66" s="125"/>
      <c r="FQ66" s="130" t="s">
        <v>0</v>
      </c>
      <c r="FR66" s="125"/>
      <c r="FS66" s="185" t="s">
        <v>326</v>
      </c>
      <c r="FT66" s="186" t="s">
        <v>326</v>
      </c>
      <c r="FU66" s="155"/>
      <c r="FV66" s="125"/>
      <c r="FW66" s="130" t="s">
        <v>0</v>
      </c>
      <c r="FX66" s="125"/>
      <c r="FY66" s="185" t="s">
        <v>326</v>
      </c>
      <c r="FZ66" s="186" t="s">
        <v>326</v>
      </c>
      <c r="GA66" s="155"/>
      <c r="GB66" s="125"/>
      <c r="GC66" s="196" t="s">
        <v>0</v>
      </c>
      <c r="GD66" s="125"/>
      <c r="GE66" s="185" t="s">
        <v>326</v>
      </c>
      <c r="GF66" s="186" t="s">
        <v>326</v>
      </c>
      <c r="GG66" s="155"/>
      <c r="GH66" s="125"/>
      <c r="GI66" s="130" t="s">
        <v>0</v>
      </c>
      <c r="GJ66" s="125"/>
      <c r="GK66" s="185" t="s">
        <v>326</v>
      </c>
      <c r="GL66" s="186" t="s">
        <v>326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326</v>
      </c>
      <c r="GX66" s="186" t="s">
        <v>326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326</v>
      </c>
      <c r="HJ66" s="186" t="s">
        <v>326</v>
      </c>
      <c r="HK66" s="155"/>
      <c r="HL66" s="125"/>
      <c r="HM66" s="130" t="s">
        <v>0</v>
      </c>
      <c r="HN66" s="125"/>
      <c r="HO66" s="130"/>
      <c r="HP66" s="169"/>
      <c r="HQ66" s="155"/>
      <c r="HR66" s="125"/>
      <c r="HS66" s="130" t="s">
        <v>0</v>
      </c>
      <c r="HT66" s="125"/>
      <c r="HU66" s="130"/>
      <c r="HV66" s="169"/>
      <c r="HW66" s="155"/>
      <c r="HX66" s="125"/>
      <c r="HY66" s="130" t="s">
        <v>0</v>
      </c>
      <c r="HZ66" s="125"/>
      <c r="IA66" s="130"/>
      <c r="IB66" s="169"/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326</v>
      </c>
      <c r="NV66" s="186" t="s">
        <v>326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271</v>
      </c>
      <c r="H67" s="183" t="s">
        <v>270</v>
      </c>
      <c r="I67" s="25"/>
      <c r="J67" s="187">
        <v>0</v>
      </c>
      <c r="K67" s="187" t="s">
        <v>0</v>
      </c>
      <c r="L67" s="187">
        <v>3</v>
      </c>
      <c r="M67" s="185" t="s">
        <v>271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275</v>
      </c>
      <c r="T67" s="186" t="s">
        <v>269</v>
      </c>
      <c r="U67" s="155"/>
      <c r="V67" s="125">
        <v>1</v>
      </c>
      <c r="W67" s="130" t="s">
        <v>0</v>
      </c>
      <c r="X67" s="125">
        <v>2</v>
      </c>
      <c r="Y67" s="185" t="s">
        <v>275</v>
      </c>
      <c r="Z67" s="186" t="s">
        <v>270</v>
      </c>
      <c r="AA67" s="155"/>
      <c r="AB67" s="125">
        <v>3</v>
      </c>
      <c r="AC67" s="130" t="s">
        <v>0</v>
      </c>
      <c r="AD67" s="125">
        <v>0</v>
      </c>
      <c r="AE67" s="192" t="s">
        <v>271</v>
      </c>
      <c r="AF67" s="193" t="s">
        <v>269</v>
      </c>
      <c r="AG67" s="155"/>
      <c r="AH67" s="125">
        <v>2</v>
      </c>
      <c r="AI67" s="130" t="s">
        <v>0</v>
      </c>
      <c r="AJ67" s="125">
        <v>1</v>
      </c>
      <c r="AK67" s="185" t="s">
        <v>275</v>
      </c>
      <c r="AL67" s="186" t="s">
        <v>271</v>
      </c>
      <c r="AM67" s="155"/>
      <c r="AN67" s="125">
        <v>0</v>
      </c>
      <c r="AO67" s="130" t="s">
        <v>0</v>
      </c>
      <c r="AP67" s="125">
        <v>1</v>
      </c>
      <c r="AQ67" s="185" t="s">
        <v>273</v>
      </c>
      <c r="AR67" s="186" t="s">
        <v>271</v>
      </c>
      <c r="AS67" s="155"/>
      <c r="AT67" s="125">
        <v>1</v>
      </c>
      <c r="AU67" s="130" t="s">
        <v>0</v>
      </c>
      <c r="AV67" s="125">
        <v>2</v>
      </c>
      <c r="AW67" s="185" t="s">
        <v>275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343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271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273</v>
      </c>
      <c r="CB67" s="169" t="s">
        <v>269</v>
      </c>
      <c r="CC67" s="155"/>
      <c r="CD67" s="125">
        <v>2</v>
      </c>
      <c r="CE67" s="130" t="s">
        <v>0</v>
      </c>
      <c r="CF67" s="125">
        <v>1</v>
      </c>
      <c r="CG67" s="185" t="s">
        <v>345</v>
      </c>
      <c r="CH67" s="186" t="s">
        <v>271</v>
      </c>
      <c r="CI67" s="155"/>
      <c r="CJ67" s="125">
        <v>1</v>
      </c>
      <c r="CK67" s="130" t="s">
        <v>0</v>
      </c>
      <c r="CL67" s="125">
        <v>2</v>
      </c>
      <c r="CM67" s="185" t="s">
        <v>270</v>
      </c>
      <c r="CN67" s="186" t="s">
        <v>271</v>
      </c>
      <c r="CO67" s="155"/>
      <c r="CP67" s="125">
        <v>2</v>
      </c>
      <c r="CQ67" s="130" t="s">
        <v>0</v>
      </c>
      <c r="CR67" s="125">
        <v>3</v>
      </c>
      <c r="CS67" s="185" t="s">
        <v>315</v>
      </c>
      <c r="CT67" s="186" t="s">
        <v>314</v>
      </c>
      <c r="CU67" s="155"/>
      <c r="CV67" s="125">
        <v>1</v>
      </c>
      <c r="CW67" s="130" t="s">
        <v>0</v>
      </c>
      <c r="CX67" s="125">
        <v>0</v>
      </c>
      <c r="CY67" s="185" t="s">
        <v>273</v>
      </c>
      <c r="CZ67" s="186" t="s">
        <v>271</v>
      </c>
      <c r="DA67" s="155"/>
      <c r="DB67" s="125">
        <v>0</v>
      </c>
      <c r="DC67" s="130" t="s">
        <v>0</v>
      </c>
      <c r="DD67" s="125">
        <v>2</v>
      </c>
      <c r="DE67" s="185" t="s">
        <v>273</v>
      </c>
      <c r="DF67" s="186" t="s">
        <v>269</v>
      </c>
      <c r="DG67" s="155"/>
      <c r="DH67" s="125">
        <v>1</v>
      </c>
      <c r="DI67" s="130" t="s">
        <v>0</v>
      </c>
      <c r="DJ67" s="125">
        <v>1</v>
      </c>
      <c r="DK67" s="185" t="s">
        <v>362</v>
      </c>
      <c r="DL67" s="186" t="s">
        <v>361</v>
      </c>
      <c r="DM67" s="155"/>
      <c r="DN67" s="125">
        <v>2</v>
      </c>
      <c r="DO67" s="130" t="s">
        <v>0</v>
      </c>
      <c r="DP67" s="125">
        <v>0</v>
      </c>
      <c r="DQ67" s="185" t="s">
        <v>273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364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273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274</v>
      </c>
      <c r="EJ67" s="186" t="s">
        <v>267</v>
      </c>
      <c r="EK67" s="155"/>
      <c r="EL67" s="125"/>
      <c r="EM67" s="130" t="s">
        <v>0</v>
      </c>
      <c r="EN67" s="125"/>
      <c r="EO67" s="185" t="s">
        <v>326</v>
      </c>
      <c r="EP67" s="186" t="s">
        <v>326</v>
      </c>
      <c r="EQ67" s="155"/>
      <c r="ER67" s="125">
        <v>2</v>
      </c>
      <c r="ES67" s="130" t="s">
        <v>0</v>
      </c>
      <c r="ET67" s="125">
        <v>2</v>
      </c>
      <c r="EU67" s="185" t="s">
        <v>315</v>
      </c>
      <c r="EV67" s="186" t="s">
        <v>270</v>
      </c>
      <c r="EW67" s="155"/>
      <c r="EX67" s="125">
        <v>0</v>
      </c>
      <c r="EY67" s="130" t="s">
        <v>0</v>
      </c>
      <c r="EZ67" s="125">
        <v>2</v>
      </c>
      <c r="FA67" s="185" t="s">
        <v>273</v>
      </c>
      <c r="FB67" s="186" t="s">
        <v>266</v>
      </c>
      <c r="FC67" s="155"/>
      <c r="FD67" s="125">
        <v>3</v>
      </c>
      <c r="FE67" s="130" t="s">
        <v>0</v>
      </c>
      <c r="FF67" s="125">
        <v>0</v>
      </c>
      <c r="FG67" s="185" t="s">
        <v>273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273</v>
      </c>
      <c r="FN67" s="186" t="s">
        <v>378</v>
      </c>
      <c r="FO67" s="155"/>
      <c r="FP67" s="125">
        <v>2</v>
      </c>
      <c r="FQ67" s="130" t="s">
        <v>0</v>
      </c>
      <c r="FR67" s="125">
        <v>1</v>
      </c>
      <c r="FS67" s="185" t="s">
        <v>273</v>
      </c>
      <c r="FT67" s="186" t="s">
        <v>268</v>
      </c>
      <c r="FU67" s="155"/>
      <c r="FV67" s="125">
        <v>2</v>
      </c>
      <c r="FW67" s="130" t="s">
        <v>0</v>
      </c>
      <c r="FX67" s="125">
        <v>0</v>
      </c>
      <c r="FY67" s="185" t="s">
        <v>389</v>
      </c>
      <c r="FZ67" s="186" t="s">
        <v>380</v>
      </c>
      <c r="GA67" s="155"/>
      <c r="GB67" s="125">
        <v>2</v>
      </c>
      <c r="GC67" s="196" t="s">
        <v>0</v>
      </c>
      <c r="GD67" s="125">
        <v>1</v>
      </c>
      <c r="GE67" s="185" t="s">
        <v>273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276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276</v>
      </c>
      <c r="GX67" s="186" t="s">
        <v>260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273</v>
      </c>
      <c r="HJ67" s="186" t="s">
        <v>269</v>
      </c>
      <c r="HK67" s="155"/>
      <c r="HL67" s="125"/>
      <c r="HM67" s="130" t="s">
        <v>0</v>
      </c>
      <c r="HN67" s="125"/>
      <c r="HO67" s="130"/>
      <c r="HP67" s="169"/>
      <c r="HQ67" s="155"/>
      <c r="HR67" s="125"/>
      <c r="HS67" s="130" t="s">
        <v>0</v>
      </c>
      <c r="HT67" s="125"/>
      <c r="HU67" s="130"/>
      <c r="HV67" s="169"/>
      <c r="HW67" s="155"/>
      <c r="HX67" s="125"/>
      <c r="HY67" s="130" t="s">
        <v>0</v>
      </c>
      <c r="HZ67" s="125"/>
      <c r="IA67" s="130"/>
      <c r="IB67" s="169"/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326</v>
      </c>
      <c r="NV67" s="186" t="s">
        <v>326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326</v>
      </c>
      <c r="H68" s="182" t="s">
        <v>326</v>
      </c>
      <c r="I68" s="25"/>
      <c r="J68" s="187"/>
      <c r="K68" s="187" t="s">
        <v>0</v>
      </c>
      <c r="L68" s="187"/>
      <c r="M68" s="185" t="s">
        <v>326</v>
      </c>
      <c r="N68" s="186" t="s">
        <v>326</v>
      </c>
      <c r="O68" s="148"/>
      <c r="P68" s="125">
        <v>4</v>
      </c>
      <c r="Q68" s="130" t="s">
        <v>0</v>
      </c>
      <c r="R68" s="125">
        <v>0</v>
      </c>
      <c r="S68" s="185" t="s">
        <v>271</v>
      </c>
      <c r="T68" s="186" t="s">
        <v>273</v>
      </c>
      <c r="U68" s="155"/>
      <c r="V68" s="125">
        <v>0</v>
      </c>
      <c r="W68" s="130" t="s">
        <v>0</v>
      </c>
      <c r="X68" s="125">
        <v>3</v>
      </c>
      <c r="Y68" s="185" t="s">
        <v>271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271</v>
      </c>
      <c r="AF68" s="193" t="s">
        <v>260</v>
      </c>
      <c r="AG68" s="155"/>
      <c r="AH68" s="125"/>
      <c r="AI68" s="130" t="s">
        <v>0</v>
      </c>
      <c r="AJ68" s="125"/>
      <c r="AK68" s="185" t="s">
        <v>326</v>
      </c>
      <c r="AL68" s="186" t="s">
        <v>326</v>
      </c>
      <c r="AM68" s="155"/>
      <c r="AN68" s="125"/>
      <c r="AO68" s="130" t="s">
        <v>0</v>
      </c>
      <c r="AP68" s="125"/>
      <c r="AQ68" s="185" t="s">
        <v>326</v>
      </c>
      <c r="AR68" s="186" t="s">
        <v>326</v>
      </c>
      <c r="AS68" s="155"/>
      <c r="AT68" s="125"/>
      <c r="AU68" s="130" t="s">
        <v>0</v>
      </c>
      <c r="AV68" s="125"/>
      <c r="AW68" s="185" t="s">
        <v>326</v>
      </c>
      <c r="AX68" s="186" t="s">
        <v>326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326</v>
      </c>
      <c r="BJ68" s="186" t="s">
        <v>326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326</v>
      </c>
      <c r="BV68" s="186" t="s">
        <v>326</v>
      </c>
      <c r="BW68" s="155"/>
      <c r="BX68" s="125"/>
      <c r="BY68" s="130" t="s">
        <v>0</v>
      </c>
      <c r="BZ68" s="125"/>
      <c r="CA68" s="185" t="s">
        <v>326</v>
      </c>
      <c r="CB68" s="186" t="s">
        <v>326</v>
      </c>
      <c r="CC68" s="155"/>
      <c r="CD68" s="125"/>
      <c r="CE68" s="130" t="s">
        <v>0</v>
      </c>
      <c r="CF68" s="125"/>
      <c r="CG68" s="185" t="s">
        <v>326</v>
      </c>
      <c r="CH68" s="186" t="s">
        <v>326</v>
      </c>
      <c r="CI68" s="155"/>
      <c r="CJ68" s="125"/>
      <c r="CK68" s="130" t="s">
        <v>0</v>
      </c>
      <c r="CL68" s="125"/>
      <c r="CM68" s="185" t="s">
        <v>326</v>
      </c>
      <c r="CN68" s="186" t="s">
        <v>326</v>
      </c>
      <c r="CO68" s="155"/>
      <c r="CP68" s="125"/>
      <c r="CQ68" s="130" t="s">
        <v>0</v>
      </c>
      <c r="CR68" s="125"/>
      <c r="CS68" s="185" t="s">
        <v>326</v>
      </c>
      <c r="CT68" s="186" t="s">
        <v>326</v>
      </c>
      <c r="CU68" s="155"/>
      <c r="CV68" s="125"/>
      <c r="CW68" s="130" t="s">
        <v>0</v>
      </c>
      <c r="CX68" s="125"/>
      <c r="CY68" s="185" t="s">
        <v>326</v>
      </c>
      <c r="CZ68" s="186" t="s">
        <v>326</v>
      </c>
      <c r="DA68" s="155"/>
      <c r="DB68" s="125"/>
      <c r="DC68" s="130" t="s">
        <v>0</v>
      </c>
      <c r="DD68" s="125"/>
      <c r="DE68" s="185" t="s">
        <v>326</v>
      </c>
      <c r="DF68" s="186" t="s">
        <v>326</v>
      </c>
      <c r="DG68" s="155"/>
      <c r="DH68" s="125"/>
      <c r="DI68" s="130" t="s">
        <v>0</v>
      </c>
      <c r="DJ68" s="125"/>
      <c r="DK68" s="185" t="s">
        <v>326</v>
      </c>
      <c r="DL68" s="186" t="s">
        <v>326</v>
      </c>
      <c r="DM68" s="155"/>
      <c r="DN68" s="125"/>
      <c r="DO68" s="130" t="s">
        <v>0</v>
      </c>
      <c r="DP68" s="125"/>
      <c r="DQ68" s="185" t="s">
        <v>326</v>
      </c>
      <c r="DR68" s="186" t="s">
        <v>326</v>
      </c>
      <c r="DS68" s="155"/>
      <c r="DT68" s="125"/>
      <c r="DU68" s="130" t="s">
        <v>0</v>
      </c>
      <c r="DV68" s="125"/>
      <c r="DW68" s="185" t="s">
        <v>326</v>
      </c>
      <c r="DX68" s="186" t="s">
        <v>326</v>
      </c>
      <c r="DY68" s="155"/>
      <c r="DZ68" s="125"/>
      <c r="EA68" s="130" t="s">
        <v>0</v>
      </c>
      <c r="EB68" s="125"/>
      <c r="EC68" s="185" t="s">
        <v>326</v>
      </c>
      <c r="ED68" s="186" t="s">
        <v>326</v>
      </c>
      <c r="EE68" s="155"/>
      <c r="EF68" s="125"/>
      <c r="EG68" s="130" t="s">
        <v>0</v>
      </c>
      <c r="EH68" s="125"/>
      <c r="EI68" s="185" t="s">
        <v>326</v>
      </c>
      <c r="EJ68" s="186" t="s">
        <v>326</v>
      </c>
      <c r="EK68" s="155"/>
      <c r="EL68" s="125"/>
      <c r="EM68" s="130" t="s">
        <v>0</v>
      </c>
      <c r="EN68" s="125"/>
      <c r="EO68" s="185" t="s">
        <v>326</v>
      </c>
      <c r="EP68" s="186" t="s">
        <v>326</v>
      </c>
      <c r="EQ68" s="155"/>
      <c r="ER68" s="125"/>
      <c r="ES68" s="130" t="s">
        <v>0</v>
      </c>
      <c r="ET68" s="125"/>
      <c r="EU68" s="185" t="s">
        <v>326</v>
      </c>
      <c r="EV68" s="186" t="s">
        <v>326</v>
      </c>
      <c r="EW68" s="155"/>
      <c r="EX68" s="125"/>
      <c r="EY68" s="130" t="s">
        <v>0</v>
      </c>
      <c r="EZ68" s="125"/>
      <c r="FA68" s="185" t="s">
        <v>326</v>
      </c>
      <c r="FB68" s="186" t="s">
        <v>326</v>
      </c>
      <c r="FC68" s="155"/>
      <c r="FD68" s="125"/>
      <c r="FE68" s="130" t="s">
        <v>0</v>
      </c>
      <c r="FF68" s="125"/>
      <c r="FG68" s="185" t="s">
        <v>326</v>
      </c>
      <c r="FH68" s="186" t="s">
        <v>326</v>
      </c>
      <c r="FI68" s="155"/>
      <c r="FJ68" s="125"/>
      <c r="FK68" s="130" t="s">
        <v>0</v>
      </c>
      <c r="FL68" s="125"/>
      <c r="FM68" s="185" t="s">
        <v>326</v>
      </c>
      <c r="FN68" s="186" t="s">
        <v>326</v>
      </c>
      <c r="FO68" s="155"/>
      <c r="FP68" s="125"/>
      <c r="FQ68" s="130" t="s">
        <v>0</v>
      </c>
      <c r="FR68" s="125"/>
      <c r="FS68" s="185" t="s">
        <v>326</v>
      </c>
      <c r="FT68" s="186" t="s">
        <v>326</v>
      </c>
      <c r="FU68" s="155"/>
      <c r="FV68" s="125"/>
      <c r="FW68" s="130" t="s">
        <v>0</v>
      </c>
      <c r="FX68" s="125"/>
      <c r="FY68" s="185" t="s">
        <v>326</v>
      </c>
      <c r="FZ68" s="186" t="s">
        <v>326</v>
      </c>
      <c r="GA68" s="155"/>
      <c r="GB68" s="125"/>
      <c r="GC68" s="196" t="s">
        <v>0</v>
      </c>
      <c r="GD68" s="125"/>
      <c r="GE68" s="185" t="s">
        <v>326</v>
      </c>
      <c r="GF68" s="186" t="s">
        <v>326</v>
      </c>
      <c r="GG68" s="155"/>
      <c r="GH68" s="125"/>
      <c r="GI68" s="130" t="s">
        <v>0</v>
      </c>
      <c r="GJ68" s="125"/>
      <c r="GK68" s="185" t="s">
        <v>326</v>
      </c>
      <c r="GL68" s="186" t="s">
        <v>326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326</v>
      </c>
      <c r="GX68" s="186" t="s">
        <v>326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326</v>
      </c>
      <c r="HJ68" s="186" t="s">
        <v>326</v>
      </c>
      <c r="HK68" s="155"/>
      <c r="HL68" s="125"/>
      <c r="HM68" s="130" t="s">
        <v>0</v>
      </c>
      <c r="HN68" s="125"/>
      <c r="HO68" s="130"/>
      <c r="HP68" s="169"/>
      <c r="HQ68" s="155"/>
      <c r="HR68" s="125"/>
      <c r="HS68" s="130" t="s">
        <v>0</v>
      </c>
      <c r="HT68" s="125"/>
      <c r="HU68" s="130"/>
      <c r="HV68" s="169"/>
      <c r="HW68" s="155"/>
      <c r="HX68" s="125"/>
      <c r="HY68" s="130" t="s">
        <v>0</v>
      </c>
      <c r="HZ68" s="125"/>
      <c r="IA68" s="130"/>
      <c r="IB68" s="169"/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326</v>
      </c>
      <c r="NV68" s="186" t="s">
        <v>326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279</v>
      </c>
      <c r="C69" s="124"/>
      <c r="D69" s="170"/>
      <c r="E69" s="175" t="s">
        <v>0</v>
      </c>
      <c r="F69" s="167"/>
      <c r="G69" s="181" t="s">
        <v>326</v>
      </c>
      <c r="H69" s="182" t="s">
        <v>326</v>
      </c>
      <c r="I69" s="25"/>
      <c r="J69" s="187">
        <v>0</v>
      </c>
      <c r="K69" s="187" t="s">
        <v>0</v>
      </c>
      <c r="L69" s="187">
        <v>3</v>
      </c>
      <c r="M69" s="185" t="s">
        <v>271</v>
      </c>
      <c r="N69" s="186" t="s">
        <v>275</v>
      </c>
      <c r="O69" s="148"/>
      <c r="P69" s="125">
        <v>4</v>
      </c>
      <c r="Q69" s="130" t="s">
        <v>0</v>
      </c>
      <c r="R69" s="125">
        <v>0</v>
      </c>
      <c r="S69" s="185" t="s">
        <v>271</v>
      </c>
      <c r="T69" s="186" t="s">
        <v>271</v>
      </c>
      <c r="U69" s="155"/>
      <c r="V69" s="125"/>
      <c r="W69" s="130" t="s">
        <v>0</v>
      </c>
      <c r="X69" s="125"/>
      <c r="Y69" s="185" t="s">
        <v>326</v>
      </c>
      <c r="Z69" s="186" t="s">
        <v>326</v>
      </c>
      <c r="AA69" s="155"/>
      <c r="AB69" s="125"/>
      <c r="AC69" s="130" t="s">
        <v>0</v>
      </c>
      <c r="AD69" s="125"/>
      <c r="AE69" s="185" t="s">
        <v>326</v>
      </c>
      <c r="AF69" s="186" t="s">
        <v>326</v>
      </c>
      <c r="AG69" s="155"/>
      <c r="AH69" s="125"/>
      <c r="AI69" s="130" t="s">
        <v>0</v>
      </c>
      <c r="AJ69" s="125"/>
      <c r="AK69" s="185" t="s">
        <v>326</v>
      </c>
      <c r="AL69" s="186" t="s">
        <v>326</v>
      </c>
      <c r="AM69" s="155"/>
      <c r="AN69" s="125"/>
      <c r="AO69" s="130" t="s">
        <v>0</v>
      </c>
      <c r="AP69" s="125"/>
      <c r="AQ69" s="185" t="s">
        <v>326</v>
      </c>
      <c r="AR69" s="186" t="s">
        <v>326</v>
      </c>
      <c r="AS69" s="155"/>
      <c r="AT69" s="125"/>
      <c r="AU69" s="130" t="s">
        <v>0</v>
      </c>
      <c r="AV69" s="125"/>
      <c r="AW69" s="185" t="s">
        <v>326</v>
      </c>
      <c r="AX69" s="186" t="s">
        <v>326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326</v>
      </c>
      <c r="BJ69" s="186" t="s">
        <v>326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326</v>
      </c>
      <c r="BV69" s="186" t="s">
        <v>326</v>
      </c>
      <c r="BW69" s="155"/>
      <c r="BX69" s="125"/>
      <c r="BY69" s="130" t="s">
        <v>0</v>
      </c>
      <c r="BZ69" s="125"/>
      <c r="CA69" s="185" t="s">
        <v>326</v>
      </c>
      <c r="CB69" s="186" t="s">
        <v>326</v>
      </c>
      <c r="CC69" s="155"/>
      <c r="CD69" s="125"/>
      <c r="CE69" s="130" t="s">
        <v>0</v>
      </c>
      <c r="CF69" s="125"/>
      <c r="CG69" s="185" t="s">
        <v>326</v>
      </c>
      <c r="CH69" s="186" t="s">
        <v>326</v>
      </c>
      <c r="CI69" s="155"/>
      <c r="CJ69" s="125"/>
      <c r="CK69" s="130" t="s">
        <v>0</v>
      </c>
      <c r="CL69" s="125"/>
      <c r="CM69" s="185" t="s">
        <v>326</v>
      </c>
      <c r="CN69" s="186" t="s">
        <v>326</v>
      </c>
      <c r="CO69" s="155"/>
      <c r="CP69" s="125"/>
      <c r="CQ69" s="130" t="s">
        <v>0</v>
      </c>
      <c r="CR69" s="125"/>
      <c r="CS69" s="185" t="s">
        <v>326</v>
      </c>
      <c r="CT69" s="186" t="s">
        <v>326</v>
      </c>
      <c r="CU69" s="155"/>
      <c r="CV69" s="125"/>
      <c r="CW69" s="130" t="s">
        <v>0</v>
      </c>
      <c r="CX69" s="125"/>
      <c r="CY69" s="185" t="s">
        <v>326</v>
      </c>
      <c r="CZ69" s="186" t="s">
        <v>326</v>
      </c>
      <c r="DA69" s="155"/>
      <c r="DB69" s="125"/>
      <c r="DC69" s="130" t="s">
        <v>0</v>
      </c>
      <c r="DD69" s="125"/>
      <c r="DE69" s="185" t="s">
        <v>326</v>
      </c>
      <c r="DF69" s="186" t="s">
        <v>326</v>
      </c>
      <c r="DG69" s="155"/>
      <c r="DH69" s="125"/>
      <c r="DI69" s="130" t="s">
        <v>0</v>
      </c>
      <c r="DJ69" s="125"/>
      <c r="DK69" s="185" t="s">
        <v>326</v>
      </c>
      <c r="DL69" s="186" t="s">
        <v>326</v>
      </c>
      <c r="DM69" s="155"/>
      <c r="DN69" s="125"/>
      <c r="DO69" s="130" t="s">
        <v>0</v>
      </c>
      <c r="DP69" s="125"/>
      <c r="DQ69" s="185" t="s">
        <v>326</v>
      </c>
      <c r="DR69" s="186" t="s">
        <v>326</v>
      </c>
      <c r="DS69" s="155"/>
      <c r="DT69" s="125"/>
      <c r="DU69" s="130" t="s">
        <v>0</v>
      </c>
      <c r="DV69" s="125"/>
      <c r="DW69" s="185" t="s">
        <v>326</v>
      </c>
      <c r="DX69" s="186" t="s">
        <v>326</v>
      </c>
      <c r="DY69" s="155"/>
      <c r="DZ69" s="125"/>
      <c r="EA69" s="130" t="s">
        <v>0</v>
      </c>
      <c r="EB69" s="125"/>
      <c r="EC69" s="185" t="s">
        <v>326</v>
      </c>
      <c r="ED69" s="186" t="s">
        <v>326</v>
      </c>
      <c r="EE69" s="155"/>
      <c r="EF69" s="125"/>
      <c r="EG69" s="130" t="s">
        <v>0</v>
      </c>
      <c r="EH69" s="125"/>
      <c r="EI69" s="185" t="s">
        <v>326</v>
      </c>
      <c r="EJ69" s="186" t="s">
        <v>326</v>
      </c>
      <c r="EK69" s="155"/>
      <c r="EL69" s="125"/>
      <c r="EM69" s="130" t="s">
        <v>0</v>
      </c>
      <c r="EN69" s="125"/>
      <c r="EO69" s="185" t="s">
        <v>326</v>
      </c>
      <c r="EP69" s="186" t="s">
        <v>326</v>
      </c>
      <c r="EQ69" s="155"/>
      <c r="ER69" s="125"/>
      <c r="ES69" s="130" t="s">
        <v>0</v>
      </c>
      <c r="ET69" s="125"/>
      <c r="EU69" s="185" t="s">
        <v>326</v>
      </c>
      <c r="EV69" s="186" t="s">
        <v>326</v>
      </c>
      <c r="EW69" s="155"/>
      <c r="EX69" s="125"/>
      <c r="EY69" s="130" t="s">
        <v>0</v>
      </c>
      <c r="EZ69" s="125"/>
      <c r="FA69" s="185" t="s">
        <v>326</v>
      </c>
      <c r="FB69" s="186" t="s">
        <v>326</v>
      </c>
      <c r="FC69" s="155"/>
      <c r="FD69" s="125"/>
      <c r="FE69" s="130" t="s">
        <v>0</v>
      </c>
      <c r="FF69" s="125"/>
      <c r="FG69" s="185" t="s">
        <v>326</v>
      </c>
      <c r="FH69" s="186" t="s">
        <v>326</v>
      </c>
      <c r="FI69" s="155"/>
      <c r="FJ69" s="125"/>
      <c r="FK69" s="130" t="s">
        <v>0</v>
      </c>
      <c r="FL69" s="125"/>
      <c r="FM69" s="185" t="s">
        <v>326</v>
      </c>
      <c r="FN69" s="186" t="s">
        <v>326</v>
      </c>
      <c r="FO69" s="155"/>
      <c r="FP69" s="125"/>
      <c r="FQ69" s="130" t="s">
        <v>0</v>
      </c>
      <c r="FR69" s="125"/>
      <c r="FS69" s="185" t="s">
        <v>326</v>
      </c>
      <c r="FT69" s="186" t="s">
        <v>326</v>
      </c>
      <c r="FU69" s="155"/>
      <c r="FV69" s="125"/>
      <c r="FW69" s="130" t="s">
        <v>0</v>
      </c>
      <c r="FX69" s="125"/>
      <c r="FY69" s="185" t="s">
        <v>326</v>
      </c>
      <c r="FZ69" s="186" t="s">
        <v>326</v>
      </c>
      <c r="GA69" s="155"/>
      <c r="GB69" s="125"/>
      <c r="GC69" s="196" t="s">
        <v>0</v>
      </c>
      <c r="GD69" s="125"/>
      <c r="GE69" s="185" t="s">
        <v>326</v>
      </c>
      <c r="GF69" s="186" t="s">
        <v>326</v>
      </c>
      <c r="GG69" s="155"/>
      <c r="GH69" s="125"/>
      <c r="GI69" s="130" t="s">
        <v>0</v>
      </c>
      <c r="GJ69" s="125"/>
      <c r="GK69" s="185" t="s">
        <v>326</v>
      </c>
      <c r="GL69" s="186" t="s">
        <v>326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326</v>
      </c>
      <c r="GX69" s="186" t="s">
        <v>326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326</v>
      </c>
      <c r="HJ69" s="186" t="s">
        <v>326</v>
      </c>
      <c r="HK69" s="155"/>
      <c r="HL69" s="125"/>
      <c r="HM69" s="130" t="s">
        <v>0</v>
      </c>
      <c r="HN69" s="125"/>
      <c r="HO69" s="130"/>
      <c r="HP69" s="169"/>
      <c r="HQ69" s="155"/>
      <c r="HR69" s="125"/>
      <c r="HS69" s="130" t="s">
        <v>0</v>
      </c>
      <c r="HT69" s="125"/>
      <c r="HU69" s="130"/>
      <c r="HV69" s="169"/>
      <c r="HW69" s="155"/>
      <c r="HX69" s="125"/>
      <c r="HY69" s="130" t="s">
        <v>0</v>
      </c>
      <c r="HZ69" s="125"/>
      <c r="IA69" s="130"/>
      <c r="IB69" s="169"/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326</v>
      </c>
      <c r="NV69" s="186" t="s">
        <v>326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271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271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271</v>
      </c>
      <c r="T70" s="186" t="s">
        <v>271</v>
      </c>
      <c r="U70" s="155"/>
      <c r="V70" s="125">
        <v>0</v>
      </c>
      <c r="W70" s="130" t="s">
        <v>0</v>
      </c>
      <c r="X70" s="125">
        <v>5</v>
      </c>
      <c r="Y70" s="185" t="s">
        <v>271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271</v>
      </c>
      <c r="AF70" s="193" t="s">
        <v>271</v>
      </c>
      <c r="AG70" s="155"/>
      <c r="AH70" s="125"/>
      <c r="AI70" s="130" t="s">
        <v>0</v>
      </c>
      <c r="AJ70" s="125"/>
      <c r="AK70" s="185" t="s">
        <v>326</v>
      </c>
      <c r="AL70" s="186" t="s">
        <v>326</v>
      </c>
      <c r="AM70" s="155"/>
      <c r="AN70" s="125"/>
      <c r="AO70" s="130" t="s">
        <v>0</v>
      </c>
      <c r="AP70" s="125"/>
      <c r="AQ70" s="185" t="s">
        <v>326</v>
      </c>
      <c r="AR70" s="186" t="s">
        <v>326</v>
      </c>
      <c r="AS70" s="155"/>
      <c r="AT70" s="125"/>
      <c r="AU70" s="130" t="s">
        <v>0</v>
      </c>
      <c r="AV70" s="125"/>
      <c r="AW70" s="185" t="s">
        <v>326</v>
      </c>
      <c r="AX70" s="186" t="s">
        <v>326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326</v>
      </c>
      <c r="BJ70" s="186" t="s">
        <v>326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326</v>
      </c>
      <c r="BV70" s="186" t="s">
        <v>326</v>
      </c>
      <c r="BW70" s="155"/>
      <c r="BX70" s="125"/>
      <c r="BY70" s="130" t="s">
        <v>0</v>
      </c>
      <c r="BZ70" s="125"/>
      <c r="CA70" s="185" t="s">
        <v>326</v>
      </c>
      <c r="CB70" s="186" t="s">
        <v>326</v>
      </c>
      <c r="CC70" s="155"/>
      <c r="CD70" s="125"/>
      <c r="CE70" s="130" t="s">
        <v>0</v>
      </c>
      <c r="CF70" s="125"/>
      <c r="CG70" s="185" t="s">
        <v>326</v>
      </c>
      <c r="CH70" s="186" t="s">
        <v>326</v>
      </c>
      <c r="CI70" s="155"/>
      <c r="CJ70" s="125"/>
      <c r="CK70" s="130" t="s">
        <v>0</v>
      </c>
      <c r="CL70" s="125"/>
      <c r="CM70" s="185" t="s">
        <v>326</v>
      </c>
      <c r="CN70" s="186" t="s">
        <v>326</v>
      </c>
      <c r="CO70" s="155"/>
      <c r="CP70" s="125"/>
      <c r="CQ70" s="130" t="s">
        <v>0</v>
      </c>
      <c r="CR70" s="125"/>
      <c r="CS70" s="185" t="s">
        <v>326</v>
      </c>
      <c r="CT70" s="186" t="s">
        <v>326</v>
      </c>
      <c r="CU70" s="155"/>
      <c r="CV70" s="125">
        <v>3</v>
      </c>
      <c r="CW70" s="130" t="s">
        <v>0</v>
      </c>
      <c r="CX70" s="125">
        <v>1</v>
      </c>
      <c r="CY70" s="185" t="s">
        <v>270</v>
      </c>
      <c r="CZ70" s="186" t="s">
        <v>271</v>
      </c>
      <c r="DA70" s="155"/>
      <c r="DB70" s="125">
        <v>0</v>
      </c>
      <c r="DC70" s="130" t="s">
        <v>0</v>
      </c>
      <c r="DD70" s="125">
        <v>5</v>
      </c>
      <c r="DE70" s="185" t="s">
        <v>270</v>
      </c>
      <c r="DF70" s="186" t="s">
        <v>271</v>
      </c>
      <c r="DG70" s="155"/>
      <c r="DH70" s="125">
        <v>1</v>
      </c>
      <c r="DI70" s="130" t="s">
        <v>0</v>
      </c>
      <c r="DJ70" s="125">
        <v>3</v>
      </c>
      <c r="DK70" s="185" t="s">
        <v>270</v>
      </c>
      <c r="DL70" s="186" t="s">
        <v>271</v>
      </c>
      <c r="DM70" s="155"/>
      <c r="DN70" s="125"/>
      <c r="DO70" s="130" t="s">
        <v>0</v>
      </c>
      <c r="DP70" s="125"/>
      <c r="DQ70" s="185" t="s">
        <v>326</v>
      </c>
      <c r="DR70" s="186" t="s">
        <v>326</v>
      </c>
      <c r="DS70" s="155"/>
      <c r="DT70" s="125">
        <v>3</v>
      </c>
      <c r="DU70" s="130" t="s">
        <v>0</v>
      </c>
      <c r="DV70" s="125">
        <v>0</v>
      </c>
      <c r="DW70" s="185" t="s">
        <v>271</v>
      </c>
      <c r="DX70" s="186" t="s">
        <v>271</v>
      </c>
      <c r="DY70" s="155"/>
      <c r="DZ70" s="125"/>
      <c r="EA70" s="130" t="s">
        <v>0</v>
      </c>
      <c r="EB70" s="125"/>
      <c r="EC70" s="185" t="s">
        <v>326</v>
      </c>
      <c r="ED70" s="186" t="s">
        <v>326</v>
      </c>
      <c r="EE70" s="155"/>
      <c r="EF70" s="125"/>
      <c r="EG70" s="130" t="s">
        <v>0</v>
      </c>
      <c r="EH70" s="125"/>
      <c r="EI70" s="185" t="s">
        <v>326</v>
      </c>
      <c r="EJ70" s="186" t="s">
        <v>326</v>
      </c>
      <c r="EK70" s="155"/>
      <c r="EL70" s="125"/>
      <c r="EM70" s="130" t="s">
        <v>0</v>
      </c>
      <c r="EN70" s="125"/>
      <c r="EO70" s="185" t="s">
        <v>326</v>
      </c>
      <c r="EP70" s="186" t="s">
        <v>326</v>
      </c>
      <c r="EQ70" s="155"/>
      <c r="ER70" s="125"/>
      <c r="ES70" s="130" t="s">
        <v>0</v>
      </c>
      <c r="ET70" s="125"/>
      <c r="EU70" s="185" t="s">
        <v>326</v>
      </c>
      <c r="EV70" s="186" t="s">
        <v>326</v>
      </c>
      <c r="EW70" s="155"/>
      <c r="EX70" s="125"/>
      <c r="EY70" s="130" t="s">
        <v>0</v>
      </c>
      <c r="EZ70" s="125"/>
      <c r="FA70" s="185" t="s">
        <v>326</v>
      </c>
      <c r="FB70" s="186" t="s">
        <v>326</v>
      </c>
      <c r="FC70" s="155"/>
      <c r="FD70" s="125"/>
      <c r="FE70" s="130" t="s">
        <v>0</v>
      </c>
      <c r="FF70" s="125"/>
      <c r="FG70" s="185" t="s">
        <v>326</v>
      </c>
      <c r="FH70" s="186" t="s">
        <v>326</v>
      </c>
      <c r="FI70" s="155"/>
      <c r="FJ70" s="125"/>
      <c r="FK70" s="130" t="s">
        <v>0</v>
      </c>
      <c r="FL70" s="125"/>
      <c r="FM70" s="185" t="s">
        <v>326</v>
      </c>
      <c r="FN70" s="186" t="s">
        <v>326</v>
      </c>
      <c r="FO70" s="155"/>
      <c r="FP70" s="125"/>
      <c r="FQ70" s="130" t="s">
        <v>0</v>
      </c>
      <c r="FR70" s="125"/>
      <c r="FS70" s="185" t="s">
        <v>326</v>
      </c>
      <c r="FT70" s="186" t="s">
        <v>326</v>
      </c>
      <c r="FU70" s="155"/>
      <c r="FV70" s="125"/>
      <c r="FW70" s="130" t="s">
        <v>0</v>
      </c>
      <c r="FX70" s="125"/>
      <c r="FY70" s="185" t="s">
        <v>326</v>
      </c>
      <c r="FZ70" s="186" t="s">
        <v>326</v>
      </c>
      <c r="GA70" s="155"/>
      <c r="GB70" s="125"/>
      <c r="GC70" s="196" t="s">
        <v>0</v>
      </c>
      <c r="GD70" s="125"/>
      <c r="GE70" s="185" t="s">
        <v>326</v>
      </c>
      <c r="GF70" s="186" t="s">
        <v>326</v>
      </c>
      <c r="GG70" s="155"/>
      <c r="GH70" s="125"/>
      <c r="GI70" s="130" t="s">
        <v>0</v>
      </c>
      <c r="GJ70" s="125"/>
      <c r="GK70" s="185" t="s">
        <v>326</v>
      </c>
      <c r="GL70" s="186" t="s">
        <v>326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326</v>
      </c>
      <c r="GX70" s="186" t="s">
        <v>326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326</v>
      </c>
      <c r="HJ70" s="186" t="s">
        <v>326</v>
      </c>
      <c r="HK70" s="155"/>
      <c r="HL70" s="125"/>
      <c r="HM70" s="130" t="s">
        <v>0</v>
      </c>
      <c r="HN70" s="125"/>
      <c r="HO70" s="130"/>
      <c r="HP70" s="169"/>
      <c r="HQ70" s="155"/>
      <c r="HR70" s="125"/>
      <c r="HS70" s="130" t="s">
        <v>0</v>
      </c>
      <c r="HT70" s="125"/>
      <c r="HU70" s="130"/>
      <c r="HV70" s="169"/>
      <c r="HW70" s="155"/>
      <c r="HX70" s="125"/>
      <c r="HY70" s="130" t="s">
        <v>0</v>
      </c>
      <c r="HZ70" s="125"/>
      <c r="IA70" s="130"/>
      <c r="IB70" s="169"/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326</v>
      </c>
      <c r="NV70" s="186" t="s">
        <v>326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266</v>
      </c>
      <c r="H71" s="183" t="s">
        <v>271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271</v>
      </c>
      <c r="O71" s="148"/>
      <c r="P71" s="125">
        <v>4</v>
      </c>
      <c r="Q71" s="130" t="s">
        <v>0</v>
      </c>
      <c r="R71" s="125">
        <v>1</v>
      </c>
      <c r="S71" s="185" t="s">
        <v>273</v>
      </c>
      <c r="T71" s="186" t="s">
        <v>271</v>
      </c>
      <c r="U71" s="155"/>
      <c r="V71" s="125">
        <v>0</v>
      </c>
      <c r="W71" s="130" t="s">
        <v>0</v>
      </c>
      <c r="X71" s="125">
        <v>2</v>
      </c>
      <c r="Y71" s="185" t="s">
        <v>271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271</v>
      </c>
      <c r="AF71" s="193" t="s">
        <v>271</v>
      </c>
      <c r="AG71" s="155"/>
      <c r="AH71" s="125"/>
      <c r="AI71" s="130" t="s">
        <v>0</v>
      </c>
      <c r="AJ71" s="125"/>
      <c r="AK71" s="185" t="s">
        <v>326</v>
      </c>
      <c r="AL71" s="186" t="s">
        <v>326</v>
      </c>
      <c r="AM71" s="155"/>
      <c r="AN71" s="125">
        <v>0</v>
      </c>
      <c r="AO71" s="130" t="s">
        <v>0</v>
      </c>
      <c r="AP71" s="125">
        <v>2</v>
      </c>
      <c r="AQ71" s="185" t="s">
        <v>273</v>
      </c>
      <c r="AR71" s="186" t="s">
        <v>269</v>
      </c>
      <c r="AS71" s="155"/>
      <c r="AT71" s="125">
        <v>1</v>
      </c>
      <c r="AU71" s="130" t="s">
        <v>0</v>
      </c>
      <c r="AV71" s="125">
        <v>2</v>
      </c>
      <c r="AW71" s="185" t="s">
        <v>271</v>
      </c>
      <c r="AX71" s="186" t="s">
        <v>273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273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273</v>
      </c>
      <c r="BV71" s="186" t="s">
        <v>263</v>
      </c>
      <c r="BW71" s="155"/>
      <c r="BX71" s="125">
        <v>3</v>
      </c>
      <c r="BY71" s="130" t="s">
        <v>0</v>
      </c>
      <c r="BZ71" s="125">
        <v>1</v>
      </c>
      <c r="CA71" s="130" t="s">
        <v>273</v>
      </c>
      <c r="CB71" s="169" t="s">
        <v>272</v>
      </c>
      <c r="CC71" s="155"/>
      <c r="CD71" s="125">
        <v>1</v>
      </c>
      <c r="CE71" s="130" t="s">
        <v>0</v>
      </c>
      <c r="CF71" s="125">
        <v>2</v>
      </c>
      <c r="CG71" s="185" t="s">
        <v>273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273</v>
      </c>
      <c r="CN71" s="186" t="s">
        <v>271</v>
      </c>
      <c r="CO71" s="155"/>
      <c r="CP71" s="125">
        <v>3</v>
      </c>
      <c r="CQ71" s="130" t="s">
        <v>0</v>
      </c>
      <c r="CR71" s="125">
        <v>2</v>
      </c>
      <c r="CS71" s="185" t="s">
        <v>273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273</v>
      </c>
      <c r="CZ71" s="186" t="s">
        <v>270</v>
      </c>
      <c r="DA71" s="155"/>
      <c r="DB71" s="125">
        <v>0</v>
      </c>
      <c r="DC71" s="130" t="s">
        <v>0</v>
      </c>
      <c r="DD71" s="125">
        <v>3</v>
      </c>
      <c r="DE71" s="185" t="s">
        <v>271</v>
      </c>
      <c r="DF71" s="186" t="s">
        <v>270</v>
      </c>
      <c r="DG71" s="155"/>
      <c r="DH71" s="125">
        <v>1</v>
      </c>
      <c r="DI71" s="130" t="s">
        <v>0</v>
      </c>
      <c r="DJ71" s="125">
        <v>3</v>
      </c>
      <c r="DK71" s="185" t="s">
        <v>273</v>
      </c>
      <c r="DL71" s="186" t="s">
        <v>271</v>
      </c>
      <c r="DM71" s="155"/>
      <c r="DN71" s="125">
        <v>2</v>
      </c>
      <c r="DO71" s="130" t="s">
        <v>0</v>
      </c>
      <c r="DP71" s="125">
        <v>0</v>
      </c>
      <c r="DQ71" s="185" t="s">
        <v>273</v>
      </c>
      <c r="DR71" s="186" t="s">
        <v>271</v>
      </c>
      <c r="DS71" s="155"/>
      <c r="DT71" s="125">
        <v>1</v>
      </c>
      <c r="DU71" s="130" t="s">
        <v>0</v>
      </c>
      <c r="DV71" s="125">
        <v>1</v>
      </c>
      <c r="DW71" s="185" t="s">
        <v>271</v>
      </c>
      <c r="DX71" s="186" t="s">
        <v>269</v>
      </c>
      <c r="DY71" s="155"/>
      <c r="DZ71" s="125">
        <v>1</v>
      </c>
      <c r="EA71" s="130" t="s">
        <v>0</v>
      </c>
      <c r="EB71" s="125">
        <v>3</v>
      </c>
      <c r="EC71" s="185" t="s">
        <v>273</v>
      </c>
      <c r="ED71" s="186" t="s">
        <v>271</v>
      </c>
      <c r="EE71" s="155"/>
      <c r="EF71" s="125">
        <v>3</v>
      </c>
      <c r="EG71" s="130" t="s">
        <v>0</v>
      </c>
      <c r="EH71" s="125">
        <v>0</v>
      </c>
      <c r="EI71" s="185" t="s">
        <v>270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273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273</v>
      </c>
      <c r="EV71" s="186" t="s">
        <v>271</v>
      </c>
      <c r="EW71" s="155"/>
      <c r="EX71" s="125">
        <v>1</v>
      </c>
      <c r="EY71" s="130" t="s">
        <v>0</v>
      </c>
      <c r="EZ71" s="125">
        <v>3</v>
      </c>
      <c r="FA71" s="185" t="s">
        <v>273</v>
      </c>
      <c r="FB71" s="186" t="s">
        <v>269</v>
      </c>
      <c r="FC71" s="155"/>
      <c r="FD71" s="125">
        <v>3</v>
      </c>
      <c r="FE71" s="130" t="s">
        <v>0</v>
      </c>
      <c r="FF71" s="125">
        <v>0</v>
      </c>
      <c r="FG71" s="185" t="s">
        <v>271</v>
      </c>
      <c r="FH71" s="186" t="s">
        <v>263</v>
      </c>
      <c r="FI71" s="155"/>
      <c r="FJ71" s="125">
        <v>0</v>
      </c>
      <c r="FK71" s="130" t="s">
        <v>0</v>
      </c>
      <c r="FL71" s="125">
        <v>2</v>
      </c>
      <c r="FM71" s="185" t="s">
        <v>273</v>
      </c>
      <c r="FN71" s="186" t="s">
        <v>273</v>
      </c>
      <c r="FO71" s="155"/>
      <c r="FP71" s="125"/>
      <c r="FQ71" s="130" t="s">
        <v>0</v>
      </c>
      <c r="FR71" s="125"/>
      <c r="FS71" s="185" t="s">
        <v>326</v>
      </c>
      <c r="FT71" s="186" t="s">
        <v>326</v>
      </c>
      <c r="FU71" s="155"/>
      <c r="FV71" s="125">
        <v>0</v>
      </c>
      <c r="FW71" s="130" t="s">
        <v>0</v>
      </c>
      <c r="FX71" s="125">
        <v>2</v>
      </c>
      <c r="FY71" s="185" t="s">
        <v>271</v>
      </c>
      <c r="FZ71" s="186" t="s">
        <v>378</v>
      </c>
      <c r="GA71" s="155"/>
      <c r="GB71" s="125"/>
      <c r="GC71" s="196" t="s">
        <v>0</v>
      </c>
      <c r="GD71" s="125"/>
      <c r="GE71" s="185" t="s">
        <v>326</v>
      </c>
      <c r="GF71" s="186" t="s">
        <v>326</v>
      </c>
      <c r="GG71" s="155"/>
      <c r="GH71" s="125">
        <v>2</v>
      </c>
      <c r="GI71" s="130" t="s">
        <v>0</v>
      </c>
      <c r="GJ71" s="125">
        <v>0</v>
      </c>
      <c r="GK71" s="185" t="s">
        <v>273</v>
      </c>
      <c r="GL71" s="186" t="s">
        <v>378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273</v>
      </c>
      <c r="GX71" s="186" t="s">
        <v>378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260</v>
      </c>
      <c r="HJ71" s="186" t="s">
        <v>260</v>
      </c>
      <c r="HK71" s="155"/>
      <c r="HL71" s="125"/>
      <c r="HM71" s="130" t="s">
        <v>0</v>
      </c>
      <c r="HN71" s="125"/>
      <c r="HO71" s="130"/>
      <c r="HP71" s="169"/>
      <c r="HQ71" s="155"/>
      <c r="HR71" s="125"/>
      <c r="HS71" s="130" t="s">
        <v>0</v>
      </c>
      <c r="HT71" s="125"/>
      <c r="HU71" s="130"/>
      <c r="HV71" s="169"/>
      <c r="HW71" s="155"/>
      <c r="HX71" s="125"/>
      <c r="HY71" s="130" t="s">
        <v>0</v>
      </c>
      <c r="HZ71" s="125"/>
      <c r="IA71" s="130"/>
      <c r="IB71" s="169"/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326</v>
      </c>
      <c r="NV71" s="186" t="s">
        <v>326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273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271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273</v>
      </c>
      <c r="T72" s="186" t="s">
        <v>271</v>
      </c>
      <c r="U72" s="155"/>
      <c r="V72" s="125">
        <v>1</v>
      </c>
      <c r="W72" s="130" t="s">
        <v>0</v>
      </c>
      <c r="X72" s="125">
        <v>1</v>
      </c>
      <c r="Y72" s="185" t="s">
        <v>271</v>
      </c>
      <c r="Z72" s="186" t="s">
        <v>275</v>
      </c>
      <c r="AA72" s="155"/>
      <c r="AB72" s="125">
        <v>2</v>
      </c>
      <c r="AC72" s="130" t="s">
        <v>0</v>
      </c>
      <c r="AD72" s="125">
        <v>0</v>
      </c>
      <c r="AE72" s="192" t="s">
        <v>275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275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273</v>
      </c>
      <c r="AR72" s="186" t="s">
        <v>269</v>
      </c>
      <c r="AS72" s="155"/>
      <c r="AT72" s="125">
        <v>1</v>
      </c>
      <c r="AU72" s="130" t="s">
        <v>0</v>
      </c>
      <c r="AV72" s="125">
        <v>2</v>
      </c>
      <c r="AW72" s="185" t="s">
        <v>271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273</v>
      </c>
      <c r="BJ72" s="186" t="s">
        <v>271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275</v>
      </c>
      <c r="BV72" s="186" t="s">
        <v>271</v>
      </c>
      <c r="BW72" s="155"/>
      <c r="BX72" s="125">
        <v>3</v>
      </c>
      <c r="BY72" s="130" t="s">
        <v>0</v>
      </c>
      <c r="BZ72" s="125">
        <v>0</v>
      </c>
      <c r="CA72" s="130" t="s">
        <v>275</v>
      </c>
      <c r="CB72" s="169" t="s">
        <v>271</v>
      </c>
      <c r="CC72" s="155"/>
      <c r="CD72" s="125">
        <v>1</v>
      </c>
      <c r="CE72" s="130" t="s">
        <v>0</v>
      </c>
      <c r="CF72" s="125">
        <v>2</v>
      </c>
      <c r="CG72" s="185" t="s">
        <v>270</v>
      </c>
      <c r="CH72" s="186" t="s">
        <v>271</v>
      </c>
      <c r="CI72" s="155"/>
      <c r="CJ72" s="125">
        <v>1</v>
      </c>
      <c r="CK72" s="130" t="s">
        <v>0</v>
      </c>
      <c r="CL72" s="125">
        <v>2</v>
      </c>
      <c r="CM72" s="185" t="s">
        <v>273</v>
      </c>
      <c r="CN72" s="186" t="s">
        <v>272</v>
      </c>
      <c r="CO72" s="155"/>
      <c r="CP72" s="125">
        <v>2</v>
      </c>
      <c r="CQ72" s="130" t="s">
        <v>0</v>
      </c>
      <c r="CR72" s="125">
        <v>3</v>
      </c>
      <c r="CS72" s="185" t="s">
        <v>315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271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271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273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273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271</v>
      </c>
      <c r="DX72" s="186" t="s">
        <v>365</v>
      </c>
      <c r="DY72" s="155"/>
      <c r="DZ72" s="125">
        <v>1</v>
      </c>
      <c r="EA72" s="130" t="s">
        <v>0</v>
      </c>
      <c r="EB72" s="125">
        <v>2</v>
      </c>
      <c r="EC72" s="185" t="s">
        <v>273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274</v>
      </c>
      <c r="EJ72" s="186" t="s">
        <v>268</v>
      </c>
      <c r="EK72" s="155"/>
      <c r="EL72" s="125">
        <v>3</v>
      </c>
      <c r="EM72" s="130" t="s">
        <v>0</v>
      </c>
      <c r="EN72" s="125">
        <v>0</v>
      </c>
      <c r="EO72" s="185" t="s">
        <v>271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271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271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271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273</v>
      </c>
      <c r="FN72" s="186" t="s">
        <v>271</v>
      </c>
      <c r="FO72" s="155"/>
      <c r="FP72" s="125">
        <v>2</v>
      </c>
      <c r="FQ72" s="130" t="s">
        <v>0</v>
      </c>
      <c r="FR72" s="125">
        <v>1</v>
      </c>
      <c r="FS72" s="185" t="s">
        <v>273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378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271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271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271</v>
      </c>
      <c r="GX72" s="186" t="s">
        <v>257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273</v>
      </c>
      <c r="HJ72" s="186" t="s">
        <v>260</v>
      </c>
      <c r="HK72" s="155"/>
      <c r="HL72" s="125"/>
      <c r="HM72" s="130" t="s">
        <v>0</v>
      </c>
      <c r="HN72" s="125"/>
      <c r="HO72" s="130"/>
      <c r="HP72" s="169"/>
      <c r="HQ72" s="155"/>
      <c r="HR72" s="125"/>
      <c r="HS72" s="130" t="s">
        <v>0</v>
      </c>
      <c r="HT72" s="125"/>
      <c r="HU72" s="130"/>
      <c r="HV72" s="169"/>
      <c r="HW72" s="155"/>
      <c r="HX72" s="125"/>
      <c r="HY72" s="130" t="s">
        <v>0</v>
      </c>
      <c r="HZ72" s="125"/>
      <c r="IA72" s="130"/>
      <c r="IB72" s="169"/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326</v>
      </c>
      <c r="NV72" s="186" t="s">
        <v>326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324</v>
      </c>
      <c r="C73" s="124"/>
      <c r="D73" s="170"/>
      <c r="E73" s="175" t="s">
        <v>0</v>
      </c>
      <c r="F73" s="167"/>
      <c r="G73" s="181" t="s">
        <v>326</v>
      </c>
      <c r="H73" s="182" t="s">
        <v>326</v>
      </c>
      <c r="I73" s="25"/>
      <c r="J73" s="187">
        <v>0</v>
      </c>
      <c r="K73" s="187" t="s">
        <v>0</v>
      </c>
      <c r="L73" s="187">
        <v>3</v>
      </c>
      <c r="M73" s="185" t="s">
        <v>271</v>
      </c>
      <c r="N73" s="186" t="s">
        <v>271</v>
      </c>
      <c r="O73" s="148"/>
      <c r="P73" s="125">
        <v>4</v>
      </c>
      <c r="Q73" s="130" t="s">
        <v>0</v>
      </c>
      <c r="R73" s="125">
        <v>0</v>
      </c>
      <c r="S73" s="185" t="s">
        <v>273</v>
      </c>
      <c r="T73" s="186" t="s">
        <v>271</v>
      </c>
      <c r="U73" s="155"/>
      <c r="V73" s="125">
        <v>0</v>
      </c>
      <c r="W73" s="130" t="s">
        <v>0</v>
      </c>
      <c r="X73" s="125">
        <v>5</v>
      </c>
      <c r="Y73" s="185" t="s">
        <v>271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271</v>
      </c>
      <c r="AF73" s="193" t="s">
        <v>274</v>
      </c>
      <c r="AG73" s="155"/>
      <c r="AH73" s="125"/>
      <c r="AI73" s="130" t="s">
        <v>0</v>
      </c>
      <c r="AJ73" s="125"/>
      <c r="AK73" s="185" t="s">
        <v>326</v>
      </c>
      <c r="AL73" s="186" t="s">
        <v>326</v>
      </c>
      <c r="AM73" s="155"/>
      <c r="AN73" s="125"/>
      <c r="AO73" s="130" t="s">
        <v>0</v>
      </c>
      <c r="AP73" s="125"/>
      <c r="AQ73" s="185" t="s">
        <v>326</v>
      </c>
      <c r="AR73" s="186" t="s">
        <v>326</v>
      </c>
      <c r="AS73" s="155"/>
      <c r="AT73" s="125"/>
      <c r="AU73" s="130" t="s">
        <v>0</v>
      </c>
      <c r="AV73" s="125"/>
      <c r="AW73" s="185" t="s">
        <v>326</v>
      </c>
      <c r="AX73" s="186" t="s">
        <v>326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343</v>
      </c>
      <c r="BJ73" s="186" t="s">
        <v>271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273</v>
      </c>
      <c r="BV73" s="186" t="s">
        <v>271</v>
      </c>
      <c r="BW73" s="155"/>
      <c r="BX73" s="125">
        <v>5</v>
      </c>
      <c r="BY73" s="130" t="s">
        <v>0</v>
      </c>
      <c r="BZ73" s="125">
        <v>2</v>
      </c>
      <c r="CA73" s="130" t="s">
        <v>273</v>
      </c>
      <c r="CB73" s="169" t="s">
        <v>275</v>
      </c>
      <c r="CC73" s="155"/>
      <c r="CD73" s="125">
        <v>2</v>
      </c>
      <c r="CE73" s="130" t="s">
        <v>0</v>
      </c>
      <c r="CF73" s="125">
        <v>1</v>
      </c>
      <c r="CG73" s="185" t="s">
        <v>273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272</v>
      </c>
      <c r="CN73" s="186" t="s">
        <v>263</v>
      </c>
      <c r="CO73" s="155"/>
      <c r="CP73" s="125">
        <v>3</v>
      </c>
      <c r="CQ73" s="130" t="s">
        <v>0</v>
      </c>
      <c r="CR73" s="125">
        <v>5</v>
      </c>
      <c r="CS73" s="185" t="s">
        <v>314</v>
      </c>
      <c r="CT73" s="186" t="s">
        <v>314</v>
      </c>
      <c r="CU73" s="155"/>
      <c r="CV73" s="125">
        <v>5</v>
      </c>
      <c r="CW73" s="130" t="s">
        <v>0</v>
      </c>
      <c r="CX73" s="125">
        <v>1</v>
      </c>
      <c r="CY73" s="185" t="s">
        <v>273</v>
      </c>
      <c r="CZ73" s="186" t="s">
        <v>271</v>
      </c>
      <c r="DA73" s="155"/>
      <c r="DB73" s="125">
        <v>0</v>
      </c>
      <c r="DC73" s="130" t="s">
        <v>0</v>
      </c>
      <c r="DD73" s="125">
        <v>6</v>
      </c>
      <c r="DE73" s="185" t="s">
        <v>270</v>
      </c>
      <c r="DF73" s="186" t="s">
        <v>271</v>
      </c>
      <c r="DG73" s="155"/>
      <c r="DH73" s="125">
        <v>2</v>
      </c>
      <c r="DI73" s="130" t="s">
        <v>0</v>
      </c>
      <c r="DJ73" s="125">
        <v>1</v>
      </c>
      <c r="DK73" s="185" t="s">
        <v>271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273</v>
      </c>
      <c r="DR73" s="186" t="s">
        <v>271</v>
      </c>
      <c r="DS73" s="155"/>
      <c r="DT73" s="125">
        <v>0</v>
      </c>
      <c r="DU73" s="130" t="s">
        <v>0</v>
      </c>
      <c r="DV73" s="125">
        <v>3</v>
      </c>
      <c r="DW73" s="185" t="s">
        <v>364</v>
      </c>
      <c r="DX73" s="186" t="s">
        <v>365</v>
      </c>
      <c r="DY73" s="155"/>
      <c r="DZ73" s="125">
        <v>3</v>
      </c>
      <c r="EA73" s="130" t="s">
        <v>0</v>
      </c>
      <c r="EB73" s="125">
        <v>1</v>
      </c>
      <c r="EC73" s="185" t="s">
        <v>273</v>
      </c>
      <c r="ED73" s="186" t="s">
        <v>271</v>
      </c>
      <c r="EE73" s="155"/>
      <c r="EF73" s="125"/>
      <c r="EG73" s="130" t="s">
        <v>0</v>
      </c>
      <c r="EH73" s="125"/>
      <c r="EI73" s="185" t="s">
        <v>326</v>
      </c>
      <c r="EJ73" s="186" t="s">
        <v>326</v>
      </c>
      <c r="EK73" s="155"/>
      <c r="EL73" s="125"/>
      <c r="EM73" s="130" t="s">
        <v>0</v>
      </c>
      <c r="EN73" s="125"/>
      <c r="EO73" s="185" t="s">
        <v>326</v>
      </c>
      <c r="EP73" s="186" t="s">
        <v>326</v>
      </c>
      <c r="EQ73" s="155"/>
      <c r="ER73" s="125"/>
      <c r="ES73" s="130" t="s">
        <v>0</v>
      </c>
      <c r="ET73" s="125"/>
      <c r="EU73" s="185" t="s">
        <v>326</v>
      </c>
      <c r="EV73" s="186" t="s">
        <v>326</v>
      </c>
      <c r="EW73" s="155"/>
      <c r="EX73" s="125"/>
      <c r="EY73" s="130" t="s">
        <v>0</v>
      </c>
      <c r="EZ73" s="125"/>
      <c r="FA73" s="185" t="s">
        <v>326</v>
      </c>
      <c r="FB73" s="186" t="s">
        <v>326</v>
      </c>
      <c r="FC73" s="155"/>
      <c r="FD73" s="125"/>
      <c r="FE73" s="130" t="s">
        <v>0</v>
      </c>
      <c r="FF73" s="125"/>
      <c r="FG73" s="185" t="s">
        <v>326</v>
      </c>
      <c r="FH73" s="186" t="s">
        <v>326</v>
      </c>
      <c r="FI73" s="155"/>
      <c r="FJ73" s="125"/>
      <c r="FK73" s="130" t="s">
        <v>0</v>
      </c>
      <c r="FL73" s="125"/>
      <c r="FM73" s="185" t="s">
        <v>326</v>
      </c>
      <c r="FN73" s="186" t="s">
        <v>326</v>
      </c>
      <c r="FO73" s="155"/>
      <c r="FP73" s="125"/>
      <c r="FQ73" s="130" t="s">
        <v>0</v>
      </c>
      <c r="FR73" s="125"/>
      <c r="FS73" s="185" t="s">
        <v>326</v>
      </c>
      <c r="FT73" s="186" t="s">
        <v>326</v>
      </c>
      <c r="FU73" s="155"/>
      <c r="FV73" s="125"/>
      <c r="FW73" s="130" t="s">
        <v>0</v>
      </c>
      <c r="FX73" s="125"/>
      <c r="FY73" s="185" t="s">
        <v>326</v>
      </c>
      <c r="FZ73" s="186" t="s">
        <v>326</v>
      </c>
      <c r="GA73" s="155"/>
      <c r="GB73" s="125"/>
      <c r="GC73" s="196" t="s">
        <v>0</v>
      </c>
      <c r="GD73" s="125"/>
      <c r="GE73" s="185" t="s">
        <v>326</v>
      </c>
      <c r="GF73" s="186" t="s">
        <v>326</v>
      </c>
      <c r="GG73" s="155"/>
      <c r="GH73" s="125"/>
      <c r="GI73" s="130" t="s">
        <v>0</v>
      </c>
      <c r="GJ73" s="125"/>
      <c r="GK73" s="185" t="s">
        <v>326</v>
      </c>
      <c r="GL73" s="186" t="s">
        <v>326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326</v>
      </c>
      <c r="GX73" s="186" t="s">
        <v>326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326</v>
      </c>
      <c r="HJ73" s="186" t="s">
        <v>326</v>
      </c>
      <c r="HK73" s="155"/>
      <c r="HL73" s="125"/>
      <c r="HM73" s="130" t="s">
        <v>0</v>
      </c>
      <c r="HN73" s="125"/>
      <c r="HO73" s="130"/>
      <c r="HP73" s="169"/>
      <c r="HQ73" s="155"/>
      <c r="HR73" s="125"/>
      <c r="HS73" s="130" t="s">
        <v>0</v>
      </c>
      <c r="HT73" s="125"/>
      <c r="HU73" s="130"/>
      <c r="HV73" s="169"/>
      <c r="HW73" s="155"/>
      <c r="HX73" s="125"/>
      <c r="HY73" s="130" t="s">
        <v>0</v>
      </c>
      <c r="HZ73" s="125"/>
      <c r="IA73" s="130"/>
      <c r="IB73" s="169"/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326</v>
      </c>
      <c r="NV73" s="186" t="s">
        <v>326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271</v>
      </c>
      <c r="H74" s="174" t="s">
        <v>275</v>
      </c>
      <c r="I74" s="25"/>
      <c r="J74" s="187">
        <v>0</v>
      </c>
      <c r="K74" s="187" t="s">
        <v>0</v>
      </c>
      <c r="L74" s="187">
        <v>3</v>
      </c>
      <c r="M74" s="185" t="s">
        <v>271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271</v>
      </c>
      <c r="T74" s="186" t="s">
        <v>275</v>
      </c>
      <c r="U74" s="155"/>
      <c r="V74" s="125">
        <v>1</v>
      </c>
      <c r="W74" s="130" t="s">
        <v>0</v>
      </c>
      <c r="X74" s="125">
        <v>2</v>
      </c>
      <c r="Y74" s="185" t="s">
        <v>271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271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275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271</v>
      </c>
      <c r="AR74" s="186" t="s">
        <v>275</v>
      </c>
      <c r="AS74" s="155"/>
      <c r="AT74" s="125">
        <v>2</v>
      </c>
      <c r="AU74" s="130" t="s">
        <v>0</v>
      </c>
      <c r="AV74" s="125">
        <v>2</v>
      </c>
      <c r="AW74" s="185" t="s">
        <v>273</v>
      </c>
      <c r="AX74" s="186" t="s">
        <v>275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273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271</v>
      </c>
      <c r="BV74" s="186" t="s">
        <v>263</v>
      </c>
      <c r="BW74" s="155"/>
      <c r="BX74" s="125">
        <v>2</v>
      </c>
      <c r="BY74" s="130" t="s">
        <v>0</v>
      </c>
      <c r="BZ74" s="125">
        <v>1</v>
      </c>
      <c r="CA74" s="130" t="s">
        <v>275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271</v>
      </c>
      <c r="CH74" s="186" t="s">
        <v>275</v>
      </c>
      <c r="CI74" s="155"/>
      <c r="CJ74" s="125">
        <v>1</v>
      </c>
      <c r="CK74" s="130" t="s">
        <v>0</v>
      </c>
      <c r="CL74" s="125">
        <v>2</v>
      </c>
      <c r="CM74" s="185" t="s">
        <v>273</v>
      </c>
      <c r="CN74" s="186" t="s">
        <v>266</v>
      </c>
      <c r="CO74" s="155"/>
      <c r="CP74" s="125">
        <v>1</v>
      </c>
      <c r="CQ74" s="130" t="s">
        <v>0</v>
      </c>
      <c r="CR74" s="125">
        <v>3</v>
      </c>
      <c r="CS74" s="185" t="s">
        <v>315</v>
      </c>
      <c r="CT74" s="186" t="s">
        <v>263</v>
      </c>
      <c r="CU74" s="155"/>
      <c r="CV74" s="125">
        <v>3</v>
      </c>
      <c r="CW74" s="130" t="s">
        <v>0</v>
      </c>
      <c r="CX74" s="125">
        <v>0</v>
      </c>
      <c r="CY74" s="185" t="s">
        <v>271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271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273</v>
      </c>
      <c r="DL74" s="186" t="s">
        <v>271</v>
      </c>
      <c r="DM74" s="155"/>
      <c r="DN74" s="125">
        <v>3</v>
      </c>
      <c r="DO74" s="130" t="s">
        <v>0</v>
      </c>
      <c r="DP74" s="125">
        <v>0</v>
      </c>
      <c r="DQ74" s="185" t="s">
        <v>273</v>
      </c>
      <c r="DR74" s="186" t="s">
        <v>271</v>
      </c>
      <c r="DS74" s="155"/>
      <c r="DT74" s="125">
        <v>1</v>
      </c>
      <c r="DU74" s="130" t="s">
        <v>0</v>
      </c>
      <c r="DV74" s="125">
        <v>3</v>
      </c>
      <c r="DW74" s="185" t="s">
        <v>364</v>
      </c>
      <c r="DX74" s="186" t="s">
        <v>270</v>
      </c>
      <c r="DY74" s="155"/>
      <c r="DZ74" s="125">
        <v>1</v>
      </c>
      <c r="EA74" s="130" t="s">
        <v>0</v>
      </c>
      <c r="EB74" s="125">
        <v>3</v>
      </c>
      <c r="EC74" s="185" t="s">
        <v>271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270</v>
      </c>
      <c r="EJ74" s="186" t="s">
        <v>255</v>
      </c>
      <c r="EK74" s="155"/>
      <c r="EL74" s="125"/>
      <c r="EM74" s="130" t="s">
        <v>0</v>
      </c>
      <c r="EN74" s="125"/>
      <c r="EO74" s="185" t="s">
        <v>326</v>
      </c>
      <c r="EP74" s="186" t="s">
        <v>326</v>
      </c>
      <c r="EQ74" s="155"/>
      <c r="ER74" s="125"/>
      <c r="ES74" s="130" t="s">
        <v>0</v>
      </c>
      <c r="ET74" s="125"/>
      <c r="EU74" s="185" t="s">
        <v>326</v>
      </c>
      <c r="EV74" s="186" t="s">
        <v>326</v>
      </c>
      <c r="EW74" s="155"/>
      <c r="EX74" s="125">
        <v>1</v>
      </c>
      <c r="EY74" s="130" t="s">
        <v>0</v>
      </c>
      <c r="EZ74" s="125">
        <v>2</v>
      </c>
      <c r="FA74" s="185" t="s">
        <v>271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271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273</v>
      </c>
      <c r="FN74" s="186" t="s">
        <v>263</v>
      </c>
      <c r="FO74" s="155"/>
      <c r="FP74" s="125">
        <v>3</v>
      </c>
      <c r="FQ74" s="130" t="s">
        <v>0</v>
      </c>
      <c r="FR74" s="125">
        <v>1</v>
      </c>
      <c r="FS74" s="185" t="s">
        <v>273</v>
      </c>
      <c r="FT74" s="186" t="s">
        <v>274</v>
      </c>
      <c r="FU74" s="155"/>
      <c r="FV74" s="125">
        <v>3</v>
      </c>
      <c r="FW74" s="130" t="s">
        <v>0</v>
      </c>
      <c r="FX74" s="125">
        <v>1</v>
      </c>
      <c r="FY74" s="185" t="s">
        <v>389</v>
      </c>
      <c r="FZ74" s="186" t="s">
        <v>379</v>
      </c>
      <c r="GA74" s="155"/>
      <c r="GB74" s="125">
        <v>2</v>
      </c>
      <c r="GC74" s="196" t="s">
        <v>0</v>
      </c>
      <c r="GD74" s="125">
        <v>2</v>
      </c>
      <c r="GE74" s="185" t="s">
        <v>271</v>
      </c>
      <c r="GF74" s="186" t="s">
        <v>260</v>
      </c>
      <c r="GG74" s="155"/>
      <c r="GH74" s="125"/>
      <c r="GI74" s="130" t="s">
        <v>0</v>
      </c>
      <c r="GJ74" s="125"/>
      <c r="GK74" s="185" t="s">
        <v>326</v>
      </c>
      <c r="GL74" s="186" t="s">
        <v>326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378</v>
      </c>
      <c r="GX74" s="186" t="s">
        <v>260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326</v>
      </c>
      <c r="HJ74" s="186" t="s">
        <v>326</v>
      </c>
      <c r="HK74" s="155"/>
      <c r="HL74" s="125"/>
      <c r="HM74" s="130" t="s">
        <v>0</v>
      </c>
      <c r="HN74" s="125"/>
      <c r="HO74" s="130"/>
      <c r="HP74" s="169"/>
      <c r="HQ74" s="155"/>
      <c r="HR74" s="125"/>
      <c r="HS74" s="130" t="s">
        <v>0</v>
      </c>
      <c r="HT74" s="125"/>
      <c r="HU74" s="130"/>
      <c r="HV74" s="169"/>
      <c r="HW74" s="155"/>
      <c r="HX74" s="125"/>
      <c r="HY74" s="130" t="s">
        <v>0</v>
      </c>
      <c r="HZ74" s="125"/>
      <c r="IA74" s="130"/>
      <c r="IB74" s="169"/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326</v>
      </c>
      <c r="NV74" s="186" t="s">
        <v>326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323</v>
      </c>
      <c r="C75" s="124"/>
      <c r="D75" s="170">
        <v>3</v>
      </c>
      <c r="E75" s="175" t="s">
        <v>0</v>
      </c>
      <c r="F75" s="167">
        <v>2</v>
      </c>
      <c r="G75" s="175" t="s">
        <v>317</v>
      </c>
      <c r="H75" s="174" t="s">
        <v>325</v>
      </c>
      <c r="I75" s="25"/>
      <c r="J75" s="187">
        <v>1</v>
      </c>
      <c r="K75" s="187" t="s">
        <v>0</v>
      </c>
      <c r="L75" s="187">
        <v>3</v>
      </c>
      <c r="M75" s="185" t="s">
        <v>270</v>
      </c>
      <c r="N75" s="186" t="s">
        <v>269</v>
      </c>
      <c r="O75" s="148"/>
      <c r="P75" s="125">
        <v>3</v>
      </c>
      <c r="Q75" s="130" t="s">
        <v>0</v>
      </c>
      <c r="R75" s="125">
        <v>2</v>
      </c>
      <c r="S75" s="185" t="s">
        <v>269</v>
      </c>
      <c r="T75" s="186" t="s">
        <v>275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269</v>
      </c>
      <c r="AA75" s="155"/>
      <c r="AB75" s="125"/>
      <c r="AC75" s="130" t="s">
        <v>0</v>
      </c>
      <c r="AD75" s="125"/>
      <c r="AE75" s="185" t="s">
        <v>326</v>
      </c>
      <c r="AF75" s="186" t="s">
        <v>326</v>
      </c>
      <c r="AG75" s="155"/>
      <c r="AH75" s="125">
        <v>5</v>
      </c>
      <c r="AI75" s="130" t="s">
        <v>0</v>
      </c>
      <c r="AJ75" s="125">
        <v>0</v>
      </c>
      <c r="AK75" s="185" t="s">
        <v>274</v>
      </c>
      <c r="AL75" s="186" t="s">
        <v>275</v>
      </c>
      <c r="AM75" s="155"/>
      <c r="AN75" s="125">
        <v>1</v>
      </c>
      <c r="AO75" s="130" t="s">
        <v>0</v>
      </c>
      <c r="AP75" s="125">
        <v>3</v>
      </c>
      <c r="AQ75" s="185" t="s">
        <v>270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338</v>
      </c>
      <c r="AX75" s="186" t="s">
        <v>339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326</v>
      </c>
      <c r="BJ75" s="186" t="s">
        <v>326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326</v>
      </c>
      <c r="BV75" s="186" t="s">
        <v>326</v>
      </c>
      <c r="BW75" s="155"/>
      <c r="BX75" s="125">
        <v>1</v>
      </c>
      <c r="BY75" s="130" t="s">
        <v>0</v>
      </c>
      <c r="BZ75" s="125">
        <v>1</v>
      </c>
      <c r="CA75" s="130" t="s">
        <v>273</v>
      </c>
      <c r="CB75" s="169" t="s">
        <v>275</v>
      </c>
      <c r="CC75" s="155"/>
      <c r="CD75" s="125"/>
      <c r="CE75" s="130" t="s">
        <v>0</v>
      </c>
      <c r="CF75" s="125"/>
      <c r="CG75" s="185" t="s">
        <v>326</v>
      </c>
      <c r="CH75" s="186" t="s">
        <v>326</v>
      </c>
      <c r="CI75" s="155"/>
      <c r="CJ75" s="125">
        <v>1</v>
      </c>
      <c r="CK75" s="130" t="s">
        <v>0</v>
      </c>
      <c r="CL75" s="125">
        <v>3</v>
      </c>
      <c r="CM75" s="185" t="s">
        <v>271</v>
      </c>
      <c r="CN75" s="186" t="s">
        <v>272</v>
      </c>
      <c r="CO75" s="155"/>
      <c r="CP75" s="125"/>
      <c r="CQ75" s="130" t="s">
        <v>0</v>
      </c>
      <c r="CR75" s="125"/>
      <c r="CS75" s="185" t="s">
        <v>326</v>
      </c>
      <c r="CT75" s="186" t="s">
        <v>326</v>
      </c>
      <c r="CU75" s="155"/>
      <c r="CV75" s="125">
        <v>2</v>
      </c>
      <c r="CW75" s="130" t="s">
        <v>0</v>
      </c>
      <c r="CX75" s="125">
        <v>1</v>
      </c>
      <c r="CY75" s="185" t="s">
        <v>271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269</v>
      </c>
      <c r="DF75" s="186" t="s">
        <v>269</v>
      </c>
      <c r="DG75" s="155"/>
      <c r="DH75" s="125"/>
      <c r="DI75" s="130" t="s">
        <v>0</v>
      </c>
      <c r="DJ75" s="125"/>
      <c r="DK75" s="185" t="s">
        <v>326</v>
      </c>
      <c r="DL75" s="186" t="s">
        <v>326</v>
      </c>
      <c r="DM75" s="155"/>
      <c r="DN75" s="125">
        <v>6</v>
      </c>
      <c r="DO75" s="130" t="s">
        <v>0</v>
      </c>
      <c r="DP75" s="125">
        <v>0</v>
      </c>
      <c r="DQ75" s="185" t="s">
        <v>273</v>
      </c>
      <c r="DR75" s="186" t="s">
        <v>271</v>
      </c>
      <c r="DS75" s="155"/>
      <c r="DT75" s="125">
        <v>2</v>
      </c>
      <c r="DU75" s="130" t="s">
        <v>0</v>
      </c>
      <c r="DV75" s="125">
        <v>2</v>
      </c>
      <c r="DW75" s="185" t="s">
        <v>264</v>
      </c>
      <c r="DX75" s="186" t="s">
        <v>266</v>
      </c>
      <c r="DY75" s="155"/>
      <c r="DZ75" s="125">
        <v>0</v>
      </c>
      <c r="EA75" s="130" t="s">
        <v>0</v>
      </c>
      <c r="EB75" s="125">
        <v>3</v>
      </c>
      <c r="EC75" s="185" t="s">
        <v>273</v>
      </c>
      <c r="ED75" s="186" t="s">
        <v>263</v>
      </c>
      <c r="EE75" s="155"/>
      <c r="EF75" s="125">
        <v>4</v>
      </c>
      <c r="EG75" s="130" t="s">
        <v>0</v>
      </c>
      <c r="EH75" s="125">
        <v>0</v>
      </c>
      <c r="EI75" s="185" t="s">
        <v>371</v>
      </c>
      <c r="EJ75" s="186" t="s">
        <v>372</v>
      </c>
      <c r="EK75" s="155"/>
      <c r="EL75" s="125">
        <v>5</v>
      </c>
      <c r="EM75" s="130" t="s">
        <v>0</v>
      </c>
      <c r="EN75" s="125">
        <v>0</v>
      </c>
      <c r="EO75" s="185" t="s">
        <v>271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273</v>
      </c>
      <c r="EV75" s="186" t="s">
        <v>271</v>
      </c>
      <c r="EW75" s="155"/>
      <c r="EX75" s="125">
        <v>0</v>
      </c>
      <c r="EY75" s="130" t="s">
        <v>0</v>
      </c>
      <c r="EZ75" s="125">
        <v>1</v>
      </c>
      <c r="FA75" s="185" t="s">
        <v>267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273</v>
      </c>
      <c r="FI75" s="155"/>
      <c r="FJ75" s="125">
        <v>2</v>
      </c>
      <c r="FK75" s="130" t="s">
        <v>0</v>
      </c>
      <c r="FL75" s="125">
        <v>2</v>
      </c>
      <c r="FM75" s="185" t="s">
        <v>273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378</v>
      </c>
      <c r="FT75" s="186" t="s">
        <v>271</v>
      </c>
      <c r="FU75" s="155"/>
      <c r="FV75" s="125">
        <v>2</v>
      </c>
      <c r="FW75" s="130" t="s">
        <v>0</v>
      </c>
      <c r="FX75" s="125">
        <v>1</v>
      </c>
      <c r="FY75" s="185" t="s">
        <v>388</v>
      </c>
      <c r="FZ75" s="186" t="s">
        <v>389</v>
      </c>
      <c r="GA75" s="155"/>
      <c r="GB75" s="125">
        <v>1</v>
      </c>
      <c r="GC75" s="196" t="s">
        <v>0</v>
      </c>
      <c r="GD75" s="125">
        <v>0</v>
      </c>
      <c r="GE75" s="185" t="s">
        <v>384</v>
      </c>
      <c r="GF75" s="186" t="s">
        <v>382</v>
      </c>
      <c r="GG75" s="155"/>
      <c r="GH75" s="125"/>
      <c r="GI75" s="130" t="s">
        <v>0</v>
      </c>
      <c r="GJ75" s="125"/>
      <c r="GK75" s="185" t="s">
        <v>326</v>
      </c>
      <c r="GL75" s="186" t="s">
        <v>326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385</v>
      </c>
      <c r="GX75" s="186" t="s">
        <v>394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326</v>
      </c>
      <c r="HJ75" s="186" t="s">
        <v>326</v>
      </c>
      <c r="HK75" s="155"/>
      <c r="HL75" s="125"/>
      <c r="HM75" s="130" t="s">
        <v>0</v>
      </c>
      <c r="HN75" s="125"/>
      <c r="HO75" s="130"/>
      <c r="HP75" s="169"/>
      <c r="HQ75" s="155"/>
      <c r="HR75" s="125"/>
      <c r="HS75" s="130" t="s">
        <v>0</v>
      </c>
      <c r="HT75" s="125"/>
      <c r="HU75" s="130"/>
      <c r="HV75" s="169"/>
      <c r="HW75" s="155"/>
      <c r="HX75" s="125"/>
      <c r="HY75" s="130" t="s">
        <v>0</v>
      </c>
      <c r="HZ75" s="125"/>
      <c r="IA75" s="130"/>
      <c r="IB75" s="169"/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326</v>
      </c>
      <c r="NV75" s="186" t="s">
        <v>326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270</v>
      </c>
      <c r="H76" s="174" t="s">
        <v>271</v>
      </c>
      <c r="I76" s="25"/>
      <c r="J76" s="187"/>
      <c r="K76" s="187" t="s">
        <v>0</v>
      </c>
      <c r="L76" s="187"/>
      <c r="M76" s="185" t="s">
        <v>326</v>
      </c>
      <c r="N76" s="186" t="s">
        <v>326</v>
      </c>
      <c r="O76" s="148"/>
      <c r="P76" s="125"/>
      <c r="Q76" s="130" t="s">
        <v>0</v>
      </c>
      <c r="R76" s="125"/>
      <c r="S76" s="185" t="s">
        <v>326</v>
      </c>
      <c r="T76" s="186" t="s">
        <v>326</v>
      </c>
      <c r="U76" s="155"/>
      <c r="V76" s="125"/>
      <c r="W76" s="130" t="s">
        <v>0</v>
      </c>
      <c r="X76" s="125"/>
      <c r="Y76" s="185" t="s">
        <v>326</v>
      </c>
      <c r="Z76" s="186" t="s">
        <v>326</v>
      </c>
      <c r="AA76" s="155"/>
      <c r="AB76" s="125"/>
      <c r="AC76" s="130" t="s">
        <v>0</v>
      </c>
      <c r="AD76" s="125"/>
      <c r="AE76" s="185" t="s">
        <v>326</v>
      </c>
      <c r="AF76" s="186" t="s">
        <v>326</v>
      </c>
      <c r="AG76" s="155"/>
      <c r="AH76" s="125"/>
      <c r="AI76" s="130" t="s">
        <v>0</v>
      </c>
      <c r="AJ76" s="125"/>
      <c r="AK76" s="185" t="s">
        <v>326</v>
      </c>
      <c r="AL76" s="186" t="s">
        <v>326</v>
      </c>
      <c r="AM76" s="155"/>
      <c r="AN76" s="125"/>
      <c r="AO76" s="130" t="s">
        <v>0</v>
      </c>
      <c r="AP76" s="125"/>
      <c r="AQ76" s="185" t="s">
        <v>326</v>
      </c>
      <c r="AR76" s="186" t="s">
        <v>326</v>
      </c>
      <c r="AS76" s="155"/>
      <c r="AT76" s="125"/>
      <c r="AU76" s="130" t="s">
        <v>0</v>
      </c>
      <c r="AV76" s="125"/>
      <c r="AW76" s="185" t="s">
        <v>326</v>
      </c>
      <c r="AX76" s="186" t="s">
        <v>326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326</v>
      </c>
      <c r="BJ76" s="186" t="s">
        <v>326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326</v>
      </c>
      <c r="BV76" s="186" t="s">
        <v>326</v>
      </c>
      <c r="BW76" s="155"/>
      <c r="BX76" s="125"/>
      <c r="BY76" s="130" t="s">
        <v>0</v>
      </c>
      <c r="BZ76" s="125"/>
      <c r="CA76" s="185" t="s">
        <v>326</v>
      </c>
      <c r="CB76" s="186" t="s">
        <v>326</v>
      </c>
      <c r="CC76" s="155"/>
      <c r="CD76" s="125"/>
      <c r="CE76" s="130" t="s">
        <v>0</v>
      </c>
      <c r="CF76" s="125"/>
      <c r="CG76" s="185" t="s">
        <v>326</v>
      </c>
      <c r="CH76" s="186" t="s">
        <v>326</v>
      </c>
      <c r="CI76" s="155"/>
      <c r="CJ76" s="125"/>
      <c r="CK76" s="130" t="s">
        <v>0</v>
      </c>
      <c r="CL76" s="125"/>
      <c r="CM76" s="185" t="s">
        <v>326</v>
      </c>
      <c r="CN76" s="186" t="s">
        <v>326</v>
      </c>
      <c r="CO76" s="155"/>
      <c r="CP76" s="125"/>
      <c r="CQ76" s="130" t="s">
        <v>0</v>
      </c>
      <c r="CR76" s="125"/>
      <c r="CS76" s="185" t="s">
        <v>326</v>
      </c>
      <c r="CT76" s="186" t="s">
        <v>326</v>
      </c>
      <c r="CU76" s="155"/>
      <c r="CV76" s="125"/>
      <c r="CW76" s="130" t="s">
        <v>0</v>
      </c>
      <c r="CX76" s="125"/>
      <c r="CY76" s="185" t="s">
        <v>326</v>
      </c>
      <c r="CZ76" s="186" t="s">
        <v>326</v>
      </c>
      <c r="DA76" s="155"/>
      <c r="DB76" s="125"/>
      <c r="DC76" s="130" t="s">
        <v>0</v>
      </c>
      <c r="DD76" s="125"/>
      <c r="DE76" s="185" t="s">
        <v>326</v>
      </c>
      <c r="DF76" s="186" t="s">
        <v>326</v>
      </c>
      <c r="DG76" s="155"/>
      <c r="DH76" s="125"/>
      <c r="DI76" s="130" t="s">
        <v>0</v>
      </c>
      <c r="DJ76" s="125"/>
      <c r="DK76" s="185" t="s">
        <v>326</v>
      </c>
      <c r="DL76" s="186" t="s">
        <v>326</v>
      </c>
      <c r="DM76" s="155"/>
      <c r="DN76" s="125"/>
      <c r="DO76" s="130" t="s">
        <v>0</v>
      </c>
      <c r="DP76" s="125"/>
      <c r="DQ76" s="185" t="s">
        <v>326</v>
      </c>
      <c r="DR76" s="186" t="s">
        <v>326</v>
      </c>
      <c r="DS76" s="155"/>
      <c r="DT76" s="125"/>
      <c r="DU76" s="130" t="s">
        <v>0</v>
      </c>
      <c r="DV76" s="125"/>
      <c r="DW76" s="185" t="s">
        <v>326</v>
      </c>
      <c r="DX76" s="186" t="s">
        <v>326</v>
      </c>
      <c r="DY76" s="155"/>
      <c r="DZ76" s="125"/>
      <c r="EA76" s="130" t="s">
        <v>0</v>
      </c>
      <c r="EB76" s="125"/>
      <c r="EC76" s="185" t="s">
        <v>326</v>
      </c>
      <c r="ED76" s="186" t="s">
        <v>326</v>
      </c>
      <c r="EE76" s="155"/>
      <c r="EF76" s="125"/>
      <c r="EG76" s="130" t="s">
        <v>0</v>
      </c>
      <c r="EH76" s="125"/>
      <c r="EI76" s="185" t="s">
        <v>326</v>
      </c>
      <c r="EJ76" s="186" t="s">
        <v>326</v>
      </c>
      <c r="EK76" s="155"/>
      <c r="EL76" s="125"/>
      <c r="EM76" s="130" t="s">
        <v>0</v>
      </c>
      <c r="EN76" s="125"/>
      <c r="EO76" s="185" t="s">
        <v>326</v>
      </c>
      <c r="EP76" s="186" t="s">
        <v>326</v>
      </c>
      <c r="EQ76" s="155"/>
      <c r="ER76" s="125"/>
      <c r="ES76" s="130" t="s">
        <v>0</v>
      </c>
      <c r="ET76" s="125"/>
      <c r="EU76" s="185" t="s">
        <v>326</v>
      </c>
      <c r="EV76" s="186" t="s">
        <v>326</v>
      </c>
      <c r="EW76" s="155"/>
      <c r="EX76" s="125"/>
      <c r="EY76" s="130" t="s">
        <v>0</v>
      </c>
      <c r="EZ76" s="125"/>
      <c r="FA76" s="185" t="s">
        <v>326</v>
      </c>
      <c r="FB76" s="186" t="s">
        <v>326</v>
      </c>
      <c r="FC76" s="155"/>
      <c r="FD76" s="125"/>
      <c r="FE76" s="130" t="s">
        <v>0</v>
      </c>
      <c r="FF76" s="125"/>
      <c r="FG76" s="185" t="s">
        <v>326</v>
      </c>
      <c r="FH76" s="186" t="s">
        <v>326</v>
      </c>
      <c r="FI76" s="155"/>
      <c r="FJ76" s="125"/>
      <c r="FK76" s="130" t="s">
        <v>0</v>
      </c>
      <c r="FL76" s="125"/>
      <c r="FM76" s="185" t="s">
        <v>326</v>
      </c>
      <c r="FN76" s="186" t="s">
        <v>326</v>
      </c>
      <c r="FO76" s="155"/>
      <c r="FP76" s="125"/>
      <c r="FQ76" s="130" t="s">
        <v>0</v>
      </c>
      <c r="FR76" s="125"/>
      <c r="FS76" s="185" t="s">
        <v>326</v>
      </c>
      <c r="FT76" s="186" t="s">
        <v>326</v>
      </c>
      <c r="FU76" s="155"/>
      <c r="FV76" s="125"/>
      <c r="FW76" s="130" t="s">
        <v>0</v>
      </c>
      <c r="FX76" s="125"/>
      <c r="FY76" s="185" t="s">
        <v>326</v>
      </c>
      <c r="FZ76" s="186" t="s">
        <v>326</v>
      </c>
      <c r="GA76" s="155"/>
      <c r="GB76" s="125"/>
      <c r="GC76" s="196" t="s">
        <v>0</v>
      </c>
      <c r="GD76" s="125"/>
      <c r="GE76" s="185" t="s">
        <v>326</v>
      </c>
      <c r="GF76" s="186" t="s">
        <v>326</v>
      </c>
      <c r="GG76" s="155"/>
      <c r="GH76" s="125"/>
      <c r="GI76" s="130" t="s">
        <v>0</v>
      </c>
      <c r="GJ76" s="125"/>
      <c r="GK76" s="185" t="s">
        <v>326</v>
      </c>
      <c r="GL76" s="186" t="s">
        <v>326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326</v>
      </c>
      <c r="GX76" s="186" t="s">
        <v>326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326</v>
      </c>
      <c r="HJ76" s="186" t="s">
        <v>326</v>
      </c>
      <c r="HK76" s="155"/>
      <c r="HL76" s="125"/>
      <c r="HM76" s="130" t="s">
        <v>0</v>
      </c>
      <c r="HN76" s="125"/>
      <c r="HO76" s="130"/>
      <c r="HP76" s="169"/>
      <c r="HQ76" s="155"/>
      <c r="HR76" s="125"/>
      <c r="HS76" s="130" t="s">
        <v>0</v>
      </c>
      <c r="HT76" s="125"/>
      <c r="HU76" s="130"/>
      <c r="HV76" s="169"/>
      <c r="HW76" s="155"/>
      <c r="HX76" s="125"/>
      <c r="HY76" s="130" t="s">
        <v>0</v>
      </c>
      <c r="HZ76" s="125"/>
      <c r="IA76" s="130"/>
      <c r="IB76" s="169"/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326</v>
      </c>
      <c r="NV76" s="186" t="s">
        <v>326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275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271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271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269</v>
      </c>
      <c r="Z77" s="186" t="s">
        <v>271</v>
      </c>
      <c r="AA77" s="155"/>
      <c r="AB77" s="125">
        <v>3</v>
      </c>
      <c r="AC77" s="130" t="s">
        <v>0</v>
      </c>
      <c r="AD77" s="125">
        <v>2</v>
      </c>
      <c r="AE77" s="192" t="s">
        <v>275</v>
      </c>
      <c r="AF77" s="193" t="s">
        <v>271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275</v>
      </c>
      <c r="AM77" s="155"/>
      <c r="AN77" s="125">
        <v>1</v>
      </c>
      <c r="AO77" s="130" t="s">
        <v>0</v>
      </c>
      <c r="AP77" s="125">
        <v>4</v>
      </c>
      <c r="AQ77" s="185" t="s">
        <v>271</v>
      </c>
      <c r="AR77" s="186" t="s">
        <v>271</v>
      </c>
      <c r="AS77" s="155"/>
      <c r="AT77" s="125">
        <v>0</v>
      </c>
      <c r="AU77" s="130" t="s">
        <v>0</v>
      </c>
      <c r="AV77" s="125">
        <v>1</v>
      </c>
      <c r="AW77" s="185" t="s">
        <v>273</v>
      </c>
      <c r="AX77" s="186" t="s">
        <v>275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271</v>
      </c>
      <c r="BV77" s="186" t="s">
        <v>262</v>
      </c>
      <c r="BW77" s="155"/>
      <c r="BX77" s="125">
        <v>2</v>
      </c>
      <c r="BY77" s="130" t="s">
        <v>0</v>
      </c>
      <c r="BZ77" s="125">
        <v>0</v>
      </c>
      <c r="CA77" s="130" t="s">
        <v>275</v>
      </c>
      <c r="CB77" s="169" t="s">
        <v>269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276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273</v>
      </c>
      <c r="CT77" s="186" t="s">
        <v>271</v>
      </c>
      <c r="CU77" s="155"/>
      <c r="CV77" s="125">
        <v>2</v>
      </c>
      <c r="CW77" s="130" t="s">
        <v>0</v>
      </c>
      <c r="CX77" s="125">
        <v>0</v>
      </c>
      <c r="CY77" s="185" t="s">
        <v>271</v>
      </c>
      <c r="CZ77" s="186" t="s">
        <v>270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273</v>
      </c>
      <c r="DL77" s="186" t="s">
        <v>271</v>
      </c>
      <c r="DM77" s="155"/>
      <c r="DN77" s="125">
        <v>5</v>
      </c>
      <c r="DO77" s="130" t="s">
        <v>0</v>
      </c>
      <c r="DP77" s="125">
        <v>2</v>
      </c>
      <c r="DQ77" s="185" t="s">
        <v>274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273</v>
      </c>
      <c r="DX77" s="186" t="s">
        <v>271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326</v>
      </c>
      <c r="EV77" s="186" t="s">
        <v>326</v>
      </c>
      <c r="EW77" s="155"/>
      <c r="EX77" s="125">
        <v>1</v>
      </c>
      <c r="EY77" s="130" t="s">
        <v>0</v>
      </c>
      <c r="EZ77" s="125">
        <v>3</v>
      </c>
      <c r="FA77" s="185" t="s">
        <v>271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370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271</v>
      </c>
      <c r="FZ77" s="186" t="s">
        <v>378</v>
      </c>
      <c r="GA77" s="155"/>
      <c r="GB77" s="125">
        <v>0</v>
      </c>
      <c r="GC77" s="196" t="s">
        <v>0</v>
      </c>
      <c r="GD77" s="125">
        <v>2</v>
      </c>
      <c r="GE77" s="185" t="s">
        <v>271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271</v>
      </c>
      <c r="GX77" s="186" t="s">
        <v>263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269</v>
      </c>
      <c r="HJ77" s="186" t="s">
        <v>263</v>
      </c>
      <c r="HK77" s="155"/>
      <c r="HL77" s="125"/>
      <c r="HM77" s="130" t="s">
        <v>0</v>
      </c>
      <c r="HN77" s="125"/>
      <c r="HO77" s="130"/>
      <c r="HP77" s="169"/>
      <c r="HQ77" s="155"/>
      <c r="HR77" s="125"/>
      <c r="HS77" s="130" t="s">
        <v>0</v>
      </c>
      <c r="HT77" s="125"/>
      <c r="HU77" s="130"/>
      <c r="HV77" s="169"/>
      <c r="HW77" s="155"/>
      <c r="HX77" s="125"/>
      <c r="HY77" s="130" t="s">
        <v>0</v>
      </c>
      <c r="HZ77" s="125"/>
      <c r="IA77" s="130"/>
      <c r="IB77" s="169"/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326</v>
      </c>
      <c r="NV77" s="186" t="s">
        <v>326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271</v>
      </c>
      <c r="H78" s="177" t="s">
        <v>275</v>
      </c>
      <c r="I78" s="25"/>
      <c r="J78" s="187"/>
      <c r="K78" s="187" t="s">
        <v>0</v>
      </c>
      <c r="L78" s="187"/>
      <c r="M78" s="185" t="s">
        <v>326</v>
      </c>
      <c r="N78" s="186" t="s">
        <v>326</v>
      </c>
      <c r="O78" s="148"/>
      <c r="P78" s="125">
        <v>3</v>
      </c>
      <c r="Q78" s="130" t="s">
        <v>0</v>
      </c>
      <c r="R78" s="125">
        <v>1</v>
      </c>
      <c r="S78" s="185" t="s">
        <v>273</v>
      </c>
      <c r="T78" s="186" t="s">
        <v>275</v>
      </c>
      <c r="U78" s="155"/>
      <c r="V78" s="125"/>
      <c r="W78" s="130" t="s">
        <v>0</v>
      </c>
      <c r="X78" s="125"/>
      <c r="Y78" s="185" t="s">
        <v>326</v>
      </c>
      <c r="Z78" s="186" t="s">
        <v>326</v>
      </c>
      <c r="AA78" s="155"/>
      <c r="AB78" s="125"/>
      <c r="AC78" s="130" t="s">
        <v>0</v>
      </c>
      <c r="AD78" s="125"/>
      <c r="AE78" s="185" t="s">
        <v>326</v>
      </c>
      <c r="AF78" s="186" t="s">
        <v>326</v>
      </c>
      <c r="AG78" s="155"/>
      <c r="AH78" s="125">
        <v>3</v>
      </c>
      <c r="AI78" s="130" t="s">
        <v>0</v>
      </c>
      <c r="AJ78" s="125">
        <v>0</v>
      </c>
      <c r="AK78" s="185" t="s">
        <v>275</v>
      </c>
      <c r="AL78" s="186" t="s">
        <v>271</v>
      </c>
      <c r="AM78" s="155"/>
      <c r="AN78" s="125">
        <v>0</v>
      </c>
      <c r="AO78" s="130" t="s">
        <v>0</v>
      </c>
      <c r="AP78" s="125">
        <v>3</v>
      </c>
      <c r="AQ78" s="185" t="s">
        <v>273</v>
      </c>
      <c r="AR78" s="186" t="s">
        <v>271</v>
      </c>
      <c r="AS78" s="155"/>
      <c r="AT78" s="125">
        <v>1</v>
      </c>
      <c r="AU78" s="130" t="s">
        <v>0</v>
      </c>
      <c r="AV78" s="125">
        <v>2</v>
      </c>
      <c r="AW78" s="185" t="s">
        <v>273</v>
      </c>
      <c r="AX78" s="186" t="s">
        <v>275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271</v>
      </c>
      <c r="BJ78" s="186" t="s">
        <v>275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273</v>
      </c>
      <c r="BV78" s="186" t="s">
        <v>271</v>
      </c>
      <c r="BW78" s="155"/>
      <c r="BX78" s="125">
        <v>3</v>
      </c>
      <c r="BY78" s="130" t="s">
        <v>0</v>
      </c>
      <c r="BZ78" s="125">
        <v>1</v>
      </c>
      <c r="CA78" s="130" t="s">
        <v>271</v>
      </c>
      <c r="CB78" s="169" t="s">
        <v>275</v>
      </c>
      <c r="CC78" s="155"/>
      <c r="CD78" s="125">
        <v>1</v>
      </c>
      <c r="CE78" s="130" t="s">
        <v>0</v>
      </c>
      <c r="CF78" s="125">
        <v>3</v>
      </c>
      <c r="CG78" s="185" t="s">
        <v>270</v>
      </c>
      <c r="CH78" s="186" t="s">
        <v>271</v>
      </c>
      <c r="CI78" s="155"/>
      <c r="CJ78" s="125">
        <v>0</v>
      </c>
      <c r="CK78" s="130" t="s">
        <v>0</v>
      </c>
      <c r="CL78" s="125">
        <v>2</v>
      </c>
      <c r="CM78" s="185" t="s">
        <v>273</v>
      </c>
      <c r="CN78" s="186" t="s">
        <v>272</v>
      </c>
      <c r="CO78" s="155"/>
      <c r="CP78" s="125">
        <v>2</v>
      </c>
      <c r="CQ78" s="130" t="s">
        <v>0</v>
      </c>
      <c r="CR78" s="125">
        <v>1</v>
      </c>
      <c r="CS78" s="185" t="s">
        <v>273</v>
      </c>
      <c r="CT78" s="186" t="s">
        <v>270</v>
      </c>
      <c r="CU78" s="155"/>
      <c r="CV78" s="125">
        <v>3</v>
      </c>
      <c r="CW78" s="130" t="s">
        <v>0</v>
      </c>
      <c r="CX78" s="125">
        <v>1</v>
      </c>
      <c r="CY78" s="185" t="s">
        <v>273</v>
      </c>
      <c r="CZ78" s="186" t="s">
        <v>270</v>
      </c>
      <c r="DA78" s="155"/>
      <c r="DB78" s="125">
        <v>0</v>
      </c>
      <c r="DC78" s="130" t="s">
        <v>0</v>
      </c>
      <c r="DD78" s="125">
        <v>3</v>
      </c>
      <c r="DE78" s="185" t="s">
        <v>273</v>
      </c>
      <c r="DF78" s="186" t="s">
        <v>271</v>
      </c>
      <c r="DG78" s="155"/>
      <c r="DH78" s="125">
        <v>0</v>
      </c>
      <c r="DI78" s="130" t="s">
        <v>0</v>
      </c>
      <c r="DJ78" s="125">
        <v>2</v>
      </c>
      <c r="DK78" s="185" t="s">
        <v>271</v>
      </c>
      <c r="DL78" s="186" t="s">
        <v>271</v>
      </c>
      <c r="DM78" s="155"/>
      <c r="DN78" s="125"/>
      <c r="DO78" s="130" t="s">
        <v>0</v>
      </c>
      <c r="DP78" s="125"/>
      <c r="DQ78" s="185" t="s">
        <v>326</v>
      </c>
      <c r="DR78" s="186" t="s">
        <v>326</v>
      </c>
      <c r="DS78" s="155"/>
      <c r="DT78" s="125">
        <v>2</v>
      </c>
      <c r="DU78" s="130" t="s">
        <v>0</v>
      </c>
      <c r="DV78" s="125">
        <v>2</v>
      </c>
      <c r="DW78" s="185" t="s">
        <v>271</v>
      </c>
      <c r="DX78" s="186" t="s">
        <v>271</v>
      </c>
      <c r="DY78" s="155"/>
      <c r="DZ78" s="125">
        <v>1</v>
      </c>
      <c r="EA78" s="130" t="s">
        <v>0</v>
      </c>
      <c r="EB78" s="125">
        <v>3</v>
      </c>
      <c r="EC78" s="185" t="s">
        <v>271</v>
      </c>
      <c r="ED78" s="186" t="s">
        <v>273</v>
      </c>
      <c r="EE78" s="155"/>
      <c r="EF78" s="125">
        <v>4</v>
      </c>
      <c r="EG78" s="130" t="s">
        <v>0</v>
      </c>
      <c r="EH78" s="125">
        <v>0</v>
      </c>
      <c r="EI78" s="185" t="s">
        <v>270</v>
      </c>
      <c r="EJ78" s="186" t="s">
        <v>270</v>
      </c>
      <c r="EK78" s="155"/>
      <c r="EL78" s="125">
        <v>3</v>
      </c>
      <c r="EM78" s="130" t="s">
        <v>0</v>
      </c>
      <c r="EN78" s="125">
        <v>1</v>
      </c>
      <c r="EO78" s="185" t="s">
        <v>271</v>
      </c>
      <c r="EP78" s="186" t="s">
        <v>271</v>
      </c>
      <c r="EQ78" s="155"/>
      <c r="ER78" s="125">
        <v>1</v>
      </c>
      <c r="ES78" s="130" t="s">
        <v>0</v>
      </c>
      <c r="ET78" s="125">
        <v>3</v>
      </c>
      <c r="EU78" s="185" t="s">
        <v>271</v>
      </c>
      <c r="EV78" s="186" t="s">
        <v>271</v>
      </c>
      <c r="EW78" s="155"/>
      <c r="EX78" s="125">
        <v>0</v>
      </c>
      <c r="EY78" s="130" t="s">
        <v>0</v>
      </c>
      <c r="EZ78" s="125">
        <v>2</v>
      </c>
      <c r="FA78" s="185" t="s">
        <v>271</v>
      </c>
      <c r="FB78" s="186" t="s">
        <v>273</v>
      </c>
      <c r="FC78" s="155"/>
      <c r="FD78" s="125">
        <v>3</v>
      </c>
      <c r="FE78" s="130" t="s">
        <v>0</v>
      </c>
      <c r="FF78" s="125">
        <v>0</v>
      </c>
      <c r="FG78" s="185" t="s">
        <v>271</v>
      </c>
      <c r="FH78" s="186" t="s">
        <v>271</v>
      </c>
      <c r="FI78" s="155"/>
      <c r="FJ78" s="125">
        <v>0</v>
      </c>
      <c r="FK78" s="130" t="s">
        <v>0</v>
      </c>
      <c r="FL78" s="125">
        <v>1</v>
      </c>
      <c r="FM78" s="185" t="s">
        <v>273</v>
      </c>
      <c r="FN78" s="186" t="s">
        <v>271</v>
      </c>
      <c r="FO78" s="155"/>
      <c r="FP78" s="125">
        <v>2</v>
      </c>
      <c r="FQ78" s="130" t="s">
        <v>0</v>
      </c>
      <c r="FR78" s="125">
        <v>0</v>
      </c>
      <c r="FS78" s="185" t="s">
        <v>271</v>
      </c>
      <c r="FT78" s="186" t="s">
        <v>378</v>
      </c>
      <c r="FU78" s="155"/>
      <c r="FV78" s="125">
        <v>0</v>
      </c>
      <c r="FW78" s="130" t="s">
        <v>0</v>
      </c>
      <c r="FX78" s="125">
        <v>2</v>
      </c>
      <c r="FY78" s="185" t="s">
        <v>378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271</v>
      </c>
      <c r="GF78" s="186" t="s">
        <v>378</v>
      </c>
      <c r="GG78" s="155"/>
      <c r="GH78" s="125">
        <v>3</v>
      </c>
      <c r="GI78" s="130" t="s">
        <v>0</v>
      </c>
      <c r="GJ78" s="125">
        <v>0</v>
      </c>
      <c r="GK78" s="185" t="s">
        <v>271</v>
      </c>
      <c r="GL78" s="186" t="s">
        <v>271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271</v>
      </c>
      <c r="GX78" s="186" t="s">
        <v>260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271</v>
      </c>
      <c r="HJ78" s="186" t="s">
        <v>271</v>
      </c>
      <c r="HK78" s="155"/>
      <c r="HL78" s="125"/>
      <c r="HM78" s="130" t="s">
        <v>0</v>
      </c>
      <c r="HN78" s="125"/>
      <c r="HO78" s="130"/>
      <c r="HP78" s="169"/>
      <c r="HQ78" s="155"/>
      <c r="HR78" s="125"/>
      <c r="HS78" s="130" t="s">
        <v>0</v>
      </c>
      <c r="HT78" s="125"/>
      <c r="HU78" s="130"/>
      <c r="HV78" s="169"/>
      <c r="HW78" s="155"/>
      <c r="HX78" s="125"/>
      <c r="HY78" s="130" t="s">
        <v>0</v>
      </c>
      <c r="HZ78" s="125"/>
      <c r="IA78" s="130"/>
      <c r="IB78" s="169"/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326</v>
      </c>
      <c r="NV78" s="186" t="s">
        <v>326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275</v>
      </c>
      <c r="H79" s="183" t="s">
        <v>266</v>
      </c>
      <c r="I79" s="25"/>
      <c r="J79" s="187">
        <v>1</v>
      </c>
      <c r="K79" s="187" t="s">
        <v>0</v>
      </c>
      <c r="L79" s="187">
        <v>4</v>
      </c>
      <c r="M79" s="185" t="s">
        <v>271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271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271</v>
      </c>
      <c r="AF79" s="193" t="s">
        <v>264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271</v>
      </c>
      <c r="AM79" s="155"/>
      <c r="AN79" s="125">
        <v>0</v>
      </c>
      <c r="AO79" s="130" t="s">
        <v>0</v>
      </c>
      <c r="AP79" s="125">
        <v>2</v>
      </c>
      <c r="AQ79" s="185" t="s">
        <v>269</v>
      </c>
      <c r="AR79" s="186" t="s">
        <v>271</v>
      </c>
      <c r="AS79" s="155"/>
      <c r="AT79" s="125">
        <v>2</v>
      </c>
      <c r="AU79" s="130" t="s">
        <v>0</v>
      </c>
      <c r="AV79" s="125">
        <v>2</v>
      </c>
      <c r="AW79" s="185" t="s">
        <v>273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271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273</v>
      </c>
      <c r="CB79" s="169" t="s">
        <v>271</v>
      </c>
      <c r="CC79" s="155"/>
      <c r="CD79" s="125">
        <v>2</v>
      </c>
      <c r="CE79" s="130" t="s">
        <v>0</v>
      </c>
      <c r="CF79" s="125">
        <v>2</v>
      </c>
      <c r="CG79" s="185" t="s">
        <v>345</v>
      </c>
      <c r="CH79" s="186" t="s">
        <v>346</v>
      </c>
      <c r="CI79" s="155"/>
      <c r="CJ79" s="125">
        <v>0</v>
      </c>
      <c r="CK79" s="130" t="s">
        <v>0</v>
      </c>
      <c r="CL79" s="125">
        <v>3</v>
      </c>
      <c r="CM79" s="185" t="s">
        <v>273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272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271</v>
      </c>
      <c r="CZ79" s="186" t="s">
        <v>260</v>
      </c>
      <c r="DA79" s="155"/>
      <c r="DB79" s="125"/>
      <c r="DC79" s="130" t="s">
        <v>0</v>
      </c>
      <c r="DD79" s="125"/>
      <c r="DE79" s="185" t="s">
        <v>326</v>
      </c>
      <c r="DF79" s="186" t="s">
        <v>326</v>
      </c>
      <c r="DG79" s="155"/>
      <c r="DH79" s="125">
        <v>2</v>
      </c>
      <c r="DI79" s="130" t="s">
        <v>0</v>
      </c>
      <c r="DJ79" s="125">
        <v>2</v>
      </c>
      <c r="DK79" s="185" t="s">
        <v>271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271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271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271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273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271</v>
      </c>
      <c r="EV79" s="186" t="s">
        <v>257</v>
      </c>
      <c r="EW79" s="155"/>
      <c r="EX79" s="125"/>
      <c r="EY79" s="130" t="s">
        <v>0</v>
      </c>
      <c r="EZ79" s="125"/>
      <c r="FA79" s="185" t="s">
        <v>326</v>
      </c>
      <c r="FB79" s="186" t="s">
        <v>326</v>
      </c>
      <c r="FC79" s="155"/>
      <c r="FD79" s="125">
        <v>4</v>
      </c>
      <c r="FE79" s="130" t="s">
        <v>0</v>
      </c>
      <c r="FF79" s="125">
        <v>0</v>
      </c>
      <c r="FG79" s="185" t="s">
        <v>273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273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378</v>
      </c>
      <c r="FT79" s="186" t="s">
        <v>273</v>
      </c>
      <c r="FU79" s="155"/>
      <c r="FV79" s="125">
        <v>1</v>
      </c>
      <c r="FW79" s="130" t="s">
        <v>0</v>
      </c>
      <c r="FX79" s="125">
        <v>2</v>
      </c>
      <c r="FY79" s="185" t="s">
        <v>271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378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271</v>
      </c>
      <c r="GL79" s="186" t="s">
        <v>269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273</v>
      </c>
      <c r="GX79" s="186" t="s">
        <v>264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273</v>
      </c>
      <c r="HJ79" s="186" t="s">
        <v>257</v>
      </c>
      <c r="HK79" s="155"/>
      <c r="HL79" s="125"/>
      <c r="HM79" s="130" t="s">
        <v>0</v>
      </c>
      <c r="HN79" s="125"/>
      <c r="HO79" s="130"/>
      <c r="HP79" s="169"/>
      <c r="HQ79" s="155"/>
      <c r="HR79" s="125"/>
      <c r="HS79" s="130" t="s">
        <v>0</v>
      </c>
      <c r="HT79" s="125"/>
      <c r="HU79" s="130"/>
      <c r="HV79" s="169"/>
      <c r="HW79" s="155"/>
      <c r="HX79" s="125"/>
      <c r="HY79" s="130" t="s">
        <v>0</v>
      </c>
      <c r="HZ79" s="125"/>
      <c r="IA79" s="130"/>
      <c r="IB79" s="169"/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326</v>
      </c>
      <c r="NV79" s="186" t="s">
        <v>326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334</v>
      </c>
      <c r="C80" s="124"/>
      <c r="D80" s="170"/>
      <c r="E80" s="175" t="s">
        <v>0</v>
      </c>
      <c r="F80" s="167"/>
      <c r="G80" s="181" t="s">
        <v>326</v>
      </c>
      <c r="H80" s="182" t="s">
        <v>326</v>
      </c>
      <c r="I80" s="25"/>
      <c r="J80" s="187"/>
      <c r="K80" s="187" t="s">
        <v>0</v>
      </c>
      <c r="L80" s="187"/>
      <c r="M80" s="185" t="s">
        <v>326</v>
      </c>
      <c r="N80" s="186" t="s">
        <v>326</v>
      </c>
      <c r="O80" s="148"/>
      <c r="P80" s="125"/>
      <c r="Q80" s="130" t="s">
        <v>0</v>
      </c>
      <c r="R80" s="125"/>
      <c r="S80" s="185" t="s">
        <v>326</v>
      </c>
      <c r="T80" s="186" t="s">
        <v>326</v>
      </c>
      <c r="U80" s="155"/>
      <c r="V80" s="125"/>
      <c r="W80" s="130" t="s">
        <v>0</v>
      </c>
      <c r="X80" s="125"/>
      <c r="Y80" s="185" t="s">
        <v>326</v>
      </c>
      <c r="Z80" s="186" t="s">
        <v>326</v>
      </c>
      <c r="AA80" s="155"/>
      <c r="AB80" s="125"/>
      <c r="AC80" s="130" t="s">
        <v>0</v>
      </c>
      <c r="AD80" s="125"/>
      <c r="AE80" s="185" t="s">
        <v>326</v>
      </c>
      <c r="AF80" s="186" t="s">
        <v>326</v>
      </c>
      <c r="AG80" s="155"/>
      <c r="AH80" s="125">
        <v>2</v>
      </c>
      <c r="AI80" s="130" t="s">
        <v>0</v>
      </c>
      <c r="AJ80" s="125">
        <v>1</v>
      </c>
      <c r="AK80" s="185" t="s">
        <v>271</v>
      </c>
      <c r="AL80" s="186" t="s">
        <v>270</v>
      </c>
      <c r="AM80" s="155"/>
      <c r="AN80" s="125">
        <v>0</v>
      </c>
      <c r="AO80" s="130" t="s">
        <v>0</v>
      </c>
      <c r="AP80" s="125">
        <v>2</v>
      </c>
      <c r="AQ80" s="185" t="s">
        <v>273</v>
      </c>
      <c r="AR80" s="186" t="s">
        <v>271</v>
      </c>
      <c r="AS80" s="155"/>
      <c r="AT80" s="125"/>
      <c r="AU80" s="130" t="s">
        <v>0</v>
      </c>
      <c r="AV80" s="125"/>
      <c r="AW80" s="185" t="s">
        <v>326</v>
      </c>
      <c r="AX80" s="186" t="s">
        <v>326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275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326</v>
      </c>
      <c r="BV80" s="186" t="s">
        <v>326</v>
      </c>
      <c r="BW80" s="155"/>
      <c r="BX80" s="125">
        <v>3</v>
      </c>
      <c r="BY80" s="130" t="s">
        <v>0</v>
      </c>
      <c r="BZ80" s="125">
        <v>2</v>
      </c>
      <c r="CA80" s="130" t="s">
        <v>272</v>
      </c>
      <c r="CB80" s="169" t="s">
        <v>263</v>
      </c>
      <c r="CC80" s="155"/>
      <c r="CD80" s="125">
        <v>1</v>
      </c>
      <c r="CE80" s="130" t="s">
        <v>0</v>
      </c>
      <c r="CF80" s="125">
        <v>2</v>
      </c>
      <c r="CG80" s="185" t="s">
        <v>272</v>
      </c>
      <c r="CH80" s="186" t="s">
        <v>271</v>
      </c>
      <c r="CI80" s="155"/>
      <c r="CJ80" s="125">
        <v>0</v>
      </c>
      <c r="CK80" s="130" t="s">
        <v>0</v>
      </c>
      <c r="CL80" s="125">
        <v>3</v>
      </c>
      <c r="CM80" s="185" t="s">
        <v>271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271</v>
      </c>
      <c r="CT80" s="186" t="s">
        <v>314</v>
      </c>
      <c r="CU80" s="155"/>
      <c r="CV80" s="125">
        <v>2</v>
      </c>
      <c r="CW80" s="130" t="s">
        <v>0</v>
      </c>
      <c r="CX80" s="125">
        <v>0</v>
      </c>
      <c r="CY80" s="185" t="s">
        <v>271</v>
      </c>
      <c r="CZ80" s="186" t="s">
        <v>270</v>
      </c>
      <c r="DA80" s="155"/>
      <c r="DB80" s="125">
        <v>0</v>
      </c>
      <c r="DC80" s="130" t="s">
        <v>0</v>
      </c>
      <c r="DD80" s="125">
        <v>4</v>
      </c>
      <c r="DE80" s="185" t="s">
        <v>273</v>
      </c>
      <c r="DF80" s="186" t="s">
        <v>270</v>
      </c>
      <c r="DG80" s="155"/>
      <c r="DH80" s="125">
        <v>1</v>
      </c>
      <c r="DI80" s="130" t="s">
        <v>0</v>
      </c>
      <c r="DJ80" s="125">
        <v>1</v>
      </c>
      <c r="DK80" s="185" t="s">
        <v>343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273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271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271</v>
      </c>
      <c r="ED80" s="186" t="s">
        <v>271</v>
      </c>
      <c r="EE80" s="155"/>
      <c r="EF80" s="125">
        <v>4</v>
      </c>
      <c r="EG80" s="130" t="s">
        <v>0</v>
      </c>
      <c r="EH80" s="125">
        <v>1</v>
      </c>
      <c r="EI80" s="185" t="s">
        <v>274</v>
      </c>
      <c r="EJ80" s="186" t="s">
        <v>269</v>
      </c>
      <c r="EK80" s="155"/>
      <c r="EL80" s="125">
        <v>3</v>
      </c>
      <c r="EM80" s="130" t="s">
        <v>0</v>
      </c>
      <c r="EN80" s="125">
        <v>0</v>
      </c>
      <c r="EO80" s="185" t="s">
        <v>271</v>
      </c>
      <c r="EP80" s="186" t="s">
        <v>270</v>
      </c>
      <c r="EQ80" s="155"/>
      <c r="ER80" s="125">
        <v>1</v>
      </c>
      <c r="ES80" s="130" t="s">
        <v>0</v>
      </c>
      <c r="ET80" s="125">
        <v>2</v>
      </c>
      <c r="EU80" s="185" t="s">
        <v>273</v>
      </c>
      <c r="EV80" s="186" t="s">
        <v>271</v>
      </c>
      <c r="EW80" s="155"/>
      <c r="EX80" s="125"/>
      <c r="EY80" s="130" t="s">
        <v>0</v>
      </c>
      <c r="EZ80" s="125"/>
      <c r="FA80" s="185" t="s">
        <v>326</v>
      </c>
      <c r="FB80" s="186" t="s">
        <v>326</v>
      </c>
      <c r="FC80" s="155"/>
      <c r="FD80" s="125">
        <v>3</v>
      </c>
      <c r="FE80" s="130" t="s">
        <v>0</v>
      </c>
      <c r="FF80" s="125">
        <v>0</v>
      </c>
      <c r="FG80" s="185" t="s">
        <v>273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271</v>
      </c>
      <c r="FN80" s="186" t="s">
        <v>260</v>
      </c>
      <c r="FO80" s="155"/>
      <c r="FP80" s="125"/>
      <c r="FQ80" s="130" t="s">
        <v>0</v>
      </c>
      <c r="FR80" s="125"/>
      <c r="FS80" s="185" t="s">
        <v>326</v>
      </c>
      <c r="FT80" s="186" t="s">
        <v>326</v>
      </c>
      <c r="FU80" s="155"/>
      <c r="FV80" s="125">
        <v>2</v>
      </c>
      <c r="FW80" s="130" t="s">
        <v>0</v>
      </c>
      <c r="FX80" s="125">
        <v>1</v>
      </c>
      <c r="FY80" s="185" t="s">
        <v>389</v>
      </c>
      <c r="FZ80" s="186" t="s">
        <v>390</v>
      </c>
      <c r="GA80" s="155"/>
      <c r="GB80" s="125">
        <v>2</v>
      </c>
      <c r="GC80" s="196" t="s">
        <v>0</v>
      </c>
      <c r="GD80" s="125">
        <v>2</v>
      </c>
      <c r="GE80" s="185" t="s">
        <v>271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271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392</v>
      </c>
      <c r="GX80" s="186" t="s">
        <v>395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273</v>
      </c>
      <c r="HJ80" s="186" t="s">
        <v>378</v>
      </c>
      <c r="HK80" s="155"/>
      <c r="HL80" s="125"/>
      <c r="HM80" s="130" t="s">
        <v>0</v>
      </c>
      <c r="HN80" s="125"/>
      <c r="HO80" s="130"/>
      <c r="HP80" s="169"/>
      <c r="HQ80" s="155"/>
      <c r="HR80" s="125"/>
      <c r="HS80" s="130" t="s">
        <v>0</v>
      </c>
      <c r="HT80" s="125"/>
      <c r="HU80" s="130"/>
      <c r="HV80" s="169"/>
      <c r="HW80" s="155"/>
      <c r="HX80" s="125"/>
      <c r="HY80" s="130" t="s">
        <v>0</v>
      </c>
      <c r="HZ80" s="125"/>
      <c r="IA80" s="130"/>
      <c r="IB80" s="169"/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326</v>
      </c>
      <c r="NV80" s="186" t="s">
        <v>326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271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273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273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271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271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271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273</v>
      </c>
      <c r="AR81" s="186" t="s">
        <v>269</v>
      </c>
      <c r="AS81" s="155"/>
      <c r="AT81" s="125">
        <v>1</v>
      </c>
      <c r="AU81" s="130" t="s">
        <v>0</v>
      </c>
      <c r="AV81" s="125">
        <v>3</v>
      </c>
      <c r="AW81" s="185" t="s">
        <v>271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271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271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271</v>
      </c>
      <c r="CB81" s="169" t="s">
        <v>263</v>
      </c>
      <c r="CC81" s="155"/>
      <c r="CD81" s="125">
        <v>1</v>
      </c>
      <c r="CE81" s="130" t="s">
        <v>0</v>
      </c>
      <c r="CF81" s="125">
        <v>2</v>
      </c>
      <c r="CG81" s="185" t="s">
        <v>272</v>
      </c>
      <c r="CH81" s="186" t="s">
        <v>271</v>
      </c>
      <c r="CI81" s="155"/>
      <c r="CJ81" s="125">
        <v>0</v>
      </c>
      <c r="CK81" s="130" t="s">
        <v>0</v>
      </c>
      <c r="CL81" s="125">
        <v>2</v>
      </c>
      <c r="CM81" s="185" t="s">
        <v>272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272</v>
      </c>
      <c r="CT81" s="186" t="s">
        <v>271</v>
      </c>
      <c r="CU81" s="155"/>
      <c r="CV81" s="125">
        <v>2</v>
      </c>
      <c r="CW81" s="130" t="s">
        <v>0</v>
      </c>
      <c r="CX81" s="125">
        <v>1</v>
      </c>
      <c r="CY81" s="185" t="s">
        <v>273</v>
      </c>
      <c r="CZ81" s="186" t="s">
        <v>270</v>
      </c>
      <c r="DA81" s="155"/>
      <c r="DB81" s="125">
        <v>0</v>
      </c>
      <c r="DC81" s="130" t="s">
        <v>0</v>
      </c>
      <c r="DD81" s="125">
        <v>3</v>
      </c>
      <c r="DE81" s="185" t="s">
        <v>271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271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273</v>
      </c>
      <c r="DR81" s="186" t="s">
        <v>271</v>
      </c>
      <c r="DS81" s="155"/>
      <c r="DT81" s="125"/>
      <c r="DU81" s="130" t="s">
        <v>0</v>
      </c>
      <c r="DV81" s="125"/>
      <c r="DW81" s="185" t="s">
        <v>326</v>
      </c>
      <c r="DX81" s="186" t="s">
        <v>326</v>
      </c>
      <c r="DY81" s="155"/>
      <c r="DZ81" s="125">
        <v>1</v>
      </c>
      <c r="EA81" s="130" t="s">
        <v>0</v>
      </c>
      <c r="EB81" s="125">
        <v>2</v>
      </c>
      <c r="EC81" s="185" t="s">
        <v>273</v>
      </c>
      <c r="ED81" s="186" t="s">
        <v>263</v>
      </c>
      <c r="EE81" s="155"/>
      <c r="EF81" s="125">
        <v>3</v>
      </c>
      <c r="EG81" s="130" t="s">
        <v>0</v>
      </c>
      <c r="EH81" s="125">
        <v>1</v>
      </c>
      <c r="EI81" s="185" t="s">
        <v>273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273</v>
      </c>
      <c r="EP81" s="186" t="s">
        <v>271</v>
      </c>
      <c r="EQ81" s="155"/>
      <c r="ER81" s="125">
        <v>3</v>
      </c>
      <c r="ES81" s="130" t="s">
        <v>0</v>
      </c>
      <c r="ET81" s="125">
        <v>3</v>
      </c>
      <c r="EU81" s="185" t="s">
        <v>273</v>
      </c>
      <c r="EV81" s="186" t="s">
        <v>271</v>
      </c>
      <c r="EW81" s="155"/>
      <c r="EX81" s="125">
        <v>1</v>
      </c>
      <c r="EY81" s="130" t="s">
        <v>0</v>
      </c>
      <c r="EZ81" s="125">
        <v>3</v>
      </c>
      <c r="FA81" s="185" t="s">
        <v>271</v>
      </c>
      <c r="FB81" s="186" t="s">
        <v>273</v>
      </c>
      <c r="FC81" s="155"/>
      <c r="FD81" s="125">
        <v>3</v>
      </c>
      <c r="FE81" s="130" t="s">
        <v>0</v>
      </c>
      <c r="FF81" s="125">
        <v>0</v>
      </c>
      <c r="FG81" s="185" t="s">
        <v>271</v>
      </c>
      <c r="FH81" s="186" t="s">
        <v>273</v>
      </c>
      <c r="FI81" s="155"/>
      <c r="FJ81" s="125">
        <v>0</v>
      </c>
      <c r="FK81" s="130" t="s">
        <v>0</v>
      </c>
      <c r="FL81" s="125">
        <v>2</v>
      </c>
      <c r="FM81" s="185" t="s">
        <v>273</v>
      </c>
      <c r="FN81" s="186" t="s">
        <v>271</v>
      </c>
      <c r="FO81" s="155"/>
      <c r="FP81" s="125">
        <v>2</v>
      </c>
      <c r="FQ81" s="130" t="s">
        <v>0</v>
      </c>
      <c r="FR81" s="125">
        <v>1</v>
      </c>
      <c r="FS81" s="185" t="s">
        <v>271</v>
      </c>
      <c r="FT81" s="186" t="s">
        <v>273</v>
      </c>
      <c r="FU81" s="155"/>
      <c r="FV81" s="125">
        <v>1</v>
      </c>
      <c r="FW81" s="130" t="s">
        <v>0</v>
      </c>
      <c r="FX81" s="125">
        <v>2</v>
      </c>
      <c r="FY81" s="185" t="s">
        <v>271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271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271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273</v>
      </c>
      <c r="GX81" s="186" t="s">
        <v>260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271</v>
      </c>
      <c r="HJ81" s="186" t="s">
        <v>273</v>
      </c>
      <c r="HK81" s="155"/>
      <c r="HL81" s="125"/>
      <c r="HM81" s="130" t="s">
        <v>0</v>
      </c>
      <c r="HN81" s="125"/>
      <c r="HO81" s="130"/>
      <c r="HP81" s="169"/>
      <c r="HQ81" s="155"/>
      <c r="HR81" s="125"/>
      <c r="HS81" s="130" t="s">
        <v>0</v>
      </c>
      <c r="HT81" s="125"/>
      <c r="HU81" s="130"/>
      <c r="HV81" s="169"/>
      <c r="HW81" s="155"/>
      <c r="HX81" s="125"/>
      <c r="HY81" s="130" t="s">
        <v>0</v>
      </c>
      <c r="HZ81" s="125"/>
      <c r="IA81" s="130"/>
      <c r="IB81" s="169"/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326</v>
      </c>
      <c r="NV81" s="186" t="s">
        <v>326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329</v>
      </c>
      <c r="C82" s="124"/>
      <c r="D82" s="170"/>
      <c r="E82" s="175" t="s">
        <v>0</v>
      </c>
      <c r="F82" s="167"/>
      <c r="G82" s="181" t="s">
        <v>326</v>
      </c>
      <c r="H82" s="182" t="s">
        <v>326</v>
      </c>
      <c r="I82" s="25"/>
      <c r="J82" s="187">
        <v>1</v>
      </c>
      <c r="K82" s="187" t="s">
        <v>0</v>
      </c>
      <c r="L82" s="187">
        <v>3</v>
      </c>
      <c r="M82" s="185" t="s">
        <v>271</v>
      </c>
      <c r="N82" s="186" t="s">
        <v>260</v>
      </c>
      <c r="O82" s="148"/>
      <c r="P82" s="125"/>
      <c r="Q82" s="130" t="s">
        <v>0</v>
      </c>
      <c r="R82" s="125"/>
      <c r="S82" s="185" t="s">
        <v>326</v>
      </c>
      <c r="T82" s="186" t="s">
        <v>326</v>
      </c>
      <c r="U82" s="155"/>
      <c r="V82" s="125">
        <v>1</v>
      </c>
      <c r="W82" s="130" t="s">
        <v>0</v>
      </c>
      <c r="X82" s="125">
        <v>2</v>
      </c>
      <c r="Y82" s="185" t="s">
        <v>271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271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271</v>
      </c>
      <c r="AL82" s="186" t="s">
        <v>260</v>
      </c>
      <c r="AM82" s="155"/>
      <c r="AN82" s="125"/>
      <c r="AO82" s="130" t="s">
        <v>0</v>
      </c>
      <c r="AP82" s="125"/>
      <c r="AQ82" s="185" t="s">
        <v>326</v>
      </c>
      <c r="AR82" s="186" t="s">
        <v>326</v>
      </c>
      <c r="AS82" s="155"/>
      <c r="AT82" s="125">
        <v>1</v>
      </c>
      <c r="AU82" s="130" t="s">
        <v>0</v>
      </c>
      <c r="AV82" s="125">
        <v>2</v>
      </c>
      <c r="AW82" s="185" t="s">
        <v>275</v>
      </c>
      <c r="AX82" s="186" t="s">
        <v>271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273</v>
      </c>
      <c r="BJ82" s="186" t="s">
        <v>271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271</v>
      </c>
      <c r="BV82" s="186" t="s">
        <v>275</v>
      </c>
      <c r="BW82" s="155"/>
      <c r="BX82" s="125">
        <v>3</v>
      </c>
      <c r="BY82" s="130" t="s">
        <v>0</v>
      </c>
      <c r="BZ82" s="125">
        <v>1</v>
      </c>
      <c r="CA82" s="130" t="s">
        <v>275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273</v>
      </c>
      <c r="CH82" s="186" t="s">
        <v>263</v>
      </c>
      <c r="CI82" s="155"/>
      <c r="CJ82" s="125">
        <v>1</v>
      </c>
      <c r="CK82" s="130" t="s">
        <v>0</v>
      </c>
      <c r="CL82" s="125">
        <v>3</v>
      </c>
      <c r="CM82" s="185" t="s">
        <v>273</v>
      </c>
      <c r="CN82" s="186" t="s">
        <v>263</v>
      </c>
      <c r="CO82" s="155"/>
      <c r="CP82" s="125">
        <v>1</v>
      </c>
      <c r="CQ82" s="130" t="s">
        <v>0</v>
      </c>
      <c r="CR82" s="125">
        <v>3</v>
      </c>
      <c r="CS82" s="185" t="s">
        <v>315</v>
      </c>
      <c r="CT82" s="186" t="s">
        <v>314</v>
      </c>
      <c r="CU82" s="155"/>
      <c r="CV82" s="125"/>
      <c r="CW82" s="130" t="s">
        <v>0</v>
      </c>
      <c r="CX82" s="125"/>
      <c r="CY82" s="185" t="s">
        <v>326</v>
      </c>
      <c r="CZ82" s="186" t="s">
        <v>326</v>
      </c>
      <c r="DA82" s="155"/>
      <c r="DB82" s="125">
        <v>1</v>
      </c>
      <c r="DC82" s="130" t="s">
        <v>0</v>
      </c>
      <c r="DD82" s="125">
        <v>4</v>
      </c>
      <c r="DE82" s="185" t="s">
        <v>271</v>
      </c>
      <c r="DF82" s="186" t="s">
        <v>260</v>
      </c>
      <c r="DG82" s="155"/>
      <c r="DH82" s="125"/>
      <c r="DI82" s="130" t="s">
        <v>0</v>
      </c>
      <c r="DJ82" s="125"/>
      <c r="DK82" s="185" t="s">
        <v>326</v>
      </c>
      <c r="DL82" s="186" t="s">
        <v>326</v>
      </c>
      <c r="DM82" s="155"/>
      <c r="DN82" s="125"/>
      <c r="DO82" s="130" t="s">
        <v>0</v>
      </c>
      <c r="DP82" s="125"/>
      <c r="DQ82" s="185" t="s">
        <v>326</v>
      </c>
      <c r="DR82" s="186" t="s">
        <v>326</v>
      </c>
      <c r="DS82" s="155"/>
      <c r="DT82" s="125"/>
      <c r="DU82" s="130" t="s">
        <v>0</v>
      </c>
      <c r="DV82" s="125"/>
      <c r="DW82" s="185" t="s">
        <v>326</v>
      </c>
      <c r="DX82" s="186" t="s">
        <v>326</v>
      </c>
      <c r="DY82" s="155"/>
      <c r="DZ82" s="125"/>
      <c r="EA82" s="130" t="s">
        <v>0</v>
      </c>
      <c r="EB82" s="125"/>
      <c r="EC82" s="185" t="s">
        <v>326</v>
      </c>
      <c r="ED82" s="186" t="s">
        <v>326</v>
      </c>
      <c r="EE82" s="155"/>
      <c r="EF82" s="125"/>
      <c r="EG82" s="130" t="s">
        <v>0</v>
      </c>
      <c r="EH82" s="125"/>
      <c r="EI82" s="185" t="s">
        <v>326</v>
      </c>
      <c r="EJ82" s="186" t="s">
        <v>326</v>
      </c>
      <c r="EK82" s="155"/>
      <c r="EL82" s="125">
        <v>3</v>
      </c>
      <c r="EM82" s="130" t="s">
        <v>0</v>
      </c>
      <c r="EN82" s="125">
        <v>1</v>
      </c>
      <c r="EO82" s="185" t="s">
        <v>273</v>
      </c>
      <c r="EP82" s="186" t="s">
        <v>263</v>
      </c>
      <c r="EQ82" s="155"/>
      <c r="ER82" s="125">
        <v>1</v>
      </c>
      <c r="ES82" s="130" t="s">
        <v>0</v>
      </c>
      <c r="ET82" s="125">
        <v>1</v>
      </c>
      <c r="EU82" s="185" t="s">
        <v>273</v>
      </c>
      <c r="EV82" s="186" t="s">
        <v>260</v>
      </c>
      <c r="EW82" s="155"/>
      <c r="EX82" s="125"/>
      <c r="EY82" s="130" t="s">
        <v>0</v>
      </c>
      <c r="EZ82" s="125"/>
      <c r="FA82" s="185" t="s">
        <v>326</v>
      </c>
      <c r="FB82" s="186" t="s">
        <v>326</v>
      </c>
      <c r="FC82" s="155"/>
      <c r="FD82" s="125"/>
      <c r="FE82" s="130" t="s">
        <v>0</v>
      </c>
      <c r="FF82" s="125"/>
      <c r="FG82" s="185" t="s">
        <v>326</v>
      </c>
      <c r="FH82" s="186" t="s">
        <v>326</v>
      </c>
      <c r="FI82" s="155"/>
      <c r="FJ82" s="125"/>
      <c r="FK82" s="130" t="s">
        <v>0</v>
      </c>
      <c r="FL82" s="125"/>
      <c r="FM82" s="185" t="s">
        <v>326</v>
      </c>
      <c r="FN82" s="186" t="s">
        <v>326</v>
      </c>
      <c r="FO82" s="155"/>
      <c r="FP82" s="125"/>
      <c r="FQ82" s="130" t="s">
        <v>0</v>
      </c>
      <c r="FR82" s="125"/>
      <c r="FS82" s="185" t="s">
        <v>326</v>
      </c>
      <c r="FT82" s="186" t="s">
        <v>326</v>
      </c>
      <c r="FU82" s="155"/>
      <c r="FV82" s="125"/>
      <c r="FW82" s="130" t="s">
        <v>0</v>
      </c>
      <c r="FX82" s="125"/>
      <c r="FY82" s="185" t="s">
        <v>326</v>
      </c>
      <c r="FZ82" s="186" t="s">
        <v>326</v>
      </c>
      <c r="GA82" s="155"/>
      <c r="GB82" s="125"/>
      <c r="GC82" s="196" t="s">
        <v>0</v>
      </c>
      <c r="GD82" s="125"/>
      <c r="GE82" s="185" t="s">
        <v>326</v>
      </c>
      <c r="GF82" s="186" t="s">
        <v>326</v>
      </c>
      <c r="GG82" s="155"/>
      <c r="GH82" s="125"/>
      <c r="GI82" s="130" t="s">
        <v>0</v>
      </c>
      <c r="GJ82" s="125"/>
      <c r="GK82" s="185" t="s">
        <v>326</v>
      </c>
      <c r="GL82" s="186" t="s">
        <v>326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326</v>
      </c>
      <c r="GX82" s="186" t="s">
        <v>326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326</v>
      </c>
      <c r="HJ82" s="186" t="s">
        <v>326</v>
      </c>
      <c r="HK82" s="155"/>
      <c r="HL82" s="125"/>
      <c r="HM82" s="130" t="s">
        <v>0</v>
      </c>
      <c r="HN82" s="125"/>
      <c r="HO82" s="130"/>
      <c r="HP82" s="169"/>
      <c r="HQ82" s="155"/>
      <c r="HR82" s="125"/>
      <c r="HS82" s="130" t="s">
        <v>0</v>
      </c>
      <c r="HT82" s="125"/>
      <c r="HU82" s="130"/>
      <c r="HV82" s="169"/>
      <c r="HW82" s="155"/>
      <c r="HX82" s="125"/>
      <c r="HY82" s="130" t="s">
        <v>0</v>
      </c>
      <c r="HZ82" s="125"/>
      <c r="IA82" s="130"/>
      <c r="IB82" s="169"/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326</v>
      </c>
      <c r="NV82" s="186" t="s">
        <v>326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273</v>
      </c>
      <c r="H83" s="183" t="s">
        <v>271</v>
      </c>
      <c r="I83" s="25"/>
      <c r="J83" s="187"/>
      <c r="K83" s="187" t="s">
        <v>0</v>
      </c>
      <c r="L83" s="187"/>
      <c r="M83" s="185" t="s">
        <v>326</v>
      </c>
      <c r="N83" s="186" t="s">
        <v>326</v>
      </c>
      <c r="O83" s="148"/>
      <c r="P83" s="125">
        <v>3</v>
      </c>
      <c r="Q83" s="130" t="s">
        <v>0</v>
      </c>
      <c r="R83" s="125">
        <v>1</v>
      </c>
      <c r="S83" s="185" t="s">
        <v>273</v>
      </c>
      <c r="T83" s="186" t="s">
        <v>271</v>
      </c>
      <c r="U83" s="155"/>
      <c r="V83" s="125">
        <v>0</v>
      </c>
      <c r="W83" s="130" t="s">
        <v>0</v>
      </c>
      <c r="X83" s="125">
        <v>1</v>
      </c>
      <c r="Y83" s="185" t="s">
        <v>271</v>
      </c>
      <c r="Z83" s="186" t="s">
        <v>275</v>
      </c>
      <c r="AA83" s="155"/>
      <c r="AB83" s="125"/>
      <c r="AC83" s="130" t="s">
        <v>0</v>
      </c>
      <c r="AD83" s="125"/>
      <c r="AE83" s="185" t="s">
        <v>326</v>
      </c>
      <c r="AF83" s="186" t="s">
        <v>326</v>
      </c>
      <c r="AG83" s="155"/>
      <c r="AH83" s="125">
        <v>2</v>
      </c>
      <c r="AI83" s="130" t="s">
        <v>0</v>
      </c>
      <c r="AJ83" s="125">
        <v>0</v>
      </c>
      <c r="AK83" s="185" t="s">
        <v>275</v>
      </c>
      <c r="AL83" s="186" t="s">
        <v>271</v>
      </c>
      <c r="AM83" s="155"/>
      <c r="AN83" s="125">
        <v>0</v>
      </c>
      <c r="AO83" s="130" t="s">
        <v>0</v>
      </c>
      <c r="AP83" s="125">
        <v>2</v>
      </c>
      <c r="AQ83" s="185" t="s">
        <v>273</v>
      </c>
      <c r="AR83" s="186" t="s">
        <v>271</v>
      </c>
      <c r="AS83" s="155"/>
      <c r="AT83" s="125"/>
      <c r="AU83" s="130" t="s">
        <v>0</v>
      </c>
      <c r="AV83" s="125"/>
      <c r="AW83" s="185" t="s">
        <v>326</v>
      </c>
      <c r="AX83" s="186" t="s">
        <v>326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273</v>
      </c>
      <c r="BJ83" s="186" t="s">
        <v>275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326</v>
      </c>
      <c r="BV83" s="186" t="s">
        <v>326</v>
      </c>
      <c r="BW83" s="155"/>
      <c r="BX83" s="125"/>
      <c r="BY83" s="130" t="s">
        <v>0</v>
      </c>
      <c r="BZ83" s="125"/>
      <c r="CA83" s="185" t="s">
        <v>326</v>
      </c>
      <c r="CB83" s="186" t="s">
        <v>326</v>
      </c>
      <c r="CC83" s="155"/>
      <c r="CD83" s="125"/>
      <c r="CE83" s="130" t="s">
        <v>0</v>
      </c>
      <c r="CF83" s="125"/>
      <c r="CG83" s="185" t="s">
        <v>326</v>
      </c>
      <c r="CH83" s="186" t="s">
        <v>326</v>
      </c>
      <c r="CI83" s="155"/>
      <c r="CJ83" s="125"/>
      <c r="CK83" s="130" t="s">
        <v>0</v>
      </c>
      <c r="CL83" s="125"/>
      <c r="CM83" s="185" t="s">
        <v>326</v>
      </c>
      <c r="CN83" s="186" t="s">
        <v>326</v>
      </c>
      <c r="CO83" s="155"/>
      <c r="CP83" s="125"/>
      <c r="CQ83" s="130" t="s">
        <v>0</v>
      </c>
      <c r="CR83" s="125"/>
      <c r="CS83" s="185" t="s">
        <v>326</v>
      </c>
      <c r="CT83" s="186" t="s">
        <v>326</v>
      </c>
      <c r="CU83" s="155"/>
      <c r="CV83" s="125"/>
      <c r="CW83" s="130" t="s">
        <v>0</v>
      </c>
      <c r="CX83" s="125"/>
      <c r="CY83" s="185" t="s">
        <v>326</v>
      </c>
      <c r="CZ83" s="186" t="s">
        <v>326</v>
      </c>
      <c r="DA83" s="155"/>
      <c r="DB83" s="125"/>
      <c r="DC83" s="130" t="s">
        <v>0</v>
      </c>
      <c r="DD83" s="125"/>
      <c r="DE83" s="185" t="s">
        <v>326</v>
      </c>
      <c r="DF83" s="186" t="s">
        <v>326</v>
      </c>
      <c r="DG83" s="155"/>
      <c r="DH83" s="125"/>
      <c r="DI83" s="130" t="s">
        <v>0</v>
      </c>
      <c r="DJ83" s="125"/>
      <c r="DK83" s="185" t="s">
        <v>326</v>
      </c>
      <c r="DL83" s="186" t="s">
        <v>326</v>
      </c>
      <c r="DM83" s="155"/>
      <c r="DN83" s="125"/>
      <c r="DO83" s="130" t="s">
        <v>0</v>
      </c>
      <c r="DP83" s="125"/>
      <c r="DQ83" s="185" t="s">
        <v>326</v>
      </c>
      <c r="DR83" s="186" t="s">
        <v>326</v>
      </c>
      <c r="DS83" s="155"/>
      <c r="DT83" s="125"/>
      <c r="DU83" s="130" t="s">
        <v>0</v>
      </c>
      <c r="DV83" s="125"/>
      <c r="DW83" s="185" t="s">
        <v>326</v>
      </c>
      <c r="DX83" s="186" t="s">
        <v>326</v>
      </c>
      <c r="DY83" s="155"/>
      <c r="DZ83" s="125"/>
      <c r="EA83" s="130" t="s">
        <v>0</v>
      </c>
      <c r="EB83" s="125"/>
      <c r="EC83" s="185" t="s">
        <v>326</v>
      </c>
      <c r="ED83" s="186" t="s">
        <v>326</v>
      </c>
      <c r="EE83" s="155"/>
      <c r="EF83" s="125"/>
      <c r="EG83" s="130" t="s">
        <v>0</v>
      </c>
      <c r="EH83" s="125"/>
      <c r="EI83" s="185" t="s">
        <v>326</v>
      </c>
      <c r="EJ83" s="186" t="s">
        <v>326</v>
      </c>
      <c r="EK83" s="155"/>
      <c r="EL83" s="125"/>
      <c r="EM83" s="130" t="s">
        <v>0</v>
      </c>
      <c r="EN83" s="125"/>
      <c r="EO83" s="185" t="s">
        <v>326</v>
      </c>
      <c r="EP83" s="186" t="s">
        <v>326</v>
      </c>
      <c r="EQ83" s="155"/>
      <c r="ER83" s="125"/>
      <c r="ES83" s="130" t="s">
        <v>0</v>
      </c>
      <c r="ET83" s="125"/>
      <c r="EU83" s="185" t="s">
        <v>326</v>
      </c>
      <c r="EV83" s="186" t="s">
        <v>326</v>
      </c>
      <c r="EW83" s="155"/>
      <c r="EX83" s="125"/>
      <c r="EY83" s="130" t="s">
        <v>0</v>
      </c>
      <c r="EZ83" s="125"/>
      <c r="FA83" s="185" t="s">
        <v>326</v>
      </c>
      <c r="FB83" s="186" t="s">
        <v>326</v>
      </c>
      <c r="FC83" s="155"/>
      <c r="FD83" s="125"/>
      <c r="FE83" s="130" t="s">
        <v>0</v>
      </c>
      <c r="FF83" s="125"/>
      <c r="FG83" s="185" t="s">
        <v>326</v>
      </c>
      <c r="FH83" s="186" t="s">
        <v>326</v>
      </c>
      <c r="FI83" s="155"/>
      <c r="FJ83" s="125"/>
      <c r="FK83" s="130" t="s">
        <v>0</v>
      </c>
      <c r="FL83" s="125"/>
      <c r="FM83" s="185" t="s">
        <v>326</v>
      </c>
      <c r="FN83" s="186" t="s">
        <v>326</v>
      </c>
      <c r="FO83" s="155"/>
      <c r="FP83" s="125"/>
      <c r="FQ83" s="130" t="s">
        <v>0</v>
      </c>
      <c r="FR83" s="125"/>
      <c r="FS83" s="185" t="s">
        <v>326</v>
      </c>
      <c r="FT83" s="186" t="s">
        <v>326</v>
      </c>
      <c r="FU83" s="155"/>
      <c r="FV83" s="125"/>
      <c r="FW83" s="130" t="s">
        <v>0</v>
      </c>
      <c r="FX83" s="125"/>
      <c r="FY83" s="185" t="s">
        <v>326</v>
      </c>
      <c r="FZ83" s="186" t="s">
        <v>326</v>
      </c>
      <c r="GA83" s="155"/>
      <c r="GB83" s="125"/>
      <c r="GC83" s="196" t="s">
        <v>0</v>
      </c>
      <c r="GD83" s="125"/>
      <c r="GE83" s="185" t="s">
        <v>326</v>
      </c>
      <c r="GF83" s="186" t="s">
        <v>326</v>
      </c>
      <c r="GG83" s="155"/>
      <c r="GH83" s="125"/>
      <c r="GI83" s="130" t="s">
        <v>0</v>
      </c>
      <c r="GJ83" s="125"/>
      <c r="GK83" s="185" t="s">
        <v>326</v>
      </c>
      <c r="GL83" s="186" t="s">
        <v>326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326</v>
      </c>
      <c r="GX83" s="186" t="s">
        <v>326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326</v>
      </c>
      <c r="HJ83" s="186" t="s">
        <v>326</v>
      </c>
      <c r="HK83" s="155"/>
      <c r="HL83" s="125"/>
      <c r="HM83" s="130" t="s">
        <v>0</v>
      </c>
      <c r="HN83" s="125"/>
      <c r="HO83" s="130"/>
      <c r="HP83" s="169"/>
      <c r="HQ83" s="155"/>
      <c r="HR83" s="125"/>
      <c r="HS83" s="130" t="s">
        <v>0</v>
      </c>
      <c r="HT83" s="125"/>
      <c r="HU83" s="130"/>
      <c r="HV83" s="169"/>
      <c r="HW83" s="155"/>
      <c r="HX83" s="125"/>
      <c r="HY83" s="130" t="s">
        <v>0</v>
      </c>
      <c r="HZ83" s="125"/>
      <c r="IA83" s="130"/>
      <c r="IB83" s="169"/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326</v>
      </c>
      <c r="NV83" s="186" t="s">
        <v>326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271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271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271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271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271</v>
      </c>
      <c r="AF84" s="204" t="s">
        <v>275</v>
      </c>
      <c r="AG84" s="155"/>
      <c r="AH84" s="131">
        <v>3</v>
      </c>
      <c r="AI84" s="203" t="s">
        <v>0</v>
      </c>
      <c r="AJ84" s="132">
        <v>1</v>
      </c>
      <c r="AK84" s="189" t="s">
        <v>275</v>
      </c>
      <c r="AL84" s="190" t="s">
        <v>270</v>
      </c>
      <c r="AM84" s="155"/>
      <c r="AN84" s="131"/>
      <c r="AO84" s="203" t="s">
        <v>0</v>
      </c>
      <c r="AP84" s="132"/>
      <c r="AQ84" s="189" t="s">
        <v>326</v>
      </c>
      <c r="AR84" s="190" t="s">
        <v>326</v>
      </c>
      <c r="AS84" s="155"/>
      <c r="AT84" s="131"/>
      <c r="AU84" s="203" t="s">
        <v>0</v>
      </c>
      <c r="AV84" s="132"/>
      <c r="AW84" s="189" t="s">
        <v>326</v>
      </c>
      <c r="AX84" s="190" t="s">
        <v>326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326</v>
      </c>
      <c r="BJ84" s="190" t="s">
        <v>326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326</v>
      </c>
      <c r="BV84" s="190" t="s">
        <v>326</v>
      </c>
      <c r="BW84" s="155"/>
      <c r="BX84" s="131"/>
      <c r="BY84" s="203" t="s">
        <v>0</v>
      </c>
      <c r="BZ84" s="132"/>
      <c r="CA84" s="189" t="s">
        <v>326</v>
      </c>
      <c r="CB84" s="190" t="s">
        <v>326</v>
      </c>
      <c r="CC84" s="155"/>
      <c r="CD84" s="131"/>
      <c r="CE84" s="203" t="s">
        <v>0</v>
      </c>
      <c r="CF84" s="132"/>
      <c r="CG84" s="189" t="s">
        <v>326</v>
      </c>
      <c r="CH84" s="190" t="s">
        <v>326</v>
      </c>
      <c r="CI84" s="155"/>
      <c r="CJ84" s="131"/>
      <c r="CK84" s="203" t="s">
        <v>0</v>
      </c>
      <c r="CL84" s="132"/>
      <c r="CM84" s="189" t="s">
        <v>326</v>
      </c>
      <c r="CN84" s="190" t="s">
        <v>326</v>
      </c>
      <c r="CO84" s="155"/>
      <c r="CP84" s="131"/>
      <c r="CQ84" s="203" t="s">
        <v>0</v>
      </c>
      <c r="CR84" s="132"/>
      <c r="CS84" s="189" t="s">
        <v>326</v>
      </c>
      <c r="CT84" s="190" t="s">
        <v>326</v>
      </c>
      <c r="CU84" s="155"/>
      <c r="CV84" s="131"/>
      <c r="CW84" s="203" t="s">
        <v>0</v>
      </c>
      <c r="CX84" s="132"/>
      <c r="CY84" s="189" t="s">
        <v>326</v>
      </c>
      <c r="CZ84" s="190" t="s">
        <v>326</v>
      </c>
      <c r="DA84" s="155"/>
      <c r="DB84" s="131"/>
      <c r="DC84" s="203" t="s">
        <v>0</v>
      </c>
      <c r="DD84" s="132"/>
      <c r="DE84" s="189" t="s">
        <v>326</v>
      </c>
      <c r="DF84" s="190" t="s">
        <v>326</v>
      </c>
      <c r="DG84" s="155"/>
      <c r="DH84" s="131"/>
      <c r="DI84" s="203" t="s">
        <v>0</v>
      </c>
      <c r="DJ84" s="132"/>
      <c r="DK84" s="189" t="s">
        <v>326</v>
      </c>
      <c r="DL84" s="190" t="s">
        <v>326</v>
      </c>
      <c r="DM84" s="155"/>
      <c r="DN84" s="131"/>
      <c r="DO84" s="203" t="s">
        <v>0</v>
      </c>
      <c r="DP84" s="132"/>
      <c r="DQ84" s="189" t="s">
        <v>326</v>
      </c>
      <c r="DR84" s="190" t="s">
        <v>326</v>
      </c>
      <c r="DS84" s="155"/>
      <c r="DT84" s="131"/>
      <c r="DU84" s="203" t="s">
        <v>0</v>
      </c>
      <c r="DV84" s="132"/>
      <c r="DW84" s="189" t="s">
        <v>326</v>
      </c>
      <c r="DX84" s="190" t="s">
        <v>326</v>
      </c>
      <c r="DY84" s="155"/>
      <c r="DZ84" s="131"/>
      <c r="EA84" s="203" t="s">
        <v>0</v>
      </c>
      <c r="EB84" s="132"/>
      <c r="EC84" s="189" t="s">
        <v>326</v>
      </c>
      <c r="ED84" s="190" t="s">
        <v>326</v>
      </c>
      <c r="EE84" s="155"/>
      <c r="EF84" s="131"/>
      <c r="EG84" s="203" t="s">
        <v>0</v>
      </c>
      <c r="EH84" s="132"/>
      <c r="EI84" s="189" t="s">
        <v>326</v>
      </c>
      <c r="EJ84" s="190" t="s">
        <v>326</v>
      </c>
      <c r="EK84" s="155"/>
      <c r="EL84" s="131"/>
      <c r="EM84" s="203" t="s">
        <v>0</v>
      </c>
      <c r="EN84" s="132"/>
      <c r="EO84" s="189" t="s">
        <v>326</v>
      </c>
      <c r="EP84" s="190" t="s">
        <v>326</v>
      </c>
      <c r="EQ84" s="155"/>
      <c r="ER84" s="131"/>
      <c r="ES84" s="203" t="s">
        <v>0</v>
      </c>
      <c r="ET84" s="132"/>
      <c r="EU84" s="189" t="s">
        <v>326</v>
      </c>
      <c r="EV84" s="190" t="s">
        <v>326</v>
      </c>
      <c r="EW84" s="155"/>
      <c r="EX84" s="131"/>
      <c r="EY84" s="203" t="s">
        <v>0</v>
      </c>
      <c r="EZ84" s="132"/>
      <c r="FA84" s="189" t="s">
        <v>326</v>
      </c>
      <c r="FB84" s="190" t="s">
        <v>326</v>
      </c>
      <c r="FC84" s="155"/>
      <c r="FD84" s="131"/>
      <c r="FE84" s="203" t="s">
        <v>0</v>
      </c>
      <c r="FF84" s="132"/>
      <c r="FG84" s="189" t="s">
        <v>326</v>
      </c>
      <c r="FH84" s="190" t="s">
        <v>326</v>
      </c>
      <c r="FI84" s="155"/>
      <c r="FJ84" s="131"/>
      <c r="FK84" s="203" t="s">
        <v>0</v>
      </c>
      <c r="FL84" s="132"/>
      <c r="FM84" s="189" t="s">
        <v>326</v>
      </c>
      <c r="FN84" s="190" t="s">
        <v>326</v>
      </c>
      <c r="FO84" s="155"/>
      <c r="FP84" s="131"/>
      <c r="FQ84" s="203" t="s">
        <v>0</v>
      </c>
      <c r="FR84" s="132"/>
      <c r="FS84" s="189" t="s">
        <v>326</v>
      </c>
      <c r="FT84" s="190" t="s">
        <v>326</v>
      </c>
      <c r="FU84" s="155"/>
      <c r="FV84" s="131"/>
      <c r="FW84" s="203" t="s">
        <v>0</v>
      </c>
      <c r="FX84" s="132"/>
      <c r="FY84" s="189" t="s">
        <v>326</v>
      </c>
      <c r="FZ84" s="190" t="s">
        <v>326</v>
      </c>
      <c r="GA84" s="155"/>
      <c r="GB84" s="131"/>
      <c r="GC84" s="227" t="s">
        <v>0</v>
      </c>
      <c r="GD84" s="132"/>
      <c r="GE84" s="189" t="s">
        <v>326</v>
      </c>
      <c r="GF84" s="190" t="s">
        <v>326</v>
      </c>
      <c r="GG84" s="155"/>
      <c r="GH84" s="131"/>
      <c r="GI84" s="203" t="s">
        <v>0</v>
      </c>
      <c r="GJ84" s="132"/>
      <c r="GK84" s="189" t="s">
        <v>326</v>
      </c>
      <c r="GL84" s="190" t="s">
        <v>326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326</v>
      </c>
      <c r="GX84" s="190" t="s">
        <v>326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326</v>
      </c>
      <c r="HJ84" s="190" t="s">
        <v>326</v>
      </c>
      <c r="HK84" s="155"/>
      <c r="HL84" s="131"/>
      <c r="HM84" s="203" t="s">
        <v>0</v>
      </c>
      <c r="HN84" s="132"/>
      <c r="HO84" s="203"/>
      <c r="HP84" s="204"/>
      <c r="HQ84" s="155"/>
      <c r="HR84" s="131"/>
      <c r="HS84" s="203" t="s">
        <v>0</v>
      </c>
      <c r="HT84" s="132"/>
      <c r="HU84" s="203"/>
      <c r="HV84" s="204"/>
      <c r="HW84" s="155"/>
      <c r="HX84" s="131"/>
      <c r="HY84" s="203" t="s">
        <v>0</v>
      </c>
      <c r="HZ84" s="132"/>
      <c r="IA84" s="203"/>
      <c r="IB84" s="204"/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326</v>
      </c>
      <c r="NV84" s="190" t="s">
        <v>326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GH72" activePane="bottomRight" state="frozen"/>
      <selection pane="topRight" activeCell="D1" sqref="D1"/>
      <selection pane="bottomLeft" activeCell="A12" sqref="A12"/>
      <selection pane="bottomRight" activeCell="IR96" sqref="IR96:IT96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8"/>
      <c r="B1" s="308"/>
      <c r="C1" s="308"/>
      <c r="D1" s="282" t="str">
        <f>Tipy!D1</f>
        <v>Finále</v>
      </c>
      <c r="E1" s="283"/>
      <c r="F1" s="283"/>
      <c r="G1" s="283"/>
      <c r="H1" s="283"/>
      <c r="I1" s="284"/>
      <c r="J1" s="18"/>
      <c r="K1" s="305" t="str">
        <f>Tipy!J1</f>
        <v>1. kolo</v>
      </c>
      <c r="L1" s="306"/>
      <c r="M1" s="306"/>
      <c r="N1" s="306"/>
      <c r="O1" s="306"/>
      <c r="P1" s="307"/>
      <c r="Q1" s="19"/>
      <c r="R1" s="305" t="str">
        <f>Tipy!P1</f>
        <v>2. kolo</v>
      </c>
      <c r="S1" s="306"/>
      <c r="T1" s="306"/>
      <c r="U1" s="306"/>
      <c r="V1" s="306"/>
      <c r="W1" s="307"/>
      <c r="X1" s="19"/>
      <c r="Y1" s="305" t="str">
        <f>Tipy!V1</f>
        <v>3. kolo</v>
      </c>
      <c r="Z1" s="306"/>
      <c r="AA1" s="306"/>
      <c r="AB1" s="306"/>
      <c r="AC1" s="306"/>
      <c r="AD1" s="307"/>
      <c r="AE1" s="19"/>
      <c r="AF1" s="305" t="str">
        <f>Tipy!AB1</f>
        <v>4. kolo</v>
      </c>
      <c r="AG1" s="306"/>
      <c r="AH1" s="306"/>
      <c r="AI1" s="306"/>
      <c r="AJ1" s="306"/>
      <c r="AK1" s="307"/>
      <c r="AL1" s="19"/>
      <c r="AM1" s="305" t="str">
        <f>Tipy!AH1</f>
        <v>5. kolo</v>
      </c>
      <c r="AN1" s="306"/>
      <c r="AO1" s="306"/>
      <c r="AP1" s="306"/>
      <c r="AQ1" s="306"/>
      <c r="AR1" s="307"/>
      <c r="AS1" s="19"/>
      <c r="AT1" s="305" t="str">
        <f>Tipy!AN1</f>
        <v>6. kolo</v>
      </c>
      <c r="AU1" s="306"/>
      <c r="AV1" s="306"/>
      <c r="AW1" s="306"/>
      <c r="AX1" s="306"/>
      <c r="AY1" s="307"/>
      <c r="AZ1" s="19"/>
      <c r="BA1" s="302" t="str">
        <f>Tipy!AT1</f>
        <v>Skupina</v>
      </c>
      <c r="BB1" s="303"/>
      <c r="BC1" s="303"/>
      <c r="BD1" s="303"/>
      <c r="BE1" s="303"/>
      <c r="BF1" s="304"/>
      <c r="BG1" s="19"/>
      <c r="BH1" s="305" t="str">
        <f>Tipy!AZ1</f>
        <v>7. kolo</v>
      </c>
      <c r="BI1" s="306"/>
      <c r="BJ1" s="306"/>
      <c r="BK1" s="306"/>
      <c r="BL1" s="306"/>
      <c r="BM1" s="307"/>
      <c r="BN1" s="19"/>
      <c r="BO1" s="302" t="str">
        <f>Tipy!BF1</f>
        <v>Skupina</v>
      </c>
      <c r="BP1" s="303"/>
      <c r="BQ1" s="303"/>
      <c r="BR1" s="303"/>
      <c r="BS1" s="303"/>
      <c r="BT1" s="304"/>
      <c r="BU1" s="19"/>
      <c r="BV1" s="305" t="str">
        <f>Tipy!BL1</f>
        <v>8. kolo</v>
      </c>
      <c r="BW1" s="306"/>
      <c r="BX1" s="306"/>
      <c r="BY1" s="306"/>
      <c r="BZ1" s="306"/>
      <c r="CA1" s="307"/>
      <c r="CB1" s="19"/>
      <c r="CC1" s="305" t="str">
        <f>Tipy!BR1</f>
        <v>9. kolo</v>
      </c>
      <c r="CD1" s="306"/>
      <c r="CE1" s="306"/>
      <c r="CF1" s="306"/>
      <c r="CG1" s="306"/>
      <c r="CH1" s="307"/>
      <c r="CI1" s="19"/>
      <c r="CJ1" s="302" t="str">
        <f>Tipy!BX1</f>
        <v>Skupina</v>
      </c>
      <c r="CK1" s="303"/>
      <c r="CL1" s="303"/>
      <c r="CM1" s="303"/>
      <c r="CN1" s="303"/>
      <c r="CO1" s="304"/>
      <c r="CP1" s="19"/>
      <c r="CQ1" s="305" t="str">
        <f>Tipy!CD1</f>
        <v>10. kolo</v>
      </c>
      <c r="CR1" s="306"/>
      <c r="CS1" s="306"/>
      <c r="CT1" s="306"/>
      <c r="CU1" s="306"/>
      <c r="CV1" s="307"/>
      <c r="CW1" s="19"/>
      <c r="CX1" s="302" t="str">
        <f>Tipy!CJ1</f>
        <v>Skupina</v>
      </c>
      <c r="CY1" s="303"/>
      <c r="CZ1" s="303"/>
      <c r="DA1" s="303"/>
      <c r="DB1" s="303"/>
      <c r="DC1" s="304"/>
      <c r="DD1" s="19"/>
      <c r="DE1" s="305" t="str">
        <f>Tipy!CP1</f>
        <v>11. kolo</v>
      </c>
      <c r="DF1" s="306"/>
      <c r="DG1" s="306"/>
      <c r="DH1" s="306"/>
      <c r="DI1" s="306"/>
      <c r="DJ1" s="307"/>
      <c r="DK1" s="19"/>
      <c r="DL1" s="305" t="str">
        <f>Tipy!CV1</f>
        <v>12. kolo</v>
      </c>
      <c r="DM1" s="306"/>
      <c r="DN1" s="306"/>
      <c r="DO1" s="306"/>
      <c r="DP1" s="306"/>
      <c r="DQ1" s="307"/>
      <c r="DR1" s="19"/>
      <c r="DS1" s="305" t="str">
        <f>Tipy!DB1</f>
        <v>13. kolo</v>
      </c>
      <c r="DT1" s="306"/>
      <c r="DU1" s="306"/>
      <c r="DV1" s="306"/>
      <c r="DW1" s="306"/>
      <c r="DX1" s="307"/>
      <c r="DY1" s="19"/>
      <c r="DZ1" s="302" t="str">
        <f>Tipy!DH1</f>
        <v>Skupina</v>
      </c>
      <c r="EA1" s="303"/>
      <c r="EB1" s="303"/>
      <c r="EC1" s="303"/>
      <c r="ED1" s="303"/>
      <c r="EE1" s="304"/>
      <c r="EF1" s="19"/>
      <c r="EG1" s="305" t="str">
        <f>Tipy!DN1</f>
        <v>14. kolo</v>
      </c>
      <c r="EH1" s="306"/>
      <c r="EI1" s="306"/>
      <c r="EJ1" s="306"/>
      <c r="EK1" s="306"/>
      <c r="EL1" s="307"/>
      <c r="EM1" s="19"/>
      <c r="EN1" s="302" t="str">
        <f>Tipy!DT1</f>
        <v>Skupina</v>
      </c>
      <c r="EO1" s="303"/>
      <c r="EP1" s="303"/>
      <c r="EQ1" s="303"/>
      <c r="ER1" s="303"/>
      <c r="ES1" s="304"/>
      <c r="ET1" s="19"/>
      <c r="EU1" s="305" t="str">
        <f>Tipy!DZ1</f>
        <v>15. kolo</v>
      </c>
      <c r="EV1" s="306"/>
      <c r="EW1" s="306"/>
      <c r="EX1" s="306"/>
      <c r="EY1" s="306"/>
      <c r="EZ1" s="307"/>
      <c r="FA1" s="19"/>
      <c r="FB1" s="313" t="str">
        <f>Tipy!EF1</f>
        <v>3. kolo</v>
      </c>
      <c r="FC1" s="311"/>
      <c r="FD1" s="311"/>
      <c r="FE1" s="311"/>
      <c r="FF1" s="311"/>
      <c r="FG1" s="312"/>
      <c r="FH1" s="19"/>
      <c r="FI1" s="305" t="str">
        <f>Tipy!EL1</f>
        <v>16. kolo</v>
      </c>
      <c r="FJ1" s="306"/>
      <c r="FK1" s="306"/>
      <c r="FL1" s="306"/>
      <c r="FM1" s="306"/>
      <c r="FN1" s="307"/>
      <c r="FO1" s="19"/>
      <c r="FP1" s="313" t="str">
        <f>Tipy!ER1</f>
        <v>4. kolo</v>
      </c>
      <c r="FQ1" s="311"/>
      <c r="FR1" s="311"/>
      <c r="FS1" s="311"/>
      <c r="FT1" s="311"/>
      <c r="FU1" s="312"/>
      <c r="FV1" s="19"/>
      <c r="FW1" s="305" t="str">
        <f>Tipy!EX1</f>
        <v>17. kolo</v>
      </c>
      <c r="FX1" s="306"/>
      <c r="FY1" s="306"/>
      <c r="FZ1" s="306"/>
      <c r="GA1" s="306"/>
      <c r="GB1" s="307"/>
      <c r="GC1" s="19"/>
      <c r="GD1" s="305" t="str">
        <f>Tipy!FD1</f>
        <v>18. kolo</v>
      </c>
      <c r="GE1" s="306"/>
      <c r="GF1" s="306"/>
      <c r="GG1" s="306"/>
      <c r="GH1" s="306"/>
      <c r="GI1" s="307"/>
      <c r="GJ1" s="19"/>
      <c r="GK1" s="305" t="str">
        <f>Tipy!FJ1</f>
        <v>19. kolo</v>
      </c>
      <c r="GL1" s="306"/>
      <c r="GM1" s="306"/>
      <c r="GN1" s="306"/>
      <c r="GO1" s="306"/>
      <c r="GP1" s="307"/>
      <c r="GQ1" s="19"/>
      <c r="GR1" s="299" t="str">
        <f>Tipy!FP1</f>
        <v>3. kolo</v>
      </c>
      <c r="GS1" s="300"/>
      <c r="GT1" s="300"/>
      <c r="GU1" s="300"/>
      <c r="GV1" s="300"/>
      <c r="GW1" s="301"/>
      <c r="GX1" s="19"/>
      <c r="GY1" s="320" t="str">
        <f>Tipy!FV1</f>
        <v>3. kolo</v>
      </c>
      <c r="GZ1" s="314"/>
      <c r="HA1" s="314"/>
      <c r="HB1" s="314"/>
      <c r="HC1" s="314"/>
      <c r="HD1" s="315"/>
      <c r="HE1" s="19"/>
      <c r="HF1" s="305" t="str">
        <f>Tipy!GB1</f>
        <v>20. kolo</v>
      </c>
      <c r="HG1" s="306"/>
      <c r="HH1" s="306"/>
      <c r="HI1" s="306"/>
      <c r="HJ1" s="306"/>
      <c r="HK1" s="307"/>
      <c r="HL1" s="19"/>
      <c r="HM1" s="305" t="str">
        <f>Tipy!GH1</f>
        <v>21. kolo</v>
      </c>
      <c r="HN1" s="306"/>
      <c r="HO1" s="306"/>
      <c r="HP1" s="306"/>
      <c r="HQ1" s="306"/>
      <c r="HR1" s="307"/>
      <c r="HS1" s="19"/>
      <c r="HT1" s="313" t="str">
        <f>Tipy!GN1</f>
        <v>Semifinále - 1.z</v>
      </c>
      <c r="HU1" s="311"/>
      <c r="HV1" s="311"/>
      <c r="HW1" s="311"/>
      <c r="HX1" s="311"/>
      <c r="HY1" s="312"/>
      <c r="HZ1" s="19"/>
      <c r="IA1" s="299" t="str">
        <f>Tipy!GT1</f>
        <v>4. kolo</v>
      </c>
      <c r="IB1" s="300"/>
      <c r="IC1" s="300"/>
      <c r="ID1" s="300"/>
      <c r="IE1" s="300"/>
      <c r="IF1" s="301"/>
      <c r="IG1" s="19"/>
      <c r="IH1" s="313" t="str">
        <f>Tipy!GZ1</f>
        <v>Semifinále - 2.z</v>
      </c>
      <c r="II1" s="311"/>
      <c r="IJ1" s="311"/>
      <c r="IK1" s="311"/>
      <c r="IL1" s="311"/>
      <c r="IM1" s="312"/>
      <c r="IN1" s="19"/>
      <c r="IO1" s="305" t="str">
        <f>Tipy!HF1</f>
        <v>22. kolo</v>
      </c>
      <c r="IP1" s="306"/>
      <c r="IQ1" s="306"/>
      <c r="IR1" s="306"/>
      <c r="IS1" s="306"/>
      <c r="IT1" s="307"/>
      <c r="IU1" s="19"/>
      <c r="IV1" s="305" t="str">
        <f>Tipy!HL1</f>
        <v>23. kolo</v>
      </c>
      <c r="IW1" s="306"/>
      <c r="IX1" s="306"/>
      <c r="IY1" s="306"/>
      <c r="IZ1" s="306"/>
      <c r="JA1" s="307"/>
      <c r="JB1" s="19"/>
      <c r="JC1" s="302" t="str">
        <f>Tipy!HR1</f>
        <v>Osemfinále - 1.z</v>
      </c>
      <c r="JD1" s="303"/>
      <c r="JE1" s="303"/>
      <c r="JF1" s="303"/>
      <c r="JG1" s="303"/>
      <c r="JH1" s="304"/>
      <c r="JI1" s="19"/>
      <c r="JJ1" s="305" t="str">
        <f>Tipy!HX1</f>
        <v>24. kolo</v>
      </c>
      <c r="JK1" s="306"/>
      <c r="JL1" s="306"/>
      <c r="JM1" s="306"/>
      <c r="JN1" s="306"/>
      <c r="JO1" s="307"/>
      <c r="JP1" s="19"/>
      <c r="JQ1" s="305" t="str">
        <f>Tipy!ID1</f>
        <v>25. kolo</v>
      </c>
      <c r="JR1" s="306"/>
      <c r="JS1" s="306"/>
      <c r="JT1" s="306"/>
      <c r="JU1" s="306"/>
      <c r="JV1" s="307"/>
      <c r="JW1" s="19"/>
      <c r="JX1" s="313" t="str">
        <f>Tipy!IJ1</f>
        <v>Finále</v>
      </c>
      <c r="JY1" s="311"/>
      <c r="JZ1" s="311"/>
      <c r="KA1" s="311"/>
      <c r="KB1" s="311"/>
      <c r="KC1" s="312"/>
      <c r="KD1" s="19"/>
      <c r="KE1" s="299" t="str">
        <f>Tipy!IP1</f>
        <v>5. kolo</v>
      </c>
      <c r="KF1" s="300"/>
      <c r="KG1" s="300"/>
      <c r="KH1" s="300"/>
      <c r="KI1" s="300"/>
      <c r="KJ1" s="301"/>
      <c r="KK1" s="19"/>
      <c r="KL1" s="305" t="str">
        <f>Tipy!IV1</f>
        <v>26. kolo</v>
      </c>
      <c r="KM1" s="306"/>
      <c r="KN1" s="306"/>
      <c r="KO1" s="306"/>
      <c r="KP1" s="306"/>
      <c r="KQ1" s="307"/>
      <c r="KR1" s="19"/>
      <c r="KS1" s="302" t="str">
        <f>Tipy!JB1</f>
        <v>Osemfinále - 2.z</v>
      </c>
      <c r="KT1" s="303"/>
      <c r="KU1" s="303"/>
      <c r="KV1" s="303"/>
      <c r="KW1" s="303"/>
      <c r="KX1" s="304"/>
      <c r="KY1" s="19"/>
      <c r="KZ1" s="305" t="str">
        <f>Tipy!JH1</f>
        <v>27. kolo</v>
      </c>
      <c r="LA1" s="306"/>
      <c r="LB1" s="306"/>
      <c r="LC1" s="306"/>
      <c r="LD1" s="306"/>
      <c r="LE1" s="307"/>
      <c r="LF1" s="19"/>
      <c r="LG1" s="305" t="str">
        <f>Tipy!JN1</f>
        <v>28. kolo</v>
      </c>
      <c r="LH1" s="306"/>
      <c r="LI1" s="306"/>
      <c r="LJ1" s="306"/>
      <c r="LK1" s="306"/>
      <c r="LL1" s="307"/>
      <c r="LM1" s="19"/>
      <c r="LN1" s="299" t="str">
        <f>Tipy!JT1</f>
        <v>Štvrťfinále</v>
      </c>
      <c r="LO1" s="300"/>
      <c r="LP1" s="300"/>
      <c r="LQ1" s="300"/>
      <c r="LR1" s="300"/>
      <c r="LS1" s="301"/>
      <c r="LT1" s="19"/>
      <c r="LU1" s="305" t="str">
        <f>Tipy!JZ1</f>
        <v>29. kolo</v>
      </c>
      <c r="LV1" s="306"/>
      <c r="LW1" s="306"/>
      <c r="LX1" s="306"/>
      <c r="LY1" s="306"/>
      <c r="LZ1" s="307"/>
      <c r="MA1" s="19"/>
      <c r="MB1" s="305" t="str">
        <f>Tipy!KF1</f>
        <v>30. kolo</v>
      </c>
      <c r="MC1" s="306"/>
      <c r="MD1" s="306"/>
      <c r="ME1" s="306"/>
      <c r="MF1" s="306"/>
      <c r="MG1" s="307"/>
      <c r="MH1" s="19"/>
      <c r="MI1" s="302" t="str">
        <f>Tipy!KL1</f>
        <v>Štvrťfinále - 1.z</v>
      </c>
      <c r="MJ1" s="303"/>
      <c r="MK1" s="303"/>
      <c r="ML1" s="303"/>
      <c r="MM1" s="303"/>
      <c r="MN1" s="304"/>
      <c r="MO1" s="19"/>
      <c r="MP1" s="305" t="str">
        <f>Tipy!KR1</f>
        <v>31. kolo</v>
      </c>
      <c r="MQ1" s="306"/>
      <c r="MR1" s="306"/>
      <c r="MS1" s="306"/>
      <c r="MT1" s="306"/>
      <c r="MU1" s="307"/>
      <c r="MV1" s="19"/>
      <c r="MW1" s="302" t="str">
        <f>Tipy!KX1</f>
        <v>Štvrťfinále - 2.z</v>
      </c>
      <c r="MX1" s="303"/>
      <c r="MY1" s="303"/>
      <c r="MZ1" s="303"/>
      <c r="NA1" s="303"/>
      <c r="NB1" s="304"/>
      <c r="NC1" s="19"/>
      <c r="ND1" s="305" t="str">
        <f>Tipy!LD1</f>
        <v>32. kolo</v>
      </c>
      <c r="NE1" s="306"/>
      <c r="NF1" s="306"/>
      <c r="NG1" s="306"/>
      <c r="NH1" s="306"/>
      <c r="NI1" s="307"/>
      <c r="NJ1" s="19"/>
      <c r="NK1" s="299" t="str">
        <f>Tipy!LJ1</f>
        <v>Semifinále</v>
      </c>
      <c r="NL1" s="300"/>
      <c r="NM1" s="300"/>
      <c r="NN1" s="300"/>
      <c r="NO1" s="300"/>
      <c r="NP1" s="301"/>
      <c r="NQ1" s="19"/>
      <c r="NR1" s="305" t="str">
        <f>Tipy!LP1</f>
        <v>33. kolo</v>
      </c>
      <c r="NS1" s="306"/>
      <c r="NT1" s="306"/>
      <c r="NU1" s="306"/>
      <c r="NV1" s="306"/>
      <c r="NW1" s="307"/>
      <c r="NX1" s="19"/>
      <c r="NY1" s="305" t="str">
        <f>Tipy!LV1</f>
        <v>34. kolo</v>
      </c>
      <c r="NZ1" s="306"/>
      <c r="OA1" s="306"/>
      <c r="OB1" s="306"/>
      <c r="OC1" s="306"/>
      <c r="OD1" s="307"/>
      <c r="OE1" s="19"/>
      <c r="OF1" s="305" t="str">
        <f>Tipy!MB1</f>
        <v>35. kolo</v>
      </c>
      <c r="OG1" s="306"/>
      <c r="OH1" s="306"/>
      <c r="OI1" s="306"/>
      <c r="OJ1" s="306"/>
      <c r="OK1" s="307"/>
      <c r="OL1" s="19"/>
      <c r="OM1" s="302" t="str">
        <f>Tipy!MH1</f>
        <v>Semifinále - 1.z</v>
      </c>
      <c r="ON1" s="303"/>
      <c r="OO1" s="303"/>
      <c r="OP1" s="303"/>
      <c r="OQ1" s="303"/>
      <c r="OR1" s="304"/>
      <c r="OS1" s="19"/>
      <c r="OT1" s="305" t="str">
        <f>Tipy!MN1</f>
        <v>36. kolo</v>
      </c>
      <c r="OU1" s="306"/>
      <c r="OV1" s="306"/>
      <c r="OW1" s="306"/>
      <c r="OX1" s="306"/>
      <c r="OY1" s="307"/>
      <c r="OZ1" s="19"/>
      <c r="PA1" s="302" t="str">
        <f>Tipy!MT1</f>
        <v>Semifinále - 2.z</v>
      </c>
      <c r="PB1" s="303"/>
      <c r="PC1" s="303"/>
      <c r="PD1" s="303"/>
      <c r="PE1" s="303"/>
      <c r="PF1" s="304"/>
      <c r="PG1" s="19"/>
      <c r="PH1" s="305" t="str">
        <f>Tipy!MZ1</f>
        <v>37. kolo</v>
      </c>
      <c r="PI1" s="306"/>
      <c r="PJ1" s="306"/>
      <c r="PK1" s="306"/>
      <c r="PL1" s="306"/>
      <c r="PM1" s="307"/>
      <c r="PN1" s="19"/>
      <c r="PO1" s="305" t="str">
        <f>Tipy!NF1</f>
        <v>38. kolo</v>
      </c>
      <c r="PP1" s="306"/>
      <c r="PQ1" s="306"/>
      <c r="PR1" s="306"/>
      <c r="PS1" s="306"/>
      <c r="PT1" s="307"/>
      <c r="PU1" s="19"/>
      <c r="PV1" s="299" t="str">
        <f>Tipy!NL1</f>
        <v>Finále</v>
      </c>
      <c r="PW1" s="300"/>
      <c r="PX1" s="300"/>
      <c r="PY1" s="300"/>
      <c r="PZ1" s="300"/>
      <c r="QA1" s="301"/>
      <c r="QB1" s="19"/>
      <c r="QC1" s="302" t="str">
        <f>Tipy!NR1</f>
        <v>Finále</v>
      </c>
      <c r="QD1" s="303"/>
      <c r="QE1" s="303"/>
      <c r="QF1" s="303"/>
      <c r="QG1" s="303"/>
      <c r="QH1" s="304"/>
    </row>
    <row r="2" spans="1:452" ht="18" customHeight="1" x14ac:dyDescent="0.2">
      <c r="A2" s="308"/>
      <c r="B2" s="308"/>
      <c r="C2" s="308"/>
      <c r="D2" s="247">
        <f>Tipy!D2</f>
        <v>44772.75</v>
      </c>
      <c r="E2" s="248"/>
      <c r="F2" s="248"/>
      <c r="G2" s="248"/>
      <c r="H2" s="283"/>
      <c r="I2" s="284"/>
      <c r="J2" s="18"/>
      <c r="K2" s="238">
        <f>Tipy!J2</f>
        <v>44779.666666666664</v>
      </c>
      <c r="L2" s="239"/>
      <c r="M2" s="239"/>
      <c r="N2" s="239"/>
      <c r="O2" s="306"/>
      <c r="P2" s="307"/>
      <c r="Q2" s="21"/>
      <c r="R2" s="238">
        <f>Tipy!P2</f>
        <v>44788.666666666664</v>
      </c>
      <c r="S2" s="239"/>
      <c r="T2" s="239"/>
      <c r="U2" s="239"/>
      <c r="V2" s="306"/>
      <c r="W2" s="307"/>
      <c r="X2" s="21"/>
      <c r="Y2" s="238">
        <f>Tipy!V2</f>
        <v>44795.666666666664</v>
      </c>
      <c r="Z2" s="239"/>
      <c r="AA2" s="239"/>
      <c r="AB2" s="239"/>
      <c r="AC2" s="306"/>
      <c r="AD2" s="307"/>
      <c r="AE2" s="21"/>
      <c r="AF2" s="238">
        <f>Tipy!AB2</f>
        <v>44800.666666666664</v>
      </c>
      <c r="AG2" s="239"/>
      <c r="AH2" s="239"/>
      <c r="AI2" s="239"/>
      <c r="AJ2" s="306"/>
      <c r="AK2" s="307"/>
      <c r="AL2" s="21"/>
      <c r="AM2" s="238">
        <f>Tipy!AH2</f>
        <v>44804.666666666664</v>
      </c>
      <c r="AN2" s="239"/>
      <c r="AO2" s="239"/>
      <c r="AP2" s="239"/>
      <c r="AQ2" s="306"/>
      <c r="AR2" s="307"/>
      <c r="AS2" s="21"/>
      <c r="AT2" s="238">
        <f>Tipy!AN2</f>
        <v>44807.666666666664</v>
      </c>
      <c r="AU2" s="239"/>
      <c r="AV2" s="239"/>
      <c r="AW2" s="239"/>
      <c r="AX2" s="306"/>
      <c r="AY2" s="307"/>
      <c r="AZ2" s="21"/>
      <c r="BA2" s="254">
        <f>Tipy!AT2</f>
        <v>44811.875</v>
      </c>
      <c r="BB2" s="255"/>
      <c r="BC2" s="255"/>
      <c r="BD2" s="255"/>
      <c r="BE2" s="303"/>
      <c r="BF2" s="304"/>
      <c r="BG2" s="21"/>
      <c r="BH2" s="238">
        <f>Tipy!AZ2</f>
        <v>44814.666666666664</v>
      </c>
      <c r="BI2" s="239"/>
      <c r="BJ2" s="239"/>
      <c r="BK2" s="239"/>
      <c r="BL2" s="306"/>
      <c r="BM2" s="307"/>
      <c r="BN2" s="21"/>
      <c r="BO2" s="254">
        <f>Tipy!BF2</f>
        <v>44817.875</v>
      </c>
      <c r="BP2" s="255"/>
      <c r="BQ2" s="255"/>
      <c r="BR2" s="255"/>
      <c r="BS2" s="303"/>
      <c r="BT2" s="304"/>
      <c r="BU2" s="21"/>
      <c r="BV2" s="238">
        <f>Tipy!BL2</f>
        <v>44822.666666666664</v>
      </c>
      <c r="BW2" s="239"/>
      <c r="BX2" s="239"/>
      <c r="BY2" s="239"/>
      <c r="BZ2" s="306"/>
      <c r="CA2" s="307"/>
      <c r="CB2" s="21"/>
      <c r="CC2" s="238">
        <f>Tipy!BR2</f>
        <v>44835.666666666664</v>
      </c>
      <c r="CD2" s="239"/>
      <c r="CE2" s="239"/>
      <c r="CF2" s="239"/>
      <c r="CG2" s="306"/>
      <c r="CH2" s="307"/>
      <c r="CI2" s="21"/>
      <c r="CJ2" s="254">
        <f>Tipy!BX2</f>
        <v>44838.875</v>
      </c>
      <c r="CK2" s="255"/>
      <c r="CL2" s="255"/>
      <c r="CM2" s="255"/>
      <c r="CN2" s="303"/>
      <c r="CO2" s="304"/>
      <c r="CP2" s="21"/>
      <c r="CQ2" s="238">
        <f>Tipy!CD2</f>
        <v>44842.666666666664</v>
      </c>
      <c r="CR2" s="239"/>
      <c r="CS2" s="239"/>
      <c r="CT2" s="239"/>
      <c r="CU2" s="306"/>
      <c r="CV2" s="307"/>
      <c r="CW2" s="21"/>
      <c r="CX2" s="254">
        <f>Tipy!CJ2</f>
        <v>44846.875</v>
      </c>
      <c r="CY2" s="255"/>
      <c r="CZ2" s="255"/>
      <c r="DA2" s="255"/>
      <c r="DB2" s="303"/>
      <c r="DC2" s="304"/>
      <c r="DD2" s="21"/>
      <c r="DE2" s="238">
        <f>Tipy!CP2</f>
        <v>44850.729166666664</v>
      </c>
      <c r="DF2" s="239"/>
      <c r="DG2" s="239"/>
      <c r="DH2" s="239"/>
      <c r="DI2" s="306"/>
      <c r="DJ2" s="307"/>
      <c r="DK2" s="21"/>
      <c r="DL2" s="238">
        <f>Tipy!CV2</f>
        <v>44853.854166666664</v>
      </c>
      <c r="DM2" s="239"/>
      <c r="DN2" s="239"/>
      <c r="DO2" s="239"/>
      <c r="DP2" s="306"/>
      <c r="DQ2" s="307"/>
      <c r="DR2" s="21"/>
      <c r="DS2" s="238">
        <f>Tipy!DB2</f>
        <v>44856.5625</v>
      </c>
      <c r="DT2" s="239"/>
      <c r="DU2" s="239"/>
      <c r="DV2" s="239"/>
      <c r="DW2" s="306"/>
      <c r="DX2" s="307"/>
      <c r="DY2" s="21"/>
      <c r="DZ2" s="254">
        <f>Tipy!DH2</f>
        <v>44860.875</v>
      </c>
      <c r="EA2" s="255"/>
      <c r="EB2" s="255"/>
      <c r="EC2" s="255"/>
      <c r="ED2" s="303"/>
      <c r="EE2" s="304"/>
      <c r="EF2" s="21"/>
      <c r="EG2" s="238">
        <f>Tipy!DN2</f>
        <v>44863.864583333336</v>
      </c>
      <c r="EH2" s="239"/>
      <c r="EI2" s="239"/>
      <c r="EJ2" s="239"/>
      <c r="EK2" s="306"/>
      <c r="EL2" s="307"/>
      <c r="EM2" s="21"/>
      <c r="EN2" s="254">
        <f>Tipy!DT2</f>
        <v>44866.875</v>
      </c>
      <c r="EO2" s="255"/>
      <c r="EP2" s="255"/>
      <c r="EQ2" s="255"/>
      <c r="ER2" s="303"/>
      <c r="ES2" s="304"/>
      <c r="ET2" s="21"/>
      <c r="EU2" s="238">
        <f>Tipy!DZ2</f>
        <v>44870.729166666664</v>
      </c>
      <c r="EV2" s="239"/>
      <c r="EW2" s="239"/>
      <c r="EX2" s="239"/>
      <c r="EY2" s="306"/>
      <c r="EZ2" s="307"/>
      <c r="FA2" s="21"/>
      <c r="FB2" s="264">
        <f>Tipy!EF2</f>
        <v>44874.875</v>
      </c>
      <c r="FC2" s="265"/>
      <c r="FD2" s="265"/>
      <c r="FE2" s="265"/>
      <c r="FF2" s="311"/>
      <c r="FG2" s="312"/>
      <c r="FH2" s="21"/>
      <c r="FI2" s="238">
        <f>Tipy!EL2</f>
        <v>44877.666666666664</v>
      </c>
      <c r="FJ2" s="239"/>
      <c r="FK2" s="239"/>
      <c r="FL2" s="239"/>
      <c r="FM2" s="306"/>
      <c r="FN2" s="307"/>
      <c r="FO2" s="21"/>
      <c r="FP2" s="264">
        <f>Tipy!ER2</f>
        <v>44915.666666666664</v>
      </c>
      <c r="FQ2" s="265"/>
      <c r="FR2" s="265"/>
      <c r="FS2" s="265"/>
      <c r="FT2" s="311"/>
      <c r="FU2" s="312"/>
      <c r="FV2" s="21"/>
      <c r="FW2" s="238">
        <f>Tipy!EX2</f>
        <v>44921.666666666664</v>
      </c>
      <c r="FX2" s="239"/>
      <c r="FY2" s="239"/>
      <c r="FZ2" s="239"/>
      <c r="GA2" s="306"/>
      <c r="GB2" s="307"/>
      <c r="GC2" s="21"/>
      <c r="GD2" s="238">
        <f>Tipy!FD2</f>
        <v>44926.666666666664</v>
      </c>
      <c r="GE2" s="239"/>
      <c r="GF2" s="239"/>
      <c r="GG2" s="239"/>
      <c r="GH2" s="306"/>
      <c r="GI2" s="307"/>
      <c r="GJ2" s="21"/>
      <c r="GK2" s="238">
        <f>Tipy!FJ2</f>
        <v>44928.666666666664</v>
      </c>
      <c r="GL2" s="239"/>
      <c r="GM2" s="239"/>
      <c r="GN2" s="239"/>
      <c r="GO2" s="306"/>
      <c r="GP2" s="307"/>
      <c r="GQ2" s="21"/>
      <c r="GR2" s="272">
        <f>Tipy!FP2</f>
        <v>44933.875</v>
      </c>
      <c r="GS2" s="273"/>
      <c r="GT2" s="273"/>
      <c r="GU2" s="273"/>
      <c r="GV2" s="300"/>
      <c r="GW2" s="301"/>
      <c r="GX2" s="21"/>
      <c r="GY2" s="321">
        <f>Tipy!FV2</f>
        <v>44943.864583333336</v>
      </c>
      <c r="GZ2" s="322"/>
      <c r="HA2" s="322"/>
      <c r="HB2" s="322"/>
      <c r="HC2" s="314"/>
      <c r="HD2" s="315"/>
      <c r="HE2" s="21"/>
      <c r="HF2" s="238">
        <f>Tipy!GB2</f>
        <v>44940.666666666664</v>
      </c>
      <c r="HG2" s="239"/>
      <c r="HH2" s="239"/>
      <c r="HI2" s="239"/>
      <c r="HJ2" s="306"/>
      <c r="HK2" s="307"/>
      <c r="HL2" s="21"/>
      <c r="HM2" s="238">
        <f>Tipy!GH2</f>
        <v>44947.5625</v>
      </c>
      <c r="HN2" s="239"/>
      <c r="HO2" s="239"/>
      <c r="HP2" s="239"/>
      <c r="HQ2" s="306"/>
      <c r="HR2" s="307"/>
      <c r="HS2" s="21"/>
      <c r="HT2" s="264">
        <f>Tipy!GN2</f>
        <v>44949.666666666664</v>
      </c>
      <c r="HU2" s="265"/>
      <c r="HV2" s="265"/>
      <c r="HW2" s="265"/>
      <c r="HX2" s="311"/>
      <c r="HY2" s="312"/>
      <c r="HZ2" s="21"/>
      <c r="IA2" s="272">
        <f>Tipy!GT2</f>
        <v>44955.604166666664</v>
      </c>
      <c r="IB2" s="273"/>
      <c r="IC2" s="273"/>
      <c r="ID2" s="273"/>
      <c r="IE2" s="300"/>
      <c r="IF2" s="301"/>
      <c r="IG2" s="21"/>
      <c r="IH2" s="264">
        <f>Tipy!GZ2</f>
        <v>44956.666666666664</v>
      </c>
      <c r="II2" s="265"/>
      <c r="IJ2" s="265"/>
      <c r="IK2" s="265"/>
      <c r="IL2" s="311"/>
      <c r="IM2" s="312"/>
      <c r="IN2" s="21"/>
      <c r="IO2" s="238">
        <f>Tipy!HF2</f>
        <v>44961.666666666664</v>
      </c>
      <c r="IP2" s="239"/>
      <c r="IQ2" s="239"/>
      <c r="IR2" s="239"/>
      <c r="IS2" s="306"/>
      <c r="IT2" s="307"/>
      <c r="IU2" s="21"/>
      <c r="IV2" s="238">
        <f>Tipy!HL2</f>
        <v>44968.666666666664</v>
      </c>
      <c r="IW2" s="239"/>
      <c r="IX2" s="239"/>
      <c r="IY2" s="239"/>
      <c r="IZ2" s="306"/>
      <c r="JA2" s="307"/>
      <c r="JB2" s="21"/>
      <c r="JC2" s="254">
        <f>Tipy!HR2</f>
        <v>44971.875</v>
      </c>
      <c r="JD2" s="255"/>
      <c r="JE2" s="255"/>
      <c r="JF2" s="255"/>
      <c r="JG2" s="303"/>
      <c r="JH2" s="304"/>
      <c r="JI2" s="21"/>
      <c r="JJ2" s="238">
        <f>Tipy!HX2</f>
        <v>44975.666666666664</v>
      </c>
      <c r="JK2" s="239"/>
      <c r="JL2" s="239"/>
      <c r="JM2" s="239"/>
      <c r="JN2" s="306"/>
      <c r="JO2" s="307"/>
      <c r="JP2" s="21"/>
      <c r="JQ2" s="238">
        <f>Tipy!ID2</f>
        <v>44982.666666666664</v>
      </c>
      <c r="JR2" s="239"/>
      <c r="JS2" s="239"/>
      <c r="JT2" s="239"/>
      <c r="JU2" s="306"/>
      <c r="JV2" s="307"/>
      <c r="JW2" s="21"/>
      <c r="JX2" s="264">
        <f>Tipy!IJ2</f>
        <v>44983.666666666664</v>
      </c>
      <c r="JY2" s="265"/>
      <c r="JZ2" s="265"/>
      <c r="KA2" s="265"/>
      <c r="KB2" s="311"/>
      <c r="KC2" s="312"/>
      <c r="KD2" s="21"/>
      <c r="KE2" s="272">
        <f>Tipy!IP2</f>
        <v>44986.666666666664</v>
      </c>
      <c r="KF2" s="273"/>
      <c r="KG2" s="273"/>
      <c r="KH2" s="273"/>
      <c r="KI2" s="300"/>
      <c r="KJ2" s="301"/>
      <c r="KK2" s="21"/>
      <c r="KL2" s="238">
        <f>Tipy!IV2</f>
        <v>44989.666666666664</v>
      </c>
      <c r="KM2" s="239"/>
      <c r="KN2" s="239"/>
      <c r="KO2" s="239"/>
      <c r="KP2" s="306"/>
      <c r="KQ2" s="307"/>
      <c r="KR2" s="21"/>
      <c r="KS2" s="254">
        <f>Tipy!JB2</f>
        <v>44992.875</v>
      </c>
      <c r="KT2" s="255"/>
      <c r="KU2" s="255"/>
      <c r="KV2" s="255"/>
      <c r="KW2" s="303"/>
      <c r="KX2" s="304"/>
      <c r="KY2" s="21"/>
      <c r="KZ2" s="238">
        <f>Tipy!JH2</f>
        <v>44996.666666666664</v>
      </c>
      <c r="LA2" s="239"/>
      <c r="LB2" s="239"/>
      <c r="LC2" s="239"/>
      <c r="LD2" s="306"/>
      <c r="LE2" s="307"/>
      <c r="LF2" s="21"/>
      <c r="LG2" s="238">
        <f>Tipy!JN2</f>
        <v>45003.666666666664</v>
      </c>
      <c r="LH2" s="239"/>
      <c r="LI2" s="239"/>
      <c r="LJ2" s="239"/>
      <c r="LK2" s="306"/>
      <c r="LL2" s="307"/>
      <c r="LM2" s="21"/>
      <c r="LN2" s="272">
        <f>Tipy!JT2</f>
        <v>45003.666666666664</v>
      </c>
      <c r="LO2" s="273"/>
      <c r="LP2" s="273"/>
      <c r="LQ2" s="273"/>
      <c r="LR2" s="300"/>
      <c r="LS2" s="301"/>
      <c r="LT2" s="21"/>
      <c r="LU2" s="238">
        <f>Tipy!JZ2</f>
        <v>45017.666666666664</v>
      </c>
      <c r="LV2" s="239"/>
      <c r="LW2" s="239"/>
      <c r="LX2" s="239"/>
      <c r="LY2" s="306"/>
      <c r="LZ2" s="307"/>
      <c r="MA2" s="21"/>
      <c r="MB2" s="238">
        <f>Tipy!KF2</f>
        <v>45024.666666666664</v>
      </c>
      <c r="MC2" s="239"/>
      <c r="MD2" s="239"/>
      <c r="ME2" s="239"/>
      <c r="MF2" s="306"/>
      <c r="MG2" s="307"/>
      <c r="MH2" s="21"/>
      <c r="MI2" s="254">
        <f>Tipy!KL2</f>
        <v>45027.875</v>
      </c>
      <c r="MJ2" s="255"/>
      <c r="MK2" s="255"/>
      <c r="ML2" s="255"/>
      <c r="MM2" s="303"/>
      <c r="MN2" s="304"/>
      <c r="MO2" s="21"/>
      <c r="MP2" s="238">
        <f>Tipy!KR2</f>
        <v>45031.666666666664</v>
      </c>
      <c r="MQ2" s="239"/>
      <c r="MR2" s="239"/>
      <c r="MS2" s="239"/>
      <c r="MT2" s="306"/>
      <c r="MU2" s="307"/>
      <c r="MV2" s="21"/>
      <c r="MW2" s="254">
        <f>Tipy!KX2</f>
        <v>45034.875</v>
      </c>
      <c r="MX2" s="255"/>
      <c r="MY2" s="255"/>
      <c r="MZ2" s="255"/>
      <c r="NA2" s="303"/>
      <c r="NB2" s="304"/>
      <c r="NC2" s="21"/>
      <c r="ND2" s="238">
        <f>Tipy!LD2</f>
        <v>45038.666666666664</v>
      </c>
      <c r="NE2" s="239"/>
      <c r="NF2" s="239"/>
      <c r="NG2" s="239"/>
      <c r="NH2" s="306"/>
      <c r="NI2" s="307"/>
      <c r="NJ2" s="21"/>
      <c r="NK2" s="272">
        <f>Tipy!LJ2</f>
        <v>45038.666666666664</v>
      </c>
      <c r="NL2" s="273"/>
      <c r="NM2" s="273"/>
      <c r="NN2" s="273"/>
      <c r="NO2" s="300"/>
      <c r="NP2" s="301"/>
      <c r="NQ2" s="21"/>
      <c r="NR2" s="238">
        <f>Tipy!LP2</f>
        <v>45041.666666666664</v>
      </c>
      <c r="NS2" s="239"/>
      <c r="NT2" s="239"/>
      <c r="NU2" s="239"/>
      <c r="NV2" s="306"/>
      <c r="NW2" s="307"/>
      <c r="NX2" s="21"/>
      <c r="NY2" s="238">
        <f>Tipy!LV2</f>
        <v>45045.666666666664</v>
      </c>
      <c r="NZ2" s="239"/>
      <c r="OA2" s="239"/>
      <c r="OB2" s="239"/>
      <c r="OC2" s="306"/>
      <c r="OD2" s="307"/>
      <c r="OE2" s="21"/>
      <c r="OF2" s="238">
        <f>Tipy!MB2</f>
        <v>45052.666666666664</v>
      </c>
      <c r="OG2" s="239"/>
      <c r="OH2" s="239"/>
      <c r="OI2" s="239"/>
      <c r="OJ2" s="306"/>
      <c r="OK2" s="307"/>
      <c r="OL2" s="21"/>
      <c r="OM2" s="254">
        <f>Tipy!MH2</f>
        <v>45055.875</v>
      </c>
      <c r="ON2" s="255"/>
      <c r="OO2" s="255"/>
      <c r="OP2" s="255"/>
      <c r="OQ2" s="303"/>
      <c r="OR2" s="304"/>
      <c r="OS2" s="21"/>
      <c r="OT2" s="238">
        <f>Tipy!MN2</f>
        <v>45059.666666666664</v>
      </c>
      <c r="OU2" s="239"/>
      <c r="OV2" s="239"/>
      <c r="OW2" s="239"/>
      <c r="OX2" s="306"/>
      <c r="OY2" s="307"/>
      <c r="OZ2" s="21"/>
      <c r="PA2" s="254">
        <f>Tipy!MT2</f>
        <v>45062.875</v>
      </c>
      <c r="PB2" s="255"/>
      <c r="PC2" s="255"/>
      <c r="PD2" s="255"/>
      <c r="PE2" s="303"/>
      <c r="PF2" s="304"/>
      <c r="PG2" s="21"/>
      <c r="PH2" s="238">
        <f>Tipy!MZ2</f>
        <v>45066.666666666664</v>
      </c>
      <c r="PI2" s="239"/>
      <c r="PJ2" s="239"/>
      <c r="PK2" s="239"/>
      <c r="PL2" s="306"/>
      <c r="PM2" s="307"/>
      <c r="PN2" s="21"/>
      <c r="PO2" s="238">
        <f>Tipy!NF2</f>
        <v>45074.666666666664</v>
      </c>
      <c r="PP2" s="239"/>
      <c r="PQ2" s="239"/>
      <c r="PR2" s="239"/>
      <c r="PS2" s="306"/>
      <c r="PT2" s="307"/>
      <c r="PU2" s="21"/>
      <c r="PV2" s="272">
        <f>Tipy!NL2</f>
        <v>45080.666666666664</v>
      </c>
      <c r="PW2" s="273"/>
      <c r="PX2" s="273"/>
      <c r="PY2" s="273"/>
      <c r="PZ2" s="300"/>
      <c r="QA2" s="301"/>
      <c r="QB2" s="21"/>
      <c r="QC2" s="254">
        <f>Tipy!NR2</f>
        <v>45087.875</v>
      </c>
      <c r="QD2" s="255"/>
      <c r="QE2" s="255"/>
      <c r="QF2" s="255"/>
      <c r="QG2" s="303"/>
      <c r="QH2" s="304"/>
    </row>
    <row r="3" spans="1:452" ht="18" customHeight="1" thickBot="1" x14ac:dyDescent="0.25">
      <c r="A3" s="308"/>
      <c r="B3" s="308"/>
      <c r="C3" s="308"/>
      <c r="D3" s="249" t="str">
        <f>Tipy!D3</f>
        <v>Man City</v>
      </c>
      <c r="E3" s="250"/>
      <c r="F3" s="250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47" t="s">
        <v>337</v>
      </c>
      <c r="BB3" s="348"/>
      <c r="BC3" s="348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56" t="str">
        <f>IF(Tipy!BF3="","",Tipy!BF3)</f>
        <v>Ajax (D)</v>
      </c>
      <c r="BP3" s="257"/>
      <c r="BQ3" s="257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56" t="str">
        <f>IF(Tipy!BX3="","",Tipy!BX3)</f>
        <v>Rangers (D)</v>
      </c>
      <c r="CK3" s="257"/>
      <c r="CL3" s="257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56" t="str">
        <f>IF(Tipy!CJ3="","",Tipy!CJ3)</f>
        <v>Rangers (V)</v>
      </c>
      <c r="CY3" s="257"/>
      <c r="CZ3" s="257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56" t="str">
        <f>IF(Tipy!DH3="","",Tipy!DH3)</f>
        <v>Ajax (V)</v>
      </c>
      <c r="EA3" s="257"/>
      <c r="EB3" s="257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56" t="str">
        <f>IF(Tipy!DT3="","",Tipy!DT3)</f>
        <v>Neapol (D)</v>
      </c>
      <c r="EO3" s="257"/>
      <c r="EP3" s="257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66" t="str">
        <f>IF(Tipy!EF3="","",Tipy!EF3)</f>
        <v>Derby County (D)</v>
      </c>
      <c r="FC3" s="267"/>
      <c r="FD3" s="267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66" t="str">
        <f>IF(Tipy!ER3="","",Tipy!ER3)</f>
        <v>Man City (V)</v>
      </c>
      <c r="FQ3" s="267"/>
      <c r="FR3" s="267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74" t="str">
        <f>IF(Tipy!FP3="","",Tipy!FP3)</f>
        <v>Wolves (D)</v>
      </c>
      <c r="GS3" s="275"/>
      <c r="GT3" s="275"/>
      <c r="GU3" s="58">
        <v>2</v>
      </c>
      <c r="GV3" s="59" t="s">
        <v>0</v>
      </c>
      <c r="GW3" s="60">
        <v>2</v>
      </c>
      <c r="GX3" s="25"/>
      <c r="GY3" s="349" t="str">
        <f>IF(Tipy!FV3="","",Tipy!FV3)</f>
        <v>Wolves (V)</v>
      </c>
      <c r="GZ3" s="350"/>
      <c r="HA3" s="350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>
        <v>0</v>
      </c>
      <c r="HQ3" s="27" t="s">
        <v>0</v>
      </c>
      <c r="HR3" s="28">
        <v>0</v>
      </c>
      <c r="HS3" s="25"/>
      <c r="HT3" s="266" t="str">
        <f>IF(Tipy!GN3="","",Tipy!GN3)</f>
        <v/>
      </c>
      <c r="HU3" s="267"/>
      <c r="HV3" s="267"/>
      <c r="HW3" s="55"/>
      <c r="HX3" s="56" t="s">
        <v>0</v>
      </c>
      <c r="HY3" s="57"/>
      <c r="HZ3" s="25"/>
      <c r="IA3" s="274" t="str">
        <f>IF(Tipy!GT3="","",Tipy!GT3)</f>
        <v>Brighton (V)</v>
      </c>
      <c r="IB3" s="275"/>
      <c r="IC3" s="275"/>
      <c r="ID3" s="58">
        <v>2</v>
      </c>
      <c r="IE3" s="59" t="s">
        <v>0</v>
      </c>
      <c r="IF3" s="60">
        <v>1</v>
      </c>
      <c r="IG3" s="25"/>
      <c r="IH3" s="266" t="str">
        <f>IF(Tipy!GZ3="","",Tipy!GZ3)</f>
        <v/>
      </c>
      <c r="II3" s="267"/>
      <c r="IJ3" s="267"/>
      <c r="IK3" s="55"/>
      <c r="IL3" s="56" t="s">
        <v>0</v>
      </c>
      <c r="IM3" s="57"/>
      <c r="IN3" s="25"/>
      <c r="IO3" s="351" t="str">
        <f>Tipy!HF3</f>
        <v>Wolves (V)</v>
      </c>
      <c r="IP3" s="352"/>
      <c r="IQ3" s="352"/>
      <c r="IR3" s="26">
        <v>3</v>
      </c>
      <c r="IS3" s="27" t="s">
        <v>0</v>
      </c>
      <c r="IT3" s="28">
        <v>0</v>
      </c>
      <c r="IU3" s="25"/>
      <c r="IV3" s="240" t="str">
        <f>Tipy!HL3</f>
        <v>Everton (D)</v>
      </c>
      <c r="IW3" s="241"/>
      <c r="IX3" s="241"/>
      <c r="IY3" s="26"/>
      <c r="IZ3" s="27" t="s">
        <v>0</v>
      </c>
      <c r="JA3" s="28"/>
      <c r="JB3" s="25"/>
      <c r="JC3" s="256" t="str">
        <f>IF(Tipy!HR3="","",Tipy!HR3)</f>
        <v/>
      </c>
      <c r="JD3" s="257"/>
      <c r="JE3" s="257"/>
      <c r="JF3" s="22"/>
      <c r="JG3" s="23" t="s">
        <v>0</v>
      </c>
      <c r="JH3" s="24"/>
      <c r="JI3" s="25"/>
      <c r="JJ3" s="240" t="str">
        <f>Tipy!HX3</f>
        <v>Newcastle (V)</v>
      </c>
      <c r="JK3" s="241"/>
      <c r="JL3" s="241"/>
      <c r="JM3" s="26"/>
      <c r="JN3" s="27" t="s">
        <v>0</v>
      </c>
      <c r="JO3" s="28"/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66" t="str">
        <f>IF(Tipy!IJ3="","",Tipy!IJ3)</f>
        <v/>
      </c>
      <c r="JY3" s="267"/>
      <c r="JZ3" s="267"/>
      <c r="KA3" s="55"/>
      <c r="KB3" s="56" t="s">
        <v>0</v>
      </c>
      <c r="KC3" s="57"/>
      <c r="KD3" s="25"/>
      <c r="KE3" s="274" t="str">
        <f>IF(Tipy!IP3="","",Tipy!IP3)</f>
        <v/>
      </c>
      <c r="KF3" s="275"/>
      <c r="KG3" s="275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56" t="str">
        <f>IF(Tipy!JB3="","",Tipy!JB3)</f>
        <v/>
      </c>
      <c r="KT3" s="257"/>
      <c r="KU3" s="257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74" t="str">
        <f>IF(Tipy!JT3="","",Tipy!JT3)</f>
        <v/>
      </c>
      <c r="LO3" s="275"/>
      <c r="LP3" s="275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56" t="str">
        <f>IF(Tipy!KL3="","",Tipy!KL3)</f>
        <v/>
      </c>
      <c r="MJ3" s="257"/>
      <c r="MK3" s="257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56" t="str">
        <f>IF(Tipy!KX3="","",Tipy!KX3)</f>
        <v/>
      </c>
      <c r="MX3" s="257"/>
      <c r="MY3" s="257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74" t="str">
        <f>IF(Tipy!LJ3="","",Tipy!LJ3)</f>
        <v/>
      </c>
      <c r="NL3" s="275"/>
      <c r="NM3" s="275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56" t="str">
        <f>IF(Tipy!MH3="","",Tipy!MH3)</f>
        <v/>
      </c>
      <c r="ON3" s="257"/>
      <c r="OO3" s="257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56" t="str">
        <f>IF(Tipy!MT3="","",Tipy!MT3)</f>
        <v/>
      </c>
      <c r="PB3" s="257"/>
      <c r="PC3" s="257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74" t="str">
        <f>IF(Tipy!NL3="","",Tipy!NL3)</f>
        <v/>
      </c>
      <c r="PW3" s="275"/>
      <c r="PX3" s="275"/>
      <c r="PY3" s="58"/>
      <c r="PZ3" s="59" t="s">
        <v>0</v>
      </c>
      <c r="QA3" s="60"/>
      <c r="QB3" s="25"/>
      <c r="QC3" s="256" t="str">
        <f>IF(Tipy!NR3="","",Tipy!NR3)</f>
        <v/>
      </c>
      <c r="QD3" s="257"/>
      <c r="QE3" s="257"/>
      <c r="QF3" s="22"/>
      <c r="QG3" s="23" t="s">
        <v>0</v>
      </c>
      <c r="QH3" s="24"/>
    </row>
    <row r="4" spans="1:452" ht="5.0999999999999996" customHeight="1" thickBot="1" x14ac:dyDescent="0.25">
      <c r="A4" s="308"/>
      <c r="B4" s="308"/>
      <c r="C4" s="30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8"/>
      <c r="B5" s="308"/>
      <c r="C5" s="308"/>
      <c r="D5" s="285" t="s">
        <v>43</v>
      </c>
      <c r="E5" s="286"/>
      <c r="F5" s="287"/>
      <c r="G5" s="288" t="s">
        <v>44</v>
      </c>
      <c r="H5" s="286"/>
      <c r="I5" s="289"/>
      <c r="J5" s="153"/>
      <c r="K5" s="285" t="s">
        <v>43</v>
      </c>
      <c r="L5" s="286"/>
      <c r="M5" s="287"/>
      <c r="N5" s="288" t="s">
        <v>44</v>
      </c>
      <c r="O5" s="286"/>
      <c r="P5" s="289"/>
      <c r="Q5" s="173"/>
      <c r="R5" s="285" t="s">
        <v>43</v>
      </c>
      <c r="S5" s="286"/>
      <c r="T5" s="287"/>
      <c r="U5" s="288" t="s">
        <v>44</v>
      </c>
      <c r="V5" s="286"/>
      <c r="W5" s="289"/>
      <c r="X5" s="173"/>
      <c r="Y5" s="285" t="s">
        <v>43</v>
      </c>
      <c r="Z5" s="286"/>
      <c r="AA5" s="287"/>
      <c r="AB5" s="288" t="s">
        <v>44</v>
      </c>
      <c r="AC5" s="286"/>
      <c r="AD5" s="289"/>
      <c r="AE5" s="173"/>
      <c r="AF5" s="285" t="s">
        <v>43</v>
      </c>
      <c r="AG5" s="286"/>
      <c r="AH5" s="287"/>
      <c r="AI5" s="288" t="s">
        <v>44</v>
      </c>
      <c r="AJ5" s="286"/>
      <c r="AK5" s="289"/>
      <c r="AL5" s="173"/>
      <c r="AM5" s="285" t="s">
        <v>43</v>
      </c>
      <c r="AN5" s="286"/>
      <c r="AO5" s="287"/>
      <c r="AP5" s="288" t="s">
        <v>44</v>
      </c>
      <c r="AQ5" s="286"/>
      <c r="AR5" s="289"/>
      <c r="AS5" s="173"/>
      <c r="AT5" s="285" t="s">
        <v>43</v>
      </c>
      <c r="AU5" s="286"/>
      <c r="AV5" s="287"/>
      <c r="AW5" s="288" t="s">
        <v>44</v>
      </c>
      <c r="AX5" s="286"/>
      <c r="AY5" s="289"/>
      <c r="AZ5" s="173"/>
      <c r="BA5" s="285" t="s">
        <v>43</v>
      </c>
      <c r="BB5" s="286"/>
      <c r="BC5" s="287"/>
      <c r="BD5" s="288" t="s">
        <v>44</v>
      </c>
      <c r="BE5" s="286"/>
      <c r="BF5" s="289"/>
      <c r="BG5" s="173"/>
      <c r="BH5" s="285" t="s">
        <v>43</v>
      </c>
      <c r="BI5" s="286"/>
      <c r="BJ5" s="287"/>
      <c r="BK5" s="288" t="s">
        <v>44</v>
      </c>
      <c r="BL5" s="286"/>
      <c r="BM5" s="289"/>
      <c r="BN5" s="173"/>
      <c r="BO5" s="285" t="s">
        <v>43</v>
      </c>
      <c r="BP5" s="286"/>
      <c r="BQ5" s="287"/>
      <c r="BR5" s="288" t="s">
        <v>44</v>
      </c>
      <c r="BS5" s="286"/>
      <c r="BT5" s="289"/>
      <c r="BU5" s="173"/>
      <c r="BV5" s="285" t="s">
        <v>43</v>
      </c>
      <c r="BW5" s="286"/>
      <c r="BX5" s="287"/>
      <c r="BY5" s="288" t="s">
        <v>44</v>
      </c>
      <c r="BZ5" s="286"/>
      <c r="CA5" s="289"/>
      <c r="CB5" s="173"/>
      <c r="CC5" s="285" t="s">
        <v>43</v>
      </c>
      <c r="CD5" s="286"/>
      <c r="CE5" s="287"/>
      <c r="CF5" s="288" t="s">
        <v>44</v>
      </c>
      <c r="CG5" s="286"/>
      <c r="CH5" s="289"/>
      <c r="CI5" s="173"/>
      <c r="CJ5" s="285" t="s">
        <v>43</v>
      </c>
      <c r="CK5" s="286"/>
      <c r="CL5" s="287"/>
      <c r="CM5" s="288" t="s">
        <v>44</v>
      </c>
      <c r="CN5" s="286"/>
      <c r="CO5" s="289"/>
      <c r="CP5" s="173"/>
      <c r="CQ5" s="285" t="s">
        <v>43</v>
      </c>
      <c r="CR5" s="286"/>
      <c r="CS5" s="287"/>
      <c r="CT5" s="288" t="s">
        <v>44</v>
      </c>
      <c r="CU5" s="286"/>
      <c r="CV5" s="289"/>
      <c r="CW5" s="173"/>
      <c r="CX5" s="285" t="s">
        <v>43</v>
      </c>
      <c r="CY5" s="286"/>
      <c r="CZ5" s="287"/>
      <c r="DA5" s="288" t="s">
        <v>44</v>
      </c>
      <c r="DB5" s="286"/>
      <c r="DC5" s="289"/>
      <c r="DD5" s="173"/>
      <c r="DE5" s="285" t="s">
        <v>43</v>
      </c>
      <c r="DF5" s="286"/>
      <c r="DG5" s="287"/>
      <c r="DH5" s="288" t="s">
        <v>44</v>
      </c>
      <c r="DI5" s="286"/>
      <c r="DJ5" s="289"/>
      <c r="DK5" s="173"/>
      <c r="DL5" s="285" t="s">
        <v>43</v>
      </c>
      <c r="DM5" s="286"/>
      <c r="DN5" s="287"/>
      <c r="DO5" s="288" t="s">
        <v>44</v>
      </c>
      <c r="DP5" s="286"/>
      <c r="DQ5" s="289"/>
      <c r="DR5" s="173"/>
      <c r="DS5" s="285" t="s">
        <v>43</v>
      </c>
      <c r="DT5" s="286"/>
      <c r="DU5" s="287"/>
      <c r="DV5" s="288" t="s">
        <v>44</v>
      </c>
      <c r="DW5" s="286"/>
      <c r="DX5" s="289"/>
      <c r="DY5" s="173"/>
      <c r="DZ5" s="285" t="s">
        <v>43</v>
      </c>
      <c r="EA5" s="286"/>
      <c r="EB5" s="287"/>
      <c r="EC5" s="288" t="s">
        <v>44</v>
      </c>
      <c r="ED5" s="286"/>
      <c r="EE5" s="289"/>
      <c r="EF5" s="173"/>
      <c r="EG5" s="285" t="s">
        <v>43</v>
      </c>
      <c r="EH5" s="286"/>
      <c r="EI5" s="287"/>
      <c r="EJ5" s="288" t="s">
        <v>44</v>
      </c>
      <c r="EK5" s="286"/>
      <c r="EL5" s="289"/>
      <c r="EM5" s="173"/>
      <c r="EN5" s="285" t="s">
        <v>43</v>
      </c>
      <c r="EO5" s="286"/>
      <c r="EP5" s="287"/>
      <c r="EQ5" s="288" t="s">
        <v>44</v>
      </c>
      <c r="ER5" s="286"/>
      <c r="ES5" s="289"/>
      <c r="ET5" s="173"/>
      <c r="EU5" s="285" t="s">
        <v>43</v>
      </c>
      <c r="EV5" s="286"/>
      <c r="EW5" s="287"/>
      <c r="EX5" s="288" t="s">
        <v>44</v>
      </c>
      <c r="EY5" s="286"/>
      <c r="EZ5" s="289"/>
      <c r="FA5" s="173"/>
      <c r="FB5" s="285" t="s">
        <v>43</v>
      </c>
      <c r="FC5" s="286"/>
      <c r="FD5" s="287"/>
      <c r="FE5" s="288" t="s">
        <v>44</v>
      </c>
      <c r="FF5" s="286"/>
      <c r="FG5" s="289"/>
      <c r="FH5" s="173"/>
      <c r="FI5" s="285" t="s">
        <v>43</v>
      </c>
      <c r="FJ5" s="286"/>
      <c r="FK5" s="287"/>
      <c r="FL5" s="288" t="s">
        <v>44</v>
      </c>
      <c r="FM5" s="286"/>
      <c r="FN5" s="289"/>
      <c r="FO5" s="173"/>
      <c r="FP5" s="285" t="s">
        <v>43</v>
      </c>
      <c r="FQ5" s="286"/>
      <c r="FR5" s="287"/>
      <c r="FS5" s="288" t="s">
        <v>44</v>
      </c>
      <c r="FT5" s="286"/>
      <c r="FU5" s="289"/>
      <c r="FV5" s="173"/>
      <c r="FW5" s="285" t="s">
        <v>43</v>
      </c>
      <c r="FX5" s="286"/>
      <c r="FY5" s="287"/>
      <c r="FZ5" s="288" t="s">
        <v>44</v>
      </c>
      <c r="GA5" s="286"/>
      <c r="GB5" s="289"/>
      <c r="GC5" s="173"/>
      <c r="GD5" s="285" t="s">
        <v>43</v>
      </c>
      <c r="GE5" s="286"/>
      <c r="GF5" s="287"/>
      <c r="GG5" s="288" t="s">
        <v>44</v>
      </c>
      <c r="GH5" s="286"/>
      <c r="GI5" s="289"/>
      <c r="GJ5" s="173"/>
      <c r="GK5" s="285" t="s">
        <v>43</v>
      </c>
      <c r="GL5" s="286"/>
      <c r="GM5" s="287"/>
      <c r="GN5" s="288" t="s">
        <v>44</v>
      </c>
      <c r="GO5" s="286"/>
      <c r="GP5" s="289"/>
      <c r="GQ5" s="173"/>
      <c r="GR5" s="285" t="s">
        <v>43</v>
      </c>
      <c r="GS5" s="286"/>
      <c r="GT5" s="287"/>
      <c r="GU5" s="288" t="s">
        <v>44</v>
      </c>
      <c r="GV5" s="286"/>
      <c r="GW5" s="289"/>
      <c r="GX5" s="173"/>
      <c r="GY5" s="285" t="s">
        <v>43</v>
      </c>
      <c r="GZ5" s="286"/>
      <c r="HA5" s="287"/>
      <c r="HB5" s="288" t="s">
        <v>44</v>
      </c>
      <c r="HC5" s="286"/>
      <c r="HD5" s="289"/>
      <c r="HE5" s="173"/>
      <c r="HF5" s="285" t="s">
        <v>43</v>
      </c>
      <c r="HG5" s="286"/>
      <c r="HH5" s="287"/>
      <c r="HI5" s="288" t="s">
        <v>44</v>
      </c>
      <c r="HJ5" s="286"/>
      <c r="HK5" s="289"/>
      <c r="HL5" s="173"/>
      <c r="HM5" s="285" t="s">
        <v>43</v>
      </c>
      <c r="HN5" s="286"/>
      <c r="HO5" s="287"/>
      <c r="HP5" s="288" t="s">
        <v>44</v>
      </c>
      <c r="HQ5" s="286"/>
      <c r="HR5" s="289"/>
      <c r="HS5" s="173"/>
      <c r="HT5" s="285" t="s">
        <v>43</v>
      </c>
      <c r="HU5" s="286"/>
      <c r="HV5" s="287"/>
      <c r="HW5" s="288" t="s">
        <v>44</v>
      </c>
      <c r="HX5" s="286"/>
      <c r="HY5" s="289"/>
      <c r="HZ5" s="173"/>
      <c r="IA5" s="285" t="s">
        <v>43</v>
      </c>
      <c r="IB5" s="286"/>
      <c r="IC5" s="287"/>
      <c r="ID5" s="288" t="s">
        <v>44</v>
      </c>
      <c r="IE5" s="286"/>
      <c r="IF5" s="289"/>
      <c r="IG5" s="173"/>
      <c r="IH5" s="285" t="s">
        <v>43</v>
      </c>
      <c r="II5" s="286"/>
      <c r="IJ5" s="287"/>
      <c r="IK5" s="288" t="s">
        <v>44</v>
      </c>
      <c r="IL5" s="286"/>
      <c r="IM5" s="289"/>
      <c r="IN5" s="173"/>
      <c r="IO5" s="285" t="s">
        <v>43</v>
      </c>
      <c r="IP5" s="286"/>
      <c r="IQ5" s="287"/>
      <c r="IR5" s="288" t="s">
        <v>44</v>
      </c>
      <c r="IS5" s="286"/>
      <c r="IT5" s="289"/>
      <c r="IU5" s="173"/>
      <c r="IV5" s="285" t="s">
        <v>43</v>
      </c>
      <c r="IW5" s="286"/>
      <c r="IX5" s="287"/>
      <c r="IY5" s="288" t="s">
        <v>44</v>
      </c>
      <c r="IZ5" s="286"/>
      <c r="JA5" s="289"/>
      <c r="JB5" s="173"/>
      <c r="JC5" s="285" t="s">
        <v>43</v>
      </c>
      <c r="JD5" s="286"/>
      <c r="JE5" s="287"/>
      <c r="JF5" s="288" t="s">
        <v>44</v>
      </c>
      <c r="JG5" s="286"/>
      <c r="JH5" s="289"/>
      <c r="JI5" s="173"/>
      <c r="JJ5" s="285" t="s">
        <v>43</v>
      </c>
      <c r="JK5" s="286"/>
      <c r="JL5" s="287"/>
      <c r="JM5" s="288" t="s">
        <v>44</v>
      </c>
      <c r="JN5" s="286"/>
      <c r="JO5" s="289"/>
      <c r="JP5" s="173"/>
      <c r="JQ5" s="285" t="s">
        <v>43</v>
      </c>
      <c r="JR5" s="286"/>
      <c r="JS5" s="287"/>
      <c r="JT5" s="288" t="s">
        <v>44</v>
      </c>
      <c r="JU5" s="286"/>
      <c r="JV5" s="289"/>
      <c r="JW5" s="173"/>
      <c r="JX5" s="285" t="s">
        <v>43</v>
      </c>
      <c r="JY5" s="286"/>
      <c r="JZ5" s="287"/>
      <c r="KA5" s="288" t="s">
        <v>44</v>
      </c>
      <c r="KB5" s="286"/>
      <c r="KC5" s="289"/>
      <c r="KD5" s="173"/>
      <c r="KE5" s="285" t="s">
        <v>43</v>
      </c>
      <c r="KF5" s="286"/>
      <c r="KG5" s="287"/>
      <c r="KH5" s="288" t="s">
        <v>44</v>
      </c>
      <c r="KI5" s="286"/>
      <c r="KJ5" s="289"/>
      <c r="KK5" s="173"/>
      <c r="KL5" s="285" t="s">
        <v>43</v>
      </c>
      <c r="KM5" s="286"/>
      <c r="KN5" s="287"/>
      <c r="KO5" s="288" t="s">
        <v>44</v>
      </c>
      <c r="KP5" s="286"/>
      <c r="KQ5" s="289"/>
      <c r="KR5" s="173"/>
      <c r="KS5" s="285" t="s">
        <v>43</v>
      </c>
      <c r="KT5" s="286"/>
      <c r="KU5" s="287"/>
      <c r="KV5" s="288" t="s">
        <v>44</v>
      </c>
      <c r="KW5" s="286"/>
      <c r="KX5" s="289"/>
      <c r="KY5" s="173"/>
      <c r="KZ5" s="285" t="s">
        <v>43</v>
      </c>
      <c r="LA5" s="286"/>
      <c r="LB5" s="287"/>
      <c r="LC5" s="288" t="s">
        <v>44</v>
      </c>
      <c r="LD5" s="286"/>
      <c r="LE5" s="289"/>
      <c r="LF5" s="173"/>
      <c r="LG5" s="285" t="s">
        <v>43</v>
      </c>
      <c r="LH5" s="286"/>
      <c r="LI5" s="287"/>
      <c r="LJ5" s="288" t="s">
        <v>44</v>
      </c>
      <c r="LK5" s="286"/>
      <c r="LL5" s="289"/>
      <c r="LM5" s="173"/>
      <c r="LN5" s="285" t="s">
        <v>43</v>
      </c>
      <c r="LO5" s="286"/>
      <c r="LP5" s="287"/>
      <c r="LQ5" s="288" t="s">
        <v>44</v>
      </c>
      <c r="LR5" s="286"/>
      <c r="LS5" s="289"/>
      <c r="LT5" s="173"/>
      <c r="LU5" s="285" t="s">
        <v>43</v>
      </c>
      <c r="LV5" s="286"/>
      <c r="LW5" s="287"/>
      <c r="LX5" s="288" t="s">
        <v>44</v>
      </c>
      <c r="LY5" s="286"/>
      <c r="LZ5" s="289"/>
      <c r="MA5" s="173"/>
      <c r="MB5" s="285" t="s">
        <v>43</v>
      </c>
      <c r="MC5" s="286"/>
      <c r="MD5" s="287"/>
      <c r="ME5" s="288" t="s">
        <v>44</v>
      </c>
      <c r="MF5" s="286"/>
      <c r="MG5" s="289"/>
      <c r="MH5" s="173"/>
      <c r="MI5" s="285" t="s">
        <v>43</v>
      </c>
      <c r="MJ5" s="286"/>
      <c r="MK5" s="287"/>
      <c r="ML5" s="288" t="s">
        <v>44</v>
      </c>
      <c r="MM5" s="286"/>
      <c r="MN5" s="289"/>
      <c r="MO5" s="173"/>
      <c r="MP5" s="285" t="s">
        <v>43</v>
      </c>
      <c r="MQ5" s="286"/>
      <c r="MR5" s="287"/>
      <c r="MS5" s="288" t="s">
        <v>44</v>
      </c>
      <c r="MT5" s="286"/>
      <c r="MU5" s="289"/>
      <c r="MV5" s="173"/>
      <c r="MW5" s="285" t="s">
        <v>43</v>
      </c>
      <c r="MX5" s="286"/>
      <c r="MY5" s="287"/>
      <c r="MZ5" s="288" t="s">
        <v>44</v>
      </c>
      <c r="NA5" s="286"/>
      <c r="NB5" s="289"/>
      <c r="NC5" s="173"/>
      <c r="ND5" s="285" t="s">
        <v>43</v>
      </c>
      <c r="NE5" s="286"/>
      <c r="NF5" s="287"/>
      <c r="NG5" s="288" t="s">
        <v>44</v>
      </c>
      <c r="NH5" s="286"/>
      <c r="NI5" s="289"/>
      <c r="NJ5" s="173"/>
      <c r="NK5" s="285" t="s">
        <v>43</v>
      </c>
      <c r="NL5" s="286"/>
      <c r="NM5" s="287"/>
      <c r="NN5" s="288" t="s">
        <v>44</v>
      </c>
      <c r="NO5" s="286"/>
      <c r="NP5" s="289"/>
      <c r="NQ5" s="173"/>
      <c r="NR5" s="285" t="s">
        <v>43</v>
      </c>
      <c r="NS5" s="286"/>
      <c r="NT5" s="287"/>
      <c r="NU5" s="288" t="s">
        <v>44</v>
      </c>
      <c r="NV5" s="286"/>
      <c r="NW5" s="289"/>
      <c r="NX5" s="173"/>
      <c r="NY5" s="285" t="s">
        <v>43</v>
      </c>
      <c r="NZ5" s="286"/>
      <c r="OA5" s="287"/>
      <c r="OB5" s="288" t="s">
        <v>44</v>
      </c>
      <c r="OC5" s="286"/>
      <c r="OD5" s="289"/>
      <c r="OE5" s="173"/>
      <c r="OF5" s="285" t="s">
        <v>43</v>
      </c>
      <c r="OG5" s="286"/>
      <c r="OH5" s="287"/>
      <c r="OI5" s="288" t="s">
        <v>44</v>
      </c>
      <c r="OJ5" s="286"/>
      <c r="OK5" s="289"/>
      <c r="OL5" s="173"/>
      <c r="OM5" s="285" t="s">
        <v>43</v>
      </c>
      <c r="ON5" s="286"/>
      <c r="OO5" s="287"/>
      <c r="OP5" s="288" t="s">
        <v>44</v>
      </c>
      <c r="OQ5" s="286"/>
      <c r="OR5" s="289"/>
      <c r="OS5" s="173"/>
      <c r="OT5" s="285" t="s">
        <v>43</v>
      </c>
      <c r="OU5" s="286"/>
      <c r="OV5" s="287"/>
      <c r="OW5" s="288" t="s">
        <v>44</v>
      </c>
      <c r="OX5" s="286"/>
      <c r="OY5" s="289"/>
      <c r="OZ5" s="173"/>
      <c r="PA5" s="285" t="s">
        <v>43</v>
      </c>
      <c r="PB5" s="286"/>
      <c r="PC5" s="287"/>
      <c r="PD5" s="288" t="s">
        <v>44</v>
      </c>
      <c r="PE5" s="286"/>
      <c r="PF5" s="289"/>
      <c r="PG5" s="173"/>
      <c r="PH5" s="285" t="s">
        <v>43</v>
      </c>
      <c r="PI5" s="286"/>
      <c r="PJ5" s="287"/>
      <c r="PK5" s="288" t="s">
        <v>44</v>
      </c>
      <c r="PL5" s="286"/>
      <c r="PM5" s="289"/>
      <c r="PN5" s="173"/>
      <c r="PO5" s="285" t="s">
        <v>43</v>
      </c>
      <c r="PP5" s="286"/>
      <c r="PQ5" s="287"/>
      <c r="PR5" s="288" t="s">
        <v>44</v>
      </c>
      <c r="PS5" s="286"/>
      <c r="PT5" s="289"/>
      <c r="PU5" s="173"/>
      <c r="PV5" s="285" t="s">
        <v>43</v>
      </c>
      <c r="PW5" s="286"/>
      <c r="PX5" s="287"/>
      <c r="PY5" s="288" t="s">
        <v>44</v>
      </c>
      <c r="PZ5" s="286"/>
      <c r="QA5" s="289"/>
      <c r="QB5" s="173"/>
      <c r="QC5" s="285" t="s">
        <v>43</v>
      </c>
      <c r="QD5" s="286"/>
      <c r="QE5" s="287"/>
      <c r="QF5" s="288" t="s">
        <v>44</v>
      </c>
      <c r="QG5" s="286"/>
      <c r="QH5" s="289"/>
    </row>
    <row r="6" spans="1:452" ht="12.75" customHeight="1" x14ac:dyDescent="0.2">
      <c r="A6" s="308"/>
      <c r="B6" s="308"/>
      <c r="C6" s="308"/>
      <c r="D6" s="290" t="s">
        <v>260</v>
      </c>
      <c r="E6" s="291"/>
      <c r="F6" s="292"/>
      <c r="G6" s="291" t="s">
        <v>271</v>
      </c>
      <c r="H6" s="291"/>
      <c r="I6" s="293"/>
      <c r="J6" s="209"/>
      <c r="K6" s="290" t="s">
        <v>273</v>
      </c>
      <c r="L6" s="332"/>
      <c r="M6" s="292"/>
      <c r="N6" s="332" t="s">
        <v>271</v>
      </c>
      <c r="O6" s="332"/>
      <c r="P6" s="293"/>
      <c r="Q6" s="210"/>
      <c r="R6" s="339" t="s">
        <v>275</v>
      </c>
      <c r="S6" s="340"/>
      <c r="T6" s="341"/>
      <c r="U6" s="342" t="s">
        <v>264</v>
      </c>
      <c r="V6" s="340"/>
      <c r="W6" s="343"/>
      <c r="X6" s="210"/>
      <c r="Y6" s="290" t="s">
        <v>271</v>
      </c>
      <c r="Z6" s="332"/>
      <c r="AA6" s="292"/>
      <c r="AB6" s="332" t="s">
        <v>274</v>
      </c>
      <c r="AC6" s="332"/>
      <c r="AD6" s="293"/>
      <c r="AE6" s="210"/>
      <c r="AF6" s="335" t="s">
        <v>275</v>
      </c>
      <c r="AG6" s="336"/>
      <c r="AH6" s="337"/>
      <c r="AI6" s="336" t="s">
        <v>270</v>
      </c>
      <c r="AJ6" s="336"/>
      <c r="AK6" s="338"/>
      <c r="AL6" s="210"/>
      <c r="AM6" s="290" t="s">
        <v>270</v>
      </c>
      <c r="AN6" s="332"/>
      <c r="AO6" s="292"/>
      <c r="AP6" s="332" t="s">
        <v>271</v>
      </c>
      <c r="AQ6" s="332"/>
      <c r="AR6" s="293"/>
      <c r="AS6" s="210"/>
      <c r="AT6" s="290"/>
      <c r="AU6" s="332"/>
      <c r="AV6" s="292"/>
      <c r="AW6" s="332"/>
      <c r="AX6" s="332"/>
      <c r="AY6" s="293"/>
      <c r="AZ6" s="210"/>
      <c r="BA6" s="290" t="s">
        <v>275</v>
      </c>
      <c r="BB6" s="332"/>
      <c r="BC6" s="292"/>
      <c r="BD6" s="332" t="s">
        <v>257</v>
      </c>
      <c r="BE6" s="332"/>
      <c r="BF6" s="293"/>
      <c r="BG6" s="148"/>
      <c r="BH6" s="323"/>
      <c r="BI6" s="324"/>
      <c r="BJ6" s="325"/>
      <c r="BK6" s="324"/>
      <c r="BL6" s="324"/>
      <c r="BM6" s="326"/>
      <c r="BN6" s="148"/>
      <c r="BO6" s="318" t="s">
        <v>271</v>
      </c>
      <c r="BP6" s="316"/>
      <c r="BQ6" s="319"/>
      <c r="BR6" s="316" t="s">
        <v>272</v>
      </c>
      <c r="BS6" s="316"/>
      <c r="BT6" s="317"/>
      <c r="BU6" s="148"/>
      <c r="BV6" s="318"/>
      <c r="BW6" s="316"/>
      <c r="BX6" s="319"/>
      <c r="BY6" s="316"/>
      <c r="BZ6" s="316"/>
      <c r="CA6" s="317"/>
      <c r="CB6" s="148"/>
      <c r="CC6" s="318" t="s">
        <v>270</v>
      </c>
      <c r="CD6" s="316"/>
      <c r="CE6" s="319"/>
      <c r="CF6" s="316" t="s">
        <v>271</v>
      </c>
      <c r="CG6" s="316"/>
      <c r="CH6" s="317"/>
      <c r="CI6" s="148"/>
      <c r="CJ6" s="323" t="s">
        <v>260</v>
      </c>
      <c r="CK6" s="324"/>
      <c r="CL6" s="325"/>
      <c r="CM6" s="324"/>
      <c r="CN6" s="324"/>
      <c r="CO6" s="326"/>
      <c r="CP6" s="148"/>
      <c r="CQ6" s="318" t="s">
        <v>347</v>
      </c>
      <c r="CR6" s="316"/>
      <c r="CS6" s="319"/>
      <c r="CT6" s="316" t="s">
        <v>349</v>
      </c>
      <c r="CU6" s="316"/>
      <c r="CV6" s="317"/>
      <c r="CW6" s="148"/>
      <c r="CX6" s="318" t="s">
        <v>270</v>
      </c>
      <c r="CY6" s="316"/>
      <c r="CZ6" s="319"/>
      <c r="DA6" s="316" t="s">
        <v>255</v>
      </c>
      <c r="DB6" s="316"/>
      <c r="DC6" s="317"/>
      <c r="DD6" s="148"/>
      <c r="DE6" s="318" t="s">
        <v>271</v>
      </c>
      <c r="DF6" s="316"/>
      <c r="DG6" s="319"/>
      <c r="DH6" s="316" t="s">
        <v>250</v>
      </c>
      <c r="DI6" s="316"/>
      <c r="DJ6" s="317"/>
      <c r="DK6" s="148"/>
      <c r="DL6" s="323" t="s">
        <v>273</v>
      </c>
      <c r="DM6" s="324"/>
      <c r="DN6" s="325"/>
      <c r="DO6" s="324" t="s">
        <v>255</v>
      </c>
      <c r="DP6" s="324"/>
      <c r="DQ6" s="326"/>
      <c r="DR6" s="148"/>
      <c r="DS6" s="318" t="s">
        <v>357</v>
      </c>
      <c r="DT6" s="316"/>
      <c r="DU6" s="319"/>
      <c r="DV6" s="316"/>
      <c r="DW6" s="316"/>
      <c r="DX6" s="317"/>
      <c r="DY6" s="148"/>
      <c r="DZ6" s="318" t="s">
        <v>271</v>
      </c>
      <c r="EA6" s="316"/>
      <c r="EB6" s="319"/>
      <c r="EC6" s="316" t="s">
        <v>266</v>
      </c>
      <c r="ED6" s="316"/>
      <c r="EE6" s="317"/>
      <c r="EF6" s="148"/>
      <c r="EG6" s="318" t="s">
        <v>271</v>
      </c>
      <c r="EH6" s="316"/>
      <c r="EI6" s="319"/>
      <c r="EJ6" s="316" t="s">
        <v>257</v>
      </c>
      <c r="EK6" s="316"/>
      <c r="EL6" s="317"/>
      <c r="EM6" s="148"/>
      <c r="EN6" s="323" t="s">
        <v>271</v>
      </c>
      <c r="EO6" s="324"/>
      <c r="EP6" s="325"/>
      <c r="EQ6" s="324" t="s">
        <v>273</v>
      </c>
      <c r="ER6" s="324"/>
      <c r="ES6" s="326"/>
      <c r="ET6" s="148"/>
      <c r="EU6" s="318" t="s">
        <v>271</v>
      </c>
      <c r="EV6" s="316"/>
      <c r="EW6" s="319"/>
      <c r="EX6" s="316" t="s">
        <v>273</v>
      </c>
      <c r="EY6" s="316"/>
      <c r="EZ6" s="317"/>
      <c r="FA6" s="148"/>
      <c r="FB6" s="318"/>
      <c r="FC6" s="316"/>
      <c r="FD6" s="319"/>
      <c r="FE6" s="316"/>
      <c r="FF6" s="316"/>
      <c r="FG6" s="317"/>
      <c r="FH6" s="148"/>
      <c r="FI6" s="318" t="s">
        <v>270</v>
      </c>
      <c r="FJ6" s="316"/>
      <c r="FK6" s="319"/>
      <c r="FL6" s="316" t="s">
        <v>257</v>
      </c>
      <c r="FM6" s="316"/>
      <c r="FN6" s="317"/>
      <c r="FO6" s="148"/>
      <c r="FP6" s="323" t="s">
        <v>315</v>
      </c>
      <c r="FQ6" s="324"/>
      <c r="FR6" s="325"/>
      <c r="FS6" s="324" t="s">
        <v>314</v>
      </c>
      <c r="FT6" s="324"/>
      <c r="FU6" s="326"/>
      <c r="FV6" s="148"/>
      <c r="FW6" s="318" t="s">
        <v>271</v>
      </c>
      <c r="FX6" s="316"/>
      <c r="FY6" s="319"/>
      <c r="FZ6" s="316" t="s">
        <v>257</v>
      </c>
      <c r="GA6" s="316"/>
      <c r="GB6" s="317"/>
      <c r="GC6" s="148"/>
      <c r="GD6" s="318"/>
      <c r="GE6" s="316"/>
      <c r="GF6" s="319"/>
      <c r="GG6" s="316"/>
      <c r="GH6" s="316"/>
      <c r="GI6" s="317"/>
      <c r="GJ6" s="148"/>
      <c r="GK6" s="318" t="s">
        <v>267</v>
      </c>
      <c r="GL6" s="316"/>
      <c r="GM6" s="319"/>
      <c r="GN6" s="316" t="s">
        <v>260</v>
      </c>
      <c r="GO6" s="316"/>
      <c r="GP6" s="317"/>
      <c r="GQ6" s="148"/>
      <c r="GR6" s="323" t="s">
        <v>273</v>
      </c>
      <c r="GS6" s="324"/>
      <c r="GT6" s="325"/>
      <c r="GU6" s="324" t="s">
        <v>260</v>
      </c>
      <c r="GV6" s="324"/>
      <c r="GW6" s="326"/>
      <c r="GX6" s="148"/>
      <c r="GY6" s="318" t="s">
        <v>269</v>
      </c>
      <c r="GZ6" s="316"/>
      <c r="HA6" s="319"/>
      <c r="HB6" s="316" t="s">
        <v>263</v>
      </c>
      <c r="HC6" s="316"/>
      <c r="HD6" s="317"/>
      <c r="HE6" s="148"/>
      <c r="HF6" s="318"/>
      <c r="HG6" s="316"/>
      <c r="HH6" s="319"/>
      <c r="HI6" s="316"/>
      <c r="HJ6" s="316"/>
      <c r="HK6" s="317"/>
      <c r="HL6" s="148"/>
      <c r="HM6" s="318"/>
      <c r="HN6" s="316"/>
      <c r="HO6" s="319"/>
      <c r="HP6" s="316"/>
      <c r="HQ6" s="316"/>
      <c r="HR6" s="317"/>
      <c r="HS6" s="148"/>
      <c r="HT6" s="323"/>
      <c r="HU6" s="324"/>
      <c r="HV6" s="325"/>
      <c r="HW6" s="324"/>
      <c r="HX6" s="324"/>
      <c r="HY6" s="326"/>
      <c r="HZ6" s="148"/>
      <c r="IA6" s="318" t="s">
        <v>269</v>
      </c>
      <c r="IB6" s="316"/>
      <c r="IC6" s="319"/>
      <c r="ID6" s="316" t="s">
        <v>271</v>
      </c>
      <c r="IE6" s="316"/>
      <c r="IF6" s="317"/>
      <c r="IG6" s="148"/>
      <c r="IH6" s="318"/>
      <c r="II6" s="316"/>
      <c r="IJ6" s="319"/>
      <c r="IK6" s="316"/>
      <c r="IL6" s="316"/>
      <c r="IM6" s="317"/>
      <c r="IN6" s="148"/>
      <c r="IO6" s="318"/>
      <c r="IP6" s="316"/>
      <c r="IQ6" s="319"/>
      <c r="IR6" s="316"/>
      <c r="IS6" s="316"/>
      <c r="IT6" s="317"/>
      <c r="IU6" s="148"/>
      <c r="IV6" s="323"/>
      <c r="IW6" s="324"/>
      <c r="IX6" s="325"/>
      <c r="IY6" s="324"/>
      <c r="IZ6" s="324"/>
      <c r="JA6" s="326"/>
      <c r="JB6" s="148"/>
      <c r="JC6" s="318"/>
      <c r="JD6" s="316"/>
      <c r="JE6" s="319"/>
      <c r="JF6" s="316"/>
      <c r="JG6" s="316"/>
      <c r="JH6" s="317"/>
      <c r="JI6" s="148"/>
      <c r="JJ6" s="318"/>
      <c r="JK6" s="316"/>
      <c r="JL6" s="319"/>
      <c r="JM6" s="316"/>
      <c r="JN6" s="316"/>
      <c r="JO6" s="317"/>
      <c r="JP6" s="148"/>
      <c r="JQ6" s="318"/>
      <c r="JR6" s="316"/>
      <c r="JS6" s="319"/>
      <c r="JT6" s="316"/>
      <c r="JU6" s="316"/>
      <c r="JV6" s="317"/>
      <c r="JW6" s="148"/>
      <c r="JX6" s="323"/>
      <c r="JY6" s="324"/>
      <c r="JZ6" s="325"/>
      <c r="KA6" s="324"/>
      <c r="KB6" s="324"/>
      <c r="KC6" s="326"/>
      <c r="KD6" s="148"/>
      <c r="KE6" s="318"/>
      <c r="KF6" s="316"/>
      <c r="KG6" s="319"/>
      <c r="KH6" s="316"/>
      <c r="KI6" s="316"/>
      <c r="KJ6" s="317"/>
      <c r="KK6" s="148"/>
      <c r="KL6" s="318"/>
      <c r="KM6" s="316"/>
      <c r="KN6" s="319"/>
      <c r="KO6" s="316"/>
      <c r="KP6" s="316"/>
      <c r="KQ6" s="317"/>
      <c r="KR6" s="148"/>
      <c r="KS6" s="318"/>
      <c r="KT6" s="316"/>
      <c r="KU6" s="319"/>
      <c r="KV6" s="316"/>
      <c r="KW6" s="316"/>
      <c r="KX6" s="317"/>
      <c r="KY6" s="148"/>
      <c r="KZ6" s="323"/>
      <c r="LA6" s="324"/>
      <c r="LB6" s="325"/>
      <c r="LC6" s="324"/>
      <c r="LD6" s="324"/>
      <c r="LE6" s="326"/>
      <c r="LF6" s="148"/>
      <c r="LG6" s="318"/>
      <c r="LH6" s="316"/>
      <c r="LI6" s="319"/>
      <c r="LJ6" s="316"/>
      <c r="LK6" s="316"/>
      <c r="LL6" s="317"/>
      <c r="LM6" s="148"/>
      <c r="LN6" s="318"/>
      <c r="LO6" s="316"/>
      <c r="LP6" s="319"/>
      <c r="LQ6" s="316"/>
      <c r="LR6" s="316"/>
      <c r="LS6" s="317"/>
      <c r="LT6" s="148"/>
      <c r="LU6" s="318"/>
      <c r="LV6" s="316"/>
      <c r="LW6" s="319"/>
      <c r="LX6" s="316"/>
      <c r="LY6" s="316"/>
      <c r="LZ6" s="317"/>
      <c r="MA6" s="148"/>
      <c r="MB6" s="323"/>
      <c r="MC6" s="324"/>
      <c r="MD6" s="325"/>
      <c r="ME6" s="324"/>
      <c r="MF6" s="324"/>
      <c r="MG6" s="326"/>
      <c r="MH6" s="148"/>
      <c r="MI6" s="318"/>
      <c r="MJ6" s="316"/>
      <c r="MK6" s="319"/>
      <c r="ML6" s="316"/>
      <c r="MM6" s="316"/>
      <c r="MN6" s="317"/>
      <c r="MO6" s="148"/>
      <c r="MP6" s="318"/>
      <c r="MQ6" s="316"/>
      <c r="MR6" s="319"/>
      <c r="MS6" s="316"/>
      <c r="MT6" s="316"/>
      <c r="MU6" s="317"/>
      <c r="MV6" s="148"/>
      <c r="MW6" s="318"/>
      <c r="MX6" s="316"/>
      <c r="MY6" s="319"/>
      <c r="MZ6" s="316"/>
      <c r="NA6" s="316"/>
      <c r="NB6" s="317"/>
      <c r="NC6" s="148"/>
      <c r="ND6" s="323"/>
      <c r="NE6" s="324"/>
      <c r="NF6" s="325"/>
      <c r="NG6" s="324"/>
      <c r="NH6" s="324"/>
      <c r="NI6" s="326"/>
      <c r="NJ6" s="148"/>
      <c r="NK6" s="318"/>
      <c r="NL6" s="316"/>
      <c r="NM6" s="319"/>
      <c r="NN6" s="316"/>
      <c r="NO6" s="316"/>
      <c r="NP6" s="317"/>
      <c r="NQ6" s="148"/>
      <c r="NR6" s="318"/>
      <c r="NS6" s="316"/>
      <c r="NT6" s="319"/>
      <c r="NU6" s="316"/>
      <c r="NV6" s="316"/>
      <c r="NW6" s="317"/>
      <c r="NX6" s="148"/>
      <c r="NY6" s="318"/>
      <c r="NZ6" s="316"/>
      <c r="OA6" s="319"/>
      <c r="OB6" s="316"/>
      <c r="OC6" s="316"/>
      <c r="OD6" s="317"/>
      <c r="OE6" s="148"/>
      <c r="OF6" s="323"/>
      <c r="OG6" s="324"/>
      <c r="OH6" s="325"/>
      <c r="OI6" s="324"/>
      <c r="OJ6" s="324"/>
      <c r="OK6" s="326"/>
      <c r="OL6" s="148"/>
      <c r="OM6" s="318"/>
      <c r="ON6" s="316"/>
      <c r="OO6" s="319"/>
      <c r="OP6" s="316"/>
      <c r="OQ6" s="316"/>
      <c r="OR6" s="317"/>
      <c r="OS6" s="148"/>
      <c r="OT6" s="318"/>
      <c r="OU6" s="316"/>
      <c r="OV6" s="319"/>
      <c r="OW6" s="316"/>
      <c r="OX6" s="316"/>
      <c r="OY6" s="317"/>
      <c r="OZ6" s="148"/>
      <c r="PA6" s="318"/>
      <c r="PB6" s="316"/>
      <c r="PC6" s="319"/>
      <c r="PD6" s="316"/>
      <c r="PE6" s="316"/>
      <c r="PF6" s="317"/>
      <c r="PG6" s="148"/>
      <c r="PH6" s="323"/>
      <c r="PI6" s="324"/>
      <c r="PJ6" s="325"/>
      <c r="PK6" s="324"/>
      <c r="PL6" s="324"/>
      <c r="PM6" s="326"/>
      <c r="PN6" s="148"/>
      <c r="PO6" s="318"/>
      <c r="PP6" s="316"/>
      <c r="PQ6" s="319"/>
      <c r="PR6" s="316"/>
      <c r="PS6" s="316"/>
      <c r="PT6" s="317"/>
      <c r="PU6" s="148"/>
      <c r="PV6" s="318"/>
      <c r="PW6" s="316"/>
      <c r="PX6" s="319"/>
      <c r="PY6" s="316"/>
      <c r="PZ6" s="316"/>
      <c r="QA6" s="317"/>
      <c r="QB6" s="148"/>
      <c r="QC6" s="318"/>
      <c r="QD6" s="316"/>
      <c r="QE6" s="319"/>
      <c r="QF6" s="316"/>
      <c r="QG6" s="316"/>
      <c r="QH6" s="317"/>
    </row>
    <row r="7" spans="1:452" ht="12.75" customHeight="1" x14ac:dyDescent="0.2">
      <c r="A7" s="308"/>
      <c r="B7" s="308"/>
      <c r="C7" s="308"/>
      <c r="D7" s="290" t="s">
        <v>271</v>
      </c>
      <c r="E7" s="291"/>
      <c r="F7" s="292"/>
      <c r="G7" s="291"/>
      <c r="H7" s="291"/>
      <c r="I7" s="293"/>
      <c r="J7" s="209"/>
      <c r="K7" s="290" t="s">
        <v>271</v>
      </c>
      <c r="L7" s="332"/>
      <c r="M7" s="292"/>
      <c r="N7" s="332" t="s">
        <v>273</v>
      </c>
      <c r="O7" s="332"/>
      <c r="P7" s="293"/>
      <c r="Q7" s="211"/>
      <c r="R7" s="290"/>
      <c r="S7" s="332"/>
      <c r="T7" s="292"/>
      <c r="U7" s="333"/>
      <c r="V7" s="332"/>
      <c r="W7" s="293"/>
      <c r="X7" s="211"/>
      <c r="Y7" s="290"/>
      <c r="Z7" s="332"/>
      <c r="AA7" s="292"/>
      <c r="AB7" s="332"/>
      <c r="AC7" s="332"/>
      <c r="AD7" s="293"/>
      <c r="AE7" s="211"/>
      <c r="AF7" s="335" t="s">
        <v>253</v>
      </c>
      <c r="AG7" s="336"/>
      <c r="AH7" s="337"/>
      <c r="AI7" s="336" t="s">
        <v>257</v>
      </c>
      <c r="AJ7" s="336"/>
      <c r="AK7" s="338"/>
      <c r="AL7" s="211"/>
      <c r="AM7" s="290" t="s">
        <v>274</v>
      </c>
      <c r="AN7" s="332"/>
      <c r="AO7" s="292"/>
      <c r="AP7" s="332"/>
      <c r="AQ7" s="332"/>
      <c r="AR7" s="293"/>
      <c r="AS7" s="211"/>
      <c r="AT7" s="290"/>
      <c r="AU7" s="332"/>
      <c r="AV7" s="292"/>
      <c r="AW7" s="332"/>
      <c r="AX7" s="332"/>
      <c r="AY7" s="293"/>
      <c r="AZ7" s="211"/>
      <c r="BA7" s="290" t="s">
        <v>338</v>
      </c>
      <c r="BB7" s="332"/>
      <c r="BC7" s="292"/>
      <c r="BD7" s="332"/>
      <c r="BE7" s="332"/>
      <c r="BF7" s="293"/>
      <c r="BG7" s="141"/>
      <c r="BH7" s="323"/>
      <c r="BI7" s="324"/>
      <c r="BJ7" s="325"/>
      <c r="BK7" s="324"/>
      <c r="BL7" s="324"/>
      <c r="BM7" s="326"/>
      <c r="BN7" s="141"/>
      <c r="BO7" s="318" t="s">
        <v>258</v>
      </c>
      <c r="BP7" s="316"/>
      <c r="BQ7" s="319"/>
      <c r="BR7" s="316" t="s">
        <v>255</v>
      </c>
      <c r="BS7" s="316"/>
      <c r="BT7" s="317"/>
      <c r="BU7" s="141"/>
      <c r="BV7" s="318"/>
      <c r="BW7" s="316"/>
      <c r="BX7" s="319"/>
      <c r="BY7" s="316"/>
      <c r="BZ7" s="316"/>
      <c r="CA7" s="317"/>
      <c r="CB7" s="141"/>
      <c r="CC7" s="318"/>
      <c r="CD7" s="316"/>
      <c r="CE7" s="319"/>
      <c r="CF7" s="316" t="s">
        <v>275</v>
      </c>
      <c r="CG7" s="316"/>
      <c r="CH7" s="317"/>
      <c r="CI7" s="141"/>
      <c r="CJ7" s="323" t="s">
        <v>271</v>
      </c>
      <c r="CK7" s="324"/>
      <c r="CL7" s="325"/>
      <c r="CM7" s="324"/>
      <c r="CN7" s="324"/>
      <c r="CO7" s="326"/>
      <c r="CP7" s="141"/>
      <c r="CQ7" s="318" t="s">
        <v>273</v>
      </c>
      <c r="CR7" s="316"/>
      <c r="CS7" s="319"/>
      <c r="CT7" s="316" t="s">
        <v>275</v>
      </c>
      <c r="CU7" s="316"/>
      <c r="CV7" s="317"/>
      <c r="CW7" s="141"/>
      <c r="CX7" s="318" t="s">
        <v>273</v>
      </c>
      <c r="CY7" s="316"/>
      <c r="CZ7" s="319"/>
      <c r="DA7" s="316" t="s">
        <v>254</v>
      </c>
      <c r="DB7" s="316"/>
      <c r="DC7" s="317"/>
      <c r="DD7" s="141"/>
      <c r="DE7" s="318"/>
      <c r="DF7" s="316"/>
      <c r="DG7" s="319"/>
      <c r="DH7" s="316"/>
      <c r="DI7" s="316"/>
      <c r="DJ7" s="317"/>
      <c r="DK7" s="141"/>
      <c r="DL7" s="323"/>
      <c r="DM7" s="324"/>
      <c r="DN7" s="325"/>
      <c r="DO7" s="324"/>
      <c r="DP7" s="324"/>
      <c r="DQ7" s="326"/>
      <c r="DR7" s="141"/>
      <c r="DS7" s="318"/>
      <c r="DT7" s="316"/>
      <c r="DU7" s="319"/>
      <c r="DV7" s="316"/>
      <c r="DW7" s="316"/>
      <c r="DX7" s="317"/>
      <c r="DY7" s="141"/>
      <c r="DZ7" s="318" t="s">
        <v>273</v>
      </c>
      <c r="EA7" s="316"/>
      <c r="EB7" s="319"/>
      <c r="EC7" s="316" t="s">
        <v>257</v>
      </c>
      <c r="ED7" s="316"/>
      <c r="EE7" s="317"/>
      <c r="EF7" s="141"/>
      <c r="EG7" s="318"/>
      <c r="EH7" s="316"/>
      <c r="EI7" s="319"/>
      <c r="EJ7" s="316"/>
      <c r="EK7" s="316"/>
      <c r="EL7" s="317"/>
      <c r="EM7" s="141"/>
      <c r="EN7" s="323" t="s">
        <v>273</v>
      </c>
      <c r="EO7" s="324"/>
      <c r="EP7" s="325"/>
      <c r="EQ7" s="324" t="s">
        <v>253</v>
      </c>
      <c r="ER7" s="324"/>
      <c r="ES7" s="326"/>
      <c r="ET7" s="141"/>
      <c r="EU7" s="318" t="s">
        <v>368</v>
      </c>
      <c r="EV7" s="316"/>
      <c r="EW7" s="319"/>
      <c r="EX7" s="316"/>
      <c r="EY7" s="316"/>
      <c r="EZ7" s="317"/>
      <c r="FA7" s="141"/>
      <c r="FB7" s="318"/>
      <c r="FC7" s="316"/>
      <c r="FD7" s="319"/>
      <c r="FE7" s="316"/>
      <c r="FF7" s="316"/>
      <c r="FG7" s="317"/>
      <c r="FH7" s="141"/>
      <c r="FI7" s="318" t="s">
        <v>273</v>
      </c>
      <c r="FJ7" s="316"/>
      <c r="FK7" s="319"/>
      <c r="FL7" s="316" t="s">
        <v>269</v>
      </c>
      <c r="FM7" s="316"/>
      <c r="FN7" s="317"/>
      <c r="FO7" s="141"/>
      <c r="FP7" s="323" t="s">
        <v>274</v>
      </c>
      <c r="FQ7" s="324"/>
      <c r="FR7" s="325"/>
      <c r="FS7" s="324" t="s">
        <v>294</v>
      </c>
      <c r="FT7" s="324"/>
      <c r="FU7" s="326"/>
      <c r="FV7" s="141"/>
      <c r="FW7" s="318" t="s">
        <v>253</v>
      </c>
      <c r="FX7" s="316"/>
      <c r="FY7" s="319"/>
      <c r="FZ7" s="316" t="s">
        <v>271</v>
      </c>
      <c r="GA7" s="316"/>
      <c r="GB7" s="317"/>
      <c r="GC7" s="141"/>
      <c r="GD7" s="318"/>
      <c r="GE7" s="316"/>
      <c r="GF7" s="319"/>
      <c r="GG7" s="316"/>
      <c r="GH7" s="316"/>
      <c r="GI7" s="317"/>
      <c r="GJ7" s="141"/>
      <c r="GK7" s="318"/>
      <c r="GL7" s="316"/>
      <c r="GM7" s="319"/>
      <c r="GN7" s="316"/>
      <c r="GO7" s="316"/>
      <c r="GP7" s="317"/>
      <c r="GQ7" s="141"/>
      <c r="GR7" s="323" t="s">
        <v>271</v>
      </c>
      <c r="GS7" s="324"/>
      <c r="GT7" s="325"/>
      <c r="GU7" s="324"/>
      <c r="GV7" s="324"/>
      <c r="GW7" s="326"/>
      <c r="GX7" s="141"/>
      <c r="GY7" s="318"/>
      <c r="GZ7" s="316"/>
      <c r="HA7" s="319"/>
      <c r="HB7" s="316"/>
      <c r="HC7" s="316"/>
      <c r="HD7" s="317"/>
      <c r="HE7" s="141"/>
      <c r="HF7" s="318"/>
      <c r="HG7" s="316"/>
      <c r="HH7" s="319"/>
      <c r="HI7" s="316"/>
      <c r="HJ7" s="316"/>
      <c r="HK7" s="317"/>
      <c r="HL7" s="141"/>
      <c r="HM7" s="318"/>
      <c r="HN7" s="316"/>
      <c r="HO7" s="319"/>
      <c r="HP7" s="316"/>
      <c r="HQ7" s="316"/>
      <c r="HR7" s="317"/>
      <c r="HS7" s="141"/>
      <c r="HT7" s="323"/>
      <c r="HU7" s="324"/>
      <c r="HV7" s="325"/>
      <c r="HW7" s="324"/>
      <c r="HX7" s="324"/>
      <c r="HY7" s="326"/>
      <c r="HZ7" s="141"/>
      <c r="IA7" s="318" t="s">
        <v>392</v>
      </c>
      <c r="IB7" s="316"/>
      <c r="IC7" s="319"/>
      <c r="ID7" s="316"/>
      <c r="IE7" s="316"/>
      <c r="IF7" s="317"/>
      <c r="IG7" s="141"/>
      <c r="IH7" s="318"/>
      <c r="II7" s="316"/>
      <c r="IJ7" s="319"/>
      <c r="IK7" s="316"/>
      <c r="IL7" s="316"/>
      <c r="IM7" s="317"/>
      <c r="IN7" s="141"/>
      <c r="IO7" s="318"/>
      <c r="IP7" s="316"/>
      <c r="IQ7" s="319"/>
      <c r="IR7" s="316"/>
      <c r="IS7" s="316"/>
      <c r="IT7" s="317"/>
      <c r="IU7" s="141"/>
      <c r="IV7" s="323"/>
      <c r="IW7" s="324"/>
      <c r="IX7" s="325"/>
      <c r="IY7" s="324"/>
      <c r="IZ7" s="324"/>
      <c r="JA7" s="326"/>
      <c r="JB7" s="141"/>
      <c r="JC7" s="318"/>
      <c r="JD7" s="316"/>
      <c r="JE7" s="319"/>
      <c r="JF7" s="316"/>
      <c r="JG7" s="316"/>
      <c r="JH7" s="317"/>
      <c r="JI7" s="141"/>
      <c r="JJ7" s="318"/>
      <c r="JK7" s="316"/>
      <c r="JL7" s="319"/>
      <c r="JM7" s="316"/>
      <c r="JN7" s="316"/>
      <c r="JO7" s="317"/>
      <c r="JP7" s="141"/>
      <c r="JQ7" s="318"/>
      <c r="JR7" s="316"/>
      <c r="JS7" s="319"/>
      <c r="JT7" s="316"/>
      <c r="JU7" s="316"/>
      <c r="JV7" s="317"/>
      <c r="JW7" s="141"/>
      <c r="JX7" s="323"/>
      <c r="JY7" s="324"/>
      <c r="JZ7" s="325"/>
      <c r="KA7" s="324"/>
      <c r="KB7" s="324"/>
      <c r="KC7" s="326"/>
      <c r="KD7" s="141"/>
      <c r="KE7" s="318"/>
      <c r="KF7" s="316"/>
      <c r="KG7" s="319"/>
      <c r="KH7" s="316"/>
      <c r="KI7" s="316"/>
      <c r="KJ7" s="317"/>
      <c r="KK7" s="141"/>
      <c r="KL7" s="318"/>
      <c r="KM7" s="316"/>
      <c r="KN7" s="319"/>
      <c r="KO7" s="316"/>
      <c r="KP7" s="316"/>
      <c r="KQ7" s="317"/>
      <c r="KR7" s="141"/>
      <c r="KS7" s="318"/>
      <c r="KT7" s="316"/>
      <c r="KU7" s="319"/>
      <c r="KV7" s="316"/>
      <c r="KW7" s="316"/>
      <c r="KX7" s="317"/>
      <c r="KY7" s="141"/>
      <c r="KZ7" s="323"/>
      <c r="LA7" s="324"/>
      <c r="LB7" s="325"/>
      <c r="LC7" s="324"/>
      <c r="LD7" s="324"/>
      <c r="LE7" s="326"/>
      <c r="LF7" s="141"/>
      <c r="LG7" s="318"/>
      <c r="LH7" s="316"/>
      <c r="LI7" s="319"/>
      <c r="LJ7" s="316"/>
      <c r="LK7" s="316"/>
      <c r="LL7" s="317"/>
      <c r="LM7" s="141"/>
      <c r="LN7" s="318"/>
      <c r="LO7" s="316"/>
      <c r="LP7" s="319"/>
      <c r="LQ7" s="316"/>
      <c r="LR7" s="316"/>
      <c r="LS7" s="317"/>
      <c r="LT7" s="141"/>
      <c r="LU7" s="318"/>
      <c r="LV7" s="316"/>
      <c r="LW7" s="319"/>
      <c r="LX7" s="316"/>
      <c r="LY7" s="316"/>
      <c r="LZ7" s="317"/>
      <c r="MA7" s="141"/>
      <c r="MB7" s="323"/>
      <c r="MC7" s="324"/>
      <c r="MD7" s="325"/>
      <c r="ME7" s="324"/>
      <c r="MF7" s="324"/>
      <c r="MG7" s="326"/>
      <c r="MH7" s="141"/>
      <c r="MI7" s="318"/>
      <c r="MJ7" s="316"/>
      <c r="MK7" s="319"/>
      <c r="ML7" s="316"/>
      <c r="MM7" s="316"/>
      <c r="MN7" s="317"/>
      <c r="MO7" s="141"/>
      <c r="MP7" s="318"/>
      <c r="MQ7" s="316"/>
      <c r="MR7" s="319"/>
      <c r="MS7" s="316"/>
      <c r="MT7" s="316"/>
      <c r="MU7" s="317"/>
      <c r="MV7" s="141"/>
      <c r="MW7" s="318"/>
      <c r="MX7" s="316"/>
      <c r="MY7" s="319"/>
      <c r="MZ7" s="316"/>
      <c r="NA7" s="316"/>
      <c r="NB7" s="317"/>
      <c r="NC7" s="141"/>
      <c r="ND7" s="323"/>
      <c r="NE7" s="324"/>
      <c r="NF7" s="325"/>
      <c r="NG7" s="324"/>
      <c r="NH7" s="324"/>
      <c r="NI7" s="326"/>
      <c r="NJ7" s="141"/>
      <c r="NK7" s="318"/>
      <c r="NL7" s="316"/>
      <c r="NM7" s="319"/>
      <c r="NN7" s="316"/>
      <c r="NO7" s="316"/>
      <c r="NP7" s="317"/>
      <c r="NQ7" s="141"/>
      <c r="NR7" s="318"/>
      <c r="NS7" s="316"/>
      <c r="NT7" s="319"/>
      <c r="NU7" s="316"/>
      <c r="NV7" s="316"/>
      <c r="NW7" s="317"/>
      <c r="NX7" s="141"/>
      <c r="NY7" s="318"/>
      <c r="NZ7" s="316"/>
      <c r="OA7" s="319"/>
      <c r="OB7" s="316"/>
      <c r="OC7" s="316"/>
      <c r="OD7" s="317"/>
      <c r="OE7" s="141"/>
      <c r="OF7" s="323"/>
      <c r="OG7" s="324"/>
      <c r="OH7" s="325"/>
      <c r="OI7" s="324"/>
      <c r="OJ7" s="324"/>
      <c r="OK7" s="326"/>
      <c r="OL7" s="141"/>
      <c r="OM7" s="318"/>
      <c r="ON7" s="316"/>
      <c r="OO7" s="319"/>
      <c r="OP7" s="316"/>
      <c r="OQ7" s="316"/>
      <c r="OR7" s="317"/>
      <c r="OS7" s="141"/>
      <c r="OT7" s="318"/>
      <c r="OU7" s="316"/>
      <c r="OV7" s="319"/>
      <c r="OW7" s="316"/>
      <c r="OX7" s="316"/>
      <c r="OY7" s="317"/>
      <c r="OZ7" s="141"/>
      <c r="PA7" s="318"/>
      <c r="PB7" s="316"/>
      <c r="PC7" s="319"/>
      <c r="PD7" s="316"/>
      <c r="PE7" s="316"/>
      <c r="PF7" s="317"/>
      <c r="PG7" s="141"/>
      <c r="PH7" s="323"/>
      <c r="PI7" s="324"/>
      <c r="PJ7" s="325"/>
      <c r="PK7" s="324"/>
      <c r="PL7" s="324"/>
      <c r="PM7" s="326"/>
      <c r="PN7" s="141"/>
      <c r="PO7" s="318"/>
      <c r="PP7" s="316"/>
      <c r="PQ7" s="319"/>
      <c r="PR7" s="316"/>
      <c r="PS7" s="316"/>
      <c r="PT7" s="317"/>
      <c r="PU7" s="141"/>
      <c r="PV7" s="318"/>
      <c r="PW7" s="316"/>
      <c r="PX7" s="319"/>
      <c r="PY7" s="316"/>
      <c r="PZ7" s="316"/>
      <c r="QA7" s="317"/>
      <c r="QB7" s="141"/>
      <c r="QC7" s="318"/>
      <c r="QD7" s="316"/>
      <c r="QE7" s="319"/>
      <c r="QF7" s="316"/>
      <c r="QG7" s="316"/>
      <c r="QH7" s="317"/>
    </row>
    <row r="8" spans="1:452" ht="12.75" customHeight="1" x14ac:dyDescent="0.2">
      <c r="A8" s="308"/>
      <c r="B8" s="308"/>
      <c r="C8" s="308"/>
      <c r="D8" s="290" t="s">
        <v>273</v>
      </c>
      <c r="E8" s="291"/>
      <c r="F8" s="292"/>
      <c r="G8" s="291" t="s">
        <v>257</v>
      </c>
      <c r="H8" s="291"/>
      <c r="I8" s="293"/>
      <c r="J8" s="209"/>
      <c r="K8" s="290"/>
      <c r="L8" s="332"/>
      <c r="M8" s="292"/>
      <c r="N8" s="332"/>
      <c r="O8" s="332"/>
      <c r="P8" s="293"/>
      <c r="Q8" s="211"/>
      <c r="R8" s="290"/>
      <c r="S8" s="332"/>
      <c r="T8" s="292"/>
      <c r="U8" s="333"/>
      <c r="V8" s="332"/>
      <c r="W8" s="293"/>
      <c r="X8" s="211"/>
      <c r="Y8" s="290"/>
      <c r="Z8" s="332"/>
      <c r="AA8" s="292"/>
      <c r="AB8" s="332"/>
      <c r="AC8" s="332"/>
      <c r="AD8" s="293"/>
      <c r="AE8" s="211"/>
      <c r="AF8" s="335" t="s">
        <v>274</v>
      </c>
      <c r="AG8" s="336"/>
      <c r="AH8" s="337"/>
      <c r="AI8" s="336" t="s">
        <v>255</v>
      </c>
      <c r="AJ8" s="336"/>
      <c r="AK8" s="338"/>
      <c r="AL8" s="211"/>
      <c r="AM8" s="290"/>
      <c r="AN8" s="332"/>
      <c r="AO8" s="292"/>
      <c r="AP8" s="332"/>
      <c r="AQ8" s="332"/>
      <c r="AR8" s="293"/>
      <c r="AS8" s="211"/>
      <c r="AT8" s="290"/>
      <c r="AU8" s="332"/>
      <c r="AV8" s="292"/>
      <c r="AW8" s="332"/>
      <c r="AX8" s="332"/>
      <c r="AY8" s="293"/>
      <c r="AZ8" s="211"/>
      <c r="BA8" s="290"/>
      <c r="BB8" s="332"/>
      <c r="BC8" s="292"/>
      <c r="BD8" s="332"/>
      <c r="BE8" s="332"/>
      <c r="BF8" s="293"/>
      <c r="BG8" s="141"/>
      <c r="BH8" s="323"/>
      <c r="BI8" s="324"/>
      <c r="BJ8" s="325"/>
      <c r="BK8" s="324"/>
      <c r="BL8" s="324"/>
      <c r="BM8" s="326"/>
      <c r="BN8" s="141"/>
      <c r="BO8" s="318" t="s">
        <v>343</v>
      </c>
      <c r="BP8" s="316"/>
      <c r="BQ8" s="319"/>
      <c r="BR8" s="316"/>
      <c r="BS8" s="316"/>
      <c r="BT8" s="317"/>
      <c r="BU8" s="141"/>
      <c r="BV8" s="318"/>
      <c r="BW8" s="316"/>
      <c r="BX8" s="319"/>
      <c r="BY8" s="316"/>
      <c r="BZ8" s="316"/>
      <c r="CA8" s="317"/>
      <c r="CB8" s="141"/>
      <c r="CC8" s="318"/>
      <c r="CD8" s="316"/>
      <c r="CE8" s="319"/>
      <c r="CF8" s="316"/>
      <c r="CG8" s="316"/>
      <c r="CH8" s="317"/>
      <c r="CI8" s="141"/>
      <c r="CJ8" s="323"/>
      <c r="CK8" s="324"/>
      <c r="CL8" s="325"/>
      <c r="CM8" s="324"/>
      <c r="CN8" s="324"/>
      <c r="CO8" s="326"/>
      <c r="CP8" s="141"/>
      <c r="CQ8" s="318" t="s">
        <v>346</v>
      </c>
      <c r="CR8" s="316"/>
      <c r="CS8" s="319"/>
      <c r="CT8" s="316" t="s">
        <v>347</v>
      </c>
      <c r="CU8" s="316"/>
      <c r="CV8" s="317"/>
      <c r="CW8" s="141"/>
      <c r="CX8" s="318" t="s">
        <v>271</v>
      </c>
      <c r="CY8" s="316"/>
      <c r="CZ8" s="319"/>
      <c r="DA8" s="316" t="s">
        <v>270</v>
      </c>
      <c r="DB8" s="316"/>
      <c r="DC8" s="317"/>
      <c r="DD8" s="141"/>
      <c r="DE8" s="318"/>
      <c r="DF8" s="316"/>
      <c r="DG8" s="319"/>
      <c r="DH8" s="316"/>
      <c r="DI8" s="316"/>
      <c r="DJ8" s="317"/>
      <c r="DK8" s="141"/>
      <c r="DL8" s="323"/>
      <c r="DM8" s="324"/>
      <c r="DN8" s="325"/>
      <c r="DO8" s="324"/>
      <c r="DP8" s="324"/>
      <c r="DQ8" s="326"/>
      <c r="DR8" s="141"/>
      <c r="DS8" s="318"/>
      <c r="DT8" s="316"/>
      <c r="DU8" s="319"/>
      <c r="DV8" s="316"/>
      <c r="DW8" s="316"/>
      <c r="DX8" s="317"/>
      <c r="DY8" s="141"/>
      <c r="DZ8" s="318" t="s">
        <v>269</v>
      </c>
      <c r="EA8" s="316"/>
      <c r="EB8" s="319"/>
      <c r="EC8" s="316" t="s">
        <v>271</v>
      </c>
      <c r="ED8" s="316"/>
      <c r="EE8" s="317"/>
      <c r="EF8" s="141"/>
      <c r="EG8" s="318"/>
      <c r="EH8" s="316"/>
      <c r="EI8" s="319"/>
      <c r="EJ8" s="316"/>
      <c r="EK8" s="316"/>
      <c r="EL8" s="317"/>
      <c r="EM8" s="141"/>
      <c r="EN8" s="323"/>
      <c r="EO8" s="324"/>
      <c r="EP8" s="325"/>
      <c r="EQ8" s="324"/>
      <c r="ER8" s="324"/>
      <c r="ES8" s="326"/>
      <c r="ET8" s="141"/>
      <c r="EU8" s="318"/>
      <c r="EV8" s="316"/>
      <c r="EW8" s="319"/>
      <c r="EX8" s="316"/>
      <c r="EY8" s="316"/>
      <c r="EZ8" s="317"/>
      <c r="FA8" s="141"/>
      <c r="FB8" s="318"/>
      <c r="FC8" s="316"/>
      <c r="FD8" s="319"/>
      <c r="FE8" s="316"/>
      <c r="FF8" s="316"/>
      <c r="FG8" s="317"/>
      <c r="FH8" s="141"/>
      <c r="FI8" s="318"/>
      <c r="FJ8" s="316"/>
      <c r="FK8" s="319"/>
      <c r="FL8" s="316"/>
      <c r="FM8" s="316"/>
      <c r="FN8" s="317"/>
      <c r="FO8" s="141"/>
      <c r="FP8" s="323" t="s">
        <v>271</v>
      </c>
      <c r="FQ8" s="324"/>
      <c r="FR8" s="325"/>
      <c r="FS8" s="324" t="s">
        <v>273</v>
      </c>
      <c r="FT8" s="324"/>
      <c r="FU8" s="326"/>
      <c r="FV8" s="141"/>
      <c r="FW8" s="318" t="s">
        <v>370</v>
      </c>
      <c r="FX8" s="316"/>
      <c r="FY8" s="319"/>
      <c r="FZ8" s="316"/>
      <c r="GA8" s="316"/>
      <c r="GB8" s="317"/>
      <c r="GC8" s="141"/>
      <c r="GD8" s="318"/>
      <c r="GE8" s="316"/>
      <c r="GF8" s="319"/>
      <c r="GG8" s="316"/>
      <c r="GH8" s="316"/>
      <c r="GI8" s="317"/>
      <c r="GJ8" s="141"/>
      <c r="GK8" s="318"/>
      <c r="GL8" s="316"/>
      <c r="GM8" s="319"/>
      <c r="GN8" s="316"/>
      <c r="GO8" s="316"/>
      <c r="GP8" s="317"/>
      <c r="GQ8" s="141"/>
      <c r="GR8" s="323"/>
      <c r="GS8" s="324"/>
      <c r="GT8" s="325"/>
      <c r="GU8" s="324"/>
      <c r="GV8" s="324"/>
      <c r="GW8" s="326"/>
      <c r="GX8" s="141"/>
      <c r="GY8" s="318"/>
      <c r="GZ8" s="316"/>
      <c r="HA8" s="319"/>
      <c r="HB8" s="316"/>
      <c r="HC8" s="316"/>
      <c r="HD8" s="317"/>
      <c r="HE8" s="141"/>
      <c r="HF8" s="318"/>
      <c r="HG8" s="316"/>
      <c r="HH8" s="319"/>
      <c r="HI8" s="316"/>
      <c r="HJ8" s="316"/>
      <c r="HK8" s="317"/>
      <c r="HL8" s="141"/>
      <c r="HM8" s="318"/>
      <c r="HN8" s="316"/>
      <c r="HO8" s="319"/>
      <c r="HP8" s="316"/>
      <c r="HQ8" s="316"/>
      <c r="HR8" s="317"/>
      <c r="HS8" s="141"/>
      <c r="HT8" s="323"/>
      <c r="HU8" s="324"/>
      <c r="HV8" s="325"/>
      <c r="HW8" s="324"/>
      <c r="HX8" s="324"/>
      <c r="HY8" s="326"/>
      <c r="HZ8" s="141"/>
      <c r="IA8" s="318"/>
      <c r="IB8" s="316"/>
      <c r="IC8" s="319"/>
      <c r="ID8" s="316"/>
      <c r="IE8" s="316"/>
      <c r="IF8" s="317"/>
      <c r="IG8" s="141"/>
      <c r="IH8" s="318"/>
      <c r="II8" s="316"/>
      <c r="IJ8" s="319"/>
      <c r="IK8" s="316"/>
      <c r="IL8" s="316"/>
      <c r="IM8" s="317"/>
      <c r="IN8" s="141"/>
      <c r="IO8" s="318"/>
      <c r="IP8" s="316"/>
      <c r="IQ8" s="319"/>
      <c r="IR8" s="316"/>
      <c r="IS8" s="316"/>
      <c r="IT8" s="317"/>
      <c r="IU8" s="141"/>
      <c r="IV8" s="323"/>
      <c r="IW8" s="324"/>
      <c r="IX8" s="325"/>
      <c r="IY8" s="324"/>
      <c r="IZ8" s="324"/>
      <c r="JA8" s="326"/>
      <c r="JB8" s="141"/>
      <c r="JC8" s="318"/>
      <c r="JD8" s="316"/>
      <c r="JE8" s="319"/>
      <c r="JF8" s="316"/>
      <c r="JG8" s="316"/>
      <c r="JH8" s="317"/>
      <c r="JI8" s="141"/>
      <c r="JJ8" s="318"/>
      <c r="JK8" s="316"/>
      <c r="JL8" s="319"/>
      <c r="JM8" s="316"/>
      <c r="JN8" s="316"/>
      <c r="JO8" s="317"/>
      <c r="JP8" s="141"/>
      <c r="JQ8" s="318"/>
      <c r="JR8" s="316"/>
      <c r="JS8" s="319"/>
      <c r="JT8" s="316"/>
      <c r="JU8" s="316"/>
      <c r="JV8" s="317"/>
      <c r="JW8" s="141"/>
      <c r="JX8" s="323"/>
      <c r="JY8" s="324"/>
      <c r="JZ8" s="325"/>
      <c r="KA8" s="324"/>
      <c r="KB8" s="324"/>
      <c r="KC8" s="326"/>
      <c r="KD8" s="141"/>
      <c r="KE8" s="318"/>
      <c r="KF8" s="316"/>
      <c r="KG8" s="319"/>
      <c r="KH8" s="316"/>
      <c r="KI8" s="316"/>
      <c r="KJ8" s="317"/>
      <c r="KK8" s="141"/>
      <c r="KL8" s="318"/>
      <c r="KM8" s="316"/>
      <c r="KN8" s="319"/>
      <c r="KO8" s="316"/>
      <c r="KP8" s="316"/>
      <c r="KQ8" s="317"/>
      <c r="KR8" s="141"/>
      <c r="KS8" s="318"/>
      <c r="KT8" s="316"/>
      <c r="KU8" s="319"/>
      <c r="KV8" s="316"/>
      <c r="KW8" s="316"/>
      <c r="KX8" s="317"/>
      <c r="KY8" s="141"/>
      <c r="KZ8" s="323"/>
      <c r="LA8" s="324"/>
      <c r="LB8" s="325"/>
      <c r="LC8" s="324"/>
      <c r="LD8" s="324"/>
      <c r="LE8" s="326"/>
      <c r="LF8" s="141"/>
      <c r="LG8" s="318"/>
      <c r="LH8" s="316"/>
      <c r="LI8" s="319"/>
      <c r="LJ8" s="316"/>
      <c r="LK8" s="316"/>
      <c r="LL8" s="317"/>
      <c r="LM8" s="141"/>
      <c r="LN8" s="318"/>
      <c r="LO8" s="316"/>
      <c r="LP8" s="319"/>
      <c r="LQ8" s="316"/>
      <c r="LR8" s="316"/>
      <c r="LS8" s="317"/>
      <c r="LT8" s="141"/>
      <c r="LU8" s="318"/>
      <c r="LV8" s="316"/>
      <c r="LW8" s="319"/>
      <c r="LX8" s="316"/>
      <c r="LY8" s="316"/>
      <c r="LZ8" s="317"/>
      <c r="MA8" s="141"/>
      <c r="MB8" s="323"/>
      <c r="MC8" s="324"/>
      <c r="MD8" s="325"/>
      <c r="ME8" s="324"/>
      <c r="MF8" s="324"/>
      <c r="MG8" s="326"/>
      <c r="MH8" s="141"/>
      <c r="MI8" s="318"/>
      <c r="MJ8" s="316"/>
      <c r="MK8" s="319"/>
      <c r="ML8" s="316"/>
      <c r="MM8" s="316"/>
      <c r="MN8" s="317"/>
      <c r="MO8" s="141"/>
      <c r="MP8" s="318"/>
      <c r="MQ8" s="316"/>
      <c r="MR8" s="319"/>
      <c r="MS8" s="316"/>
      <c r="MT8" s="316"/>
      <c r="MU8" s="317"/>
      <c r="MV8" s="141"/>
      <c r="MW8" s="318"/>
      <c r="MX8" s="316"/>
      <c r="MY8" s="319"/>
      <c r="MZ8" s="316"/>
      <c r="NA8" s="316"/>
      <c r="NB8" s="317"/>
      <c r="NC8" s="141"/>
      <c r="ND8" s="323"/>
      <c r="NE8" s="324"/>
      <c r="NF8" s="325"/>
      <c r="NG8" s="324"/>
      <c r="NH8" s="324"/>
      <c r="NI8" s="326"/>
      <c r="NJ8" s="141"/>
      <c r="NK8" s="318"/>
      <c r="NL8" s="316"/>
      <c r="NM8" s="319"/>
      <c r="NN8" s="316"/>
      <c r="NO8" s="316"/>
      <c r="NP8" s="317"/>
      <c r="NQ8" s="141"/>
      <c r="NR8" s="318"/>
      <c r="NS8" s="316"/>
      <c r="NT8" s="319"/>
      <c r="NU8" s="316"/>
      <c r="NV8" s="316"/>
      <c r="NW8" s="317"/>
      <c r="NX8" s="141"/>
      <c r="NY8" s="318"/>
      <c r="NZ8" s="316"/>
      <c r="OA8" s="319"/>
      <c r="OB8" s="316"/>
      <c r="OC8" s="316"/>
      <c r="OD8" s="317"/>
      <c r="OE8" s="141"/>
      <c r="OF8" s="323"/>
      <c r="OG8" s="324"/>
      <c r="OH8" s="325"/>
      <c r="OI8" s="324"/>
      <c r="OJ8" s="324"/>
      <c r="OK8" s="326"/>
      <c r="OL8" s="141"/>
      <c r="OM8" s="318"/>
      <c r="ON8" s="316"/>
      <c r="OO8" s="319"/>
      <c r="OP8" s="316"/>
      <c r="OQ8" s="316"/>
      <c r="OR8" s="317"/>
      <c r="OS8" s="141"/>
      <c r="OT8" s="318"/>
      <c r="OU8" s="316"/>
      <c r="OV8" s="319"/>
      <c r="OW8" s="316"/>
      <c r="OX8" s="316"/>
      <c r="OY8" s="317"/>
      <c r="OZ8" s="141"/>
      <c r="PA8" s="318"/>
      <c r="PB8" s="316"/>
      <c r="PC8" s="319"/>
      <c r="PD8" s="316"/>
      <c r="PE8" s="316"/>
      <c r="PF8" s="317"/>
      <c r="PG8" s="141"/>
      <c r="PH8" s="323"/>
      <c r="PI8" s="324"/>
      <c r="PJ8" s="325"/>
      <c r="PK8" s="324"/>
      <c r="PL8" s="324"/>
      <c r="PM8" s="326"/>
      <c r="PN8" s="141"/>
      <c r="PO8" s="318"/>
      <c r="PP8" s="316"/>
      <c r="PQ8" s="319"/>
      <c r="PR8" s="316"/>
      <c r="PS8" s="316"/>
      <c r="PT8" s="317"/>
      <c r="PU8" s="141"/>
      <c r="PV8" s="318"/>
      <c r="PW8" s="316"/>
      <c r="PX8" s="319"/>
      <c r="PY8" s="316"/>
      <c r="PZ8" s="316"/>
      <c r="QA8" s="317"/>
      <c r="QB8" s="141"/>
      <c r="QC8" s="318"/>
      <c r="QD8" s="316"/>
      <c r="QE8" s="319"/>
      <c r="QF8" s="316"/>
      <c r="QG8" s="316"/>
      <c r="QH8" s="317"/>
    </row>
    <row r="9" spans="1:452" ht="12.75" customHeight="1" thickBot="1" x14ac:dyDescent="0.25">
      <c r="A9" s="308"/>
      <c r="B9" s="308"/>
      <c r="C9" s="308"/>
      <c r="D9" s="294"/>
      <c r="E9" s="295"/>
      <c r="F9" s="296"/>
      <c r="G9" s="297"/>
      <c r="H9" s="295"/>
      <c r="I9" s="298"/>
      <c r="J9" s="209"/>
      <c r="K9" s="294"/>
      <c r="L9" s="295"/>
      <c r="M9" s="296"/>
      <c r="N9" s="297"/>
      <c r="O9" s="295"/>
      <c r="P9" s="298"/>
      <c r="Q9" s="210"/>
      <c r="R9" s="290"/>
      <c r="S9" s="332"/>
      <c r="T9" s="292"/>
      <c r="U9" s="333"/>
      <c r="V9" s="332"/>
      <c r="W9" s="293"/>
      <c r="X9" s="210"/>
      <c r="Y9" s="294"/>
      <c r="Z9" s="295"/>
      <c r="AA9" s="296"/>
      <c r="AB9" s="297"/>
      <c r="AC9" s="295"/>
      <c r="AD9" s="298"/>
      <c r="AE9" s="210"/>
      <c r="AF9" s="294" t="s">
        <v>270</v>
      </c>
      <c r="AG9" s="295"/>
      <c r="AH9" s="296"/>
      <c r="AI9" s="297"/>
      <c r="AJ9" s="295"/>
      <c r="AK9" s="298"/>
      <c r="AL9" s="210"/>
      <c r="AM9" s="294"/>
      <c r="AN9" s="295"/>
      <c r="AO9" s="296"/>
      <c r="AP9" s="297"/>
      <c r="AQ9" s="295"/>
      <c r="AR9" s="298"/>
      <c r="AS9" s="210"/>
      <c r="AT9" s="294"/>
      <c r="AU9" s="295"/>
      <c r="AV9" s="296"/>
      <c r="AW9" s="297"/>
      <c r="AX9" s="295"/>
      <c r="AY9" s="298"/>
      <c r="AZ9" s="210"/>
      <c r="BA9" s="294"/>
      <c r="BB9" s="295"/>
      <c r="BC9" s="296"/>
      <c r="BD9" s="297"/>
      <c r="BE9" s="295"/>
      <c r="BF9" s="298"/>
      <c r="BG9" s="148"/>
      <c r="BH9" s="327"/>
      <c r="BI9" s="328"/>
      <c r="BJ9" s="329"/>
      <c r="BK9" s="330"/>
      <c r="BL9" s="328"/>
      <c r="BM9" s="331"/>
      <c r="BN9" s="148"/>
      <c r="BO9" s="327"/>
      <c r="BP9" s="328"/>
      <c r="BQ9" s="329"/>
      <c r="BR9" s="330"/>
      <c r="BS9" s="328"/>
      <c r="BT9" s="331"/>
      <c r="BU9" s="148"/>
      <c r="BV9" s="327"/>
      <c r="BW9" s="328"/>
      <c r="BX9" s="329"/>
      <c r="BY9" s="330"/>
      <c r="BZ9" s="328"/>
      <c r="CA9" s="331"/>
      <c r="CB9" s="148"/>
      <c r="CC9" s="327"/>
      <c r="CD9" s="328"/>
      <c r="CE9" s="329"/>
      <c r="CF9" s="330"/>
      <c r="CG9" s="328"/>
      <c r="CH9" s="331"/>
      <c r="CI9" s="148"/>
      <c r="CJ9" s="327"/>
      <c r="CK9" s="328"/>
      <c r="CL9" s="329"/>
      <c r="CM9" s="330"/>
      <c r="CN9" s="328"/>
      <c r="CO9" s="331"/>
      <c r="CP9" s="148"/>
      <c r="CQ9" s="327" t="s">
        <v>270</v>
      </c>
      <c r="CR9" s="328"/>
      <c r="CS9" s="329"/>
      <c r="CT9" s="330" t="s">
        <v>272</v>
      </c>
      <c r="CU9" s="328"/>
      <c r="CV9" s="331"/>
      <c r="CW9" s="148"/>
      <c r="CX9" s="327" t="s">
        <v>269</v>
      </c>
      <c r="CY9" s="328"/>
      <c r="CZ9" s="329"/>
      <c r="DA9" s="330" t="s">
        <v>272</v>
      </c>
      <c r="DB9" s="328"/>
      <c r="DC9" s="331"/>
      <c r="DD9" s="148"/>
      <c r="DE9" s="327"/>
      <c r="DF9" s="328"/>
      <c r="DG9" s="329"/>
      <c r="DH9" s="330"/>
      <c r="DI9" s="328"/>
      <c r="DJ9" s="331"/>
      <c r="DK9" s="148"/>
      <c r="DL9" s="327"/>
      <c r="DM9" s="328"/>
      <c r="DN9" s="329"/>
      <c r="DO9" s="330"/>
      <c r="DP9" s="328"/>
      <c r="DQ9" s="331"/>
      <c r="DR9" s="148"/>
      <c r="DS9" s="327"/>
      <c r="DT9" s="328"/>
      <c r="DU9" s="329"/>
      <c r="DV9" s="330"/>
      <c r="DW9" s="328"/>
      <c r="DX9" s="331"/>
      <c r="DY9" s="148"/>
      <c r="DZ9" s="327"/>
      <c r="EA9" s="328"/>
      <c r="EB9" s="329"/>
      <c r="EC9" s="330"/>
      <c r="ED9" s="328"/>
      <c r="EE9" s="331"/>
      <c r="EF9" s="148"/>
      <c r="EG9" s="327"/>
      <c r="EH9" s="328"/>
      <c r="EI9" s="329"/>
      <c r="EJ9" s="330"/>
      <c r="EK9" s="328"/>
      <c r="EL9" s="331"/>
      <c r="EM9" s="148"/>
      <c r="EN9" s="327"/>
      <c r="EO9" s="328"/>
      <c r="EP9" s="329"/>
      <c r="EQ9" s="330"/>
      <c r="ER9" s="328"/>
      <c r="ES9" s="331"/>
      <c r="ET9" s="148"/>
      <c r="EU9" s="327"/>
      <c r="EV9" s="328"/>
      <c r="EW9" s="329"/>
      <c r="EX9" s="330"/>
      <c r="EY9" s="328"/>
      <c r="EZ9" s="331"/>
      <c r="FA9" s="148"/>
      <c r="FB9" s="327"/>
      <c r="FC9" s="328"/>
      <c r="FD9" s="329"/>
      <c r="FE9" s="330"/>
      <c r="FF9" s="328"/>
      <c r="FG9" s="331"/>
      <c r="FH9" s="148"/>
      <c r="FI9" s="327"/>
      <c r="FJ9" s="328"/>
      <c r="FK9" s="329"/>
      <c r="FL9" s="330"/>
      <c r="FM9" s="328"/>
      <c r="FN9" s="331"/>
      <c r="FO9" s="148"/>
      <c r="FP9" s="327"/>
      <c r="FQ9" s="328"/>
      <c r="FR9" s="329"/>
      <c r="FS9" s="330"/>
      <c r="FT9" s="328"/>
      <c r="FU9" s="331"/>
      <c r="FV9" s="148"/>
      <c r="FW9" s="327"/>
      <c r="FX9" s="328"/>
      <c r="FY9" s="329"/>
      <c r="FZ9" s="330"/>
      <c r="GA9" s="328"/>
      <c r="GB9" s="331"/>
      <c r="GC9" s="148"/>
      <c r="GD9" s="327"/>
      <c r="GE9" s="328"/>
      <c r="GF9" s="329"/>
      <c r="GG9" s="330"/>
      <c r="GH9" s="328"/>
      <c r="GI9" s="331"/>
      <c r="GJ9" s="148"/>
      <c r="GK9" s="327"/>
      <c r="GL9" s="328"/>
      <c r="GM9" s="329"/>
      <c r="GN9" s="330"/>
      <c r="GO9" s="328"/>
      <c r="GP9" s="331"/>
      <c r="GQ9" s="148"/>
      <c r="GR9" s="327"/>
      <c r="GS9" s="328"/>
      <c r="GT9" s="329"/>
      <c r="GU9" s="330"/>
      <c r="GV9" s="328"/>
      <c r="GW9" s="331"/>
      <c r="GX9" s="148"/>
      <c r="GY9" s="327"/>
      <c r="GZ9" s="328"/>
      <c r="HA9" s="329"/>
      <c r="HB9" s="330"/>
      <c r="HC9" s="328"/>
      <c r="HD9" s="331"/>
      <c r="HE9" s="148"/>
      <c r="HF9" s="327"/>
      <c r="HG9" s="328"/>
      <c r="HH9" s="329"/>
      <c r="HI9" s="330"/>
      <c r="HJ9" s="328"/>
      <c r="HK9" s="331"/>
      <c r="HL9" s="148"/>
      <c r="HM9" s="327"/>
      <c r="HN9" s="328"/>
      <c r="HO9" s="329"/>
      <c r="HP9" s="330"/>
      <c r="HQ9" s="328"/>
      <c r="HR9" s="331"/>
      <c r="HS9" s="148"/>
      <c r="HT9" s="327"/>
      <c r="HU9" s="328"/>
      <c r="HV9" s="329"/>
      <c r="HW9" s="330"/>
      <c r="HX9" s="328"/>
      <c r="HY9" s="331"/>
      <c r="HZ9" s="148"/>
      <c r="IA9" s="327"/>
      <c r="IB9" s="328"/>
      <c r="IC9" s="329"/>
      <c r="ID9" s="330"/>
      <c r="IE9" s="328"/>
      <c r="IF9" s="331"/>
      <c r="IG9" s="148"/>
      <c r="IH9" s="327"/>
      <c r="II9" s="328"/>
      <c r="IJ9" s="329"/>
      <c r="IK9" s="330"/>
      <c r="IL9" s="328"/>
      <c r="IM9" s="331"/>
      <c r="IN9" s="148"/>
      <c r="IO9" s="327"/>
      <c r="IP9" s="328"/>
      <c r="IQ9" s="329"/>
      <c r="IR9" s="330"/>
      <c r="IS9" s="328"/>
      <c r="IT9" s="331"/>
      <c r="IU9" s="148"/>
      <c r="IV9" s="327"/>
      <c r="IW9" s="328"/>
      <c r="IX9" s="329"/>
      <c r="IY9" s="330"/>
      <c r="IZ9" s="328"/>
      <c r="JA9" s="331"/>
      <c r="JB9" s="148"/>
      <c r="JC9" s="327"/>
      <c r="JD9" s="328"/>
      <c r="JE9" s="329"/>
      <c r="JF9" s="330"/>
      <c r="JG9" s="328"/>
      <c r="JH9" s="331"/>
      <c r="JI9" s="148"/>
      <c r="JJ9" s="327"/>
      <c r="JK9" s="328"/>
      <c r="JL9" s="329"/>
      <c r="JM9" s="330"/>
      <c r="JN9" s="328"/>
      <c r="JO9" s="331"/>
      <c r="JP9" s="148"/>
      <c r="JQ9" s="327"/>
      <c r="JR9" s="328"/>
      <c r="JS9" s="329"/>
      <c r="JT9" s="330"/>
      <c r="JU9" s="328"/>
      <c r="JV9" s="331"/>
      <c r="JW9" s="148"/>
      <c r="JX9" s="327"/>
      <c r="JY9" s="328"/>
      <c r="JZ9" s="329"/>
      <c r="KA9" s="330"/>
      <c r="KB9" s="328"/>
      <c r="KC9" s="331"/>
      <c r="KD9" s="148"/>
      <c r="KE9" s="327"/>
      <c r="KF9" s="328"/>
      <c r="KG9" s="329"/>
      <c r="KH9" s="330"/>
      <c r="KI9" s="328"/>
      <c r="KJ9" s="331"/>
      <c r="KK9" s="148"/>
      <c r="KL9" s="327"/>
      <c r="KM9" s="328"/>
      <c r="KN9" s="329"/>
      <c r="KO9" s="330"/>
      <c r="KP9" s="328"/>
      <c r="KQ9" s="331"/>
      <c r="KR9" s="148"/>
      <c r="KS9" s="327"/>
      <c r="KT9" s="328"/>
      <c r="KU9" s="329"/>
      <c r="KV9" s="330"/>
      <c r="KW9" s="328"/>
      <c r="KX9" s="331"/>
      <c r="KY9" s="148"/>
      <c r="KZ9" s="327"/>
      <c r="LA9" s="328"/>
      <c r="LB9" s="329"/>
      <c r="LC9" s="330"/>
      <c r="LD9" s="328"/>
      <c r="LE9" s="331"/>
      <c r="LF9" s="148"/>
      <c r="LG9" s="327"/>
      <c r="LH9" s="328"/>
      <c r="LI9" s="329"/>
      <c r="LJ9" s="330"/>
      <c r="LK9" s="328"/>
      <c r="LL9" s="331"/>
      <c r="LM9" s="148"/>
      <c r="LN9" s="327"/>
      <c r="LO9" s="328"/>
      <c r="LP9" s="329"/>
      <c r="LQ9" s="330"/>
      <c r="LR9" s="328"/>
      <c r="LS9" s="331"/>
      <c r="LT9" s="148"/>
      <c r="LU9" s="327"/>
      <c r="LV9" s="328"/>
      <c r="LW9" s="329"/>
      <c r="LX9" s="330"/>
      <c r="LY9" s="328"/>
      <c r="LZ9" s="331"/>
      <c r="MA9" s="148"/>
      <c r="MB9" s="327"/>
      <c r="MC9" s="328"/>
      <c r="MD9" s="329"/>
      <c r="ME9" s="330"/>
      <c r="MF9" s="328"/>
      <c r="MG9" s="331"/>
      <c r="MH9" s="148"/>
      <c r="MI9" s="327"/>
      <c r="MJ9" s="328"/>
      <c r="MK9" s="329"/>
      <c r="ML9" s="330"/>
      <c r="MM9" s="328"/>
      <c r="MN9" s="331"/>
      <c r="MO9" s="148"/>
      <c r="MP9" s="327"/>
      <c r="MQ9" s="328"/>
      <c r="MR9" s="329"/>
      <c r="MS9" s="330"/>
      <c r="MT9" s="328"/>
      <c r="MU9" s="331"/>
      <c r="MV9" s="148"/>
      <c r="MW9" s="327"/>
      <c r="MX9" s="328"/>
      <c r="MY9" s="329"/>
      <c r="MZ9" s="330"/>
      <c r="NA9" s="328"/>
      <c r="NB9" s="331"/>
      <c r="NC9" s="148"/>
      <c r="ND9" s="327"/>
      <c r="NE9" s="328"/>
      <c r="NF9" s="329"/>
      <c r="NG9" s="330"/>
      <c r="NH9" s="328"/>
      <c r="NI9" s="331"/>
      <c r="NJ9" s="148"/>
      <c r="NK9" s="327"/>
      <c r="NL9" s="328"/>
      <c r="NM9" s="329"/>
      <c r="NN9" s="330"/>
      <c r="NO9" s="328"/>
      <c r="NP9" s="331"/>
      <c r="NQ9" s="148"/>
      <c r="NR9" s="327"/>
      <c r="NS9" s="328"/>
      <c r="NT9" s="329"/>
      <c r="NU9" s="330"/>
      <c r="NV9" s="328"/>
      <c r="NW9" s="331"/>
      <c r="NX9" s="148"/>
      <c r="NY9" s="327"/>
      <c r="NZ9" s="328"/>
      <c r="OA9" s="329"/>
      <c r="OB9" s="330"/>
      <c r="OC9" s="328"/>
      <c r="OD9" s="331"/>
      <c r="OE9" s="148"/>
      <c r="OF9" s="327"/>
      <c r="OG9" s="328"/>
      <c r="OH9" s="329"/>
      <c r="OI9" s="330"/>
      <c r="OJ9" s="328"/>
      <c r="OK9" s="331"/>
      <c r="OL9" s="148"/>
      <c r="OM9" s="327"/>
      <c r="ON9" s="328"/>
      <c r="OO9" s="329"/>
      <c r="OP9" s="330"/>
      <c r="OQ9" s="328"/>
      <c r="OR9" s="331"/>
      <c r="OS9" s="148"/>
      <c r="OT9" s="327"/>
      <c r="OU9" s="328"/>
      <c r="OV9" s="329"/>
      <c r="OW9" s="330"/>
      <c r="OX9" s="328"/>
      <c r="OY9" s="331"/>
      <c r="OZ9" s="148"/>
      <c r="PA9" s="327"/>
      <c r="PB9" s="328"/>
      <c r="PC9" s="329"/>
      <c r="PD9" s="330"/>
      <c r="PE9" s="328"/>
      <c r="PF9" s="331"/>
      <c r="PG9" s="148"/>
      <c r="PH9" s="327"/>
      <c r="PI9" s="328"/>
      <c r="PJ9" s="329"/>
      <c r="PK9" s="330"/>
      <c r="PL9" s="328"/>
      <c r="PM9" s="331"/>
      <c r="PN9" s="148"/>
      <c r="PO9" s="327"/>
      <c r="PP9" s="328"/>
      <c r="PQ9" s="329"/>
      <c r="PR9" s="330"/>
      <c r="PS9" s="328"/>
      <c r="PT9" s="331"/>
      <c r="PU9" s="148"/>
      <c r="PV9" s="327"/>
      <c r="PW9" s="328"/>
      <c r="PX9" s="329"/>
      <c r="PY9" s="330"/>
      <c r="PZ9" s="328"/>
      <c r="QA9" s="331"/>
      <c r="QB9" s="148"/>
      <c r="QC9" s="327"/>
      <c r="QD9" s="328"/>
      <c r="QE9" s="329"/>
      <c r="QF9" s="330"/>
      <c r="QG9" s="328"/>
      <c r="QH9" s="331"/>
    </row>
    <row r="10" spans="1:452" ht="5.0999999999999996" customHeight="1" thickBot="1" x14ac:dyDescent="0.25">
      <c r="A10" s="308"/>
      <c r="B10" s="308"/>
      <c r="C10" s="30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34" t="s">
        <v>181</v>
      </c>
      <c r="B11" s="242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 t="str">
        <f>IF(ISBLANK($JA$3),"",IF(ISBLANK(Tipy!HL6),0,IF(AND(Tipy!HL6=Výsledky!$IY$3,Tipy!HN6=Výsledky!$JA$3),60,0)))</f>
        <v/>
      </c>
      <c r="IW12" s="125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5" t="str">
        <f>IF(ISBLANK($JA$3),"",IF(OR(Tipy!HO6=Výsledky!$IV$6,Tipy!HO6=Výsledky!$IV$7,Tipy!HO6=Výsledky!$IV$8,Tipy!HO6=Výsledky!$IV$9),IF(VLOOKUP(Tipy!HO6,'Kategórie hráčov'!$A$2:$B$55,2,FALSE)=30,30,20),0))</f>
        <v/>
      </c>
      <c r="IY12" s="125" t="str">
        <f>IF(ISBLANK($JA$3),"",IF(OR(Tipy!HP6=Výsledky!$IY$6,Tipy!HP6=Výsledky!$IY$7,Tipy!HP6=Výsledky!$IY$8,Tipy!HP6=Výsledky!$IY$9),IF(VLOOKUP(Tipy!HP6,'Kategórie hráčov'!$A$2:$B$55,2,FALSE)=30,30,20),0))</f>
        <v/>
      </c>
      <c r="IZ12" s="126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29" t="str">
        <f>IF(ISBLANK($JA$3),"",IF(ISBLANK(Tipy!HL6),"-",SUM(IV12:IZ12)))</f>
        <v/>
      </c>
      <c r="JB12" s="128"/>
      <c r="JC12" s="125" t="str">
        <f>IF(ISBLANK($JH$3),"",IF(ISBLANK(Tipy!HR6),0,IF(AND(Tipy!HR6=Výsledky!$JF$3,Tipy!HT6=Výsledky!$JH$3),60,0)))</f>
        <v/>
      </c>
      <c r="JD12" s="125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5" t="str">
        <f>IF(ISBLANK($JH$3),"",IF(OR(Tipy!HU6=Výsledky!$JC$6,Tipy!HU6=Výsledky!$JC$7,Tipy!HU6=Výsledky!$JC$8,Tipy!HU6=Výsledky!$JC$9),IF(VLOOKUP(Tipy!HU6,'Kategórie hráčov'!$A$2:$B$55,2,FALSE)=30,30,20),0))</f>
        <v/>
      </c>
      <c r="JF12" s="125" t="str">
        <f>IF(ISBLANK($JH$3),"",IF(OR(Tipy!HV6=Výsledky!$JF$6,Tipy!HV6=Výsledky!$JF$7,Tipy!HV6=Výsledky!$JF$8,Tipy!HV6=Výsledky!$JF$9),IF(VLOOKUP(Tipy!HV6,'Kategórie hráčov'!$A$2:$B$55,2,FALSE)=30,30,20),0))</f>
        <v/>
      </c>
      <c r="JG12" s="126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29" t="str">
        <f>IF(ISBLANK($JH$3),"",IF(ISBLANK(Tipy!HR6),"-",SUM(JC12:JG12)))</f>
        <v/>
      </c>
      <c r="JI12" s="128"/>
      <c r="JJ12" s="125" t="str">
        <f>IF(ISBLANK($JO$3),"",IF(ISBLANK(Tipy!HX6),0,IF(AND(Tipy!HX6=Výsledky!$JM$3,Tipy!HZ6=Výsledky!$JO$3),60,0)))</f>
        <v/>
      </c>
      <c r="JK12" s="125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5" t="str">
        <f>IF(ISBLANK($JO$3),"",IF(OR(Tipy!IA6=Výsledky!$JJ$6,Tipy!IA6=Výsledky!$JJ$7,Tipy!IA6=Výsledky!$JJ$8,Tipy!IA6=Výsledky!$JJ$9),IF(VLOOKUP(Tipy!IA6,'Kategórie hráčov'!$A$2:$B$55,2,FALSE)=30,30,20),0))</f>
        <v/>
      </c>
      <c r="JM12" s="125" t="str">
        <f>IF(ISBLANK($JO$3),"",IF(OR(Tipy!IB6=Výsledky!$JM$6,Tipy!IB6=Výsledky!$JM$7,Tipy!IB6=Výsledky!$JM$8,Tipy!IB6=Výsledky!$JM$9),IF(VLOOKUP(Tipy!IB6,'Kategórie hráčov'!$A$2:$B$55,2,FALSE)=30,30,20),0))</f>
        <v/>
      </c>
      <c r="JN12" s="126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29" t="str">
        <f>IF(ISBLANK($JO$3),"",IF(ISBLANK(Tipy!HX6),"-",SUM(JJ12:JN12)))</f>
        <v/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 t="str">
        <f>IF(ISBLANK($JA$3),"",IF(ISBLANK(Tipy!HL7),0,IF(AND(Tipy!HL7=Výsledky!$IY$3,Tipy!HN7=Výsledky!$JA$3),60,0)))</f>
        <v/>
      </c>
      <c r="IW13" s="125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5" t="str">
        <f>IF(ISBLANK($JA$3),"",IF(OR(Tipy!HO7=Výsledky!$IV$6,Tipy!HO7=Výsledky!$IV$7,Tipy!HO7=Výsledky!$IV$8,Tipy!HO7=Výsledky!$IV$9),IF(VLOOKUP(Tipy!HO7,'Kategórie hráčov'!$A$2:$B$55,2,FALSE)=30,30,20),0))</f>
        <v/>
      </c>
      <c r="IY13" s="125" t="str">
        <f>IF(ISBLANK($JA$3),"",IF(OR(Tipy!HP7=Výsledky!$IY$6,Tipy!HP7=Výsledky!$IY$7,Tipy!HP7=Výsledky!$IY$8,Tipy!HP7=Výsledky!$IY$9),IF(VLOOKUP(Tipy!HP7,'Kategórie hráčov'!$A$2:$B$55,2,FALSE)=30,30,20),0))</f>
        <v/>
      </c>
      <c r="IZ13" s="126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29" t="str">
        <f>IF(ISBLANK($JA$3),"",IF(ISBLANK(Tipy!HL7),"-",SUM(IV13:IZ13)))</f>
        <v/>
      </c>
      <c r="JB13" s="128"/>
      <c r="JC13" s="125" t="str">
        <f>IF(ISBLANK($JH$3),"",IF(ISBLANK(Tipy!HR7),0,IF(AND(Tipy!HR7=Výsledky!$JF$3,Tipy!HT7=Výsledky!$JH$3),60,0)))</f>
        <v/>
      </c>
      <c r="JD13" s="125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5" t="str">
        <f>IF(ISBLANK($JH$3),"",IF(OR(Tipy!HU7=Výsledky!$JC$6,Tipy!HU7=Výsledky!$JC$7,Tipy!HU7=Výsledky!$JC$8,Tipy!HU7=Výsledky!$JC$9),IF(VLOOKUP(Tipy!HU7,'Kategórie hráčov'!$A$2:$B$55,2,FALSE)=30,30,20),0))</f>
        <v/>
      </c>
      <c r="JF13" s="125" t="str">
        <f>IF(ISBLANK($JH$3),"",IF(OR(Tipy!HV7=Výsledky!$JF$6,Tipy!HV7=Výsledky!$JF$7,Tipy!HV7=Výsledky!$JF$8,Tipy!HV7=Výsledky!$JF$9),IF(VLOOKUP(Tipy!HV7,'Kategórie hráčov'!$A$2:$B$55,2,FALSE)=30,30,20),0))</f>
        <v/>
      </c>
      <c r="JG13" s="126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29" t="str">
        <f>IF(ISBLANK($JH$3),"",IF(ISBLANK(Tipy!HR7),"-",SUM(JC13:JG13)))</f>
        <v/>
      </c>
      <c r="JI13" s="128"/>
      <c r="JJ13" s="125" t="str">
        <f>IF(ISBLANK($JO$3),"",IF(ISBLANK(Tipy!HX7),0,IF(AND(Tipy!HX7=Výsledky!$JM$3,Tipy!HZ7=Výsledky!$JO$3),60,0)))</f>
        <v/>
      </c>
      <c r="JK13" s="125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5" t="str">
        <f>IF(ISBLANK($JO$3),"",IF(OR(Tipy!IA7=Výsledky!$JJ$6,Tipy!IA7=Výsledky!$JJ$7,Tipy!IA7=Výsledky!$JJ$8,Tipy!IA7=Výsledky!$JJ$9),IF(VLOOKUP(Tipy!IA7,'Kategórie hráčov'!$A$2:$B$55,2,FALSE)=30,30,20),0))</f>
        <v/>
      </c>
      <c r="JM13" s="125" t="str">
        <f>IF(ISBLANK($JO$3),"",IF(OR(Tipy!IB7=Výsledky!$JM$6,Tipy!IB7=Výsledky!$JM$7,Tipy!IB7=Výsledky!$JM$8,Tipy!IB7=Výsledky!$JM$9),IF(VLOOKUP(Tipy!IB7,'Kategórie hráčov'!$A$2:$B$55,2,FALSE)=30,30,20),0))</f>
        <v/>
      </c>
      <c r="JN13" s="126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29" t="str">
        <f>IF(ISBLANK($JO$3),"",IF(ISBLANK(Tipy!HX7),"-",SUM(JJ13:JN13)))</f>
        <v/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 t="str">
        <f>IF(ISBLANK($JA$3),"",IF(ISBLANK(Tipy!HL8),0,IF(AND(Tipy!HL8=Výsledky!$IY$3,Tipy!HN8=Výsledky!$JA$3),60,0)))</f>
        <v/>
      </c>
      <c r="IW14" s="125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5" t="str">
        <f>IF(ISBLANK($JA$3),"",IF(OR(Tipy!HO8=Výsledky!$IV$6,Tipy!HO8=Výsledky!$IV$7,Tipy!HO8=Výsledky!$IV$8,Tipy!HO8=Výsledky!$IV$9),IF(VLOOKUP(Tipy!HO8,'Kategórie hráčov'!$A$2:$B$55,2,FALSE)=30,30,20),0))</f>
        <v/>
      </c>
      <c r="IY14" s="125" t="str">
        <f>IF(ISBLANK($JA$3),"",IF(OR(Tipy!HP8=Výsledky!$IY$6,Tipy!HP8=Výsledky!$IY$7,Tipy!HP8=Výsledky!$IY$8,Tipy!HP8=Výsledky!$IY$9),IF(VLOOKUP(Tipy!HP8,'Kategórie hráčov'!$A$2:$B$55,2,FALSE)=30,30,20),0))</f>
        <v/>
      </c>
      <c r="IZ14" s="126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29" t="str">
        <f>IF(ISBLANK($JA$3),"",IF(ISBLANK(Tipy!HL8),"-",SUM(IV14:IZ14)))</f>
        <v/>
      </c>
      <c r="JB14" s="128"/>
      <c r="JC14" s="125" t="str">
        <f>IF(ISBLANK($JH$3),"",IF(ISBLANK(Tipy!HR8),0,IF(AND(Tipy!HR8=Výsledky!$JF$3,Tipy!HT8=Výsledky!$JH$3),60,0)))</f>
        <v/>
      </c>
      <c r="JD14" s="125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5" t="str">
        <f>IF(ISBLANK($JH$3),"",IF(OR(Tipy!HU8=Výsledky!$JC$6,Tipy!HU8=Výsledky!$JC$7,Tipy!HU8=Výsledky!$JC$8,Tipy!HU8=Výsledky!$JC$9),IF(VLOOKUP(Tipy!HU8,'Kategórie hráčov'!$A$2:$B$55,2,FALSE)=30,30,20),0))</f>
        <v/>
      </c>
      <c r="JF14" s="125" t="str">
        <f>IF(ISBLANK($JH$3),"",IF(OR(Tipy!HV8=Výsledky!$JF$6,Tipy!HV8=Výsledky!$JF$7,Tipy!HV8=Výsledky!$JF$8,Tipy!HV8=Výsledky!$JF$9),IF(VLOOKUP(Tipy!HV8,'Kategórie hráčov'!$A$2:$B$55,2,FALSE)=30,30,20),0))</f>
        <v/>
      </c>
      <c r="JG14" s="126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29" t="str">
        <f>IF(ISBLANK($JH$3),"",IF(ISBLANK(Tipy!HR8),"-",SUM(JC14:JG14)))</f>
        <v/>
      </c>
      <c r="JI14" s="128"/>
      <c r="JJ14" s="125" t="str">
        <f>IF(ISBLANK($JO$3),"",IF(ISBLANK(Tipy!HX8),0,IF(AND(Tipy!HX8=Výsledky!$JM$3,Tipy!HZ8=Výsledky!$JO$3),60,0)))</f>
        <v/>
      </c>
      <c r="JK14" s="125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5" t="str">
        <f>IF(ISBLANK($JO$3),"",IF(OR(Tipy!IA8=Výsledky!$JJ$6,Tipy!IA8=Výsledky!$JJ$7,Tipy!IA8=Výsledky!$JJ$8,Tipy!IA8=Výsledky!$JJ$9),IF(VLOOKUP(Tipy!IA8,'Kategórie hráčov'!$A$2:$B$55,2,FALSE)=30,30,20),0))</f>
        <v/>
      </c>
      <c r="JM14" s="125" t="str">
        <f>IF(ISBLANK($JO$3),"",IF(OR(Tipy!IB8=Výsledky!$JM$6,Tipy!IB8=Výsledky!$JM$7,Tipy!IB8=Výsledky!$JM$8,Tipy!IB8=Výsledky!$JM$9),IF(VLOOKUP(Tipy!IB8,'Kategórie hráčov'!$A$2:$B$55,2,FALSE)=30,30,20),0))</f>
        <v/>
      </c>
      <c r="JN14" s="126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29" t="str">
        <f>IF(ISBLANK($JO$3),"",IF(ISBLANK(Tipy!HX8),"-",SUM(JJ14:JN14)))</f>
        <v/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 t="str">
        <f>IF(ISBLANK($JA$3),"",IF(ISBLANK(Tipy!HL9),0,IF(AND(Tipy!HL9=Výsledky!$IY$3,Tipy!HN9=Výsledky!$JA$3),60,0)))</f>
        <v/>
      </c>
      <c r="IW15" s="125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5" t="str">
        <f>IF(ISBLANK($JA$3),"",IF(OR(Tipy!HO9=Výsledky!$IV$6,Tipy!HO9=Výsledky!$IV$7,Tipy!HO9=Výsledky!$IV$8,Tipy!HO9=Výsledky!$IV$9),IF(VLOOKUP(Tipy!HO9,'Kategórie hráčov'!$A$2:$B$55,2,FALSE)=30,30,20),0))</f>
        <v/>
      </c>
      <c r="IY15" s="125" t="str">
        <f>IF(ISBLANK($JA$3),"",IF(OR(Tipy!HP9=Výsledky!$IY$6,Tipy!HP9=Výsledky!$IY$7,Tipy!HP9=Výsledky!$IY$8,Tipy!HP9=Výsledky!$IY$9),IF(VLOOKUP(Tipy!HP9,'Kategórie hráčov'!$A$2:$B$55,2,FALSE)=30,30,20),0))</f>
        <v/>
      </c>
      <c r="IZ15" s="126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29" t="str">
        <f>IF(ISBLANK($JA$3),"",IF(ISBLANK(Tipy!HL9),"-",SUM(IV15:IZ15)))</f>
        <v/>
      </c>
      <c r="JB15" s="128"/>
      <c r="JC15" s="125" t="str">
        <f>IF(ISBLANK($JH$3),"",IF(ISBLANK(Tipy!HR9),0,IF(AND(Tipy!HR9=Výsledky!$JF$3,Tipy!HT9=Výsledky!$JH$3),60,0)))</f>
        <v/>
      </c>
      <c r="JD15" s="125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5" t="str">
        <f>IF(ISBLANK($JH$3),"",IF(OR(Tipy!HU9=Výsledky!$JC$6,Tipy!HU9=Výsledky!$JC$7,Tipy!HU9=Výsledky!$JC$8,Tipy!HU9=Výsledky!$JC$9),IF(VLOOKUP(Tipy!HU9,'Kategórie hráčov'!$A$2:$B$55,2,FALSE)=30,30,20),0))</f>
        <v/>
      </c>
      <c r="JF15" s="125" t="str">
        <f>IF(ISBLANK($JH$3),"",IF(OR(Tipy!HV9=Výsledky!$JF$6,Tipy!HV9=Výsledky!$JF$7,Tipy!HV9=Výsledky!$JF$8,Tipy!HV9=Výsledky!$JF$9),IF(VLOOKUP(Tipy!HV9,'Kategórie hráčov'!$A$2:$B$55,2,FALSE)=30,30,20),0))</f>
        <v/>
      </c>
      <c r="JG15" s="126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29" t="str">
        <f>IF(ISBLANK($JH$3),"",IF(ISBLANK(Tipy!HR9),"-",SUM(JC15:JG15)))</f>
        <v/>
      </c>
      <c r="JI15" s="128"/>
      <c r="JJ15" s="125" t="str">
        <f>IF(ISBLANK($JO$3),"",IF(ISBLANK(Tipy!HX9),0,IF(AND(Tipy!HX9=Výsledky!$JM$3,Tipy!HZ9=Výsledky!$JO$3),60,0)))</f>
        <v/>
      </c>
      <c r="JK15" s="125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5" t="str">
        <f>IF(ISBLANK($JO$3),"",IF(OR(Tipy!IA9=Výsledky!$JJ$6,Tipy!IA9=Výsledky!$JJ$7,Tipy!IA9=Výsledky!$JJ$8,Tipy!IA9=Výsledky!$JJ$9),IF(VLOOKUP(Tipy!IA9,'Kategórie hráčov'!$A$2:$B$55,2,FALSE)=30,30,20),0))</f>
        <v/>
      </c>
      <c r="JM15" s="125" t="str">
        <f>IF(ISBLANK($JO$3),"",IF(OR(Tipy!IB9=Výsledky!$JM$6,Tipy!IB9=Výsledky!$JM$7,Tipy!IB9=Výsledky!$JM$8,Tipy!IB9=Výsledky!$JM$9),IF(VLOOKUP(Tipy!IB9,'Kategórie hráčov'!$A$2:$B$55,2,FALSE)=30,30,20),0))</f>
        <v/>
      </c>
      <c r="JN15" s="126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29" t="str">
        <f>IF(ISBLANK($JO$3),"",IF(ISBLANK(Tipy!HX9),"-",SUM(JJ15:JN15)))</f>
        <v/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 t="str">
        <f>IF(ISBLANK($JA$3),"",IF(ISBLANK(Tipy!HL10),0,IF(AND(Tipy!HL10=Výsledky!$IY$3,Tipy!HN10=Výsledky!$JA$3),60,0)))</f>
        <v/>
      </c>
      <c r="IW16" s="125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5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5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6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29" t="str">
        <f>IF(ISBLANK($JA$3),"",IF(ISBLANK(Tipy!HL10),"-",SUM(IV16:IZ16)))</f>
        <v/>
      </c>
      <c r="JB16" s="128"/>
      <c r="JC16" s="125" t="str">
        <f>IF(ISBLANK($JH$3),"",IF(ISBLANK(Tipy!HR10),0,IF(AND(Tipy!HR10=Výsledky!$JF$3,Tipy!HT10=Výsledky!$JH$3),60,0)))</f>
        <v/>
      </c>
      <c r="JD16" s="125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5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5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6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29" t="str">
        <f>IF(ISBLANK($JH$3),"",IF(ISBLANK(Tipy!HR10),"-",SUM(JC16:JG16)))</f>
        <v/>
      </c>
      <c r="JI16" s="128"/>
      <c r="JJ16" s="125" t="str">
        <f>IF(ISBLANK($JO$3),"",IF(ISBLANK(Tipy!HX10),0,IF(AND(Tipy!HX10=Výsledky!$JM$3,Tipy!HZ10=Výsledky!$JO$3),60,0)))</f>
        <v/>
      </c>
      <c r="JK16" s="125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5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5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6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29" t="str">
        <f>IF(ISBLANK($JO$3),"",IF(ISBLANK(Tipy!HX10),"-",SUM(JJ16:JN16)))</f>
        <v/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 t="str">
        <f>IF(ISBLANK($JA$3),"",IF(ISBLANK(Tipy!HL11),0,IF(AND(Tipy!HL11=Výsledky!$IY$3,Tipy!HN11=Výsledky!$JA$3),60,0)))</f>
        <v/>
      </c>
      <c r="IW17" s="125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5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5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6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29" t="str">
        <f>IF(ISBLANK($JA$3),"",IF(ISBLANK(Tipy!HL11),"-",SUM(IV17:IZ17)))</f>
        <v/>
      </c>
      <c r="JB17" s="128"/>
      <c r="JC17" s="125" t="str">
        <f>IF(ISBLANK($JH$3),"",IF(ISBLANK(Tipy!HR11),0,IF(AND(Tipy!HR11=Výsledky!$JF$3,Tipy!HT11=Výsledky!$JH$3),60,0)))</f>
        <v/>
      </c>
      <c r="JD17" s="125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5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5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6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29" t="str">
        <f>IF(ISBLANK($JH$3),"",IF(ISBLANK(Tipy!HR11),"-",SUM(JC17:JG17)))</f>
        <v/>
      </c>
      <c r="JI17" s="128"/>
      <c r="JJ17" s="125" t="str">
        <f>IF(ISBLANK($JO$3),"",IF(ISBLANK(Tipy!HX11),0,IF(AND(Tipy!HX11=Výsledky!$JM$3,Tipy!HZ11=Výsledky!$JO$3),60,0)))</f>
        <v/>
      </c>
      <c r="JK17" s="125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5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5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6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29" t="str">
        <f>IF(ISBLANK($JO$3),"",IF(ISBLANK(Tipy!HX11),"-",SUM(JJ17:JN17)))</f>
        <v/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 t="str">
        <f>IF(ISBLANK($JA$3),"",IF(ISBLANK(Tipy!HL12),0,IF(AND(Tipy!HL12=Výsledky!$IY$3,Tipy!HN12=Výsledky!$JA$3),60,0)))</f>
        <v/>
      </c>
      <c r="IW18" s="125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5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5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6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29" t="str">
        <f>IF(ISBLANK($JA$3),"",IF(ISBLANK(Tipy!HL12),"-",SUM(IV18:IZ18)))</f>
        <v/>
      </c>
      <c r="JB18" s="128"/>
      <c r="JC18" s="125" t="str">
        <f>IF(ISBLANK($JH$3),"",IF(ISBLANK(Tipy!HR12),0,IF(AND(Tipy!HR12=Výsledky!$JF$3,Tipy!HT12=Výsledky!$JH$3),60,0)))</f>
        <v/>
      </c>
      <c r="JD18" s="125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5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5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6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29" t="str">
        <f>IF(ISBLANK($JH$3),"",IF(ISBLANK(Tipy!HR12),"-",SUM(JC18:JG18)))</f>
        <v/>
      </c>
      <c r="JI18" s="128"/>
      <c r="JJ18" s="125" t="str">
        <f>IF(ISBLANK($JO$3),"",IF(ISBLANK(Tipy!HX12),0,IF(AND(Tipy!HX12=Výsledky!$JM$3,Tipy!HZ12=Výsledky!$JO$3),60,0)))</f>
        <v/>
      </c>
      <c r="JK18" s="125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5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5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6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29" t="str">
        <f>IF(ISBLANK($JO$3),"",IF(ISBLANK(Tipy!HX12),"-",SUM(JJ18:JN18)))</f>
        <v/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 t="str">
        <f>IF(ISBLANK($JA$3),"",IF(ISBLANK(Tipy!HL13),0,IF(AND(Tipy!HL13=Výsledky!$IY$3,Tipy!HN13=Výsledky!$JA$3),60,0)))</f>
        <v/>
      </c>
      <c r="IW19" s="125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5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5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6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29" t="str">
        <f>IF(ISBLANK($JA$3),"",IF(ISBLANK(Tipy!HL13),"-",SUM(IV19:IZ19)))</f>
        <v/>
      </c>
      <c r="JB19" s="128"/>
      <c r="JC19" s="125" t="str">
        <f>IF(ISBLANK($JH$3),"",IF(ISBLANK(Tipy!HR13),0,IF(AND(Tipy!HR13=Výsledky!$JF$3,Tipy!HT13=Výsledky!$JH$3),60,0)))</f>
        <v/>
      </c>
      <c r="JD19" s="125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5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5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6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29" t="str">
        <f>IF(ISBLANK($JH$3),"",IF(ISBLANK(Tipy!HR13),"-",SUM(JC19:JG19)))</f>
        <v/>
      </c>
      <c r="JI19" s="128"/>
      <c r="JJ19" s="125" t="str">
        <f>IF(ISBLANK($JO$3),"",IF(ISBLANK(Tipy!HX13),0,IF(AND(Tipy!HX13=Výsledky!$JM$3,Tipy!HZ13=Výsledky!$JO$3),60,0)))</f>
        <v/>
      </c>
      <c r="JK19" s="125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5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5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6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29" t="str">
        <f>IF(ISBLANK($JO$3),"",IF(ISBLANK(Tipy!HX13),"-",SUM(JJ19:JN19)))</f>
        <v/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 t="str">
        <f>IF(ISBLANK($JA$3),"",IF(ISBLANK(Tipy!HL14),0,IF(AND(Tipy!HL14=Výsledky!$IY$3,Tipy!HN14=Výsledky!$JA$3),60,0)))</f>
        <v/>
      </c>
      <c r="IW20" s="125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5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5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6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29" t="str">
        <f>IF(ISBLANK($JA$3),"",IF(ISBLANK(Tipy!HL14),"-",SUM(IV20:IZ20)))</f>
        <v/>
      </c>
      <c r="JB20" s="128"/>
      <c r="JC20" s="125" t="str">
        <f>IF(ISBLANK($JH$3),"",IF(ISBLANK(Tipy!HR14),0,IF(AND(Tipy!HR14=Výsledky!$JF$3,Tipy!HT14=Výsledky!$JH$3),60,0)))</f>
        <v/>
      </c>
      <c r="JD20" s="125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5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5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6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29" t="str">
        <f>IF(ISBLANK($JH$3),"",IF(ISBLANK(Tipy!HR14),"-",SUM(JC20:JG20)))</f>
        <v/>
      </c>
      <c r="JI20" s="128"/>
      <c r="JJ20" s="125" t="str">
        <f>IF(ISBLANK($JO$3),"",IF(ISBLANK(Tipy!HX14),0,IF(AND(Tipy!HX14=Výsledky!$JM$3,Tipy!HZ14=Výsledky!$JO$3),60,0)))</f>
        <v/>
      </c>
      <c r="JK20" s="125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5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5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6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29" t="str">
        <f>IF(ISBLANK($JO$3),"",IF(ISBLANK(Tipy!HX14),"-",SUM(JJ20:JN20)))</f>
        <v/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 t="str">
        <f>IF(ISBLANK($JA$3),"",IF(ISBLANK(Tipy!HL15),0,IF(AND(Tipy!HL15=Výsledky!$IY$3,Tipy!HN15=Výsledky!$JA$3),60,0)))</f>
        <v/>
      </c>
      <c r="IW21" s="125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5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5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6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29" t="str">
        <f>IF(ISBLANK($JA$3),"",IF(ISBLANK(Tipy!HL15),"-",SUM(IV21:IZ21)))</f>
        <v/>
      </c>
      <c r="JB21" s="128"/>
      <c r="JC21" s="125" t="str">
        <f>IF(ISBLANK($JH$3),"",IF(ISBLANK(Tipy!HR15),0,IF(AND(Tipy!HR15=Výsledky!$JF$3,Tipy!HT15=Výsledky!$JH$3),60,0)))</f>
        <v/>
      </c>
      <c r="JD21" s="125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5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5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6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29" t="str">
        <f>IF(ISBLANK($JH$3),"",IF(ISBLANK(Tipy!HR15),"-",SUM(JC21:JG21)))</f>
        <v/>
      </c>
      <c r="JI21" s="128"/>
      <c r="JJ21" s="125" t="str">
        <f>IF(ISBLANK($JO$3),"",IF(ISBLANK(Tipy!HX15),0,IF(AND(Tipy!HX15=Výsledky!$JM$3,Tipy!HZ15=Výsledky!$JO$3),60,0)))</f>
        <v/>
      </c>
      <c r="JK21" s="125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5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5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6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29" t="str">
        <f>IF(ISBLANK($JO$3),"",IF(ISBLANK(Tipy!HX15),"-",SUM(JJ21:JN21)))</f>
        <v/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 t="str">
        <f>IF(ISBLANK($JA$3),"",IF(ISBLANK(Tipy!HL16),0,IF(AND(Tipy!HL16=Výsledky!$IY$3,Tipy!HN16=Výsledky!$JA$3),60,0)))</f>
        <v/>
      </c>
      <c r="IW22" s="125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5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5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6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29" t="str">
        <f>IF(ISBLANK($JA$3),"",IF(ISBLANK(Tipy!HL16),"-",SUM(IV22:IZ22)))</f>
        <v/>
      </c>
      <c r="JB22" s="128"/>
      <c r="JC22" s="125" t="str">
        <f>IF(ISBLANK($JH$3),"",IF(ISBLANK(Tipy!HR16),0,IF(AND(Tipy!HR16=Výsledky!$JF$3,Tipy!HT16=Výsledky!$JH$3),60,0)))</f>
        <v/>
      </c>
      <c r="JD22" s="125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5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5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6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29" t="str">
        <f>IF(ISBLANK($JH$3),"",IF(ISBLANK(Tipy!HR16),"-",SUM(JC22:JG22)))</f>
        <v/>
      </c>
      <c r="JI22" s="128"/>
      <c r="JJ22" s="125" t="str">
        <f>IF(ISBLANK($JO$3),"",IF(ISBLANK(Tipy!HX16),0,IF(AND(Tipy!HX16=Výsledky!$JM$3,Tipy!HZ16=Výsledky!$JO$3),60,0)))</f>
        <v/>
      </c>
      <c r="JK22" s="125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5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5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6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29" t="str">
        <f>IF(ISBLANK($JO$3),"",IF(ISBLANK(Tipy!HX16),"-",SUM(JJ22:JN22)))</f>
        <v/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 t="str">
        <f>IF(ISBLANK($JA$3),"",IF(ISBLANK(Tipy!HL17),0,IF(AND(Tipy!HL17=Výsledky!$IY$3,Tipy!HN17=Výsledky!$JA$3),60,0)))</f>
        <v/>
      </c>
      <c r="IW23" s="125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5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5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6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29" t="str">
        <f>IF(ISBLANK($JA$3),"",IF(ISBLANK(Tipy!HL17),"-",SUM(IV23:IZ23)))</f>
        <v/>
      </c>
      <c r="JB23" s="128"/>
      <c r="JC23" s="125" t="str">
        <f>IF(ISBLANK($JH$3),"",IF(ISBLANK(Tipy!HR17),0,IF(AND(Tipy!HR17=Výsledky!$JF$3,Tipy!HT17=Výsledky!$JH$3),60,0)))</f>
        <v/>
      </c>
      <c r="JD23" s="125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5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5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6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29" t="str">
        <f>IF(ISBLANK($JH$3),"",IF(ISBLANK(Tipy!HR17),"-",SUM(JC23:JG23)))</f>
        <v/>
      </c>
      <c r="JI23" s="128"/>
      <c r="JJ23" s="125" t="str">
        <f>IF(ISBLANK($JO$3),"",IF(ISBLANK(Tipy!HX17),0,IF(AND(Tipy!HX17=Výsledky!$JM$3,Tipy!HZ17=Výsledky!$JO$3),60,0)))</f>
        <v/>
      </c>
      <c r="JK23" s="125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5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5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6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29" t="str">
        <f>IF(ISBLANK($JO$3),"",IF(ISBLANK(Tipy!HX17),"-",SUM(JJ23:JN23)))</f>
        <v/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 t="str">
        <f>IF(ISBLANK($JA$3),"",IF(ISBLANK(Tipy!HL18),0,IF(AND(Tipy!HL18=Výsledky!$IY$3,Tipy!HN18=Výsledky!$JA$3),60,0)))</f>
        <v/>
      </c>
      <c r="IW24" s="125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5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5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6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29" t="str">
        <f>IF(ISBLANK($JA$3),"",IF(ISBLANK(Tipy!HL18),"-",SUM(IV24:IZ24)))</f>
        <v/>
      </c>
      <c r="JB24" s="128"/>
      <c r="JC24" s="125" t="str">
        <f>IF(ISBLANK($JH$3),"",IF(ISBLANK(Tipy!HR18),0,IF(AND(Tipy!HR18=Výsledky!$JF$3,Tipy!HT18=Výsledky!$JH$3),60,0)))</f>
        <v/>
      </c>
      <c r="JD24" s="125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5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5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6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29" t="str">
        <f>IF(ISBLANK($JH$3),"",IF(ISBLANK(Tipy!HR18),"-",SUM(JC24:JG24)))</f>
        <v/>
      </c>
      <c r="JI24" s="128"/>
      <c r="JJ24" s="125" t="str">
        <f>IF(ISBLANK($JO$3),"",IF(ISBLANK(Tipy!HX18),0,IF(AND(Tipy!HX18=Výsledky!$JM$3,Tipy!HZ18=Výsledky!$JO$3),60,0)))</f>
        <v/>
      </c>
      <c r="JK24" s="125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5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5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6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29" t="str">
        <f>IF(ISBLANK($JO$3),"",IF(ISBLANK(Tipy!HX18),"-",SUM(JJ24:JN24)))</f>
        <v/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 t="str">
        <f>IF(ISBLANK($JA$3),"",IF(ISBLANK(Tipy!HL19),0,IF(AND(Tipy!HL19=Výsledky!$IY$3,Tipy!HN19=Výsledky!$JA$3),60,0)))</f>
        <v/>
      </c>
      <c r="IW25" s="125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5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5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6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29" t="str">
        <f>IF(ISBLANK($JA$3),"",IF(ISBLANK(Tipy!HL19),"-",SUM(IV25:IZ25)))</f>
        <v/>
      </c>
      <c r="JB25" s="128"/>
      <c r="JC25" s="125" t="str">
        <f>IF(ISBLANK($JH$3),"",IF(ISBLANK(Tipy!HR19),0,IF(AND(Tipy!HR19=Výsledky!$JF$3,Tipy!HT19=Výsledky!$JH$3),60,0)))</f>
        <v/>
      </c>
      <c r="JD25" s="125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5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5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6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29" t="str">
        <f>IF(ISBLANK($JH$3),"",IF(ISBLANK(Tipy!HR19),"-",SUM(JC25:JG25)))</f>
        <v/>
      </c>
      <c r="JI25" s="128"/>
      <c r="JJ25" s="125" t="str">
        <f>IF(ISBLANK($JO$3),"",IF(ISBLANK(Tipy!HX19),0,IF(AND(Tipy!HX19=Výsledky!$JM$3,Tipy!HZ19=Výsledky!$JO$3),60,0)))</f>
        <v/>
      </c>
      <c r="JK25" s="125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5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5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6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29" t="str">
        <f>IF(ISBLANK($JO$3),"",IF(ISBLANK(Tipy!HX19),"-",SUM(JJ25:JN25)))</f>
        <v/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 t="str">
        <f>IF(ISBLANK($JA$3),"",IF(ISBLANK(Tipy!HL20),0,IF(AND(Tipy!HL20=Výsledky!$IY$3,Tipy!HN20=Výsledky!$JA$3),60,0)))</f>
        <v/>
      </c>
      <c r="IW26" s="125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5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5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6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29" t="str">
        <f>IF(ISBLANK($JA$3),"",IF(ISBLANK(Tipy!HL20),"-",SUM(IV26:IZ26)))</f>
        <v/>
      </c>
      <c r="JB26" s="128"/>
      <c r="JC26" s="125" t="str">
        <f>IF(ISBLANK($JH$3),"",IF(ISBLANK(Tipy!HR20),0,IF(AND(Tipy!HR20=Výsledky!$JF$3,Tipy!HT20=Výsledky!$JH$3),60,0)))</f>
        <v/>
      </c>
      <c r="JD26" s="125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5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5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6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29" t="str">
        <f>IF(ISBLANK($JH$3),"",IF(ISBLANK(Tipy!HR20),"-",SUM(JC26:JG26)))</f>
        <v/>
      </c>
      <c r="JI26" s="128"/>
      <c r="JJ26" s="125" t="str">
        <f>IF(ISBLANK($JO$3),"",IF(ISBLANK(Tipy!HX20),0,IF(AND(Tipy!HX20=Výsledky!$JM$3,Tipy!HZ20=Výsledky!$JO$3),60,0)))</f>
        <v/>
      </c>
      <c r="JK26" s="125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5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5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6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29" t="str">
        <f>IF(ISBLANK($JO$3),"",IF(ISBLANK(Tipy!HX20),"-",SUM(JJ26:JN26)))</f>
        <v/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 t="str">
        <f>IF(ISBLANK($JA$3),"",IF(ISBLANK(Tipy!HL21),0,IF(AND(Tipy!HL21=Výsledky!$IY$3,Tipy!HN21=Výsledky!$JA$3),60,0)))</f>
        <v/>
      </c>
      <c r="IW27" s="125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5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5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6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29" t="str">
        <f>IF(ISBLANK($JA$3),"",IF(ISBLANK(Tipy!HL21),"-",SUM(IV27:IZ27)))</f>
        <v/>
      </c>
      <c r="JB27" s="128"/>
      <c r="JC27" s="125" t="str">
        <f>IF(ISBLANK($JH$3),"",IF(ISBLANK(Tipy!HR21),0,IF(AND(Tipy!HR21=Výsledky!$JF$3,Tipy!HT21=Výsledky!$JH$3),60,0)))</f>
        <v/>
      </c>
      <c r="JD27" s="125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5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5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6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29" t="str">
        <f>IF(ISBLANK($JH$3),"",IF(ISBLANK(Tipy!HR21),"-",SUM(JC27:JG27)))</f>
        <v/>
      </c>
      <c r="JI27" s="128"/>
      <c r="JJ27" s="125" t="str">
        <f>IF(ISBLANK($JO$3),"",IF(ISBLANK(Tipy!HX21),0,IF(AND(Tipy!HX21=Výsledky!$JM$3,Tipy!HZ21=Výsledky!$JO$3),60,0)))</f>
        <v/>
      </c>
      <c r="JK27" s="125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5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5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6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29" t="str">
        <f>IF(ISBLANK($JO$3),"",IF(ISBLANK(Tipy!HX21),"-",SUM(JJ27:JN27)))</f>
        <v/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 t="str">
        <f>IF(ISBLANK($JA$3),"",IF(ISBLANK(Tipy!HL22),0,IF(AND(Tipy!HL22=Výsledky!$IY$3,Tipy!HN22=Výsledky!$JA$3),60,0)))</f>
        <v/>
      </c>
      <c r="IW28" s="125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5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5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6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29" t="str">
        <f>IF(ISBLANK($JA$3),"",IF(ISBLANK(Tipy!HL22),"-",SUM(IV28:IZ28)))</f>
        <v/>
      </c>
      <c r="JB28" s="128"/>
      <c r="JC28" s="125" t="str">
        <f>IF(ISBLANK($JH$3),"",IF(ISBLANK(Tipy!HR22),0,IF(AND(Tipy!HR22=Výsledky!$JF$3,Tipy!HT22=Výsledky!$JH$3),60,0)))</f>
        <v/>
      </c>
      <c r="JD28" s="125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5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5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6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29" t="str">
        <f>IF(ISBLANK($JH$3),"",IF(ISBLANK(Tipy!HR22),"-",SUM(JC28:JG28)))</f>
        <v/>
      </c>
      <c r="JI28" s="128"/>
      <c r="JJ28" s="125" t="str">
        <f>IF(ISBLANK($JO$3),"",IF(ISBLANK(Tipy!HX22),0,IF(AND(Tipy!HX22=Výsledky!$JM$3,Tipy!HZ22=Výsledky!$JO$3),60,0)))</f>
        <v/>
      </c>
      <c r="JK28" s="125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5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5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6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29" t="str">
        <f>IF(ISBLANK($JO$3),"",IF(ISBLANK(Tipy!HX22),"-",SUM(JJ28:JN28)))</f>
        <v/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 t="str">
        <f>IF(ISBLANK($JA$3),"",IF(ISBLANK(Tipy!HL23),0,IF(AND(Tipy!HL23=Výsledky!$IY$3,Tipy!HN23=Výsledky!$JA$3),60,0)))</f>
        <v/>
      </c>
      <c r="IW29" s="125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5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5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6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29" t="str">
        <f>IF(ISBLANK($JA$3),"",IF(ISBLANK(Tipy!HL23),"-",SUM(IV29:IZ29)))</f>
        <v/>
      </c>
      <c r="JB29" s="128"/>
      <c r="JC29" s="125" t="str">
        <f>IF(ISBLANK($JH$3),"",IF(ISBLANK(Tipy!HR23),0,IF(AND(Tipy!HR23=Výsledky!$JF$3,Tipy!HT23=Výsledky!$JH$3),60,0)))</f>
        <v/>
      </c>
      <c r="JD29" s="125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5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5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6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29" t="str">
        <f>IF(ISBLANK($JH$3),"",IF(ISBLANK(Tipy!HR23),"-",SUM(JC29:JG29)))</f>
        <v/>
      </c>
      <c r="JI29" s="128"/>
      <c r="JJ29" s="125" t="str">
        <f>IF(ISBLANK($JO$3),"",IF(ISBLANK(Tipy!HX23),0,IF(AND(Tipy!HX23=Výsledky!$JM$3,Tipy!HZ23=Výsledky!$JO$3),60,0)))</f>
        <v/>
      </c>
      <c r="JK29" s="125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5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5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6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29" t="str">
        <f>IF(ISBLANK($JO$3),"",IF(ISBLANK(Tipy!HX23),"-",SUM(JJ29:JN29)))</f>
        <v/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 t="str">
        <f>IF(ISBLANK($JA$3),"",IF(ISBLANK(Tipy!HL24),0,IF(AND(Tipy!HL24=Výsledky!$IY$3,Tipy!HN24=Výsledky!$JA$3),60,0)))</f>
        <v/>
      </c>
      <c r="IW30" s="125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5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5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6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29" t="str">
        <f>IF(ISBLANK($JA$3),"",IF(ISBLANK(Tipy!HL24),"-",SUM(IV30:IZ30)))</f>
        <v/>
      </c>
      <c r="JB30" s="128"/>
      <c r="JC30" s="125" t="str">
        <f>IF(ISBLANK($JH$3),"",IF(ISBLANK(Tipy!HR24),0,IF(AND(Tipy!HR24=Výsledky!$JF$3,Tipy!HT24=Výsledky!$JH$3),60,0)))</f>
        <v/>
      </c>
      <c r="JD30" s="125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5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5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6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29" t="str">
        <f>IF(ISBLANK($JH$3),"",IF(ISBLANK(Tipy!HR24),"-",SUM(JC30:JG30)))</f>
        <v/>
      </c>
      <c r="JI30" s="128"/>
      <c r="JJ30" s="125" t="str">
        <f>IF(ISBLANK($JO$3),"",IF(ISBLANK(Tipy!HX24),0,IF(AND(Tipy!HX24=Výsledky!$JM$3,Tipy!HZ24=Výsledky!$JO$3),60,0)))</f>
        <v/>
      </c>
      <c r="JK30" s="125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5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5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6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29" t="str">
        <f>IF(ISBLANK($JO$3),"",IF(ISBLANK(Tipy!HX24),"-",SUM(JJ30:JN30)))</f>
        <v/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 t="str">
        <f>IF(ISBLANK($JA$3),"",IF(ISBLANK(Tipy!HL25),0,IF(AND(Tipy!HL25=Výsledky!$IY$3,Tipy!HN25=Výsledky!$JA$3),60,0)))</f>
        <v/>
      </c>
      <c r="IW31" s="125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5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5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6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29" t="str">
        <f>IF(ISBLANK($JA$3),"",IF(ISBLANK(Tipy!HL25),"-",SUM(IV31:IZ31)))</f>
        <v/>
      </c>
      <c r="JB31" s="128"/>
      <c r="JC31" s="125" t="str">
        <f>IF(ISBLANK($JH$3),"",IF(ISBLANK(Tipy!HR25),0,IF(AND(Tipy!HR25=Výsledky!$JF$3,Tipy!HT25=Výsledky!$JH$3),60,0)))</f>
        <v/>
      </c>
      <c r="JD31" s="125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5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5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6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29" t="str">
        <f>IF(ISBLANK($JH$3),"",IF(ISBLANK(Tipy!HR25),"-",SUM(JC31:JG31)))</f>
        <v/>
      </c>
      <c r="JI31" s="128"/>
      <c r="JJ31" s="125" t="str">
        <f>IF(ISBLANK($JO$3),"",IF(ISBLANK(Tipy!HX25),0,IF(AND(Tipy!HX25=Výsledky!$JM$3,Tipy!HZ25=Výsledky!$JO$3),60,0)))</f>
        <v/>
      </c>
      <c r="JK31" s="125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5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5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6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29" t="str">
        <f>IF(ISBLANK($JO$3),"",IF(ISBLANK(Tipy!HX25),"-",SUM(JJ31:JN31)))</f>
        <v/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 t="str">
        <f>IF(ISBLANK($JA$3),"",IF(ISBLANK(Tipy!HL26),0,IF(AND(Tipy!HL26=Výsledky!$IY$3,Tipy!HN26=Výsledky!$JA$3),60,0)))</f>
        <v/>
      </c>
      <c r="IW32" s="125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5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5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6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29" t="str">
        <f>IF(ISBLANK($JA$3),"",IF(ISBLANK(Tipy!HL26),"-",SUM(IV32:IZ32)))</f>
        <v/>
      </c>
      <c r="JB32" s="128"/>
      <c r="JC32" s="125" t="str">
        <f>IF(ISBLANK($JH$3),"",IF(ISBLANK(Tipy!HR26),0,IF(AND(Tipy!HR26=Výsledky!$JF$3,Tipy!HT26=Výsledky!$JH$3),60,0)))</f>
        <v/>
      </c>
      <c r="JD32" s="125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5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5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6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29" t="str">
        <f>IF(ISBLANK($JH$3),"",IF(ISBLANK(Tipy!HR26),"-",SUM(JC32:JG32)))</f>
        <v/>
      </c>
      <c r="JI32" s="128"/>
      <c r="JJ32" s="125" t="str">
        <f>IF(ISBLANK($JO$3),"",IF(ISBLANK(Tipy!HX26),0,IF(AND(Tipy!HX26=Výsledky!$JM$3,Tipy!HZ26=Výsledky!$JO$3),60,0)))</f>
        <v/>
      </c>
      <c r="JK32" s="125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5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5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6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29" t="str">
        <f>IF(ISBLANK($JO$3),"",IF(ISBLANK(Tipy!HX26),"-",SUM(JJ32:JN32)))</f>
        <v/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 t="str">
        <f>IF(ISBLANK($JA$3),"",IF(ISBLANK(Tipy!HL27),0,IF(AND(Tipy!HL27=Výsledky!$IY$3,Tipy!HN27=Výsledky!$JA$3),60,0)))</f>
        <v/>
      </c>
      <c r="IW33" s="125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5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5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6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29" t="str">
        <f>IF(ISBLANK($JA$3),"",IF(ISBLANK(Tipy!HL27),"-",SUM(IV33:IZ33)))</f>
        <v/>
      </c>
      <c r="JB33" s="128"/>
      <c r="JC33" s="125" t="str">
        <f>IF(ISBLANK($JH$3),"",IF(ISBLANK(Tipy!HR27),0,IF(AND(Tipy!HR27=Výsledky!$JF$3,Tipy!HT27=Výsledky!$JH$3),60,0)))</f>
        <v/>
      </c>
      <c r="JD33" s="125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5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5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6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29" t="str">
        <f>IF(ISBLANK($JH$3),"",IF(ISBLANK(Tipy!HR27),"-",SUM(JC33:JG33)))</f>
        <v/>
      </c>
      <c r="JI33" s="128"/>
      <c r="JJ33" s="125" t="str">
        <f>IF(ISBLANK($JO$3),"",IF(ISBLANK(Tipy!HX27),0,IF(AND(Tipy!HX27=Výsledky!$JM$3,Tipy!HZ27=Výsledky!$JO$3),60,0)))</f>
        <v/>
      </c>
      <c r="JK33" s="125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5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5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6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29" t="str">
        <f>IF(ISBLANK($JO$3),"",IF(ISBLANK(Tipy!HX27),"-",SUM(JJ33:JN33)))</f>
        <v/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 t="str">
        <f>IF(ISBLANK($JA$3),"",IF(ISBLANK(Tipy!HL28),0,IF(AND(Tipy!HL28=Výsledky!$IY$3,Tipy!HN28=Výsledky!$JA$3),60,0)))</f>
        <v/>
      </c>
      <c r="IW34" s="125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5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5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6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29" t="str">
        <f>IF(ISBLANK($JA$3),"",IF(ISBLANK(Tipy!HL28),"-",SUM(IV34:IZ34)))</f>
        <v/>
      </c>
      <c r="JB34" s="128"/>
      <c r="JC34" s="125" t="str">
        <f>IF(ISBLANK($JH$3),"",IF(ISBLANK(Tipy!HR28),0,IF(AND(Tipy!HR28=Výsledky!$JF$3,Tipy!HT28=Výsledky!$JH$3),60,0)))</f>
        <v/>
      </c>
      <c r="JD34" s="125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5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5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6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29" t="str">
        <f>IF(ISBLANK($JH$3),"",IF(ISBLANK(Tipy!HR28),"-",SUM(JC34:JG34)))</f>
        <v/>
      </c>
      <c r="JI34" s="128"/>
      <c r="JJ34" s="125" t="str">
        <f>IF(ISBLANK($JO$3),"",IF(ISBLANK(Tipy!HX28),0,IF(AND(Tipy!HX28=Výsledky!$JM$3,Tipy!HZ28=Výsledky!$JO$3),60,0)))</f>
        <v/>
      </c>
      <c r="JK34" s="125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5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5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6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29" t="str">
        <f>IF(ISBLANK($JO$3),"",IF(ISBLANK(Tipy!HX28),"-",SUM(JJ34:JN34)))</f>
        <v/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 t="str">
        <f>IF(ISBLANK($JA$3),"",IF(ISBLANK(Tipy!HL29),0,IF(AND(Tipy!HL29=Výsledky!$IY$3,Tipy!HN29=Výsledky!$JA$3),60,0)))</f>
        <v/>
      </c>
      <c r="IW35" s="125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5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5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6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29" t="str">
        <f>IF(ISBLANK($JA$3),"",IF(ISBLANK(Tipy!HL29),"-",SUM(IV35:IZ35)))</f>
        <v/>
      </c>
      <c r="JB35" s="128"/>
      <c r="JC35" s="125" t="str">
        <f>IF(ISBLANK($JH$3),"",IF(ISBLANK(Tipy!HR29),0,IF(AND(Tipy!HR29=Výsledky!$JF$3,Tipy!HT29=Výsledky!$JH$3),60,0)))</f>
        <v/>
      </c>
      <c r="JD35" s="125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5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5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6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29" t="str">
        <f>IF(ISBLANK($JH$3),"",IF(ISBLANK(Tipy!HR29),"-",SUM(JC35:JG35)))</f>
        <v/>
      </c>
      <c r="JI35" s="128"/>
      <c r="JJ35" s="125" t="str">
        <f>IF(ISBLANK($JO$3),"",IF(ISBLANK(Tipy!HX29),0,IF(AND(Tipy!HX29=Výsledky!$JM$3,Tipy!HZ29=Výsledky!$JO$3),60,0)))</f>
        <v/>
      </c>
      <c r="JK35" s="125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5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5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6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29" t="str">
        <f>IF(ISBLANK($JO$3),"",IF(ISBLANK(Tipy!HX29),"-",SUM(JJ35:JN35)))</f>
        <v/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 t="str">
        <f>IF(ISBLANK($JA$3),"",IF(ISBLANK(Tipy!HL30),0,IF(AND(Tipy!HL30=Výsledky!$IY$3,Tipy!HN30=Výsledky!$JA$3),60,0)))</f>
        <v/>
      </c>
      <c r="IW36" s="125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5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5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6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29" t="str">
        <f>IF(ISBLANK($JA$3),"",IF(ISBLANK(Tipy!HL30),"-",SUM(IV36:IZ36)))</f>
        <v/>
      </c>
      <c r="JB36" s="128"/>
      <c r="JC36" s="125" t="str">
        <f>IF(ISBLANK($JH$3),"",IF(ISBLANK(Tipy!HR30),0,IF(AND(Tipy!HR30=Výsledky!$JF$3,Tipy!HT30=Výsledky!$JH$3),60,0)))</f>
        <v/>
      </c>
      <c r="JD36" s="125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5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5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6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29" t="str">
        <f>IF(ISBLANK($JH$3),"",IF(ISBLANK(Tipy!HR30),"-",SUM(JC36:JG36)))</f>
        <v/>
      </c>
      <c r="JI36" s="128"/>
      <c r="JJ36" s="125" t="str">
        <f>IF(ISBLANK($JO$3),"",IF(ISBLANK(Tipy!HX30),0,IF(AND(Tipy!HX30=Výsledky!$JM$3,Tipy!HZ30=Výsledky!$JO$3),60,0)))</f>
        <v/>
      </c>
      <c r="JK36" s="125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5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5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6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29" t="str">
        <f>IF(ISBLANK($JO$3),"",IF(ISBLANK(Tipy!HX30),"-",SUM(JJ36:JN36)))</f>
        <v/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 t="str">
        <f>IF(ISBLANK($JA$3),"",IF(ISBLANK(Tipy!HL31),0,IF(AND(Tipy!HL31=Výsledky!$IY$3,Tipy!HN31=Výsledky!$JA$3),60,0)))</f>
        <v/>
      </c>
      <c r="IW37" s="125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5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5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6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29" t="str">
        <f>IF(ISBLANK($JA$3),"",IF(ISBLANK(Tipy!HL31),"-",SUM(IV37:IZ37)))</f>
        <v/>
      </c>
      <c r="JB37" s="128"/>
      <c r="JC37" s="125" t="str">
        <f>IF(ISBLANK($JH$3),"",IF(ISBLANK(Tipy!HR31),0,IF(AND(Tipy!HR31=Výsledky!$JF$3,Tipy!HT31=Výsledky!$JH$3),60,0)))</f>
        <v/>
      </c>
      <c r="JD37" s="125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5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5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6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29" t="str">
        <f>IF(ISBLANK($JH$3),"",IF(ISBLANK(Tipy!HR31),"-",SUM(JC37:JG37)))</f>
        <v/>
      </c>
      <c r="JI37" s="128"/>
      <c r="JJ37" s="125" t="str">
        <f>IF(ISBLANK($JO$3),"",IF(ISBLANK(Tipy!HX31),0,IF(AND(Tipy!HX31=Výsledky!$JM$3,Tipy!HZ31=Výsledky!$JO$3),60,0)))</f>
        <v/>
      </c>
      <c r="JK37" s="125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5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5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6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29" t="str">
        <f>IF(ISBLANK($JO$3),"",IF(ISBLANK(Tipy!HX31),"-",SUM(JJ37:JN37)))</f>
        <v/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 t="str">
        <f>IF(ISBLANK($JA$3),"",IF(ISBLANK(Tipy!HL32),0,IF(AND(Tipy!HL32=Výsledky!$IY$3,Tipy!HN32=Výsledky!$JA$3),60,0)))</f>
        <v/>
      </c>
      <c r="IW38" s="125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5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5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6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29" t="str">
        <f>IF(ISBLANK($JA$3),"",IF(ISBLANK(Tipy!HL32),"-",SUM(IV38:IZ38)))</f>
        <v/>
      </c>
      <c r="JB38" s="128"/>
      <c r="JC38" s="125" t="str">
        <f>IF(ISBLANK($JH$3),"",IF(ISBLANK(Tipy!HR32),0,IF(AND(Tipy!HR32=Výsledky!$JF$3,Tipy!HT32=Výsledky!$JH$3),60,0)))</f>
        <v/>
      </c>
      <c r="JD38" s="125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5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5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6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29" t="str">
        <f>IF(ISBLANK($JH$3),"",IF(ISBLANK(Tipy!HR32),"-",SUM(JC38:JG38)))</f>
        <v/>
      </c>
      <c r="JI38" s="128"/>
      <c r="JJ38" s="125" t="str">
        <f>IF(ISBLANK($JO$3),"",IF(ISBLANK(Tipy!HX32),0,IF(AND(Tipy!HX32=Výsledky!$JM$3,Tipy!HZ32=Výsledky!$JO$3),60,0)))</f>
        <v/>
      </c>
      <c r="JK38" s="125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5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5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6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29" t="str">
        <f>IF(ISBLANK($JO$3),"",IF(ISBLANK(Tipy!HX32),"-",SUM(JJ38:JN38)))</f>
        <v/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 t="str">
        <f>IF(ISBLANK($JA$3),"",IF(ISBLANK(Tipy!HL33),0,IF(AND(Tipy!HL33=Výsledky!$IY$3,Tipy!HN33=Výsledky!$JA$3),60,0)))</f>
        <v/>
      </c>
      <c r="IW39" s="125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5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5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6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29" t="str">
        <f>IF(ISBLANK($JA$3),"",IF(ISBLANK(Tipy!HL33),"-",SUM(IV39:IZ39)))</f>
        <v/>
      </c>
      <c r="JB39" s="128"/>
      <c r="JC39" s="125" t="str">
        <f>IF(ISBLANK($JH$3),"",IF(ISBLANK(Tipy!HR33),0,IF(AND(Tipy!HR33=Výsledky!$JF$3,Tipy!HT33=Výsledky!$JH$3),60,0)))</f>
        <v/>
      </c>
      <c r="JD39" s="125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5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5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6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29" t="str">
        <f>IF(ISBLANK($JH$3),"",IF(ISBLANK(Tipy!HR33),"-",SUM(JC39:JG39)))</f>
        <v/>
      </c>
      <c r="JI39" s="128"/>
      <c r="JJ39" s="125" t="str">
        <f>IF(ISBLANK($JO$3),"",IF(ISBLANK(Tipy!HX33),0,IF(AND(Tipy!HX33=Výsledky!$JM$3,Tipy!HZ33=Výsledky!$JO$3),60,0)))</f>
        <v/>
      </c>
      <c r="JK39" s="125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5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5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6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29" t="str">
        <f>IF(ISBLANK($JO$3),"",IF(ISBLANK(Tipy!HX33),"-",SUM(JJ39:JN39)))</f>
        <v/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 t="str">
        <f>IF(ISBLANK($JA$3),"",IF(ISBLANK(Tipy!HL34),0,IF(AND(Tipy!HL34=Výsledky!$IY$3,Tipy!HN34=Výsledky!$JA$3),60,0)))</f>
        <v/>
      </c>
      <c r="IW40" s="125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5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5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6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29" t="str">
        <f>IF(ISBLANK($JA$3),"",IF(ISBLANK(Tipy!HL34),"-",SUM(IV40:IZ40)))</f>
        <v/>
      </c>
      <c r="JB40" s="128"/>
      <c r="JC40" s="125" t="str">
        <f>IF(ISBLANK($JH$3),"",IF(ISBLANK(Tipy!HR34),0,IF(AND(Tipy!HR34=Výsledky!$JF$3,Tipy!HT34=Výsledky!$JH$3),60,0)))</f>
        <v/>
      </c>
      <c r="JD40" s="125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5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5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6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29" t="str">
        <f>IF(ISBLANK($JH$3),"",IF(ISBLANK(Tipy!HR34),"-",SUM(JC40:JG40)))</f>
        <v/>
      </c>
      <c r="JI40" s="128"/>
      <c r="JJ40" s="125" t="str">
        <f>IF(ISBLANK($JO$3),"",IF(ISBLANK(Tipy!HX34),0,IF(AND(Tipy!HX34=Výsledky!$JM$3,Tipy!HZ34=Výsledky!$JO$3),60,0)))</f>
        <v/>
      </c>
      <c r="JK40" s="125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5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5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6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29" t="str">
        <f>IF(ISBLANK($JO$3),"",IF(ISBLANK(Tipy!HX34),"-",SUM(JJ40:JN40)))</f>
        <v/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 t="str">
        <f>IF(ISBLANK($JA$3),"",IF(ISBLANK(Tipy!HL35),0,IF(AND(Tipy!HL35=Výsledky!$IY$3,Tipy!HN35=Výsledky!$JA$3),60,0)))</f>
        <v/>
      </c>
      <c r="IW41" s="125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5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5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6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29" t="str">
        <f>IF(ISBLANK($JA$3),"",IF(ISBLANK(Tipy!HL35),"-",SUM(IV41:IZ41)))</f>
        <v/>
      </c>
      <c r="JB41" s="128"/>
      <c r="JC41" s="125" t="str">
        <f>IF(ISBLANK($JH$3),"",IF(ISBLANK(Tipy!HR35),0,IF(AND(Tipy!HR35=Výsledky!$JF$3,Tipy!HT35=Výsledky!$JH$3),60,0)))</f>
        <v/>
      </c>
      <c r="JD41" s="125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5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5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6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29" t="str">
        <f>IF(ISBLANK($JH$3),"",IF(ISBLANK(Tipy!HR35),"-",SUM(JC41:JG41)))</f>
        <v/>
      </c>
      <c r="JI41" s="128"/>
      <c r="JJ41" s="125" t="str">
        <f>IF(ISBLANK($JO$3),"",IF(ISBLANK(Tipy!HX35),0,IF(AND(Tipy!HX35=Výsledky!$JM$3,Tipy!HZ35=Výsledky!$JO$3),60,0)))</f>
        <v/>
      </c>
      <c r="JK41" s="125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5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5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6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29" t="str">
        <f>IF(ISBLANK($JO$3),"",IF(ISBLANK(Tipy!HX35),"-",SUM(JJ41:JN41)))</f>
        <v/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 t="str">
        <f>IF(ISBLANK($JA$3),"",IF(ISBLANK(Tipy!HL36),0,IF(AND(Tipy!HL36=Výsledky!$IY$3,Tipy!HN36=Výsledky!$JA$3),60,0)))</f>
        <v/>
      </c>
      <c r="IW42" s="125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5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5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6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29" t="str">
        <f>IF(ISBLANK($JA$3),"",IF(ISBLANK(Tipy!HL36),"-",SUM(IV42:IZ42)))</f>
        <v/>
      </c>
      <c r="JB42" s="128"/>
      <c r="JC42" s="125" t="str">
        <f>IF(ISBLANK($JH$3),"",IF(ISBLANK(Tipy!HR36),0,IF(AND(Tipy!HR36=Výsledky!$JF$3,Tipy!HT36=Výsledky!$JH$3),60,0)))</f>
        <v/>
      </c>
      <c r="JD42" s="125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5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5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6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29" t="str">
        <f>IF(ISBLANK($JH$3),"",IF(ISBLANK(Tipy!HR36),"-",SUM(JC42:JG42)))</f>
        <v/>
      </c>
      <c r="JI42" s="128"/>
      <c r="JJ42" s="125" t="str">
        <f>IF(ISBLANK($JO$3),"",IF(ISBLANK(Tipy!HX36),0,IF(AND(Tipy!HX36=Výsledky!$JM$3,Tipy!HZ36=Výsledky!$JO$3),60,0)))</f>
        <v/>
      </c>
      <c r="JK42" s="125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5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5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6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29" t="str">
        <f>IF(ISBLANK($JO$3),"",IF(ISBLANK(Tipy!HX36),"-",SUM(JJ42:JN42)))</f>
        <v/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 t="str">
        <f>IF(ISBLANK($JA$3),"",IF(ISBLANK(Tipy!HL37),0,IF(AND(Tipy!HL37=Výsledky!$IY$3,Tipy!HN37=Výsledky!$JA$3),60,0)))</f>
        <v/>
      </c>
      <c r="IW43" s="125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5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5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6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29" t="str">
        <f>IF(ISBLANK($JA$3),"",IF(ISBLANK(Tipy!HL37),"-",SUM(IV43:IZ43)))</f>
        <v/>
      </c>
      <c r="JB43" s="128"/>
      <c r="JC43" s="125" t="str">
        <f>IF(ISBLANK($JH$3),"",IF(ISBLANK(Tipy!HR37),0,IF(AND(Tipy!HR37=Výsledky!$JF$3,Tipy!HT37=Výsledky!$JH$3),60,0)))</f>
        <v/>
      </c>
      <c r="JD43" s="125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5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5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6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29" t="str">
        <f>IF(ISBLANK($JH$3),"",IF(ISBLANK(Tipy!HR37),"-",SUM(JC43:JG43)))</f>
        <v/>
      </c>
      <c r="JI43" s="128"/>
      <c r="JJ43" s="125" t="str">
        <f>IF(ISBLANK($JO$3),"",IF(ISBLANK(Tipy!HX37),0,IF(AND(Tipy!HX37=Výsledky!$JM$3,Tipy!HZ37=Výsledky!$JO$3),60,0)))</f>
        <v/>
      </c>
      <c r="JK43" s="125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5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5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6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29" t="str">
        <f>IF(ISBLANK($JO$3),"",IF(ISBLANK(Tipy!HX37),"-",SUM(JJ43:JN43)))</f>
        <v/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 t="str">
        <f>IF(ISBLANK($JA$3),"",IF(ISBLANK(Tipy!HL38),0,IF(AND(Tipy!HL38=Výsledky!$IY$3,Tipy!HN38=Výsledky!$JA$3),60,0)))</f>
        <v/>
      </c>
      <c r="IW44" s="125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5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5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6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29" t="str">
        <f>IF(ISBLANK($JA$3),"",IF(ISBLANK(Tipy!HL38),"-",SUM(IV44:IZ44)))</f>
        <v/>
      </c>
      <c r="JB44" s="128"/>
      <c r="JC44" s="125" t="str">
        <f>IF(ISBLANK($JH$3),"",IF(ISBLANK(Tipy!HR38),0,IF(AND(Tipy!HR38=Výsledky!$JF$3,Tipy!HT38=Výsledky!$JH$3),60,0)))</f>
        <v/>
      </c>
      <c r="JD44" s="125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5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5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6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29" t="str">
        <f>IF(ISBLANK($JH$3),"",IF(ISBLANK(Tipy!HR38),"-",SUM(JC44:JG44)))</f>
        <v/>
      </c>
      <c r="JI44" s="128"/>
      <c r="JJ44" s="125" t="str">
        <f>IF(ISBLANK($JO$3),"",IF(ISBLANK(Tipy!HX38),0,IF(AND(Tipy!HX38=Výsledky!$JM$3,Tipy!HZ38=Výsledky!$JO$3),60,0)))</f>
        <v/>
      </c>
      <c r="JK44" s="125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5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5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6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29" t="str">
        <f>IF(ISBLANK($JO$3),"",IF(ISBLANK(Tipy!HX38),"-",SUM(JJ44:JN44)))</f>
        <v/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 t="str">
        <f>IF(ISBLANK($JA$3),"",IF(ISBLANK(Tipy!HL39),0,IF(AND(Tipy!HL39=Výsledky!$IY$3,Tipy!HN39=Výsledky!$JA$3),60,0)))</f>
        <v/>
      </c>
      <c r="IW45" s="125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5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5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6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29" t="str">
        <f>IF(ISBLANK($JA$3),"",IF(ISBLANK(Tipy!HL39),"-",SUM(IV45:IZ45)))</f>
        <v/>
      </c>
      <c r="JB45" s="128"/>
      <c r="JC45" s="125" t="str">
        <f>IF(ISBLANK($JH$3),"",IF(ISBLANK(Tipy!HR39),0,IF(AND(Tipy!HR39=Výsledky!$JF$3,Tipy!HT39=Výsledky!$JH$3),60,0)))</f>
        <v/>
      </c>
      <c r="JD45" s="125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5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5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6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29" t="str">
        <f>IF(ISBLANK($JH$3),"",IF(ISBLANK(Tipy!HR39),"-",SUM(JC45:JG45)))</f>
        <v/>
      </c>
      <c r="JI45" s="128"/>
      <c r="JJ45" s="125" t="str">
        <f>IF(ISBLANK($JO$3),"",IF(ISBLANK(Tipy!HX39),0,IF(AND(Tipy!HX39=Výsledky!$JM$3,Tipy!HZ39=Výsledky!$JO$3),60,0)))</f>
        <v/>
      </c>
      <c r="JK45" s="125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5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5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6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29" t="str">
        <f>IF(ISBLANK($JO$3),"",IF(ISBLANK(Tipy!HX39),"-",SUM(JJ45:JN45)))</f>
        <v/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 t="str">
        <f>IF(ISBLANK($JA$3),"",IF(ISBLANK(Tipy!HL40),0,IF(AND(Tipy!HL40=Výsledky!$IY$3,Tipy!HN40=Výsledky!$JA$3),60,0)))</f>
        <v/>
      </c>
      <c r="IW46" s="125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5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5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6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29" t="str">
        <f>IF(ISBLANK($JA$3),"",IF(ISBLANK(Tipy!HL40),"-",SUM(IV46:IZ46)))</f>
        <v/>
      </c>
      <c r="JB46" s="128"/>
      <c r="JC46" s="125" t="str">
        <f>IF(ISBLANK($JH$3),"",IF(ISBLANK(Tipy!HR40),0,IF(AND(Tipy!HR40=Výsledky!$JF$3,Tipy!HT40=Výsledky!$JH$3),60,0)))</f>
        <v/>
      </c>
      <c r="JD46" s="125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5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5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6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29" t="str">
        <f>IF(ISBLANK($JH$3),"",IF(ISBLANK(Tipy!HR40),"-",SUM(JC46:JG46)))</f>
        <v/>
      </c>
      <c r="JI46" s="128"/>
      <c r="JJ46" s="125" t="str">
        <f>IF(ISBLANK($JO$3),"",IF(ISBLANK(Tipy!HX40),0,IF(AND(Tipy!HX40=Výsledky!$JM$3,Tipy!HZ40=Výsledky!$JO$3),60,0)))</f>
        <v/>
      </c>
      <c r="JK46" s="125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5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5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6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29" t="str">
        <f>IF(ISBLANK($JO$3),"",IF(ISBLANK(Tipy!HX40),"-",SUM(JJ46:JN46)))</f>
        <v/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 t="str">
        <f>IF(ISBLANK($JA$3),"",IF(ISBLANK(Tipy!HL41),0,IF(AND(Tipy!HL41=Výsledky!$IY$3,Tipy!HN41=Výsledky!$JA$3),60,0)))</f>
        <v/>
      </c>
      <c r="IW47" s="125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5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5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6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29" t="str">
        <f>IF(ISBLANK($JA$3),"",IF(ISBLANK(Tipy!HL41),"-",SUM(IV47:IZ47)))</f>
        <v/>
      </c>
      <c r="JB47" s="128"/>
      <c r="JC47" s="125" t="str">
        <f>IF(ISBLANK($JH$3),"",IF(ISBLANK(Tipy!HR41),0,IF(AND(Tipy!HR41=Výsledky!$JF$3,Tipy!HT41=Výsledky!$JH$3),60,0)))</f>
        <v/>
      </c>
      <c r="JD47" s="125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5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5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6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29" t="str">
        <f>IF(ISBLANK($JH$3),"",IF(ISBLANK(Tipy!HR41),"-",SUM(JC47:JG47)))</f>
        <v/>
      </c>
      <c r="JI47" s="128"/>
      <c r="JJ47" s="125" t="str">
        <f>IF(ISBLANK($JO$3),"",IF(ISBLANK(Tipy!HX41),0,IF(AND(Tipy!HX41=Výsledky!$JM$3,Tipy!HZ41=Výsledky!$JO$3),60,0)))</f>
        <v/>
      </c>
      <c r="JK47" s="125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5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5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6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29" t="str">
        <f>IF(ISBLANK($JO$3),"",IF(ISBLANK(Tipy!HX41),"-",SUM(JJ47:JN47)))</f>
        <v/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 t="str">
        <f>IF(ISBLANK($JA$3),"",IF(ISBLANK(Tipy!HL42),0,IF(AND(Tipy!HL42=Výsledky!$IY$3,Tipy!HN42=Výsledky!$JA$3),60,0)))</f>
        <v/>
      </c>
      <c r="IW48" s="125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5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5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6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29" t="str">
        <f>IF(ISBLANK($JA$3),"",IF(ISBLANK(Tipy!HL42),"-",SUM(IV48:IZ48)))</f>
        <v/>
      </c>
      <c r="JB48" s="128"/>
      <c r="JC48" s="125" t="str">
        <f>IF(ISBLANK($JH$3),"",IF(ISBLANK(Tipy!HR42),0,IF(AND(Tipy!HR42=Výsledky!$JF$3,Tipy!HT42=Výsledky!$JH$3),60,0)))</f>
        <v/>
      </c>
      <c r="JD48" s="125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5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5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6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29" t="str">
        <f>IF(ISBLANK($JH$3),"",IF(ISBLANK(Tipy!HR42),"-",SUM(JC48:JG48)))</f>
        <v/>
      </c>
      <c r="JI48" s="128"/>
      <c r="JJ48" s="125" t="str">
        <f>IF(ISBLANK($JO$3),"",IF(ISBLANK(Tipy!HX42),0,IF(AND(Tipy!HX42=Výsledky!$JM$3,Tipy!HZ42=Výsledky!$JO$3),60,0)))</f>
        <v/>
      </c>
      <c r="JK48" s="125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5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5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6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29" t="str">
        <f>IF(ISBLANK($JO$3),"",IF(ISBLANK(Tipy!HX42),"-",SUM(JJ48:JN48)))</f>
        <v/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 t="str">
        <f>IF(ISBLANK($JA$3),"",IF(ISBLANK(Tipy!HL43),0,IF(AND(Tipy!HL43=Výsledky!$IY$3,Tipy!HN43=Výsledky!$JA$3),60,0)))</f>
        <v/>
      </c>
      <c r="IW49" s="125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5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5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6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29" t="str">
        <f>IF(ISBLANK($JA$3),"",IF(ISBLANK(Tipy!HL43),"-",SUM(IV49:IZ49)))</f>
        <v/>
      </c>
      <c r="JB49" s="128"/>
      <c r="JC49" s="125" t="str">
        <f>IF(ISBLANK($JH$3),"",IF(ISBLANK(Tipy!HR43),0,IF(AND(Tipy!HR43=Výsledky!$JF$3,Tipy!HT43=Výsledky!$JH$3),60,0)))</f>
        <v/>
      </c>
      <c r="JD49" s="125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5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5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6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29" t="str">
        <f>IF(ISBLANK($JH$3),"",IF(ISBLANK(Tipy!HR43),"-",SUM(JC49:JG49)))</f>
        <v/>
      </c>
      <c r="JI49" s="128"/>
      <c r="JJ49" s="125" t="str">
        <f>IF(ISBLANK($JO$3),"",IF(ISBLANK(Tipy!HX43),0,IF(AND(Tipy!HX43=Výsledky!$JM$3,Tipy!HZ43=Výsledky!$JO$3),60,0)))</f>
        <v/>
      </c>
      <c r="JK49" s="125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5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5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6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29" t="str">
        <f>IF(ISBLANK($JO$3),"",IF(ISBLANK(Tipy!HX43),"-",SUM(JJ49:JN49)))</f>
        <v/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 t="str">
        <f>IF(ISBLANK($JA$3),"",IF(ISBLANK(Tipy!HL44),0,IF(AND(Tipy!HL44=Výsledky!$IY$3,Tipy!HN44=Výsledky!$JA$3),60,0)))</f>
        <v/>
      </c>
      <c r="IW50" s="125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5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5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6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29" t="str">
        <f>IF(ISBLANK($JA$3),"",IF(ISBLANK(Tipy!HL44),"-",SUM(IV50:IZ50)))</f>
        <v/>
      </c>
      <c r="JB50" s="128"/>
      <c r="JC50" s="125" t="str">
        <f>IF(ISBLANK($JH$3),"",IF(ISBLANK(Tipy!HR44),0,IF(AND(Tipy!HR44=Výsledky!$JF$3,Tipy!HT44=Výsledky!$JH$3),60,0)))</f>
        <v/>
      </c>
      <c r="JD50" s="125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5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5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6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29" t="str">
        <f>IF(ISBLANK($JH$3),"",IF(ISBLANK(Tipy!HR44),"-",SUM(JC50:JG50)))</f>
        <v/>
      </c>
      <c r="JI50" s="128"/>
      <c r="JJ50" s="125" t="str">
        <f>IF(ISBLANK($JO$3),"",IF(ISBLANK(Tipy!HX44),0,IF(AND(Tipy!HX44=Výsledky!$JM$3,Tipy!HZ44=Výsledky!$JO$3),60,0)))</f>
        <v/>
      </c>
      <c r="JK50" s="125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5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5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6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29" t="str">
        <f>IF(ISBLANK($JO$3),"",IF(ISBLANK(Tipy!HX44),"-",SUM(JJ50:JN50)))</f>
        <v/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 t="str">
        <f>IF(ISBLANK($JA$3),"",IF(ISBLANK(Tipy!HL45),0,IF(AND(Tipy!HL45=Výsledky!$IY$3,Tipy!HN45=Výsledky!$JA$3),60,0)))</f>
        <v/>
      </c>
      <c r="IW51" s="125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5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5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6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29" t="str">
        <f>IF(ISBLANK($JA$3),"",IF(ISBLANK(Tipy!HL45),"-",SUM(IV51:IZ51)))</f>
        <v/>
      </c>
      <c r="JB51" s="128"/>
      <c r="JC51" s="125" t="str">
        <f>IF(ISBLANK($JH$3),"",IF(ISBLANK(Tipy!HR45),0,IF(AND(Tipy!HR45=Výsledky!$JF$3,Tipy!HT45=Výsledky!$JH$3),60,0)))</f>
        <v/>
      </c>
      <c r="JD51" s="125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5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5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6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29" t="str">
        <f>IF(ISBLANK($JH$3),"",IF(ISBLANK(Tipy!HR45),"-",SUM(JC51:JG51)))</f>
        <v/>
      </c>
      <c r="JI51" s="128"/>
      <c r="JJ51" s="125" t="str">
        <f>IF(ISBLANK($JO$3),"",IF(ISBLANK(Tipy!HX45),0,IF(AND(Tipy!HX45=Výsledky!$JM$3,Tipy!HZ45=Výsledky!$JO$3),60,0)))</f>
        <v/>
      </c>
      <c r="JK51" s="125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5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5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6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29" t="str">
        <f>IF(ISBLANK($JO$3),"",IF(ISBLANK(Tipy!HX45),"-",SUM(JJ51:JN51)))</f>
        <v/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 t="str">
        <f>IF(ISBLANK($JA$3),"",IF(ISBLANK(Tipy!HL46),0,IF(AND(Tipy!HL46=Výsledky!$IY$3,Tipy!HN46=Výsledky!$JA$3),60,0)))</f>
        <v/>
      </c>
      <c r="IW52" s="125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5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5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6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29" t="str">
        <f>IF(ISBLANK($JA$3),"",IF(ISBLANK(Tipy!HL46),"-",SUM(IV52:IZ52)))</f>
        <v/>
      </c>
      <c r="JB52" s="128"/>
      <c r="JC52" s="125" t="str">
        <f>IF(ISBLANK($JH$3),"",IF(ISBLANK(Tipy!HR46),0,IF(AND(Tipy!HR46=Výsledky!$JF$3,Tipy!HT46=Výsledky!$JH$3),60,0)))</f>
        <v/>
      </c>
      <c r="JD52" s="125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5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5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6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29" t="str">
        <f>IF(ISBLANK($JH$3),"",IF(ISBLANK(Tipy!HR46),"-",SUM(JC52:JG52)))</f>
        <v/>
      </c>
      <c r="JI52" s="128"/>
      <c r="JJ52" s="125" t="str">
        <f>IF(ISBLANK($JO$3),"",IF(ISBLANK(Tipy!HX46),0,IF(AND(Tipy!HX46=Výsledky!$JM$3,Tipy!HZ46=Výsledky!$JO$3),60,0)))</f>
        <v/>
      </c>
      <c r="JK52" s="125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5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5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6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29" t="str">
        <f>IF(ISBLANK($JO$3),"",IF(ISBLANK(Tipy!HX46),"-",SUM(JJ52:JN52)))</f>
        <v/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 t="str">
        <f>IF(ISBLANK($JA$3),"",IF(ISBLANK(Tipy!HL47),0,IF(AND(Tipy!HL47=Výsledky!$IY$3,Tipy!HN47=Výsledky!$JA$3),60,0)))</f>
        <v/>
      </c>
      <c r="IW53" s="125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5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5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6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29" t="str">
        <f>IF(ISBLANK($JA$3),"",IF(ISBLANK(Tipy!HL47),"-",SUM(IV53:IZ53)))</f>
        <v/>
      </c>
      <c r="JB53" s="128"/>
      <c r="JC53" s="125" t="str">
        <f>IF(ISBLANK($JH$3),"",IF(ISBLANK(Tipy!HR47),0,IF(AND(Tipy!HR47=Výsledky!$JF$3,Tipy!HT47=Výsledky!$JH$3),60,0)))</f>
        <v/>
      </c>
      <c r="JD53" s="125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5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5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6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29" t="str">
        <f>IF(ISBLANK($JH$3),"",IF(ISBLANK(Tipy!HR47),"-",SUM(JC53:JG53)))</f>
        <v/>
      </c>
      <c r="JI53" s="128"/>
      <c r="JJ53" s="125" t="str">
        <f>IF(ISBLANK($JO$3),"",IF(ISBLANK(Tipy!HX47),0,IF(AND(Tipy!HX47=Výsledky!$JM$3,Tipy!HZ47=Výsledky!$JO$3),60,0)))</f>
        <v/>
      </c>
      <c r="JK53" s="125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5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5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6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29" t="str">
        <f>IF(ISBLANK($JO$3),"",IF(ISBLANK(Tipy!HX47),"-",SUM(JJ53:JN53)))</f>
        <v/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 t="str">
        <f>IF(ISBLANK($JA$3),"",IF(ISBLANK(Tipy!HL48),0,IF(AND(Tipy!HL48=Výsledky!$IY$3,Tipy!HN48=Výsledky!$JA$3),60,0)))</f>
        <v/>
      </c>
      <c r="IW54" s="125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5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5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6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29" t="str">
        <f>IF(ISBLANK($JA$3),"",IF(ISBLANK(Tipy!HL48),"-",SUM(IV54:IZ54)))</f>
        <v/>
      </c>
      <c r="JB54" s="128"/>
      <c r="JC54" s="125" t="str">
        <f>IF(ISBLANK($JH$3),"",IF(ISBLANK(Tipy!HR48),0,IF(AND(Tipy!HR48=Výsledky!$JF$3,Tipy!HT48=Výsledky!$JH$3),60,0)))</f>
        <v/>
      </c>
      <c r="JD54" s="125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5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5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6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29" t="str">
        <f>IF(ISBLANK($JH$3),"",IF(ISBLANK(Tipy!HR48),"-",SUM(JC54:JG54)))</f>
        <v/>
      </c>
      <c r="JI54" s="128"/>
      <c r="JJ54" s="125" t="str">
        <f>IF(ISBLANK($JO$3),"",IF(ISBLANK(Tipy!HX48),0,IF(AND(Tipy!HX48=Výsledky!$JM$3,Tipy!HZ48=Výsledky!$JO$3),60,0)))</f>
        <v/>
      </c>
      <c r="JK54" s="125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5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5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6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29" t="str">
        <f>IF(ISBLANK($JO$3),"",IF(ISBLANK(Tipy!HX48),"-",SUM(JJ54:JN54)))</f>
        <v/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 t="str">
        <f>IF(ISBLANK($JA$3),"",IF(ISBLANK(Tipy!HL49),0,IF(AND(Tipy!HL49=Výsledky!$IY$3,Tipy!HN49=Výsledky!$JA$3),60,0)))</f>
        <v/>
      </c>
      <c r="IW55" s="125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5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5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6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29" t="str">
        <f>IF(ISBLANK($JA$3),"",IF(ISBLANK(Tipy!HL49),"-",SUM(IV55:IZ55)))</f>
        <v/>
      </c>
      <c r="JB55" s="128"/>
      <c r="JC55" s="125" t="str">
        <f>IF(ISBLANK($JH$3),"",IF(ISBLANK(Tipy!HR49),0,IF(AND(Tipy!HR49=Výsledky!$JF$3,Tipy!HT49=Výsledky!$JH$3),60,0)))</f>
        <v/>
      </c>
      <c r="JD55" s="125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5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5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6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29" t="str">
        <f>IF(ISBLANK($JH$3),"",IF(ISBLANK(Tipy!HR49),"-",SUM(JC55:JG55)))</f>
        <v/>
      </c>
      <c r="JI55" s="128"/>
      <c r="JJ55" s="125" t="str">
        <f>IF(ISBLANK($JO$3),"",IF(ISBLANK(Tipy!HX49),0,IF(AND(Tipy!HX49=Výsledky!$JM$3,Tipy!HZ49=Výsledky!$JO$3),60,0)))</f>
        <v/>
      </c>
      <c r="JK55" s="125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5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5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6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29" t="str">
        <f>IF(ISBLANK($JO$3),"",IF(ISBLANK(Tipy!HX49),"-",SUM(JJ55:JN55)))</f>
        <v/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 t="str">
        <f>IF(ISBLANK($JA$3),"",IF(ISBLANK(Tipy!HL50),0,IF(AND(Tipy!HL50=Výsledky!$IY$3,Tipy!HN50=Výsledky!$JA$3),60,0)))</f>
        <v/>
      </c>
      <c r="IW56" s="125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5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5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6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29" t="str">
        <f>IF(ISBLANK($JA$3),"",IF(ISBLANK(Tipy!HL50),"-",SUM(IV56:IZ56)))</f>
        <v/>
      </c>
      <c r="JB56" s="128"/>
      <c r="JC56" s="125" t="str">
        <f>IF(ISBLANK($JH$3),"",IF(ISBLANK(Tipy!HR50),0,IF(AND(Tipy!HR50=Výsledky!$JF$3,Tipy!HT50=Výsledky!$JH$3),60,0)))</f>
        <v/>
      </c>
      <c r="JD56" s="125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5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5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6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29" t="str">
        <f>IF(ISBLANK($JH$3),"",IF(ISBLANK(Tipy!HR50),"-",SUM(JC56:JG56)))</f>
        <v/>
      </c>
      <c r="JI56" s="128"/>
      <c r="JJ56" s="125" t="str">
        <f>IF(ISBLANK($JO$3),"",IF(ISBLANK(Tipy!HX50),0,IF(AND(Tipy!HX50=Výsledky!$JM$3,Tipy!HZ50=Výsledky!$JO$3),60,0)))</f>
        <v/>
      </c>
      <c r="JK56" s="125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5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5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6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29" t="str">
        <f>IF(ISBLANK($JO$3),"",IF(ISBLANK(Tipy!HX50),"-",SUM(JJ56:JN56)))</f>
        <v/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 t="str">
        <f>IF(ISBLANK($JA$3),"",IF(ISBLANK(Tipy!HL51),0,IF(AND(Tipy!HL51=Výsledky!$IY$3,Tipy!HN51=Výsledky!$JA$3),60,0)))</f>
        <v/>
      </c>
      <c r="IW57" s="125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5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5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6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29" t="str">
        <f>IF(ISBLANK($JA$3),"",IF(ISBLANK(Tipy!HL51),"-",SUM(IV57:IZ57)))</f>
        <v/>
      </c>
      <c r="JB57" s="128"/>
      <c r="JC57" s="125" t="str">
        <f>IF(ISBLANK($JH$3),"",IF(ISBLANK(Tipy!HR51),0,IF(AND(Tipy!HR51=Výsledky!$JF$3,Tipy!HT51=Výsledky!$JH$3),60,0)))</f>
        <v/>
      </c>
      <c r="JD57" s="125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5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5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6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29" t="str">
        <f>IF(ISBLANK($JH$3),"",IF(ISBLANK(Tipy!HR51),"-",SUM(JC57:JG57)))</f>
        <v/>
      </c>
      <c r="JI57" s="128"/>
      <c r="JJ57" s="125" t="str">
        <f>IF(ISBLANK($JO$3),"",IF(ISBLANK(Tipy!HX51),0,IF(AND(Tipy!HX51=Výsledky!$JM$3,Tipy!HZ51=Výsledky!$JO$3),60,0)))</f>
        <v/>
      </c>
      <c r="JK57" s="125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5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5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6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29" t="str">
        <f>IF(ISBLANK($JO$3),"",IF(ISBLANK(Tipy!HX51),"-",SUM(JJ57:JN57)))</f>
        <v/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 t="str">
        <f>IF(ISBLANK($JA$3),"",IF(ISBLANK(Tipy!HL52),0,IF(AND(Tipy!HL52=Výsledky!$IY$3,Tipy!HN52=Výsledky!$JA$3),60,0)))</f>
        <v/>
      </c>
      <c r="IW58" s="125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5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5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6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29" t="str">
        <f>IF(ISBLANK($JA$3),"",IF(ISBLANK(Tipy!HL52),"-",SUM(IV58:IZ58)))</f>
        <v/>
      </c>
      <c r="JB58" s="128"/>
      <c r="JC58" s="125" t="str">
        <f>IF(ISBLANK($JH$3),"",IF(ISBLANK(Tipy!HR52),0,IF(AND(Tipy!HR52=Výsledky!$JF$3,Tipy!HT52=Výsledky!$JH$3),60,0)))</f>
        <v/>
      </c>
      <c r="JD58" s="125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5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5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6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29" t="str">
        <f>IF(ISBLANK($JH$3),"",IF(ISBLANK(Tipy!HR52),"-",SUM(JC58:JG58)))</f>
        <v/>
      </c>
      <c r="JI58" s="128"/>
      <c r="JJ58" s="125" t="str">
        <f>IF(ISBLANK($JO$3),"",IF(ISBLANK(Tipy!HX52),0,IF(AND(Tipy!HX52=Výsledky!$JM$3,Tipy!HZ52=Výsledky!$JO$3),60,0)))</f>
        <v/>
      </c>
      <c r="JK58" s="125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5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5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6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29" t="str">
        <f>IF(ISBLANK($JO$3),"",IF(ISBLANK(Tipy!HX52),"-",SUM(JJ58:JN58)))</f>
        <v/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 t="str">
        <f>IF(ISBLANK($JA$3),"",IF(ISBLANK(Tipy!HL53),0,IF(AND(Tipy!HL53=Výsledky!$IY$3,Tipy!HN53=Výsledky!$JA$3),60,0)))</f>
        <v/>
      </c>
      <c r="IW59" s="125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5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5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6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29" t="str">
        <f>IF(ISBLANK($JA$3),"",IF(ISBLANK(Tipy!HL53),"-",SUM(IV59:IZ59)))</f>
        <v/>
      </c>
      <c r="JB59" s="128"/>
      <c r="JC59" s="125" t="str">
        <f>IF(ISBLANK($JH$3),"",IF(ISBLANK(Tipy!HR53),0,IF(AND(Tipy!HR53=Výsledky!$JF$3,Tipy!HT53=Výsledky!$JH$3),60,0)))</f>
        <v/>
      </c>
      <c r="JD59" s="125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5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5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6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29" t="str">
        <f>IF(ISBLANK($JH$3),"",IF(ISBLANK(Tipy!HR53),"-",SUM(JC59:JG59)))</f>
        <v/>
      </c>
      <c r="JI59" s="128"/>
      <c r="JJ59" s="125" t="str">
        <f>IF(ISBLANK($JO$3),"",IF(ISBLANK(Tipy!HX53),0,IF(AND(Tipy!HX53=Výsledky!$JM$3,Tipy!HZ53=Výsledky!$JO$3),60,0)))</f>
        <v/>
      </c>
      <c r="JK59" s="125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5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5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6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29" t="str">
        <f>IF(ISBLANK($JO$3),"",IF(ISBLANK(Tipy!HX53),"-",SUM(JJ59:JN59)))</f>
        <v/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 t="str">
        <f>IF(ISBLANK($JA$3),"",IF(ISBLANK(Tipy!HL54),0,IF(AND(Tipy!HL54=Výsledky!$IY$3,Tipy!HN54=Výsledky!$JA$3),60,0)))</f>
        <v/>
      </c>
      <c r="IW60" s="125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5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5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6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29" t="str">
        <f>IF(ISBLANK($JA$3),"",IF(ISBLANK(Tipy!HL54),"-",SUM(IV60:IZ60)))</f>
        <v/>
      </c>
      <c r="JB60" s="128"/>
      <c r="JC60" s="125" t="str">
        <f>IF(ISBLANK($JH$3),"",IF(ISBLANK(Tipy!HR54),0,IF(AND(Tipy!HR54=Výsledky!$JF$3,Tipy!HT54=Výsledky!$JH$3),60,0)))</f>
        <v/>
      </c>
      <c r="JD60" s="125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5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5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6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29" t="str">
        <f>IF(ISBLANK($JH$3),"",IF(ISBLANK(Tipy!HR54),"-",SUM(JC60:JG60)))</f>
        <v/>
      </c>
      <c r="JI60" s="128"/>
      <c r="JJ60" s="125" t="str">
        <f>IF(ISBLANK($JO$3),"",IF(ISBLANK(Tipy!HX54),0,IF(AND(Tipy!HX54=Výsledky!$JM$3,Tipy!HZ54=Výsledky!$JO$3),60,0)))</f>
        <v/>
      </c>
      <c r="JK60" s="125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5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5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6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29" t="str">
        <f>IF(ISBLANK($JO$3),"",IF(ISBLANK(Tipy!HX54),"-",SUM(JJ60:JN60)))</f>
        <v/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 t="str">
        <f>IF(ISBLANK($JA$3),"",IF(ISBLANK(Tipy!HL55),0,IF(AND(Tipy!HL55=Výsledky!$IY$3,Tipy!HN55=Výsledky!$JA$3),60,0)))</f>
        <v/>
      </c>
      <c r="IW61" s="125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5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5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6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29" t="str">
        <f>IF(ISBLANK($JA$3),"",IF(ISBLANK(Tipy!HL55),"-",SUM(IV61:IZ61)))</f>
        <v/>
      </c>
      <c r="JB61" s="128"/>
      <c r="JC61" s="125" t="str">
        <f>IF(ISBLANK($JH$3),"",IF(ISBLANK(Tipy!HR55),0,IF(AND(Tipy!HR55=Výsledky!$JF$3,Tipy!HT55=Výsledky!$JH$3),60,0)))</f>
        <v/>
      </c>
      <c r="JD61" s="125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5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5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6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29" t="str">
        <f>IF(ISBLANK($JH$3),"",IF(ISBLANK(Tipy!HR55),"-",SUM(JC61:JG61)))</f>
        <v/>
      </c>
      <c r="JI61" s="128"/>
      <c r="JJ61" s="125" t="str">
        <f>IF(ISBLANK($JO$3),"",IF(ISBLANK(Tipy!HX55),0,IF(AND(Tipy!HX55=Výsledky!$JM$3,Tipy!HZ55=Výsledky!$JO$3),60,0)))</f>
        <v/>
      </c>
      <c r="JK61" s="125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5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5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6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29" t="str">
        <f>IF(ISBLANK($JO$3),"",IF(ISBLANK(Tipy!HX55),"-",SUM(JJ61:JN61)))</f>
        <v/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 t="str">
        <f>IF(ISBLANK($JA$3),"",IF(ISBLANK(Tipy!HL56),0,IF(AND(Tipy!HL56=Výsledky!$IY$3,Tipy!HN56=Výsledky!$JA$3),60,0)))</f>
        <v/>
      </c>
      <c r="IW62" s="125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5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5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6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29" t="str">
        <f>IF(ISBLANK($JA$3),"",IF(ISBLANK(Tipy!HL56),"-",SUM(IV62:IZ62)))</f>
        <v/>
      </c>
      <c r="JB62" s="128"/>
      <c r="JC62" s="125" t="str">
        <f>IF(ISBLANK($JH$3),"",IF(ISBLANK(Tipy!HR56),0,IF(AND(Tipy!HR56=Výsledky!$JF$3,Tipy!HT56=Výsledky!$JH$3),60,0)))</f>
        <v/>
      </c>
      <c r="JD62" s="125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5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5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6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29" t="str">
        <f>IF(ISBLANK($JH$3),"",IF(ISBLANK(Tipy!HR56),"-",SUM(JC62:JG62)))</f>
        <v/>
      </c>
      <c r="JI62" s="128"/>
      <c r="JJ62" s="125" t="str">
        <f>IF(ISBLANK($JO$3),"",IF(ISBLANK(Tipy!HX56),0,IF(AND(Tipy!HX56=Výsledky!$JM$3,Tipy!HZ56=Výsledky!$JO$3),60,0)))</f>
        <v/>
      </c>
      <c r="JK62" s="125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5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5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6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29" t="str">
        <f>IF(ISBLANK($JO$3),"",IF(ISBLANK(Tipy!HX56),"-",SUM(JJ62:JN62)))</f>
        <v/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 t="str">
        <f>IF(ISBLANK($JA$3),"",IF(ISBLANK(Tipy!HL57),0,IF(AND(Tipy!HL57=Výsledky!$IY$3,Tipy!HN57=Výsledky!$JA$3),60,0)))</f>
        <v/>
      </c>
      <c r="IW63" s="125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5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5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6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29" t="str">
        <f>IF(ISBLANK($JA$3),"",IF(ISBLANK(Tipy!HL57),"-",SUM(IV63:IZ63)))</f>
        <v/>
      </c>
      <c r="JB63" s="128"/>
      <c r="JC63" s="125" t="str">
        <f>IF(ISBLANK($JH$3),"",IF(ISBLANK(Tipy!HR57),0,IF(AND(Tipy!HR57=Výsledky!$JF$3,Tipy!HT57=Výsledky!$JH$3),60,0)))</f>
        <v/>
      </c>
      <c r="JD63" s="125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5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5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6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29" t="str">
        <f>IF(ISBLANK($JH$3),"",IF(ISBLANK(Tipy!HR57),"-",SUM(JC63:JG63)))</f>
        <v/>
      </c>
      <c r="JI63" s="128"/>
      <c r="JJ63" s="125" t="str">
        <f>IF(ISBLANK($JO$3),"",IF(ISBLANK(Tipy!HX57),0,IF(AND(Tipy!HX57=Výsledky!$JM$3,Tipy!HZ57=Výsledky!$JO$3),60,0)))</f>
        <v/>
      </c>
      <c r="JK63" s="125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5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5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6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29" t="str">
        <f>IF(ISBLANK($JO$3),"",IF(ISBLANK(Tipy!HX57),"-",SUM(JJ63:JN63)))</f>
        <v/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 t="str">
        <f>IF(ISBLANK($JA$3),"",IF(ISBLANK(Tipy!HL58),0,IF(AND(Tipy!HL58=Výsledky!$IY$3,Tipy!HN58=Výsledky!$JA$3),60,0)))</f>
        <v/>
      </c>
      <c r="IW64" s="125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5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5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6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29" t="str">
        <f>IF(ISBLANK($JA$3),"",IF(ISBLANK(Tipy!HL58),"-",SUM(IV64:IZ64)))</f>
        <v/>
      </c>
      <c r="JB64" s="128"/>
      <c r="JC64" s="125" t="str">
        <f>IF(ISBLANK($JH$3),"",IF(ISBLANK(Tipy!HR58),0,IF(AND(Tipy!HR58=Výsledky!$JF$3,Tipy!HT58=Výsledky!$JH$3),60,0)))</f>
        <v/>
      </c>
      <c r="JD64" s="125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5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5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6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29" t="str">
        <f>IF(ISBLANK($JH$3),"",IF(ISBLANK(Tipy!HR58),"-",SUM(JC64:JG64)))</f>
        <v/>
      </c>
      <c r="JI64" s="128"/>
      <c r="JJ64" s="125" t="str">
        <f>IF(ISBLANK($JO$3),"",IF(ISBLANK(Tipy!HX58),0,IF(AND(Tipy!HX58=Výsledky!$JM$3,Tipy!HZ58=Výsledky!$JO$3),60,0)))</f>
        <v/>
      </c>
      <c r="JK64" s="125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5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5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6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29" t="str">
        <f>IF(ISBLANK($JO$3),"",IF(ISBLANK(Tipy!HX58),"-",SUM(JJ64:JN64)))</f>
        <v/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 t="str">
        <f>IF(ISBLANK($JA$3),"",IF(ISBLANK(Tipy!HL59),0,IF(AND(Tipy!HL59=Výsledky!$IY$3,Tipy!HN59=Výsledky!$JA$3),60,0)))</f>
        <v/>
      </c>
      <c r="IW65" s="125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5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5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6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29" t="str">
        <f>IF(ISBLANK($JA$3),"",IF(ISBLANK(Tipy!HL59),"-",SUM(IV65:IZ65)))</f>
        <v/>
      </c>
      <c r="JB65" s="128"/>
      <c r="JC65" s="125" t="str">
        <f>IF(ISBLANK($JH$3),"",IF(ISBLANK(Tipy!HR59),0,IF(AND(Tipy!HR59=Výsledky!$JF$3,Tipy!HT59=Výsledky!$JH$3),60,0)))</f>
        <v/>
      </c>
      <c r="JD65" s="125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5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5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6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29" t="str">
        <f>IF(ISBLANK($JH$3),"",IF(ISBLANK(Tipy!HR59),"-",SUM(JC65:JG65)))</f>
        <v/>
      </c>
      <c r="JI65" s="128"/>
      <c r="JJ65" s="125" t="str">
        <f>IF(ISBLANK($JO$3),"",IF(ISBLANK(Tipy!HX59),0,IF(AND(Tipy!HX59=Výsledky!$JM$3,Tipy!HZ59=Výsledky!$JO$3),60,0)))</f>
        <v/>
      </c>
      <c r="JK65" s="125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5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5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6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29" t="str">
        <f>IF(ISBLANK($JO$3),"",IF(ISBLANK(Tipy!HX59),"-",SUM(JJ65:JN65)))</f>
        <v/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 t="str">
        <f>IF(ISBLANK($JA$3),"",IF(ISBLANK(Tipy!HL60),0,IF(AND(Tipy!HL60=Výsledky!$IY$3,Tipy!HN60=Výsledky!$JA$3),60,0)))</f>
        <v/>
      </c>
      <c r="IW66" s="125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5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5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6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29" t="str">
        <f>IF(ISBLANK($JA$3),"",IF(ISBLANK(Tipy!HL60),"-",SUM(IV66:IZ66)))</f>
        <v/>
      </c>
      <c r="JB66" s="128"/>
      <c r="JC66" s="125" t="str">
        <f>IF(ISBLANK($JH$3),"",IF(ISBLANK(Tipy!HR60),0,IF(AND(Tipy!HR60=Výsledky!$JF$3,Tipy!HT60=Výsledky!$JH$3),60,0)))</f>
        <v/>
      </c>
      <c r="JD66" s="125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5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5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6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29" t="str">
        <f>IF(ISBLANK($JH$3),"",IF(ISBLANK(Tipy!HR60),"-",SUM(JC66:JG66)))</f>
        <v/>
      </c>
      <c r="JI66" s="128"/>
      <c r="JJ66" s="125" t="str">
        <f>IF(ISBLANK($JO$3),"",IF(ISBLANK(Tipy!HX60),0,IF(AND(Tipy!HX60=Výsledky!$JM$3,Tipy!HZ60=Výsledky!$JO$3),60,0)))</f>
        <v/>
      </c>
      <c r="JK66" s="125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5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5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6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29" t="str">
        <f>IF(ISBLANK($JO$3),"",IF(ISBLANK(Tipy!HX60),"-",SUM(JJ66:JN66)))</f>
        <v/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 t="str">
        <f>IF(ISBLANK($JA$3),"",IF(ISBLANK(Tipy!HL61),0,IF(AND(Tipy!HL61=Výsledky!$IY$3,Tipy!HN61=Výsledky!$JA$3),60,0)))</f>
        <v/>
      </c>
      <c r="IW67" s="125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5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5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6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29" t="str">
        <f>IF(ISBLANK($JA$3),"",IF(ISBLANK(Tipy!HL61),"-",SUM(IV67:IZ67)))</f>
        <v/>
      </c>
      <c r="JB67" s="128"/>
      <c r="JC67" s="125" t="str">
        <f>IF(ISBLANK($JH$3),"",IF(ISBLANK(Tipy!HR61),0,IF(AND(Tipy!HR61=Výsledky!$JF$3,Tipy!HT61=Výsledky!$JH$3),60,0)))</f>
        <v/>
      </c>
      <c r="JD67" s="125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5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5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6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29" t="str">
        <f>IF(ISBLANK($JH$3),"",IF(ISBLANK(Tipy!HR61),"-",SUM(JC67:JG67)))</f>
        <v/>
      </c>
      <c r="JI67" s="128"/>
      <c r="JJ67" s="125" t="str">
        <f>IF(ISBLANK($JO$3),"",IF(ISBLANK(Tipy!HX61),0,IF(AND(Tipy!HX61=Výsledky!$JM$3,Tipy!HZ61=Výsledky!$JO$3),60,0)))</f>
        <v/>
      </c>
      <c r="JK67" s="125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5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5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6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29" t="str">
        <f>IF(ISBLANK($JO$3),"",IF(ISBLANK(Tipy!HX61),"-",SUM(JJ67:JN67)))</f>
        <v/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 t="str">
        <f>IF(ISBLANK($JA$3),"",IF(ISBLANK(Tipy!HL62),0,IF(AND(Tipy!HL62=Výsledky!$IY$3,Tipy!HN62=Výsledky!$JA$3),60,0)))</f>
        <v/>
      </c>
      <c r="IW68" s="125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5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5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6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29" t="str">
        <f>IF(ISBLANK($JA$3),"",IF(ISBLANK(Tipy!HL62),"-",SUM(IV68:IZ68)))</f>
        <v/>
      </c>
      <c r="JB68" s="128"/>
      <c r="JC68" s="125" t="str">
        <f>IF(ISBLANK($JH$3),"",IF(ISBLANK(Tipy!HR62),0,IF(AND(Tipy!HR62=Výsledky!$JF$3,Tipy!HT62=Výsledky!$JH$3),60,0)))</f>
        <v/>
      </c>
      <c r="JD68" s="125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5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5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6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29" t="str">
        <f>IF(ISBLANK($JH$3),"",IF(ISBLANK(Tipy!HR62),"-",SUM(JC68:JG68)))</f>
        <v/>
      </c>
      <c r="JI68" s="128"/>
      <c r="JJ68" s="125" t="str">
        <f>IF(ISBLANK($JO$3),"",IF(ISBLANK(Tipy!HX62),0,IF(AND(Tipy!HX62=Výsledky!$JM$3,Tipy!HZ62=Výsledky!$JO$3),60,0)))</f>
        <v/>
      </c>
      <c r="JK68" s="125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5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5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6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29" t="str">
        <f>IF(ISBLANK($JO$3),"",IF(ISBLANK(Tipy!HX62),"-",SUM(JJ68:JN68)))</f>
        <v/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 t="str">
        <f>IF(ISBLANK($JA$3),"",IF(ISBLANK(Tipy!HL63),0,IF(AND(Tipy!HL63=Výsledky!$IY$3,Tipy!HN63=Výsledky!$JA$3),60,0)))</f>
        <v/>
      </c>
      <c r="IW69" s="125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5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5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6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29" t="str">
        <f>IF(ISBLANK($JA$3),"",IF(ISBLANK(Tipy!HL63),"-",SUM(IV69:IZ69)))</f>
        <v/>
      </c>
      <c r="JB69" s="128"/>
      <c r="JC69" s="125" t="str">
        <f>IF(ISBLANK($JH$3),"",IF(ISBLANK(Tipy!HR63),0,IF(AND(Tipy!HR63=Výsledky!$JF$3,Tipy!HT63=Výsledky!$JH$3),60,0)))</f>
        <v/>
      </c>
      <c r="JD69" s="125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5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5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6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29" t="str">
        <f>IF(ISBLANK($JH$3),"",IF(ISBLANK(Tipy!HR63),"-",SUM(JC69:JG69)))</f>
        <v/>
      </c>
      <c r="JI69" s="128"/>
      <c r="JJ69" s="125" t="str">
        <f>IF(ISBLANK($JO$3),"",IF(ISBLANK(Tipy!HX63),0,IF(AND(Tipy!HX63=Výsledky!$JM$3,Tipy!HZ63=Výsledky!$JO$3),60,0)))</f>
        <v/>
      </c>
      <c r="JK69" s="125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5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5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6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29" t="str">
        <f>IF(ISBLANK($JO$3),"",IF(ISBLANK(Tipy!HX63),"-",SUM(JJ69:JN69)))</f>
        <v/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 t="str">
        <f>IF(ISBLANK($JA$3),"",IF(ISBLANK(Tipy!HL64),0,IF(AND(Tipy!HL64=Výsledky!$IY$3,Tipy!HN64=Výsledky!$JA$3),60,0)))</f>
        <v/>
      </c>
      <c r="IW70" s="125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5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5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6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29" t="str">
        <f>IF(ISBLANK($JA$3),"",IF(ISBLANK(Tipy!HL64),"-",SUM(IV70:IZ70)))</f>
        <v/>
      </c>
      <c r="JB70" s="128"/>
      <c r="JC70" s="125" t="str">
        <f>IF(ISBLANK($JH$3),"",IF(ISBLANK(Tipy!HR64),0,IF(AND(Tipy!HR64=Výsledky!$JF$3,Tipy!HT64=Výsledky!$JH$3),60,0)))</f>
        <v/>
      </c>
      <c r="JD70" s="125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5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5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6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29" t="str">
        <f>IF(ISBLANK($JH$3),"",IF(ISBLANK(Tipy!HR64),"-",SUM(JC70:JG70)))</f>
        <v/>
      </c>
      <c r="JI70" s="128"/>
      <c r="JJ70" s="125" t="str">
        <f>IF(ISBLANK($JO$3),"",IF(ISBLANK(Tipy!HX64),0,IF(AND(Tipy!HX64=Výsledky!$JM$3,Tipy!HZ64=Výsledky!$JO$3),60,0)))</f>
        <v/>
      </c>
      <c r="JK70" s="125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5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5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6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29" t="str">
        <f>IF(ISBLANK($JO$3),"",IF(ISBLANK(Tipy!HX64),"-",SUM(JJ70:JN70)))</f>
        <v/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 t="str">
        <f>IF(ISBLANK($JA$3),"",IF(ISBLANK(Tipy!HL65),0,IF(AND(Tipy!HL65=Výsledky!$IY$3,Tipy!HN65=Výsledky!$JA$3),60,0)))</f>
        <v/>
      </c>
      <c r="IW71" s="125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5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5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6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29" t="str">
        <f>IF(ISBLANK($JA$3),"",IF(ISBLANK(Tipy!HL65),"-",SUM(IV71:IZ71)))</f>
        <v/>
      </c>
      <c r="JB71" s="128"/>
      <c r="JC71" s="125" t="str">
        <f>IF(ISBLANK($JH$3),"",IF(ISBLANK(Tipy!HR65),0,IF(AND(Tipy!HR65=Výsledky!$JF$3,Tipy!HT65=Výsledky!$JH$3),60,0)))</f>
        <v/>
      </c>
      <c r="JD71" s="125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5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5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6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29" t="str">
        <f>IF(ISBLANK($JH$3),"",IF(ISBLANK(Tipy!HR65),"-",SUM(JC71:JG71)))</f>
        <v/>
      </c>
      <c r="JI71" s="128"/>
      <c r="JJ71" s="125" t="str">
        <f>IF(ISBLANK($JO$3),"",IF(ISBLANK(Tipy!HX65),0,IF(AND(Tipy!HX65=Výsledky!$JM$3,Tipy!HZ65=Výsledky!$JO$3),60,0)))</f>
        <v/>
      </c>
      <c r="JK71" s="125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5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5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6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29" t="str">
        <f>IF(ISBLANK($JO$3),"",IF(ISBLANK(Tipy!HX65),"-",SUM(JJ71:JN71)))</f>
        <v/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 t="str">
        <f>IF(ISBLANK($JA$3),"",IF(ISBLANK(Tipy!HL66),0,IF(AND(Tipy!HL66=Výsledky!$IY$3,Tipy!HN66=Výsledky!$JA$3),60,0)))</f>
        <v/>
      </c>
      <c r="IW72" s="125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5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5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6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29" t="str">
        <f>IF(ISBLANK($JA$3),"",IF(ISBLANK(Tipy!HL66),"-",SUM(IV72:IZ72)))</f>
        <v/>
      </c>
      <c r="JB72" s="128"/>
      <c r="JC72" s="125" t="str">
        <f>IF(ISBLANK($JH$3),"",IF(ISBLANK(Tipy!HR66),0,IF(AND(Tipy!HR66=Výsledky!$JF$3,Tipy!HT66=Výsledky!$JH$3),60,0)))</f>
        <v/>
      </c>
      <c r="JD72" s="125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5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5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6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29" t="str">
        <f>IF(ISBLANK($JH$3),"",IF(ISBLANK(Tipy!HR66),"-",SUM(JC72:JG72)))</f>
        <v/>
      </c>
      <c r="JI72" s="128"/>
      <c r="JJ72" s="125" t="str">
        <f>IF(ISBLANK($JO$3),"",IF(ISBLANK(Tipy!HX66),0,IF(AND(Tipy!HX66=Výsledky!$JM$3,Tipy!HZ66=Výsledky!$JO$3),60,0)))</f>
        <v/>
      </c>
      <c r="JK72" s="125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5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5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6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29" t="str">
        <f>IF(ISBLANK($JO$3),"",IF(ISBLANK(Tipy!HX66),"-",SUM(JJ72:JN72)))</f>
        <v/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 t="str">
        <f>IF(ISBLANK($JA$3),"",IF(ISBLANK(Tipy!HL67),0,IF(AND(Tipy!HL67=Výsledky!$IY$3,Tipy!HN67=Výsledky!$JA$3),60,0)))</f>
        <v/>
      </c>
      <c r="IW73" s="125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5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5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6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29" t="str">
        <f>IF(ISBLANK($JA$3),"",IF(ISBLANK(Tipy!HL67),"-",SUM(IV73:IZ73)))</f>
        <v/>
      </c>
      <c r="JB73" s="128"/>
      <c r="JC73" s="125" t="str">
        <f>IF(ISBLANK($JH$3),"",IF(ISBLANK(Tipy!HR67),0,IF(AND(Tipy!HR67=Výsledky!$JF$3,Tipy!HT67=Výsledky!$JH$3),60,0)))</f>
        <v/>
      </c>
      <c r="JD73" s="125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5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5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6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29" t="str">
        <f>IF(ISBLANK($JH$3),"",IF(ISBLANK(Tipy!HR67),"-",SUM(JC73:JG73)))</f>
        <v/>
      </c>
      <c r="JI73" s="128"/>
      <c r="JJ73" s="125" t="str">
        <f>IF(ISBLANK($JO$3),"",IF(ISBLANK(Tipy!HX67),0,IF(AND(Tipy!HX67=Výsledky!$JM$3,Tipy!HZ67=Výsledky!$JO$3),60,0)))</f>
        <v/>
      </c>
      <c r="JK73" s="125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5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5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6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29" t="str">
        <f>IF(ISBLANK($JO$3),"",IF(ISBLANK(Tipy!HX67),"-",SUM(JJ73:JN73)))</f>
        <v/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 t="str">
        <f>IF(ISBLANK($JA$3),"",IF(ISBLANK(Tipy!HL68),0,IF(AND(Tipy!HL68=Výsledky!$IY$3,Tipy!HN68=Výsledky!$JA$3),60,0)))</f>
        <v/>
      </c>
      <c r="IW74" s="125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5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5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6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29" t="str">
        <f>IF(ISBLANK($JA$3),"",IF(ISBLANK(Tipy!HL68),"-",SUM(IV74:IZ74)))</f>
        <v/>
      </c>
      <c r="JB74" s="128"/>
      <c r="JC74" s="125" t="str">
        <f>IF(ISBLANK($JH$3),"",IF(ISBLANK(Tipy!HR68),0,IF(AND(Tipy!HR68=Výsledky!$JF$3,Tipy!HT68=Výsledky!$JH$3),60,0)))</f>
        <v/>
      </c>
      <c r="JD74" s="125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5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5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6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29" t="str">
        <f>IF(ISBLANK($JH$3),"",IF(ISBLANK(Tipy!HR68),"-",SUM(JC74:JG74)))</f>
        <v/>
      </c>
      <c r="JI74" s="128"/>
      <c r="JJ74" s="125" t="str">
        <f>IF(ISBLANK($JO$3),"",IF(ISBLANK(Tipy!HX68),0,IF(AND(Tipy!HX68=Výsledky!$JM$3,Tipy!HZ68=Výsledky!$JO$3),60,0)))</f>
        <v/>
      </c>
      <c r="JK74" s="125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5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5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6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29" t="str">
        <f>IF(ISBLANK($JO$3),"",IF(ISBLANK(Tipy!HX68),"-",SUM(JJ74:JN74)))</f>
        <v/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 t="str">
        <f>IF(ISBLANK($JA$3),"",IF(ISBLANK(Tipy!HL69),0,IF(AND(Tipy!HL69=Výsledky!$IY$3,Tipy!HN69=Výsledky!$JA$3),60,0)))</f>
        <v/>
      </c>
      <c r="IW75" s="125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5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5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6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29" t="str">
        <f>IF(ISBLANK($JA$3),"",IF(ISBLANK(Tipy!HL69),"-",SUM(IV75:IZ75)))</f>
        <v/>
      </c>
      <c r="JB75" s="128"/>
      <c r="JC75" s="125" t="str">
        <f>IF(ISBLANK($JH$3),"",IF(ISBLANK(Tipy!HR69),0,IF(AND(Tipy!HR69=Výsledky!$JF$3,Tipy!HT69=Výsledky!$JH$3),60,0)))</f>
        <v/>
      </c>
      <c r="JD75" s="125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5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5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6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29" t="str">
        <f>IF(ISBLANK($JH$3),"",IF(ISBLANK(Tipy!HR69),"-",SUM(JC75:JG75)))</f>
        <v/>
      </c>
      <c r="JI75" s="128"/>
      <c r="JJ75" s="125" t="str">
        <f>IF(ISBLANK($JO$3),"",IF(ISBLANK(Tipy!HX69),0,IF(AND(Tipy!HX69=Výsledky!$JM$3,Tipy!HZ69=Výsledky!$JO$3),60,0)))</f>
        <v/>
      </c>
      <c r="JK75" s="125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5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5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6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29" t="str">
        <f>IF(ISBLANK($JO$3),"",IF(ISBLANK(Tipy!HX69),"-",SUM(JJ75:JN75)))</f>
        <v/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 t="str">
        <f>IF(ISBLANK($JA$3),"",IF(ISBLANK(Tipy!HL70),0,IF(AND(Tipy!HL70=Výsledky!$IY$3,Tipy!HN70=Výsledky!$JA$3),60,0)))</f>
        <v/>
      </c>
      <c r="IW76" s="125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5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5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6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29" t="str">
        <f>IF(ISBLANK($JA$3),"",IF(ISBLANK(Tipy!HL70),"-",SUM(IV76:IZ76)))</f>
        <v/>
      </c>
      <c r="JB76" s="128"/>
      <c r="JC76" s="125" t="str">
        <f>IF(ISBLANK($JH$3),"",IF(ISBLANK(Tipy!HR70),0,IF(AND(Tipy!HR70=Výsledky!$JF$3,Tipy!HT70=Výsledky!$JH$3),60,0)))</f>
        <v/>
      </c>
      <c r="JD76" s="125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5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5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6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29" t="str">
        <f>IF(ISBLANK($JH$3),"",IF(ISBLANK(Tipy!HR70),"-",SUM(JC76:JG76)))</f>
        <v/>
      </c>
      <c r="JI76" s="128"/>
      <c r="JJ76" s="125" t="str">
        <f>IF(ISBLANK($JO$3),"",IF(ISBLANK(Tipy!HX70),0,IF(AND(Tipy!HX70=Výsledky!$JM$3,Tipy!HZ70=Výsledky!$JO$3),60,0)))</f>
        <v/>
      </c>
      <c r="JK76" s="125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5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5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6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29" t="str">
        <f>IF(ISBLANK($JO$3),"",IF(ISBLANK(Tipy!HX70),"-",SUM(JJ76:JN76)))</f>
        <v/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 t="str">
        <f>IF(ISBLANK($JA$3),"",IF(ISBLANK(Tipy!HL71),0,IF(AND(Tipy!HL71=Výsledky!$IY$3,Tipy!HN71=Výsledky!$JA$3),60,0)))</f>
        <v/>
      </c>
      <c r="IW77" s="125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5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5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6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29" t="str">
        <f>IF(ISBLANK($JA$3),"",IF(ISBLANK(Tipy!HL71),"-",SUM(IV77:IZ77)))</f>
        <v/>
      </c>
      <c r="JB77" s="128"/>
      <c r="JC77" s="125" t="str">
        <f>IF(ISBLANK($JH$3),"",IF(ISBLANK(Tipy!HR71),0,IF(AND(Tipy!HR71=Výsledky!$JF$3,Tipy!HT71=Výsledky!$JH$3),60,0)))</f>
        <v/>
      </c>
      <c r="JD77" s="125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5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5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6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29" t="str">
        <f>IF(ISBLANK($JH$3),"",IF(ISBLANK(Tipy!HR71),"-",SUM(JC77:JG77)))</f>
        <v/>
      </c>
      <c r="JI77" s="128"/>
      <c r="JJ77" s="125" t="str">
        <f>IF(ISBLANK($JO$3),"",IF(ISBLANK(Tipy!HX71),0,IF(AND(Tipy!HX71=Výsledky!$JM$3,Tipy!HZ71=Výsledky!$JO$3),60,0)))</f>
        <v/>
      </c>
      <c r="JK77" s="125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5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5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6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29" t="str">
        <f>IF(ISBLANK($JO$3),"",IF(ISBLANK(Tipy!HX71),"-",SUM(JJ77:JN77)))</f>
        <v/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 t="str">
        <f>IF(ISBLANK($JA$3),"",IF(ISBLANK(Tipy!HL72),0,IF(AND(Tipy!HL72=Výsledky!$IY$3,Tipy!HN72=Výsledky!$JA$3),60,0)))</f>
        <v/>
      </c>
      <c r="IW78" s="125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5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5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6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29" t="str">
        <f>IF(ISBLANK($JA$3),"",IF(ISBLANK(Tipy!HL72),"-",SUM(IV78:IZ78)))</f>
        <v/>
      </c>
      <c r="JB78" s="128"/>
      <c r="JC78" s="125" t="str">
        <f>IF(ISBLANK($JH$3),"",IF(ISBLANK(Tipy!HR72),0,IF(AND(Tipy!HR72=Výsledky!$JF$3,Tipy!HT72=Výsledky!$JH$3),60,0)))</f>
        <v/>
      </c>
      <c r="JD78" s="125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5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5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6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29" t="str">
        <f>IF(ISBLANK($JH$3),"",IF(ISBLANK(Tipy!HR72),"-",SUM(JC78:JG78)))</f>
        <v/>
      </c>
      <c r="JI78" s="128"/>
      <c r="JJ78" s="125" t="str">
        <f>IF(ISBLANK($JO$3),"",IF(ISBLANK(Tipy!HX72),0,IF(AND(Tipy!HX72=Výsledky!$JM$3,Tipy!HZ72=Výsledky!$JO$3),60,0)))</f>
        <v/>
      </c>
      <c r="JK78" s="125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5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5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6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29" t="str">
        <f>IF(ISBLANK($JO$3),"",IF(ISBLANK(Tipy!HX72),"-",SUM(JJ78:JN78)))</f>
        <v/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 t="str">
        <f>IF(ISBLANK($JA$3),"",IF(ISBLANK(Tipy!HL73),0,IF(AND(Tipy!HL73=Výsledky!$IY$3,Tipy!HN73=Výsledky!$JA$3),60,0)))</f>
        <v/>
      </c>
      <c r="IW79" s="125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5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5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6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29" t="str">
        <f>IF(ISBLANK($JA$3),"",IF(ISBLANK(Tipy!HL73),"-",SUM(IV79:IZ79)))</f>
        <v/>
      </c>
      <c r="JB79" s="128"/>
      <c r="JC79" s="125" t="str">
        <f>IF(ISBLANK($JH$3),"",IF(ISBLANK(Tipy!HR73),0,IF(AND(Tipy!HR73=Výsledky!$JF$3,Tipy!HT73=Výsledky!$JH$3),60,0)))</f>
        <v/>
      </c>
      <c r="JD79" s="125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5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5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6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29" t="str">
        <f>IF(ISBLANK($JH$3),"",IF(ISBLANK(Tipy!HR73),"-",SUM(JC79:JG79)))</f>
        <v/>
      </c>
      <c r="JI79" s="128"/>
      <c r="JJ79" s="125" t="str">
        <f>IF(ISBLANK($JO$3),"",IF(ISBLANK(Tipy!HX73),0,IF(AND(Tipy!HX73=Výsledky!$JM$3,Tipy!HZ73=Výsledky!$JO$3),60,0)))</f>
        <v/>
      </c>
      <c r="JK79" s="125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5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5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6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29" t="str">
        <f>IF(ISBLANK($JO$3),"",IF(ISBLANK(Tipy!HX73),"-",SUM(JJ79:JN79)))</f>
        <v/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 t="str">
        <f>IF(ISBLANK($JA$3),"",IF(ISBLANK(Tipy!HL74),0,IF(AND(Tipy!HL74=Výsledky!$IY$3,Tipy!HN74=Výsledky!$JA$3),60,0)))</f>
        <v/>
      </c>
      <c r="IW80" s="125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5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5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6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29" t="str">
        <f>IF(ISBLANK($JA$3),"",IF(ISBLANK(Tipy!HL74),"-",SUM(IV80:IZ80)))</f>
        <v/>
      </c>
      <c r="JB80" s="128"/>
      <c r="JC80" s="125" t="str">
        <f>IF(ISBLANK($JH$3),"",IF(ISBLANK(Tipy!HR74),0,IF(AND(Tipy!HR74=Výsledky!$JF$3,Tipy!HT74=Výsledky!$JH$3),60,0)))</f>
        <v/>
      </c>
      <c r="JD80" s="125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5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5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6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29" t="str">
        <f>IF(ISBLANK($JH$3),"",IF(ISBLANK(Tipy!HR74),"-",SUM(JC80:JG80)))</f>
        <v/>
      </c>
      <c r="JI80" s="128"/>
      <c r="JJ80" s="125" t="str">
        <f>IF(ISBLANK($JO$3),"",IF(ISBLANK(Tipy!HX74),0,IF(AND(Tipy!HX74=Výsledky!$JM$3,Tipy!HZ74=Výsledky!$JO$3),60,0)))</f>
        <v/>
      </c>
      <c r="JK80" s="125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5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5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6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29" t="str">
        <f>IF(ISBLANK($JO$3),"",IF(ISBLANK(Tipy!HX74),"-",SUM(JJ80:JN80)))</f>
        <v/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 t="str">
        <f>IF(ISBLANK($JA$3),"",IF(ISBLANK(Tipy!HL75),0,IF(AND(Tipy!HL75=Výsledky!$IY$3,Tipy!HN75=Výsledky!$JA$3),60,0)))</f>
        <v/>
      </c>
      <c r="IW81" s="125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5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5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6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29" t="str">
        <f>IF(ISBLANK($JA$3),"",IF(ISBLANK(Tipy!HL75),"-",SUM(IV81:IZ81)))</f>
        <v/>
      </c>
      <c r="JB81" s="128"/>
      <c r="JC81" s="125" t="str">
        <f>IF(ISBLANK($JH$3),"",IF(ISBLANK(Tipy!HR75),0,IF(AND(Tipy!HR75=Výsledky!$JF$3,Tipy!HT75=Výsledky!$JH$3),60,0)))</f>
        <v/>
      </c>
      <c r="JD81" s="125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5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5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6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29" t="str">
        <f>IF(ISBLANK($JH$3),"",IF(ISBLANK(Tipy!HR75),"-",SUM(JC81:JG81)))</f>
        <v/>
      </c>
      <c r="JI81" s="128"/>
      <c r="JJ81" s="125" t="str">
        <f>IF(ISBLANK($JO$3),"",IF(ISBLANK(Tipy!HX75),0,IF(AND(Tipy!HX75=Výsledky!$JM$3,Tipy!HZ75=Výsledky!$JO$3),60,0)))</f>
        <v/>
      </c>
      <c r="JK81" s="125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5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5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6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29" t="str">
        <f>IF(ISBLANK($JO$3),"",IF(ISBLANK(Tipy!HX75),"-",SUM(JJ81:JN81)))</f>
        <v/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 t="str">
        <f>IF(ISBLANK($JA$3),"",IF(ISBLANK(Tipy!HL76),0,IF(AND(Tipy!HL76=Výsledky!$IY$3,Tipy!HN76=Výsledky!$JA$3),60,0)))</f>
        <v/>
      </c>
      <c r="IW82" s="125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5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5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6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29" t="str">
        <f>IF(ISBLANK($JA$3),"",IF(ISBLANK(Tipy!HL76),"-",SUM(IV82:IZ82)))</f>
        <v/>
      </c>
      <c r="JB82" s="128"/>
      <c r="JC82" s="125" t="str">
        <f>IF(ISBLANK($JH$3),"",IF(ISBLANK(Tipy!HR76),0,IF(AND(Tipy!HR76=Výsledky!$JF$3,Tipy!HT76=Výsledky!$JH$3),60,0)))</f>
        <v/>
      </c>
      <c r="JD82" s="125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5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5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6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29" t="str">
        <f>IF(ISBLANK($JH$3),"",IF(ISBLANK(Tipy!HR76),"-",SUM(JC82:JG82)))</f>
        <v/>
      </c>
      <c r="JI82" s="128"/>
      <c r="JJ82" s="125" t="str">
        <f>IF(ISBLANK($JO$3),"",IF(ISBLANK(Tipy!HX76),0,IF(AND(Tipy!HX76=Výsledky!$JM$3,Tipy!HZ76=Výsledky!$JO$3),60,0)))</f>
        <v/>
      </c>
      <c r="JK82" s="125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5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5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6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29" t="str">
        <f>IF(ISBLANK($JO$3),"",IF(ISBLANK(Tipy!HX76),"-",SUM(JJ82:JN82)))</f>
        <v/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 t="str">
        <f>IF(ISBLANK($JA$3),"",IF(ISBLANK(Tipy!HL77),0,IF(AND(Tipy!HL77=Výsledky!$IY$3,Tipy!HN77=Výsledky!$JA$3),60,0)))</f>
        <v/>
      </c>
      <c r="IW83" s="125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5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5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6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29" t="str">
        <f>IF(ISBLANK($JA$3),"",IF(ISBLANK(Tipy!HL77),"-",SUM(IV83:IZ83)))</f>
        <v/>
      </c>
      <c r="JB83" s="128"/>
      <c r="JC83" s="125" t="str">
        <f>IF(ISBLANK($JH$3),"",IF(ISBLANK(Tipy!HR77),0,IF(AND(Tipy!HR77=Výsledky!$JF$3,Tipy!HT77=Výsledky!$JH$3),60,0)))</f>
        <v/>
      </c>
      <c r="JD83" s="125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5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5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6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29" t="str">
        <f>IF(ISBLANK($JH$3),"",IF(ISBLANK(Tipy!HR77),"-",SUM(JC83:JG83)))</f>
        <v/>
      </c>
      <c r="JI83" s="128"/>
      <c r="JJ83" s="125" t="str">
        <f>IF(ISBLANK($JO$3),"",IF(ISBLANK(Tipy!HX77),0,IF(AND(Tipy!HX77=Výsledky!$JM$3,Tipy!HZ77=Výsledky!$JO$3),60,0)))</f>
        <v/>
      </c>
      <c r="JK83" s="125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5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5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6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29" t="str">
        <f>IF(ISBLANK($JO$3),"",IF(ISBLANK(Tipy!HX77),"-",SUM(JJ83:JN83)))</f>
        <v/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 t="str">
        <f>IF(ISBLANK($JA$3),"",IF(ISBLANK(Tipy!HL78),0,IF(AND(Tipy!HL78=Výsledky!$IY$3,Tipy!HN78=Výsledky!$JA$3),60,0)))</f>
        <v/>
      </c>
      <c r="IW84" s="125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5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5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6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29" t="str">
        <f>IF(ISBLANK($JA$3),"",IF(ISBLANK(Tipy!HL78),"-",SUM(IV84:IZ84)))</f>
        <v/>
      </c>
      <c r="JB84" s="128"/>
      <c r="JC84" s="125" t="str">
        <f>IF(ISBLANK($JH$3),"",IF(ISBLANK(Tipy!HR78),0,IF(AND(Tipy!HR78=Výsledky!$JF$3,Tipy!HT78=Výsledky!$JH$3),60,0)))</f>
        <v/>
      </c>
      <c r="JD84" s="125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5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5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6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29" t="str">
        <f>IF(ISBLANK($JH$3),"",IF(ISBLANK(Tipy!HR78),"-",SUM(JC84:JG84)))</f>
        <v/>
      </c>
      <c r="JI84" s="128"/>
      <c r="JJ84" s="125" t="str">
        <f>IF(ISBLANK($JO$3),"",IF(ISBLANK(Tipy!HX78),0,IF(AND(Tipy!HX78=Výsledky!$JM$3,Tipy!HZ78=Výsledky!$JO$3),60,0)))</f>
        <v/>
      </c>
      <c r="JK84" s="125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5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5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6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29" t="str">
        <f>IF(ISBLANK($JO$3),"",IF(ISBLANK(Tipy!HX78),"-",SUM(JJ84:JN84)))</f>
        <v/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 t="str">
        <f>IF(ISBLANK($JA$3),"",IF(ISBLANK(Tipy!HL79),0,IF(AND(Tipy!HL79=Výsledky!$IY$3,Tipy!HN79=Výsledky!$JA$3),60,0)))</f>
        <v/>
      </c>
      <c r="IW85" s="125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5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5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6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29" t="str">
        <f>IF(ISBLANK($JA$3),"",IF(ISBLANK(Tipy!HL79),"-",SUM(IV85:IZ85)))</f>
        <v/>
      </c>
      <c r="JB85" s="128"/>
      <c r="JC85" s="125" t="str">
        <f>IF(ISBLANK($JH$3),"",IF(ISBLANK(Tipy!HR79),0,IF(AND(Tipy!HR79=Výsledky!$JF$3,Tipy!HT79=Výsledky!$JH$3),60,0)))</f>
        <v/>
      </c>
      <c r="JD85" s="125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5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5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6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29" t="str">
        <f>IF(ISBLANK($JH$3),"",IF(ISBLANK(Tipy!HR79),"-",SUM(JC85:JG85)))</f>
        <v/>
      </c>
      <c r="JI85" s="128"/>
      <c r="JJ85" s="125" t="str">
        <f>IF(ISBLANK($JO$3),"",IF(ISBLANK(Tipy!HX79),0,IF(AND(Tipy!HX79=Výsledky!$JM$3,Tipy!HZ79=Výsledky!$JO$3),60,0)))</f>
        <v/>
      </c>
      <c r="JK85" s="125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5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5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6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29" t="str">
        <f>IF(ISBLANK($JO$3),"",IF(ISBLANK(Tipy!HX79),"-",SUM(JJ85:JN85)))</f>
        <v/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 t="str">
        <f>IF(ISBLANK($JA$3),"",IF(ISBLANK(Tipy!HL80),0,IF(AND(Tipy!HL80=Výsledky!$IY$3,Tipy!HN80=Výsledky!$JA$3),60,0)))</f>
        <v/>
      </c>
      <c r="IW86" s="125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5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5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6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29" t="str">
        <f>IF(ISBLANK($JA$3),"",IF(ISBLANK(Tipy!HL80),"-",SUM(IV86:IZ86)))</f>
        <v/>
      </c>
      <c r="JB86" s="128"/>
      <c r="JC86" s="125" t="str">
        <f>IF(ISBLANK($JH$3),"",IF(ISBLANK(Tipy!HR80),0,IF(AND(Tipy!HR80=Výsledky!$JF$3,Tipy!HT80=Výsledky!$JH$3),60,0)))</f>
        <v/>
      </c>
      <c r="JD86" s="125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5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5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6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29" t="str">
        <f>IF(ISBLANK($JH$3),"",IF(ISBLANK(Tipy!HR80),"-",SUM(JC86:JG86)))</f>
        <v/>
      </c>
      <c r="JI86" s="128"/>
      <c r="JJ86" s="125" t="str">
        <f>IF(ISBLANK($JO$3),"",IF(ISBLANK(Tipy!HX80),0,IF(AND(Tipy!HX80=Výsledky!$JM$3,Tipy!HZ80=Výsledky!$JO$3),60,0)))</f>
        <v/>
      </c>
      <c r="JK86" s="125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5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5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6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29" t="str">
        <f>IF(ISBLANK($JO$3),"",IF(ISBLANK(Tipy!HX80),"-",SUM(JJ86:JN86)))</f>
        <v/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 t="str">
        <f>IF(ISBLANK($JA$3),"",IF(ISBLANK(Tipy!HL81),0,IF(AND(Tipy!HL81=Výsledky!$IY$3,Tipy!HN81=Výsledky!$JA$3),60,0)))</f>
        <v/>
      </c>
      <c r="IW87" s="125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5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5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6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29" t="str">
        <f>IF(ISBLANK($JA$3),"",IF(ISBLANK(Tipy!HL81),"-",SUM(IV87:IZ87)))</f>
        <v/>
      </c>
      <c r="JB87" s="128"/>
      <c r="JC87" s="125" t="str">
        <f>IF(ISBLANK($JH$3),"",IF(ISBLANK(Tipy!HR81),0,IF(AND(Tipy!HR81=Výsledky!$JF$3,Tipy!HT81=Výsledky!$JH$3),60,0)))</f>
        <v/>
      </c>
      <c r="JD87" s="125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5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5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6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29" t="str">
        <f>IF(ISBLANK($JH$3),"",IF(ISBLANK(Tipy!HR81),"-",SUM(JC87:JG87)))</f>
        <v/>
      </c>
      <c r="JI87" s="128"/>
      <c r="JJ87" s="125" t="str">
        <f>IF(ISBLANK($JO$3),"",IF(ISBLANK(Tipy!HX81),0,IF(AND(Tipy!HX81=Výsledky!$JM$3,Tipy!HZ81=Výsledky!$JO$3),60,0)))</f>
        <v/>
      </c>
      <c r="JK87" s="125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5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5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6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29" t="str">
        <f>IF(ISBLANK($JO$3),"",IF(ISBLANK(Tipy!HX81),"-",SUM(JJ87:JN87)))</f>
        <v/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 t="str">
        <f>IF(ISBLANK($JA$3),"",IF(ISBLANK(Tipy!HL82),0,IF(AND(Tipy!HL82=Výsledky!$IY$3,Tipy!HN82=Výsledky!$JA$3),60,0)))</f>
        <v/>
      </c>
      <c r="IW88" s="125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5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5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6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29" t="str">
        <f>IF(ISBLANK($JA$3),"",IF(ISBLANK(Tipy!HL82),"-",SUM(IV88:IZ88)))</f>
        <v/>
      </c>
      <c r="JB88" s="128"/>
      <c r="JC88" s="125" t="str">
        <f>IF(ISBLANK($JH$3),"",IF(ISBLANK(Tipy!HR82),0,IF(AND(Tipy!HR82=Výsledky!$JF$3,Tipy!HT82=Výsledky!$JH$3),60,0)))</f>
        <v/>
      </c>
      <c r="JD88" s="125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5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5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6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29" t="str">
        <f>IF(ISBLANK($JH$3),"",IF(ISBLANK(Tipy!HR82),"-",SUM(JC88:JG88)))</f>
        <v/>
      </c>
      <c r="JI88" s="128"/>
      <c r="JJ88" s="125" t="str">
        <f>IF(ISBLANK($JO$3),"",IF(ISBLANK(Tipy!HX82),0,IF(AND(Tipy!HX82=Výsledky!$JM$3,Tipy!HZ82=Výsledky!$JO$3),60,0)))</f>
        <v/>
      </c>
      <c r="JK88" s="125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5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5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6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29" t="str">
        <f>IF(ISBLANK($JO$3),"",IF(ISBLANK(Tipy!HX82),"-",SUM(JJ88:JN88)))</f>
        <v/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 t="str">
        <f>IF(ISBLANK($JA$3),"",IF(ISBLANK(Tipy!HL83),0,IF(AND(Tipy!HL83=Výsledky!$IY$3,Tipy!HN83=Výsledky!$JA$3),60,0)))</f>
        <v/>
      </c>
      <c r="IW89" s="125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5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5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6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29" t="str">
        <f>IF(ISBLANK($JA$3),"",IF(ISBLANK(Tipy!HL83),"-",SUM(IV89:IZ89)))</f>
        <v/>
      </c>
      <c r="JB89" s="128"/>
      <c r="JC89" s="125" t="str">
        <f>IF(ISBLANK($JH$3),"",IF(ISBLANK(Tipy!HR83),0,IF(AND(Tipy!HR83=Výsledky!$JF$3,Tipy!HT83=Výsledky!$JH$3),60,0)))</f>
        <v/>
      </c>
      <c r="JD89" s="125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5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5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6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29" t="str">
        <f>IF(ISBLANK($JH$3),"",IF(ISBLANK(Tipy!HR83),"-",SUM(JC89:JG89)))</f>
        <v/>
      </c>
      <c r="JI89" s="128"/>
      <c r="JJ89" s="125" t="str">
        <f>IF(ISBLANK($JO$3),"",IF(ISBLANK(Tipy!HX83),0,IF(AND(Tipy!HX83=Výsledky!$JM$3,Tipy!HZ83=Výsledky!$JO$3),60,0)))</f>
        <v/>
      </c>
      <c r="JK89" s="125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5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5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6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29" t="str">
        <f>IF(ISBLANK($JO$3),"",IF(ISBLANK(Tipy!HX83),"-",SUM(JJ89:JN89)))</f>
        <v/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 t="str">
        <f>IF(ISBLANK($JA$3),"",IF(ISBLANK(Tipy!HL84),0,IF(AND(Tipy!HL84=Výsledky!$IY$3,Tipy!HN84=Výsledky!$JA$3),60,0)))</f>
        <v/>
      </c>
      <c r="IW90" s="13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2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2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28"/>
      <c r="JC90" s="131" t="str">
        <f>IF(ISBLANK($JH$3),"",IF(ISBLANK(Tipy!HR84),0,IF(AND(Tipy!HR84=Výsledky!$JF$3,Tipy!HT84=Výsledky!$JH$3),60,0)))</f>
        <v/>
      </c>
      <c r="JD90" s="13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2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2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28"/>
      <c r="JJ90" s="131" t="str">
        <f>IF(ISBLANK($JO$3),"",IF(ISBLANK(Tipy!HX84),0,IF(AND(Tipy!HX84=Výsledky!$JM$3,Tipy!HZ84=Výsledky!$JO$3),60,0)))</f>
        <v/>
      </c>
      <c r="JK90" s="13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2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2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44" t="s">
        <v>180</v>
      </c>
      <c r="B92" s="143" t="s">
        <v>173</v>
      </c>
      <c r="C92" s="144"/>
      <c r="D92" s="309">
        <f>IF(ISBLANK(I3),"",COUNTIF(I12:I90,"&gt;=0"))</f>
        <v>57</v>
      </c>
      <c r="E92" s="309"/>
      <c r="F92" s="310">
        <f>IF(ISBLANK(I3),"",D92/COUNT($A$12:$A$90))</f>
        <v>0.72151898734177211</v>
      </c>
      <c r="G92" s="310"/>
      <c r="H92" s="145"/>
      <c r="I92" s="146"/>
      <c r="J92" s="147"/>
      <c r="K92" s="309">
        <f>IF(ISBLANK(P3),"",COUNTIF(P12:P90,"&gt;=0"))</f>
        <v>60</v>
      </c>
      <c r="L92" s="309"/>
      <c r="M92" s="310">
        <f>IF(ISBLANK(P3),"",K92/COUNT($A$12:$A$90))</f>
        <v>0.759493670886076</v>
      </c>
      <c r="N92" s="310"/>
      <c r="O92" s="145"/>
      <c r="P92" s="146"/>
      <c r="Q92" s="148"/>
      <c r="R92" s="309">
        <f>IF(ISBLANK(W3),"",COUNTIF(W12:W90,"&gt;=0"))</f>
        <v>67</v>
      </c>
      <c r="S92" s="309"/>
      <c r="T92" s="310">
        <f>IF(ISBLANK(W3),"",R92/COUNT($A$12:$A$90))</f>
        <v>0.84810126582278478</v>
      </c>
      <c r="U92" s="310"/>
      <c r="V92" s="145"/>
      <c r="W92" s="146"/>
      <c r="X92" s="148"/>
      <c r="Y92" s="309">
        <f>IF(ISBLANK(AD3),"",COUNTIF(AD12:AD90,"&gt;=0"))</f>
        <v>66</v>
      </c>
      <c r="Z92" s="309"/>
      <c r="AA92" s="310">
        <f>IF(ISBLANK(AD3),"",Y92/COUNT($A$12:$A$90))</f>
        <v>0.83544303797468356</v>
      </c>
      <c r="AB92" s="310"/>
      <c r="AC92" s="145"/>
      <c r="AD92" s="146"/>
      <c r="AE92" s="148"/>
      <c r="AF92" s="309">
        <f>IF(ISBLANK(AK3),"",COUNTIF(AK12:AK90,"&gt;=0"))</f>
        <v>59</v>
      </c>
      <c r="AG92" s="309"/>
      <c r="AH92" s="310">
        <f>IF(ISBLANK(AK3),"",AF92/COUNT($A$12:$A$90))</f>
        <v>0.74683544303797467</v>
      </c>
      <c r="AI92" s="310"/>
      <c r="AJ92" s="145"/>
      <c r="AK92" s="146"/>
      <c r="AL92" s="148"/>
      <c r="AM92" s="309">
        <f>IF(ISBLANK(AR3),"",COUNTIF(AR12:AR90,"&gt;=0"))</f>
        <v>62</v>
      </c>
      <c r="AN92" s="309"/>
      <c r="AO92" s="310">
        <f>IF(ISBLANK(AR3),"",AM92/COUNT($A$12:$A$90))</f>
        <v>0.78481012658227844</v>
      </c>
      <c r="AP92" s="310"/>
      <c r="AQ92" s="145"/>
      <c r="AR92" s="146"/>
      <c r="AS92" s="148"/>
      <c r="AT92" s="309">
        <f>IF(ISBLANK(AY3),"",COUNTIF(AY12:AY90,"&gt;=0"))</f>
        <v>54</v>
      </c>
      <c r="AU92" s="309"/>
      <c r="AV92" s="310">
        <f>IF(ISBLANK(AY3),"",AT92/COUNT($A$12:$A$90))</f>
        <v>0.68354430379746833</v>
      </c>
      <c r="AW92" s="310"/>
      <c r="AX92" s="145"/>
      <c r="AY92" s="146"/>
      <c r="AZ92" s="148"/>
      <c r="BA92" s="309">
        <f>IF(ISBLANK(BF3),"",COUNTIF(BF12:BF90,"&gt;=0"))</f>
        <v>59</v>
      </c>
      <c r="BB92" s="309"/>
      <c r="BC92" s="310">
        <f>IF(ISBLANK(BF3),"",BA92/COUNT($A$12:$A$90))</f>
        <v>0.74683544303797467</v>
      </c>
      <c r="BD92" s="310"/>
      <c r="BE92" s="145"/>
      <c r="BF92" s="146"/>
      <c r="BG92" s="148"/>
      <c r="BH92" s="309" t="str">
        <f>IF(ISBLANK(BM3),"",COUNTIF(BM12:BM90,"&gt;=0"))</f>
        <v/>
      </c>
      <c r="BI92" s="309"/>
      <c r="BJ92" s="310" t="str">
        <f>IF(ISBLANK(BM3),"",BH92/COUNT($A$12:$A$90))</f>
        <v/>
      </c>
      <c r="BK92" s="310"/>
      <c r="BL92" s="145"/>
      <c r="BM92" s="146"/>
      <c r="BN92" s="148"/>
      <c r="BO92" s="309">
        <f>IF(ISBLANK(BT3),"",COUNTIF(BT12:BT90,"&gt;=0"))</f>
        <v>55</v>
      </c>
      <c r="BP92" s="309"/>
      <c r="BQ92" s="310">
        <f>IF(ISBLANK(BT3),"",BO92/COUNT($A$12:$A$90))</f>
        <v>0.69620253164556967</v>
      </c>
      <c r="BR92" s="310"/>
      <c r="BS92" s="145"/>
      <c r="BT92" s="146"/>
      <c r="BU92" s="148"/>
      <c r="BV92" s="309" t="str">
        <f>IF(ISBLANK(CA3),"",COUNTIF(CA12:CA90,"&gt;=0"))</f>
        <v/>
      </c>
      <c r="BW92" s="309"/>
      <c r="BX92" s="310" t="str">
        <f>IF(ISBLANK(CA3),"",BV92/COUNT($A$12:$A$90))</f>
        <v/>
      </c>
      <c r="BY92" s="310"/>
      <c r="BZ92" s="145"/>
      <c r="CA92" s="146"/>
      <c r="CB92" s="148"/>
      <c r="CC92" s="309">
        <f>IF(ISBLANK(CH3),"",COUNTIF(CH12:CH90,"&gt;=0"))</f>
        <v>52</v>
      </c>
      <c r="CD92" s="309"/>
      <c r="CE92" s="310">
        <f>IF(ISBLANK(CH3),"",CC92/COUNT($A$12:$A$90))</f>
        <v>0.65822784810126578</v>
      </c>
      <c r="CF92" s="310"/>
      <c r="CG92" s="145"/>
      <c r="CH92" s="146"/>
      <c r="CI92" s="148"/>
      <c r="CJ92" s="309">
        <f>IF(ISBLANK(CO3),"",COUNTIF(CO12:CO90,"&gt;=0"))</f>
        <v>55</v>
      </c>
      <c r="CK92" s="309"/>
      <c r="CL92" s="310">
        <f>IF(ISBLANK(CO3),"",CJ92/COUNT($A$12:$A$90))</f>
        <v>0.69620253164556967</v>
      </c>
      <c r="CM92" s="310"/>
      <c r="CN92" s="145"/>
      <c r="CO92" s="146"/>
      <c r="CP92" s="148"/>
      <c r="CQ92" s="309">
        <f>IF(ISBLANK(CV3),"",COUNTIF(CV12:CV90,"&gt;=0"))</f>
        <v>47</v>
      </c>
      <c r="CR92" s="309"/>
      <c r="CS92" s="310">
        <f>IF(ISBLANK(CV3),"",CQ92/COUNT($A$12:$A$90))</f>
        <v>0.59493670886075944</v>
      </c>
      <c r="CT92" s="310"/>
      <c r="CU92" s="145"/>
      <c r="CV92" s="146"/>
      <c r="CW92" s="148"/>
      <c r="CX92" s="309">
        <f>IF(ISBLANK(DC3),"",COUNTIF(DC12:DC90,"&gt;=0"))</f>
        <v>49</v>
      </c>
      <c r="CY92" s="309"/>
      <c r="CZ92" s="310">
        <f>IF(ISBLANK(DC3),"",CX92/COUNT($A$12:$A$90))</f>
        <v>0.620253164556962</v>
      </c>
      <c r="DA92" s="310"/>
      <c r="DB92" s="145"/>
      <c r="DC92" s="146"/>
      <c r="DD92" s="148"/>
      <c r="DE92" s="309">
        <f>IF(ISBLANK(DJ3),"",COUNTIF(DJ12:DJ90,"&gt;=0"))</f>
        <v>52</v>
      </c>
      <c r="DF92" s="309"/>
      <c r="DG92" s="310">
        <f>IF(ISBLANK(DJ3),"",DE92/COUNT($A$12:$A$90))</f>
        <v>0.65822784810126578</v>
      </c>
      <c r="DH92" s="310"/>
      <c r="DI92" s="145"/>
      <c r="DJ92" s="146"/>
      <c r="DK92" s="148"/>
      <c r="DL92" s="309">
        <f>IF(ISBLANK(DQ3),"",COUNTIF(DQ12:DQ90,"&gt;=0"))</f>
        <v>51</v>
      </c>
      <c r="DM92" s="309"/>
      <c r="DN92" s="310">
        <f>IF(ISBLANK(DQ3),"",DL92/COUNT($A$12:$A$90))</f>
        <v>0.64556962025316456</v>
      </c>
      <c r="DO92" s="310"/>
      <c r="DP92" s="145"/>
      <c r="DQ92" s="146"/>
      <c r="DR92" s="148"/>
      <c r="DS92" s="309">
        <f>IF(ISBLANK(DX3),"",COUNTIF(DX12:DX90,"&gt;=0"))</f>
        <v>51</v>
      </c>
      <c r="DT92" s="309"/>
      <c r="DU92" s="310">
        <f>IF(ISBLANK(DX3),"",DS92/COUNT($A$12:$A$90))</f>
        <v>0.64556962025316456</v>
      </c>
      <c r="DV92" s="310"/>
      <c r="DW92" s="145"/>
      <c r="DX92" s="146"/>
      <c r="DY92" s="148"/>
      <c r="DZ92" s="309">
        <f>IF(ISBLANK(EE3),"",COUNTIF(EE12:EE90,"&gt;=0"))</f>
        <v>51</v>
      </c>
      <c r="EA92" s="309"/>
      <c r="EB92" s="310">
        <f>IF(ISBLANK(EE3),"",DZ92/COUNT($A$12:$A$90))</f>
        <v>0.64556962025316456</v>
      </c>
      <c r="EC92" s="310"/>
      <c r="ED92" s="145"/>
      <c r="EE92" s="146"/>
      <c r="EF92" s="148"/>
      <c r="EG92" s="309">
        <f>IF(ISBLANK(EL3),"",COUNTIF(EL12:EL90,"&gt;=0"))</f>
        <v>48</v>
      </c>
      <c r="EH92" s="309"/>
      <c r="EI92" s="310">
        <f>IF(ISBLANK(EL3),"",EG92/COUNT($A$12:$A$90))</f>
        <v>0.60759493670886078</v>
      </c>
      <c r="EJ92" s="310"/>
      <c r="EK92" s="145"/>
      <c r="EL92" s="146"/>
      <c r="EM92" s="148"/>
      <c r="EN92" s="309">
        <f>IF(ISBLANK(ES3),"",COUNTIF(ES12:ES90,"&gt;=0"))</f>
        <v>46</v>
      </c>
      <c r="EO92" s="309"/>
      <c r="EP92" s="310">
        <f>IF(ISBLANK(ES3),"",EN92/COUNT($A$12:$A$90))</f>
        <v>0.58227848101265822</v>
      </c>
      <c r="EQ92" s="310"/>
      <c r="ER92" s="145"/>
      <c r="ES92" s="146"/>
      <c r="ET92" s="148"/>
      <c r="EU92" s="309">
        <f>IF(ISBLANK(EZ3),"",COUNTIF(EZ12:EZ90,"&gt;=0"))</f>
        <v>50</v>
      </c>
      <c r="EV92" s="309"/>
      <c r="EW92" s="310">
        <f>IF(ISBLANK(EZ3),"",EU92/COUNT($A$12:$A$90))</f>
        <v>0.63291139240506333</v>
      </c>
      <c r="EX92" s="310"/>
      <c r="EY92" s="145"/>
      <c r="EZ92" s="146"/>
      <c r="FA92" s="148"/>
      <c r="FB92" s="309">
        <f>IF(ISBLANK(FG3),"",COUNTIF(FG12:FG90,"&gt;=0"))</f>
        <v>50</v>
      </c>
      <c r="FC92" s="309"/>
      <c r="FD92" s="310">
        <f>IF(ISBLANK(FG3),"",FB92/COUNT($A$12:$A$90))</f>
        <v>0.63291139240506333</v>
      </c>
      <c r="FE92" s="310"/>
      <c r="FF92" s="145"/>
      <c r="FG92" s="146"/>
      <c r="FH92" s="148"/>
      <c r="FI92" s="309">
        <f>IF(ISBLANK(FN3),"",COUNTIF(FN12:FN90,"&gt;=0"))</f>
        <v>43</v>
      </c>
      <c r="FJ92" s="309"/>
      <c r="FK92" s="310">
        <f>IF(ISBLANK(FN3),"",FI92/COUNT($A$12:$A$90))</f>
        <v>0.54430379746835444</v>
      </c>
      <c r="FL92" s="310"/>
      <c r="FM92" s="145"/>
      <c r="FN92" s="146"/>
      <c r="FO92" s="148"/>
      <c r="FP92" s="309">
        <f>IF(ISBLANK(FU3),"",COUNTIF(FU12:FU90,"&gt;=0"))</f>
        <v>41</v>
      </c>
      <c r="FQ92" s="309"/>
      <c r="FR92" s="310">
        <f>IF(ISBLANK(FU3),"",FP92/COUNT($A$12:$A$90))</f>
        <v>0.51898734177215189</v>
      </c>
      <c r="FS92" s="310"/>
      <c r="FT92" s="145"/>
      <c r="FU92" s="146"/>
      <c r="FV92" s="148"/>
      <c r="FW92" s="309">
        <f>IF(ISBLANK(GB3),"",COUNTIF(GB12:GB90,"&gt;=0"))</f>
        <v>39</v>
      </c>
      <c r="FX92" s="309"/>
      <c r="FY92" s="310">
        <f>IF(ISBLANK(GB3),"",FW92/COUNT($A$12:$A$90))</f>
        <v>0.49367088607594939</v>
      </c>
      <c r="FZ92" s="310"/>
      <c r="GA92" s="145"/>
      <c r="GB92" s="146"/>
      <c r="GC92" s="148"/>
      <c r="GD92" s="309">
        <f>IF(ISBLANK(GI3),"",COUNTIF(GI12:GI90,"&gt;=0"))</f>
        <v>43</v>
      </c>
      <c r="GE92" s="309"/>
      <c r="GF92" s="310">
        <f>IF(ISBLANK(GI3),"",GD92/COUNT($A$12:$A$90))</f>
        <v>0.54430379746835444</v>
      </c>
      <c r="GG92" s="310"/>
      <c r="GH92" s="145"/>
      <c r="GI92" s="146"/>
      <c r="GJ92" s="148"/>
      <c r="GK92" s="309">
        <f>IF(ISBLANK(GP3),"",COUNTIF(GP12:GP90,"&gt;=0"))</f>
        <v>46</v>
      </c>
      <c r="GL92" s="309"/>
      <c r="GM92" s="310">
        <f>IF(ISBLANK(GP3),"",GK92/COUNT($A$12:$A$90))</f>
        <v>0.58227848101265822</v>
      </c>
      <c r="GN92" s="310"/>
      <c r="GO92" s="145"/>
      <c r="GP92" s="146"/>
      <c r="GQ92" s="148"/>
      <c r="GR92" s="309">
        <f>IF(ISBLANK(GW3),"",COUNTIF(GW12:GW90,"&gt;=0"))</f>
        <v>40</v>
      </c>
      <c r="GS92" s="309"/>
      <c r="GT92" s="310">
        <f>IF(ISBLANK(GW3),"",GR92/COUNT($A$12:$A$90))</f>
        <v>0.50632911392405067</v>
      </c>
      <c r="GU92" s="310"/>
      <c r="GV92" s="145"/>
      <c r="GW92" s="146"/>
      <c r="GX92" s="148"/>
      <c r="GY92" s="309">
        <f>IF(ISBLANK(HD3),"",COUNTIF(HD12:HD90,"&gt;=0"))</f>
        <v>40</v>
      </c>
      <c r="GZ92" s="309"/>
      <c r="HA92" s="310">
        <f>IF(ISBLANK(HD3),"",GY92/COUNT($A$12:$A$90))</f>
        <v>0.50632911392405067</v>
      </c>
      <c r="HB92" s="310"/>
      <c r="HC92" s="145"/>
      <c r="HD92" s="146"/>
      <c r="HE92" s="148"/>
      <c r="HF92" s="309">
        <f>IF(ISBLANK(HK3),"",COUNTIF(HK12:HK90,"&gt;=0"))</f>
        <v>44</v>
      </c>
      <c r="HG92" s="309"/>
      <c r="HH92" s="310">
        <f>IF(ISBLANK(HK3),"",HF92/COUNT($A$12:$A$90))</f>
        <v>0.55696202531645567</v>
      </c>
      <c r="HI92" s="310"/>
      <c r="HJ92" s="145"/>
      <c r="HK92" s="146"/>
      <c r="HL92" s="148"/>
      <c r="HM92" s="309">
        <f>IF(ISBLANK(HR3),"",COUNTIF(HR12:HR90,"&gt;=0"))</f>
        <v>36</v>
      </c>
      <c r="HN92" s="309"/>
      <c r="HO92" s="310">
        <f>IF(ISBLANK(HR3),"",HM92/COUNT($A$12:$A$90))</f>
        <v>0.45569620253164556</v>
      </c>
      <c r="HP92" s="310"/>
      <c r="HQ92" s="145"/>
      <c r="HR92" s="146"/>
      <c r="HS92" s="148"/>
      <c r="HT92" s="309" t="str">
        <f>IF(ISBLANK(HY3),"",COUNTIF(HY12:HY90,"&gt;=0"))</f>
        <v/>
      </c>
      <c r="HU92" s="309"/>
      <c r="HV92" s="310" t="str">
        <f>IF(ISBLANK(HY3),"",HT92/COUNT($A$12:$A$90))</f>
        <v/>
      </c>
      <c r="HW92" s="310"/>
      <c r="HX92" s="145"/>
      <c r="HY92" s="146"/>
      <c r="HZ92" s="148"/>
      <c r="IA92" s="309">
        <f>IF(ISBLANK(IF3),"",COUNTIF(IF12:IF90,"&gt;=0"))</f>
        <v>37</v>
      </c>
      <c r="IB92" s="309"/>
      <c r="IC92" s="310">
        <f>IF(ISBLANK(IF3),"",IA92/COUNT($A$12:$A$90))</f>
        <v>0.46835443037974683</v>
      </c>
      <c r="ID92" s="310"/>
      <c r="IE92" s="145"/>
      <c r="IF92" s="146"/>
      <c r="IG92" s="148"/>
      <c r="IH92" s="309" t="str">
        <f>IF(ISBLANK(IM3),"",COUNTIF(IM12:IM90,"&gt;=0"))</f>
        <v/>
      </c>
      <c r="II92" s="309"/>
      <c r="IJ92" s="310" t="str">
        <f>IF(ISBLANK(IM3),"",IH92/COUNT($A$12:$A$90))</f>
        <v/>
      </c>
      <c r="IK92" s="310"/>
      <c r="IL92" s="145"/>
      <c r="IM92" s="146"/>
      <c r="IN92" s="148"/>
      <c r="IO92" s="309">
        <f>IF(ISBLANK(IT3),"",COUNTIF(IT12:IT90,"&gt;=0"))</f>
        <v>40</v>
      </c>
      <c r="IP92" s="309"/>
      <c r="IQ92" s="310">
        <f>IF(ISBLANK(IT3),"",IO92/COUNT($A$12:$A$90))</f>
        <v>0.50632911392405067</v>
      </c>
      <c r="IR92" s="310"/>
      <c r="IS92" s="145"/>
      <c r="IT92" s="146"/>
      <c r="IU92" s="148"/>
      <c r="IV92" s="309" t="str">
        <f>IF(ISBLANK(JA3),"",COUNTIF(JA12:JA90,"&gt;=0"))</f>
        <v/>
      </c>
      <c r="IW92" s="309"/>
      <c r="IX92" s="310" t="str">
        <f>IF(ISBLANK(JA3),"",IV92/COUNT($A$12:$A$90))</f>
        <v/>
      </c>
      <c r="IY92" s="310"/>
      <c r="IZ92" s="145"/>
      <c r="JA92" s="146"/>
      <c r="JB92" s="148"/>
      <c r="JC92" s="309" t="str">
        <f>IF(ISBLANK(JH3),"",COUNTIF(JH12:JH90,"&gt;=0"))</f>
        <v/>
      </c>
      <c r="JD92" s="309"/>
      <c r="JE92" s="310" t="str">
        <f>IF(ISBLANK(JH3),"",JC92/COUNT($A$12:$A$90))</f>
        <v/>
      </c>
      <c r="JF92" s="310"/>
      <c r="JG92" s="145"/>
      <c r="JH92" s="146"/>
      <c r="JI92" s="148"/>
      <c r="JJ92" s="309" t="str">
        <f>IF(ISBLANK(JO3),"",COUNTIF(JO12:JO90,"&gt;=0"))</f>
        <v/>
      </c>
      <c r="JK92" s="309"/>
      <c r="JL92" s="310" t="str">
        <f>IF(ISBLANK(JO3),"",JJ92/COUNT($A$12:$A$90))</f>
        <v/>
      </c>
      <c r="JM92" s="310"/>
      <c r="JN92" s="145"/>
      <c r="JO92" s="146"/>
      <c r="JP92" s="148"/>
      <c r="JQ92" s="309" t="str">
        <f>IF(ISBLANK(JV3),"",COUNTIF(JV12:JV90,"&gt;=0"))</f>
        <v/>
      </c>
      <c r="JR92" s="309"/>
      <c r="JS92" s="310" t="str">
        <f>IF(ISBLANK(JV3),"",JQ92/COUNT($A$12:$A$90))</f>
        <v/>
      </c>
      <c r="JT92" s="310"/>
      <c r="JU92" s="145"/>
      <c r="JV92" s="146"/>
      <c r="JW92" s="148"/>
      <c r="JX92" s="309" t="str">
        <f>IF(ISBLANK(KC3),"",COUNTIF(KC12:KC90,"&gt;=0"))</f>
        <v/>
      </c>
      <c r="JY92" s="309"/>
      <c r="JZ92" s="310" t="str">
        <f>IF(ISBLANK(KC3),"",JX92/COUNT($A$12:$A$90))</f>
        <v/>
      </c>
      <c r="KA92" s="310"/>
      <c r="KB92" s="145"/>
      <c r="KC92" s="146"/>
      <c r="KD92" s="148"/>
      <c r="KE92" s="309" t="str">
        <f>IF(ISBLANK(KJ3),"",COUNTIF(KJ12:KJ90,"&gt;=0"))</f>
        <v/>
      </c>
      <c r="KF92" s="309"/>
      <c r="KG92" s="310" t="str">
        <f>IF(ISBLANK(KJ3),"",KE92/COUNT($A$12:$A$90))</f>
        <v/>
      </c>
      <c r="KH92" s="310"/>
      <c r="KI92" s="145"/>
      <c r="KJ92" s="146"/>
      <c r="KK92" s="148"/>
      <c r="KL92" s="309" t="str">
        <f>IF(ISBLANK(KQ3),"",COUNTIF(KQ12:KQ90,"&gt;=0"))</f>
        <v/>
      </c>
      <c r="KM92" s="309"/>
      <c r="KN92" s="310" t="str">
        <f>IF(ISBLANK(KQ3),"",KL92/COUNT($A$12:$A$90))</f>
        <v/>
      </c>
      <c r="KO92" s="310"/>
      <c r="KP92" s="145"/>
      <c r="KQ92" s="146"/>
      <c r="KR92" s="148"/>
      <c r="KS92" s="309" t="str">
        <f>IF(ISBLANK(KX3),"",COUNTIF(KX12:KX90,"&gt;=0"))</f>
        <v/>
      </c>
      <c r="KT92" s="309"/>
      <c r="KU92" s="310" t="str">
        <f>IF(ISBLANK(KX3),"",KS92/COUNT($A$12:$A$90))</f>
        <v/>
      </c>
      <c r="KV92" s="310"/>
      <c r="KW92" s="145"/>
      <c r="KX92" s="146"/>
      <c r="KY92" s="149"/>
      <c r="KZ92" s="309" t="str">
        <f>IF(ISBLANK(LE3),"",COUNTIF(LE12:LE90,"&gt;=0"))</f>
        <v/>
      </c>
      <c r="LA92" s="309"/>
      <c r="LB92" s="310" t="str">
        <f>IF(ISBLANK(LE3),"",KZ92/COUNT($A$12:$A$90))</f>
        <v/>
      </c>
      <c r="LC92" s="310"/>
      <c r="LD92" s="145"/>
      <c r="LE92" s="146"/>
      <c r="LF92" s="148"/>
      <c r="LG92" s="309" t="str">
        <f>IF(ISBLANK(LL3),"",COUNTIF(LL12:LL90,"&gt;=0"))</f>
        <v/>
      </c>
      <c r="LH92" s="309"/>
      <c r="LI92" s="310" t="str">
        <f>IF(ISBLANK(LL3),"",LG92/COUNT($A$12:$A$90))</f>
        <v/>
      </c>
      <c r="LJ92" s="310"/>
      <c r="LK92" s="145"/>
      <c r="LL92" s="146"/>
      <c r="LM92" s="148"/>
      <c r="LN92" s="309" t="str">
        <f>IF(ISBLANK(LS3),"",COUNTIF(LS12:LS90,"&gt;=0"))</f>
        <v/>
      </c>
      <c r="LO92" s="309"/>
      <c r="LP92" s="310" t="str">
        <f>IF(ISBLANK(LS3),"",LN92/COUNT($A$12:$A$90))</f>
        <v/>
      </c>
      <c r="LQ92" s="310"/>
      <c r="LR92" s="145"/>
      <c r="LS92" s="146"/>
      <c r="LT92" s="148"/>
      <c r="LU92" s="309" t="str">
        <f>IF(ISBLANK(LZ3),"",COUNTIF(LZ12:LZ90,"&gt;=0"))</f>
        <v/>
      </c>
      <c r="LV92" s="309"/>
      <c r="LW92" s="310" t="str">
        <f>IF(ISBLANK(LZ3),"",LU92/COUNT($A$12:$A$90))</f>
        <v/>
      </c>
      <c r="LX92" s="310"/>
      <c r="LY92" s="145"/>
      <c r="LZ92" s="146"/>
      <c r="MA92" s="148"/>
      <c r="MB92" s="309" t="str">
        <f>IF(ISBLANK(MG3),"",COUNTIF(MG12:MG90,"&gt;=0"))</f>
        <v/>
      </c>
      <c r="MC92" s="309"/>
      <c r="MD92" s="310" t="str">
        <f>IF(ISBLANK(MG3),"",MB92/COUNT($A$12:$A$90))</f>
        <v/>
      </c>
      <c r="ME92" s="310"/>
      <c r="MF92" s="145"/>
      <c r="MG92" s="146"/>
      <c r="MH92" s="148"/>
      <c r="MI92" s="309" t="str">
        <f>IF(ISBLANK(MN3),"",COUNTIF(MN12:MN90,"&gt;=0"))</f>
        <v/>
      </c>
      <c r="MJ92" s="309"/>
      <c r="MK92" s="310" t="str">
        <f>IF(ISBLANK(MN3),"",MI92/COUNT($A$12:$A$90))</f>
        <v/>
      </c>
      <c r="ML92" s="310"/>
      <c r="MM92" s="145"/>
      <c r="MN92" s="146"/>
      <c r="MO92" s="148"/>
      <c r="MP92" s="309" t="str">
        <f>IF(ISBLANK(MU3),"",COUNTIF(MU12:MU90,"&gt;=0"))</f>
        <v/>
      </c>
      <c r="MQ92" s="309"/>
      <c r="MR92" s="310" t="str">
        <f>IF(ISBLANK(MU3),"",MP92/COUNT($A$12:$A$90))</f>
        <v/>
      </c>
      <c r="MS92" s="310"/>
      <c r="MT92" s="145"/>
      <c r="MU92" s="146"/>
      <c r="MV92" s="148"/>
      <c r="MW92" s="309" t="str">
        <f>IF(ISBLANK(NB3),"",COUNTIF(NB12:NB90,"&gt;=0"))</f>
        <v/>
      </c>
      <c r="MX92" s="309"/>
      <c r="MY92" s="310" t="str">
        <f>IF(ISBLANK(NB3),"",MW92/COUNT($A$12:$A$90))</f>
        <v/>
      </c>
      <c r="MZ92" s="310"/>
      <c r="NA92" s="145"/>
      <c r="NB92" s="146"/>
      <c r="NC92" s="148"/>
      <c r="ND92" s="309" t="str">
        <f>IF(ISBLANK(NI3),"",COUNTIF(NI12:NI90,"&gt;=0"))</f>
        <v/>
      </c>
      <c r="NE92" s="309"/>
      <c r="NF92" s="310" t="str">
        <f>IF(ISBLANK(NI3),"",ND92/COUNT($A$12:$A$90))</f>
        <v/>
      </c>
      <c r="NG92" s="310"/>
      <c r="NH92" s="145"/>
      <c r="NI92" s="146"/>
      <c r="NJ92" s="148"/>
      <c r="NK92" s="309" t="str">
        <f>IF(ISBLANK(NP3),"",COUNTIF(NP12:NP90,"&gt;=0"))</f>
        <v/>
      </c>
      <c r="NL92" s="309"/>
      <c r="NM92" s="310" t="str">
        <f>IF(ISBLANK(NP3),"",NK92/COUNT($A$12:$A$90))</f>
        <v/>
      </c>
      <c r="NN92" s="310"/>
      <c r="NO92" s="145"/>
      <c r="NP92" s="146"/>
      <c r="NQ92" s="148"/>
      <c r="NR92" s="309" t="str">
        <f>IF(ISBLANK(NW3),"",COUNTIF(NW12:NW90,"&gt;=0"))</f>
        <v/>
      </c>
      <c r="NS92" s="309"/>
      <c r="NT92" s="310" t="str">
        <f>IF(ISBLANK(NW3),"",NR92/COUNT($A$12:$A$90))</f>
        <v/>
      </c>
      <c r="NU92" s="310"/>
      <c r="NV92" s="145"/>
      <c r="NW92" s="146"/>
      <c r="NX92" s="148"/>
      <c r="NY92" s="309" t="str">
        <f>IF(ISBLANK(OD3),"",COUNTIF(OD12:OD90,"&gt;=0"))</f>
        <v/>
      </c>
      <c r="NZ92" s="309"/>
      <c r="OA92" s="310" t="str">
        <f>IF(ISBLANK(OD3),"",NY92/COUNT($A$12:$A$90))</f>
        <v/>
      </c>
      <c r="OB92" s="310"/>
      <c r="OC92" s="145"/>
      <c r="OD92" s="146"/>
      <c r="OE92" s="148"/>
      <c r="OF92" s="309" t="str">
        <f>IF(ISBLANK(OK3),"",COUNTIF(OK12:OK90,"&gt;=0"))</f>
        <v/>
      </c>
      <c r="OG92" s="309"/>
      <c r="OH92" s="310" t="str">
        <f>IF(ISBLANK(OK3),"",OF92/COUNT($A$12:$A$90))</f>
        <v/>
      </c>
      <c r="OI92" s="310"/>
      <c r="OJ92" s="145"/>
      <c r="OK92" s="146"/>
      <c r="OL92" s="148"/>
      <c r="OM92" s="309" t="str">
        <f>IF(ISBLANK(OR3),"",COUNTIF(OR12:OR90,"&gt;=0"))</f>
        <v/>
      </c>
      <c r="ON92" s="309"/>
      <c r="OO92" s="310" t="str">
        <f>IF(ISBLANK(OR3),"",OM92/COUNT($A$12:$A$90))</f>
        <v/>
      </c>
      <c r="OP92" s="310"/>
      <c r="OQ92" s="145"/>
      <c r="OR92" s="146"/>
      <c r="OS92" s="148"/>
      <c r="OT92" s="309" t="str">
        <f>IF(ISBLANK(OY3),"",COUNTIF(OY12:OY90,"&gt;=0"))</f>
        <v/>
      </c>
      <c r="OU92" s="309"/>
      <c r="OV92" s="310" t="str">
        <f>IF(ISBLANK(OY3),"",OT92/COUNT($A$12:$A$90))</f>
        <v/>
      </c>
      <c r="OW92" s="310"/>
      <c r="OX92" s="145"/>
      <c r="OY92" s="146"/>
      <c r="OZ92" s="148"/>
      <c r="PA92" s="309" t="str">
        <f>IF(ISBLANK(PF3),"",COUNTIF(PF12:PF90,"&gt;=0"))</f>
        <v/>
      </c>
      <c r="PB92" s="309"/>
      <c r="PC92" s="310" t="str">
        <f>IF(ISBLANK(PF3),"",PA92/COUNT($A$12:$A$90))</f>
        <v/>
      </c>
      <c r="PD92" s="310"/>
      <c r="PE92" s="145"/>
      <c r="PF92" s="146"/>
      <c r="PG92" s="148"/>
      <c r="PH92" s="309" t="str">
        <f>IF(ISBLANK(PM3),"",COUNTIF(PM12:PM90,"&gt;=0"))</f>
        <v/>
      </c>
      <c r="PI92" s="309"/>
      <c r="PJ92" s="310" t="str">
        <f>IF(ISBLANK(PM3),"",PH92/COUNT($A$12:$A$90))</f>
        <v/>
      </c>
      <c r="PK92" s="310"/>
      <c r="PL92" s="145"/>
      <c r="PM92" s="146"/>
      <c r="PN92" s="148"/>
      <c r="PO92" s="309" t="str">
        <f>IF(ISBLANK(PT3),"",COUNTIF(PT12:PT90,"&gt;=0"))</f>
        <v/>
      </c>
      <c r="PP92" s="309"/>
      <c r="PQ92" s="310" t="str">
        <f>IF(ISBLANK(PT3),"",PO92/COUNT($A$12:$A$90))</f>
        <v/>
      </c>
      <c r="PR92" s="310"/>
      <c r="PS92" s="145"/>
      <c r="PT92" s="146"/>
      <c r="PU92" s="148"/>
      <c r="PV92" s="309" t="str">
        <f>IF(ISBLANK(QA3),"",COUNTIF(QA12:QA90,"&gt;=0"))</f>
        <v/>
      </c>
      <c r="PW92" s="309"/>
      <c r="PX92" s="310" t="str">
        <f>IF(ISBLANK(QA3),"",PV92/COUNT($A$12:$A$90))</f>
        <v/>
      </c>
      <c r="PY92" s="310"/>
      <c r="PZ92" s="145"/>
      <c r="QA92" s="146"/>
      <c r="QB92" s="148"/>
      <c r="QC92" s="309" t="str">
        <f>IF(ISBLANK(QH3),"",COUNTIF(QH12:QH90,"&gt;=0"))</f>
        <v/>
      </c>
      <c r="QD92" s="309"/>
      <c r="QE92" s="310" t="str">
        <f>IF(ISBLANK(QH3),"",QC92/COUNT($A$12:$A$90))</f>
        <v/>
      </c>
      <c r="QF92" s="310"/>
      <c r="QG92" s="145"/>
      <c r="QH92" s="146"/>
      <c r="QI92" s="130"/>
      <c r="QJ92" s="130"/>
    </row>
    <row r="93" spans="1:452" ht="15" customHeight="1" x14ac:dyDescent="0.2">
      <c r="A93" s="345"/>
      <c r="B93" s="150" t="s">
        <v>174</v>
      </c>
      <c r="C93" s="144"/>
      <c r="D93" s="279">
        <f>IF(ISBLANK(I3),"",COUNTIF(D12:D90,"=60"))</f>
        <v>5</v>
      </c>
      <c r="E93" s="279"/>
      <c r="F93" s="280">
        <f>IF(ISBLANK(I3),"",D93/D92)</f>
        <v>8.771929824561403E-2</v>
      </c>
      <c r="G93" s="280"/>
      <c r="H93" s="280">
        <f>IF(ISBLANK(I3),"",(D93+D94)/D92)</f>
        <v>0.40350877192982454</v>
      </c>
      <c r="I93" s="334"/>
      <c r="J93" s="147"/>
      <c r="K93" s="279">
        <f>IF(ISBLANK(P3),"",COUNTIF(K12:K90,"=60"))</f>
        <v>0</v>
      </c>
      <c r="L93" s="279"/>
      <c r="M93" s="280">
        <f>IF(ISBLANK(P3),"",K93/K92)</f>
        <v>0</v>
      </c>
      <c r="N93" s="280"/>
      <c r="O93" s="280">
        <f>IF(ISBLANK(P3),"",(K93+K94)/K92)</f>
        <v>0</v>
      </c>
      <c r="P93" s="334"/>
      <c r="Q93" s="148"/>
      <c r="R93" s="279">
        <f>IF(ISBLANK(W3),"",COUNTIF(R12:R90,"=60"))</f>
        <v>0</v>
      </c>
      <c r="S93" s="279"/>
      <c r="T93" s="280">
        <f>IF(ISBLANK(W3),"",R93/R92)</f>
        <v>0</v>
      </c>
      <c r="U93" s="280"/>
      <c r="V93" s="280">
        <f>IF(ISBLANK(W3),"",(R93+R94)/R92)</f>
        <v>1.4925373134328358E-2</v>
      </c>
      <c r="W93" s="334"/>
      <c r="X93" s="148"/>
      <c r="Y93" s="279">
        <f>IF(ISBLANK(AD3),"",COUNTIF(Y12:Y90,"=60"))</f>
        <v>0</v>
      </c>
      <c r="Z93" s="279"/>
      <c r="AA93" s="280">
        <f>IF(ISBLANK(AD3),"",Y93/Y92)</f>
        <v>0</v>
      </c>
      <c r="AB93" s="280"/>
      <c r="AC93" s="280">
        <f>IF(ISBLANK(AD3),"",(Y93+Y94)/Y92)</f>
        <v>0</v>
      </c>
      <c r="AD93" s="334"/>
      <c r="AE93" s="148"/>
      <c r="AF93" s="279">
        <f>IF(ISBLANK(AK3),"",COUNTIF(AF12:AF90,"=60"))</f>
        <v>0</v>
      </c>
      <c r="AG93" s="279"/>
      <c r="AH93" s="280">
        <f>IF(ISBLANK(AK3),"",AF93/AF92)</f>
        <v>0</v>
      </c>
      <c r="AI93" s="280"/>
      <c r="AJ93" s="280">
        <f>IF(ISBLANK(AK3),"",(AF93+AF94)/AF92)</f>
        <v>1</v>
      </c>
      <c r="AK93" s="334"/>
      <c r="AL93" s="148"/>
      <c r="AM93" s="279">
        <f>IF(ISBLANK(AR3),"",COUNTIF(AM12:AM90,"=60"))</f>
        <v>17</v>
      </c>
      <c r="AN93" s="279"/>
      <c r="AO93" s="280">
        <f>IF(ISBLANK(AR3),"",AM93/AM92)</f>
        <v>0.27419354838709675</v>
      </c>
      <c r="AP93" s="280"/>
      <c r="AQ93" s="280">
        <f>IF(ISBLANK(AR3),"",(AM93+AM94)/AM92)</f>
        <v>0.95161290322580649</v>
      </c>
      <c r="AR93" s="334"/>
      <c r="AS93" s="148"/>
      <c r="AT93" s="279">
        <f>IF(ISBLANK(AY3),"",COUNTIF(AT12:AT90,"=60"))</f>
        <v>0</v>
      </c>
      <c r="AU93" s="279"/>
      <c r="AV93" s="280">
        <f>IF(ISBLANK(AY3),"",AT93/AT92)</f>
        <v>0</v>
      </c>
      <c r="AW93" s="280"/>
      <c r="AX93" s="280">
        <f>IF(ISBLANK(AY3),"",(AT93+AT94)/AT92)</f>
        <v>3.7037037037037035E-2</v>
      </c>
      <c r="AY93" s="334"/>
      <c r="AZ93" s="148"/>
      <c r="BA93" s="279">
        <f>IF(ISBLANK(BF3),"",COUNTIF(BA12:BA90,"=60"))</f>
        <v>0</v>
      </c>
      <c r="BB93" s="279"/>
      <c r="BC93" s="280">
        <f>IF(ISBLANK(BF3),"",BA93/BA92)</f>
        <v>0</v>
      </c>
      <c r="BD93" s="280"/>
      <c r="BE93" s="280">
        <f>IF(ISBLANK(BF3),"",(BA93+BA94)/BA92)</f>
        <v>3.3898305084745763E-2</v>
      </c>
      <c r="BF93" s="334"/>
      <c r="BG93" s="148"/>
      <c r="BH93" s="279" t="str">
        <f>IF(ISBLANK(BM3),"",COUNTIF(BH12:BH90,"=60"))</f>
        <v/>
      </c>
      <c r="BI93" s="279"/>
      <c r="BJ93" s="280" t="str">
        <f>IF(ISBLANK(BM3),"",BH93/BH92)</f>
        <v/>
      </c>
      <c r="BK93" s="280"/>
      <c r="BL93" s="280" t="str">
        <f>IF(ISBLANK(BM3),"",(BH93+BH94)/BH92)</f>
        <v/>
      </c>
      <c r="BM93" s="334"/>
      <c r="BN93" s="148"/>
      <c r="BO93" s="279">
        <f>IF(ISBLANK(BT3),"",COUNTIF(BO12:BO90,"=60"))</f>
        <v>10</v>
      </c>
      <c r="BP93" s="279"/>
      <c r="BQ93" s="280">
        <f>IF(ISBLANK(BT3),"",BO93/BO92)</f>
        <v>0.18181818181818182</v>
      </c>
      <c r="BR93" s="280"/>
      <c r="BS93" s="280">
        <f>IF(ISBLANK(BT3),"",(BO93+BO94)/BO92)</f>
        <v>0.81818181818181823</v>
      </c>
      <c r="BT93" s="334"/>
      <c r="BU93" s="148"/>
      <c r="BV93" s="279" t="str">
        <f>IF(ISBLANK(CA3),"",COUNTIF(BV12:BV90,"=60"))</f>
        <v/>
      </c>
      <c r="BW93" s="279"/>
      <c r="BX93" s="280" t="str">
        <f>IF(ISBLANK(CA3),"",BV93/BV92)</f>
        <v/>
      </c>
      <c r="BY93" s="280"/>
      <c r="BZ93" s="280" t="str">
        <f>IF(ISBLANK(CA3),"",(BV93+BV94)/BV92)</f>
        <v/>
      </c>
      <c r="CA93" s="334"/>
      <c r="CB93" s="148"/>
      <c r="CC93" s="279">
        <f>IF(ISBLANK(CH3),"",COUNTIF(CC12:CC90,"=60"))</f>
        <v>0</v>
      </c>
      <c r="CD93" s="279"/>
      <c r="CE93" s="280">
        <f>IF(ISBLANK(CH3),"",CC93/CC92)</f>
        <v>0</v>
      </c>
      <c r="CF93" s="280"/>
      <c r="CG93" s="280">
        <f>IF(ISBLANK(CH3),"",(CC93+CC94)/CC92)</f>
        <v>1.9230769230769232E-2</v>
      </c>
      <c r="CH93" s="334"/>
      <c r="CI93" s="148"/>
      <c r="CJ93" s="279">
        <f>IF(ISBLANK(CO3),"",COUNTIF(CJ12:CJ90,"=60"))</f>
        <v>8</v>
      </c>
      <c r="CK93" s="279"/>
      <c r="CL93" s="280">
        <f>IF(ISBLANK(CO3),"",CJ93/CJ92)</f>
        <v>0.14545454545454545</v>
      </c>
      <c r="CM93" s="280"/>
      <c r="CN93" s="280">
        <f>IF(ISBLANK(CO3),"",(CJ93+CJ94)/CJ92)</f>
        <v>0.94545454545454544</v>
      </c>
      <c r="CO93" s="334"/>
      <c r="CP93" s="148"/>
      <c r="CQ93" s="279">
        <f>IF(ISBLANK(CV3),"",COUNTIF(CQ12:CQ90,"=60"))</f>
        <v>0</v>
      </c>
      <c r="CR93" s="279"/>
      <c r="CS93" s="280">
        <f>IF(ISBLANK(CV3),"",CQ93/CQ92)</f>
        <v>0</v>
      </c>
      <c r="CT93" s="280"/>
      <c r="CU93" s="280">
        <f>IF(ISBLANK(CV3),"",(CQ93+CQ94)/CQ92)</f>
        <v>0.1702127659574468</v>
      </c>
      <c r="CV93" s="334"/>
      <c r="CW93" s="148"/>
      <c r="CX93" s="279">
        <f>IF(ISBLANK(DC3),"",COUNTIF(CX12:CX90,"=60"))</f>
        <v>0</v>
      </c>
      <c r="CY93" s="279"/>
      <c r="CZ93" s="280">
        <f>IF(ISBLANK(DC3),"",CX93/CX92)</f>
        <v>0</v>
      </c>
      <c r="DA93" s="280"/>
      <c r="DB93" s="280">
        <f>IF(ISBLANK(DC3),"",(CX93+CX94)/CX92)</f>
        <v>1</v>
      </c>
      <c r="DC93" s="334"/>
      <c r="DD93" s="148"/>
      <c r="DE93" s="279">
        <f>IF(ISBLANK(DJ3),"",COUNTIF(DE12:DE90,"=60"))</f>
        <v>1</v>
      </c>
      <c r="DF93" s="279"/>
      <c r="DG93" s="280">
        <f>IF(ISBLANK(DJ3),"",DE93/DE92)</f>
        <v>1.9230769230769232E-2</v>
      </c>
      <c r="DH93" s="280"/>
      <c r="DI93" s="280">
        <f>IF(ISBLANK(DJ3),"",(DE93+DE94)/DE92)</f>
        <v>0.53846153846153844</v>
      </c>
      <c r="DJ93" s="334"/>
      <c r="DK93" s="148"/>
      <c r="DL93" s="279">
        <f>IF(ISBLANK(DQ3),"",COUNTIF(DL12:DL90,"=60"))</f>
        <v>2</v>
      </c>
      <c r="DM93" s="279"/>
      <c r="DN93" s="280">
        <f>IF(ISBLANK(DQ3),"",DL93/DL92)</f>
        <v>3.9215686274509803E-2</v>
      </c>
      <c r="DO93" s="280"/>
      <c r="DP93" s="280">
        <f>IF(ISBLANK(DQ3),"",(DL93+DL94)/DL92)</f>
        <v>0.96078431372549022</v>
      </c>
      <c r="DQ93" s="334"/>
      <c r="DR93" s="148"/>
      <c r="DS93" s="279">
        <f>IF(ISBLANK(DX3),"",COUNTIF(DS12:DS90,"=60"))</f>
        <v>0</v>
      </c>
      <c r="DT93" s="279"/>
      <c r="DU93" s="280">
        <f>IF(ISBLANK(DX3),"",DS93/DS92)</f>
        <v>0</v>
      </c>
      <c r="DV93" s="280"/>
      <c r="DW93" s="280">
        <f>IF(ISBLANK(DX3),"",(DS93+DS94)/DS92)</f>
        <v>0</v>
      </c>
      <c r="DX93" s="334"/>
      <c r="DY93" s="148"/>
      <c r="DZ93" s="279">
        <f>IF(ISBLANK(EE3),"",COUNTIF(DZ12:DZ90,"=60"))</f>
        <v>0</v>
      </c>
      <c r="EA93" s="279"/>
      <c r="EB93" s="280">
        <f>IF(ISBLANK(EE3),"",DZ93/DZ92)</f>
        <v>0</v>
      </c>
      <c r="EC93" s="280"/>
      <c r="ED93" s="280">
        <f>IF(ISBLANK(EE3),"",(DZ93+DZ94)/DZ92)</f>
        <v>0.49019607843137253</v>
      </c>
      <c r="EE93" s="334"/>
      <c r="EF93" s="148"/>
      <c r="EG93" s="279">
        <f>IF(ISBLANK(EL3),"",COUNTIF(EG12:EG90,"=60"))</f>
        <v>0</v>
      </c>
      <c r="EH93" s="279"/>
      <c r="EI93" s="280">
        <f>IF(ISBLANK(EL3),"",EG93/EG92)</f>
        <v>0</v>
      </c>
      <c r="EJ93" s="280"/>
      <c r="EK93" s="280">
        <f>IF(ISBLANK(EL3),"",(EG93+EG94)/EG92)</f>
        <v>0</v>
      </c>
      <c r="EL93" s="334"/>
      <c r="EM93" s="148"/>
      <c r="EN93" s="279">
        <f>IF(ISBLANK(ES3),"",COUNTIF(EN12:EN90,"=60"))</f>
        <v>3</v>
      </c>
      <c r="EO93" s="279"/>
      <c r="EP93" s="280">
        <f>IF(ISBLANK(ES3),"",EN93/EN92)</f>
        <v>6.5217391304347824E-2</v>
      </c>
      <c r="EQ93" s="280"/>
      <c r="ER93" s="280">
        <f>IF(ISBLANK(ES3),"",(EN93+EN94)/EN92)</f>
        <v>0.5</v>
      </c>
      <c r="ES93" s="334"/>
      <c r="ET93" s="148"/>
      <c r="EU93" s="279">
        <f>IF(ISBLANK(EZ3),"",COUNTIF(EU12:EU90,"=60"))</f>
        <v>19</v>
      </c>
      <c r="EV93" s="279"/>
      <c r="EW93" s="280">
        <f>IF(ISBLANK(EZ3),"",EU93/EU92)</f>
        <v>0.38</v>
      </c>
      <c r="EX93" s="280"/>
      <c r="EY93" s="280">
        <f>IF(ISBLANK(EZ3),"",(EU93+EU94)/EU92)</f>
        <v>0.82</v>
      </c>
      <c r="EZ93" s="334"/>
      <c r="FA93" s="148"/>
      <c r="FB93" s="279">
        <f>IF(ISBLANK(FG3),"",COUNTIF(FB12:FB90,"=60"))</f>
        <v>0</v>
      </c>
      <c r="FC93" s="279"/>
      <c r="FD93" s="280">
        <f>IF(ISBLANK(FG3),"",FB93/FB92)</f>
        <v>0</v>
      </c>
      <c r="FE93" s="280"/>
      <c r="FF93" s="280">
        <f>IF(ISBLANK(FG3),"",(FB93+FB94)/FB92)</f>
        <v>0.02</v>
      </c>
      <c r="FG93" s="334"/>
      <c r="FH93" s="148"/>
      <c r="FI93" s="279">
        <f>IF(ISBLANK(FN3),"",COUNTIF(FI12:FI90,"=60"))</f>
        <v>9</v>
      </c>
      <c r="FJ93" s="279"/>
      <c r="FK93" s="280">
        <f>IF(ISBLANK(FN3),"",FI93/FI92)</f>
        <v>0.20930232558139536</v>
      </c>
      <c r="FL93" s="280"/>
      <c r="FM93" s="280">
        <f>IF(ISBLANK(FN3),"",(FI93+FI94)/FI92)</f>
        <v>0.97674418604651159</v>
      </c>
      <c r="FN93" s="334"/>
      <c r="FO93" s="148"/>
      <c r="FP93" s="279">
        <f>IF(ISBLANK(FU3),"",COUNTIF(FP12:FP90,"=60"))</f>
        <v>1</v>
      </c>
      <c r="FQ93" s="279"/>
      <c r="FR93" s="280">
        <f>IF(ISBLANK(FU3),"",FP93/FP92)</f>
        <v>2.4390243902439025E-2</v>
      </c>
      <c r="FS93" s="280"/>
      <c r="FT93" s="280">
        <f>IF(ISBLANK(FU3),"",(FP93+FP94)/FP92)</f>
        <v>7.3170731707317069E-2</v>
      </c>
      <c r="FU93" s="334"/>
      <c r="FV93" s="148"/>
      <c r="FW93" s="279">
        <f>IF(ISBLANK(GB3),"",COUNTIF(FW12:FW90,"=60"))</f>
        <v>9</v>
      </c>
      <c r="FX93" s="279"/>
      <c r="FY93" s="280">
        <f>IF(ISBLANK(GB3),"",FW93/FW92)</f>
        <v>0.23076923076923078</v>
      </c>
      <c r="FZ93" s="280"/>
      <c r="GA93" s="280">
        <f>IF(ISBLANK(GB3),"",(FW93+FW94)/FW92)</f>
        <v>0.94871794871794868</v>
      </c>
      <c r="GB93" s="334"/>
      <c r="GC93" s="148"/>
      <c r="GD93" s="279">
        <f>IF(ISBLANK(GI3),"",COUNTIF(GD12:GD90,"=60"))</f>
        <v>2</v>
      </c>
      <c r="GE93" s="279"/>
      <c r="GF93" s="280">
        <f>IF(ISBLANK(GI3),"",GD93/GD92)</f>
        <v>4.6511627906976744E-2</v>
      </c>
      <c r="GG93" s="280"/>
      <c r="GH93" s="280">
        <f>IF(ISBLANK(GI3),"",(GD93+GD94)/GD92)</f>
        <v>1</v>
      </c>
      <c r="GI93" s="334"/>
      <c r="GJ93" s="148"/>
      <c r="GK93" s="279">
        <f>IF(ISBLANK(GP3),"",COUNTIF(GK12:GK90,"=60"))</f>
        <v>0</v>
      </c>
      <c r="GL93" s="279"/>
      <c r="GM93" s="280">
        <f>IF(ISBLANK(GP3),"",GK93/GK92)</f>
        <v>0</v>
      </c>
      <c r="GN93" s="280"/>
      <c r="GO93" s="280">
        <f>IF(ISBLANK(GP3),"",(GK93+GK94)/GK92)</f>
        <v>0</v>
      </c>
      <c r="GP93" s="334"/>
      <c r="GQ93" s="148"/>
      <c r="GR93" s="279">
        <f>IF(ISBLANK(GW3),"",COUNTIF(GR12:GR90,"=60"))</f>
        <v>2</v>
      </c>
      <c r="GS93" s="279"/>
      <c r="GT93" s="280">
        <f>IF(ISBLANK(GW3),"",GR93/GR92)</f>
        <v>0.05</v>
      </c>
      <c r="GU93" s="280"/>
      <c r="GV93" s="280">
        <f>IF(ISBLANK(GW3),"",(GR93+GR94)/GR92)</f>
        <v>0.15</v>
      </c>
      <c r="GW93" s="334"/>
      <c r="GX93" s="148"/>
      <c r="GY93" s="279">
        <f>IF(ISBLANK(HD3),"",COUNTIF(GY12:GY90,"=60"))</f>
        <v>3</v>
      </c>
      <c r="GZ93" s="279"/>
      <c r="HA93" s="280">
        <f>IF(ISBLANK(HD3),"",GY93/GY92)</f>
        <v>7.4999999999999997E-2</v>
      </c>
      <c r="HB93" s="280"/>
      <c r="HC93" s="280">
        <f>IF(ISBLANK(HD3),"",(GY93+GY94)/GY92)</f>
        <v>0.65</v>
      </c>
      <c r="HD93" s="334"/>
      <c r="HE93" s="148"/>
      <c r="HF93" s="279">
        <f>IF(ISBLANK(HK3),"",COUNTIF(HF12:HF90,"=60"))</f>
        <v>0</v>
      </c>
      <c r="HG93" s="279"/>
      <c r="HH93" s="280">
        <f>IF(ISBLANK(HK3),"",HF93/HF92)</f>
        <v>0</v>
      </c>
      <c r="HI93" s="280"/>
      <c r="HJ93" s="280">
        <f>IF(ISBLANK(HK3),"",(HF93+HF94)/HF92)</f>
        <v>0.15909090909090909</v>
      </c>
      <c r="HK93" s="334"/>
      <c r="HL93" s="148"/>
      <c r="HM93" s="279">
        <f>IF(ISBLANK(HR3),"",COUNTIF(HM12:HM90,"=60"))</f>
        <v>1</v>
      </c>
      <c r="HN93" s="279"/>
      <c r="HO93" s="280">
        <f>IF(ISBLANK(HR3),"",HM93/HM92)</f>
        <v>2.7777777777777776E-2</v>
      </c>
      <c r="HP93" s="280"/>
      <c r="HQ93" s="280">
        <f>IF(ISBLANK(HR3),"",(HM93+HM94)/HM92)</f>
        <v>0.1111111111111111</v>
      </c>
      <c r="HR93" s="334"/>
      <c r="HS93" s="148"/>
      <c r="HT93" s="279" t="str">
        <f>IF(ISBLANK(HY3),"",COUNTIF(HT12:HT90,"=60"))</f>
        <v/>
      </c>
      <c r="HU93" s="279"/>
      <c r="HV93" s="280" t="str">
        <f>IF(ISBLANK(HY3),"",HT93/HT92)</f>
        <v/>
      </c>
      <c r="HW93" s="280"/>
      <c r="HX93" s="280" t="str">
        <f>IF(ISBLANK(HY3),"",(HT93+HT94)/HT92)</f>
        <v/>
      </c>
      <c r="HY93" s="334"/>
      <c r="HZ93" s="148"/>
      <c r="IA93" s="279">
        <f>IF(ISBLANK(IF3),"",COUNTIF(IA12:IA90,"=60"))</f>
        <v>0</v>
      </c>
      <c r="IB93" s="279"/>
      <c r="IC93" s="280">
        <f>IF(ISBLANK(IF3),"",IA93/IA92)</f>
        <v>0</v>
      </c>
      <c r="ID93" s="280"/>
      <c r="IE93" s="280">
        <f>IF(ISBLANK(IF3),"",(IA93+IA94)/IA92)</f>
        <v>5.4054054054054057E-2</v>
      </c>
      <c r="IF93" s="334"/>
      <c r="IG93" s="148"/>
      <c r="IH93" s="279" t="str">
        <f>IF(ISBLANK(IM3),"",COUNTIF(IH12:IH90,"=60"))</f>
        <v/>
      </c>
      <c r="II93" s="279"/>
      <c r="IJ93" s="280" t="str">
        <f>IF(ISBLANK(IM3),"",IH93/IH92)</f>
        <v/>
      </c>
      <c r="IK93" s="280"/>
      <c r="IL93" s="280" t="str">
        <f>IF(ISBLANK(IM3),"",(IH93+IH94)/IH92)</f>
        <v/>
      </c>
      <c r="IM93" s="334"/>
      <c r="IN93" s="148"/>
      <c r="IO93" s="279">
        <f>IF(ISBLANK(IT3),"",COUNTIF(IO12:IO90,"=60"))</f>
        <v>0</v>
      </c>
      <c r="IP93" s="279"/>
      <c r="IQ93" s="280">
        <f>IF(ISBLANK(IT3),"",IO93/IO92)</f>
        <v>0</v>
      </c>
      <c r="IR93" s="280"/>
      <c r="IS93" s="280">
        <f>IF(ISBLANK(IT3),"",(IO93+IO94)/IO92)</f>
        <v>2.5000000000000001E-2</v>
      </c>
      <c r="IT93" s="334"/>
      <c r="IU93" s="148"/>
      <c r="IV93" s="279" t="str">
        <f>IF(ISBLANK(JA3),"",COUNTIF(IV12:IV90,"=60"))</f>
        <v/>
      </c>
      <c r="IW93" s="279"/>
      <c r="IX93" s="280" t="str">
        <f>IF(ISBLANK(JA3),"",IV93/IV92)</f>
        <v/>
      </c>
      <c r="IY93" s="280"/>
      <c r="IZ93" s="280" t="str">
        <f>IF(ISBLANK(JA3),"",(IV93+IV94)/IV92)</f>
        <v/>
      </c>
      <c r="JA93" s="334"/>
      <c r="JB93" s="148"/>
      <c r="JC93" s="279" t="str">
        <f>IF(ISBLANK(JH3),"",COUNTIF(JC12:JC90,"=60"))</f>
        <v/>
      </c>
      <c r="JD93" s="279"/>
      <c r="JE93" s="280" t="str">
        <f>IF(ISBLANK(JH3),"",JC93/JC92)</f>
        <v/>
      </c>
      <c r="JF93" s="280"/>
      <c r="JG93" s="280" t="str">
        <f>IF(ISBLANK(JH3),"",(JC93+JC94)/JC92)</f>
        <v/>
      </c>
      <c r="JH93" s="334"/>
      <c r="JI93" s="148"/>
      <c r="JJ93" s="279" t="str">
        <f>IF(ISBLANK(JO3),"",COUNTIF(JJ12:JJ90,"=60"))</f>
        <v/>
      </c>
      <c r="JK93" s="279"/>
      <c r="JL93" s="280" t="str">
        <f>IF(ISBLANK(JO3),"",JJ93/JJ92)</f>
        <v/>
      </c>
      <c r="JM93" s="280"/>
      <c r="JN93" s="280" t="str">
        <f>IF(ISBLANK(JO3),"",(JJ93+JJ94)/JJ92)</f>
        <v/>
      </c>
      <c r="JO93" s="334"/>
      <c r="JP93" s="148"/>
      <c r="JQ93" s="279" t="str">
        <f>IF(ISBLANK(JV3),"",COUNTIF(JQ12:JQ90,"=60"))</f>
        <v/>
      </c>
      <c r="JR93" s="279"/>
      <c r="JS93" s="280" t="str">
        <f>IF(ISBLANK(JV3),"",JQ93/JQ92)</f>
        <v/>
      </c>
      <c r="JT93" s="280"/>
      <c r="JU93" s="280" t="str">
        <f>IF(ISBLANK(JV3),"",(JQ93+JQ94)/JQ92)</f>
        <v/>
      </c>
      <c r="JV93" s="334"/>
      <c r="JW93" s="148"/>
      <c r="JX93" s="279" t="str">
        <f>IF(ISBLANK(KC3),"",COUNTIF(JX12:JX90,"=60"))</f>
        <v/>
      </c>
      <c r="JY93" s="279"/>
      <c r="JZ93" s="280" t="str">
        <f>IF(ISBLANK(KC3),"",JX93/JX92)</f>
        <v/>
      </c>
      <c r="KA93" s="280"/>
      <c r="KB93" s="280" t="str">
        <f>IF(ISBLANK(KC3),"",(JX93+JX94)/JX92)</f>
        <v/>
      </c>
      <c r="KC93" s="334"/>
      <c r="KD93" s="148"/>
      <c r="KE93" s="279" t="str">
        <f>IF(ISBLANK(KJ3),"",COUNTIF(KE12:KE90,"=60"))</f>
        <v/>
      </c>
      <c r="KF93" s="279"/>
      <c r="KG93" s="280" t="str">
        <f>IF(ISBLANK(KJ3),"",KE93/KE92)</f>
        <v/>
      </c>
      <c r="KH93" s="280"/>
      <c r="KI93" s="280" t="str">
        <f>IF(ISBLANK(KJ3),"",(KE93+KE94)/KE92)</f>
        <v/>
      </c>
      <c r="KJ93" s="334"/>
      <c r="KK93" s="148"/>
      <c r="KL93" s="279" t="str">
        <f>IF(ISBLANK(KQ3),"",COUNTIF(KL12:KL90,"=60"))</f>
        <v/>
      </c>
      <c r="KM93" s="279"/>
      <c r="KN93" s="280" t="str">
        <f>IF(ISBLANK(KQ3),"",KL93/KL92)</f>
        <v/>
      </c>
      <c r="KO93" s="280"/>
      <c r="KP93" s="280" t="str">
        <f>IF(ISBLANK(KQ3),"",(KL93+KL94)/KL92)</f>
        <v/>
      </c>
      <c r="KQ93" s="334"/>
      <c r="KR93" s="148"/>
      <c r="KS93" s="279" t="str">
        <f>IF(ISBLANK(KX3),"",COUNTIF(KS12:KS90,"=60"))</f>
        <v/>
      </c>
      <c r="KT93" s="279"/>
      <c r="KU93" s="280" t="str">
        <f>IF(ISBLANK(KX3),"",KS93/KS92)</f>
        <v/>
      </c>
      <c r="KV93" s="280"/>
      <c r="KW93" s="280" t="str">
        <f>IF(ISBLANK(KX3),"",(KS93+KS94)/KS92)</f>
        <v/>
      </c>
      <c r="KX93" s="334"/>
      <c r="KY93" s="149"/>
      <c r="KZ93" s="279" t="str">
        <f>IF(ISBLANK(LE3),"",COUNTIF(KZ12:KZ90,"=60"))</f>
        <v/>
      </c>
      <c r="LA93" s="279"/>
      <c r="LB93" s="280" t="str">
        <f>IF(ISBLANK(LE3),"",KZ93/KZ92)</f>
        <v/>
      </c>
      <c r="LC93" s="280"/>
      <c r="LD93" s="280" t="str">
        <f>IF(ISBLANK(LE3),"",(KZ93+KZ94)/KZ92)</f>
        <v/>
      </c>
      <c r="LE93" s="334"/>
      <c r="LF93" s="148"/>
      <c r="LG93" s="279" t="str">
        <f>IF(ISBLANK(LL3),"",COUNTIF(LG12:LG90,"=60"))</f>
        <v/>
      </c>
      <c r="LH93" s="279"/>
      <c r="LI93" s="280" t="str">
        <f>IF(ISBLANK(LL3),"",LG93/LG92)</f>
        <v/>
      </c>
      <c r="LJ93" s="280"/>
      <c r="LK93" s="280" t="str">
        <f>IF(ISBLANK(LL3),"",(LG93+LG94)/LG92)</f>
        <v/>
      </c>
      <c r="LL93" s="334"/>
      <c r="LM93" s="148"/>
      <c r="LN93" s="279" t="str">
        <f>IF(ISBLANK(LS3),"",COUNTIF(LN12:LN90,"=60"))</f>
        <v/>
      </c>
      <c r="LO93" s="279"/>
      <c r="LP93" s="280" t="str">
        <f>IF(ISBLANK(LS3),"",LN93/LN92)</f>
        <v/>
      </c>
      <c r="LQ93" s="280"/>
      <c r="LR93" s="280" t="str">
        <f>IF(ISBLANK(LS3),"",(LN93+LN94)/LN92)</f>
        <v/>
      </c>
      <c r="LS93" s="334"/>
      <c r="LT93" s="148"/>
      <c r="LU93" s="279" t="str">
        <f>IF(ISBLANK(LZ3),"",COUNTIF(LU12:LU90,"=60"))</f>
        <v/>
      </c>
      <c r="LV93" s="279"/>
      <c r="LW93" s="280" t="str">
        <f>IF(ISBLANK(LZ3),"",LU93/LU92)</f>
        <v/>
      </c>
      <c r="LX93" s="280"/>
      <c r="LY93" s="280" t="str">
        <f>IF(ISBLANK(LZ3),"",(LU93+LU94)/LU92)</f>
        <v/>
      </c>
      <c r="LZ93" s="334"/>
      <c r="MA93" s="148"/>
      <c r="MB93" s="279" t="str">
        <f>IF(ISBLANK(MG3),"",COUNTIF(MB12:MB90,"=60"))</f>
        <v/>
      </c>
      <c r="MC93" s="279"/>
      <c r="MD93" s="280" t="str">
        <f>IF(ISBLANK(MG3),"",MB93/MB92)</f>
        <v/>
      </c>
      <c r="ME93" s="280"/>
      <c r="MF93" s="280" t="str">
        <f>IF(ISBLANK(MG3),"",(MB93+MB94)/MB92)</f>
        <v/>
      </c>
      <c r="MG93" s="334"/>
      <c r="MH93" s="148"/>
      <c r="MI93" s="279" t="str">
        <f>IF(ISBLANK(MN3),"",COUNTIF(MI12:MI90,"=60"))</f>
        <v/>
      </c>
      <c r="MJ93" s="279"/>
      <c r="MK93" s="280" t="str">
        <f>IF(ISBLANK(MN3),"",MI93/MI92)</f>
        <v/>
      </c>
      <c r="ML93" s="280"/>
      <c r="MM93" s="280" t="str">
        <f>IF(ISBLANK(MN3),"",(MI93+MI94)/MI92)</f>
        <v/>
      </c>
      <c r="MN93" s="334"/>
      <c r="MO93" s="148"/>
      <c r="MP93" s="279" t="str">
        <f>IF(ISBLANK(MU3),"",COUNTIF(MP12:MP90,"=60"))</f>
        <v/>
      </c>
      <c r="MQ93" s="279"/>
      <c r="MR93" s="280" t="str">
        <f>IF(ISBLANK(MU3),"",MP93/MP92)</f>
        <v/>
      </c>
      <c r="MS93" s="280"/>
      <c r="MT93" s="280" t="str">
        <f>IF(ISBLANK(MU3),"",(MP93+MP94)/MP92)</f>
        <v/>
      </c>
      <c r="MU93" s="334"/>
      <c r="MV93" s="148"/>
      <c r="MW93" s="279" t="str">
        <f>IF(ISBLANK(NB3),"",COUNTIF(MW12:MW90,"=60"))</f>
        <v/>
      </c>
      <c r="MX93" s="279"/>
      <c r="MY93" s="280" t="str">
        <f>IF(ISBLANK(NB3),"",MW93/MW92)</f>
        <v/>
      </c>
      <c r="MZ93" s="280"/>
      <c r="NA93" s="280" t="str">
        <f>IF(ISBLANK(NB3),"",(MW93+MW94)/MW92)</f>
        <v/>
      </c>
      <c r="NB93" s="334"/>
      <c r="NC93" s="148"/>
      <c r="ND93" s="279" t="str">
        <f>IF(ISBLANK(NI3),"",COUNTIF(ND12:ND90,"=60"))</f>
        <v/>
      </c>
      <c r="NE93" s="279"/>
      <c r="NF93" s="280" t="str">
        <f>IF(ISBLANK(NI3),"",ND93/ND92)</f>
        <v/>
      </c>
      <c r="NG93" s="280"/>
      <c r="NH93" s="280" t="str">
        <f>IF(ISBLANK(NI3),"",(ND93+ND94)/ND92)</f>
        <v/>
      </c>
      <c r="NI93" s="334"/>
      <c r="NJ93" s="148"/>
      <c r="NK93" s="279" t="str">
        <f>IF(ISBLANK(NP3),"",COUNTIF(NK12:NK90,"=60"))</f>
        <v/>
      </c>
      <c r="NL93" s="279"/>
      <c r="NM93" s="280" t="str">
        <f>IF(ISBLANK(NP3),"",NK93/NK92)</f>
        <v/>
      </c>
      <c r="NN93" s="280"/>
      <c r="NO93" s="280" t="str">
        <f>IF(ISBLANK(NP3),"",(NK93+NK94)/NK92)</f>
        <v/>
      </c>
      <c r="NP93" s="334"/>
      <c r="NQ93" s="148"/>
      <c r="NR93" s="279" t="str">
        <f>IF(ISBLANK(NW3),"",COUNTIF(NR12:NR90,"=60"))</f>
        <v/>
      </c>
      <c r="NS93" s="279"/>
      <c r="NT93" s="280" t="str">
        <f>IF(ISBLANK(NW3),"",NR93/NR92)</f>
        <v/>
      </c>
      <c r="NU93" s="280"/>
      <c r="NV93" s="280" t="str">
        <f>IF(ISBLANK(NW3),"",(NR93+NR94)/NR92)</f>
        <v/>
      </c>
      <c r="NW93" s="334"/>
      <c r="NX93" s="148"/>
      <c r="NY93" s="279" t="str">
        <f>IF(ISBLANK(OD3),"",COUNTIF(NY12:NY90,"=60"))</f>
        <v/>
      </c>
      <c r="NZ93" s="279"/>
      <c r="OA93" s="280" t="str">
        <f>IF(ISBLANK(OD3),"",NY93/NY92)</f>
        <v/>
      </c>
      <c r="OB93" s="280"/>
      <c r="OC93" s="280" t="str">
        <f>IF(ISBLANK(OD3),"",(NY93+NY94)/NY92)</f>
        <v/>
      </c>
      <c r="OD93" s="334"/>
      <c r="OE93" s="148"/>
      <c r="OF93" s="279" t="str">
        <f>IF(ISBLANK(OK3),"",COUNTIF(OF12:OF90,"=60"))</f>
        <v/>
      </c>
      <c r="OG93" s="279"/>
      <c r="OH93" s="280" t="str">
        <f>IF(ISBLANK(OK3),"",OF93/OF92)</f>
        <v/>
      </c>
      <c r="OI93" s="280"/>
      <c r="OJ93" s="280" t="str">
        <f>IF(ISBLANK(OK3),"",(OF93+OF94)/OF92)</f>
        <v/>
      </c>
      <c r="OK93" s="334"/>
      <c r="OL93" s="148"/>
      <c r="OM93" s="279" t="str">
        <f>IF(ISBLANK(OR3),"",COUNTIF(OM12:OM90,"=60"))</f>
        <v/>
      </c>
      <c r="ON93" s="279"/>
      <c r="OO93" s="280" t="str">
        <f>IF(ISBLANK(OR3),"",OM93/OM92)</f>
        <v/>
      </c>
      <c r="OP93" s="280"/>
      <c r="OQ93" s="280" t="str">
        <f>IF(ISBLANK(OR3),"",(OM93+OM94)/OM92)</f>
        <v/>
      </c>
      <c r="OR93" s="334"/>
      <c r="OS93" s="148"/>
      <c r="OT93" s="279" t="str">
        <f>IF(ISBLANK(OY3),"",COUNTIF(OT12:OT90,"=60"))</f>
        <v/>
      </c>
      <c r="OU93" s="279"/>
      <c r="OV93" s="280" t="str">
        <f>IF(ISBLANK(OY3),"",OT93/OT92)</f>
        <v/>
      </c>
      <c r="OW93" s="280"/>
      <c r="OX93" s="280" t="str">
        <f>IF(ISBLANK(OY3),"",(OT93+OT94)/OT92)</f>
        <v/>
      </c>
      <c r="OY93" s="334"/>
      <c r="OZ93" s="148"/>
      <c r="PA93" s="279" t="str">
        <f>IF(ISBLANK(PF3),"",COUNTIF(PA12:PA90,"=60"))</f>
        <v/>
      </c>
      <c r="PB93" s="279"/>
      <c r="PC93" s="280" t="str">
        <f>IF(ISBLANK(PF3),"",PA93/PA92)</f>
        <v/>
      </c>
      <c r="PD93" s="280"/>
      <c r="PE93" s="280" t="str">
        <f>IF(ISBLANK(PF3),"",(PA93+PA94)/PA92)</f>
        <v/>
      </c>
      <c r="PF93" s="334"/>
      <c r="PG93" s="148"/>
      <c r="PH93" s="279" t="str">
        <f>IF(ISBLANK(PM3),"",COUNTIF(PH12:PH90,"=60"))</f>
        <v/>
      </c>
      <c r="PI93" s="279"/>
      <c r="PJ93" s="280" t="str">
        <f>IF(ISBLANK(PM3),"",PH93/PH92)</f>
        <v/>
      </c>
      <c r="PK93" s="280"/>
      <c r="PL93" s="280" t="str">
        <f>IF(ISBLANK(PM3),"",(PH93+PH94)/PH92)</f>
        <v/>
      </c>
      <c r="PM93" s="334"/>
      <c r="PN93" s="148"/>
      <c r="PO93" s="279" t="str">
        <f>IF(ISBLANK(PT3),"",COUNTIF(PO12:PO90,"=60"))</f>
        <v/>
      </c>
      <c r="PP93" s="279"/>
      <c r="PQ93" s="280" t="str">
        <f>IF(ISBLANK(PT3),"",PO93/PO92)</f>
        <v/>
      </c>
      <c r="PR93" s="280"/>
      <c r="PS93" s="280" t="str">
        <f>IF(ISBLANK(PT3),"",(PO93+PO94)/PO92)</f>
        <v/>
      </c>
      <c r="PT93" s="334"/>
      <c r="PU93" s="148"/>
      <c r="PV93" s="279" t="str">
        <f>IF(ISBLANK(QA3),"",COUNTIF(PV12:PV90,"=60"))</f>
        <v/>
      </c>
      <c r="PW93" s="279"/>
      <c r="PX93" s="280" t="str">
        <f>IF(ISBLANK(QA3),"",PV93/PV92)</f>
        <v/>
      </c>
      <c r="PY93" s="280"/>
      <c r="PZ93" s="280" t="str">
        <f>IF(ISBLANK(QA3),"",(PV93+PV94)/PV92)</f>
        <v/>
      </c>
      <c r="QA93" s="334"/>
      <c r="QB93" s="148"/>
      <c r="QC93" s="279" t="str">
        <f>IF(ISBLANK(QH3),"",COUNTIF(QC12:QC90,"=60"))</f>
        <v/>
      </c>
      <c r="QD93" s="279"/>
      <c r="QE93" s="280" t="str">
        <f>IF(ISBLANK(QH3),"",QC93/QC92)</f>
        <v/>
      </c>
      <c r="QF93" s="280"/>
      <c r="QG93" s="280" t="str">
        <f>IF(ISBLANK(QH3),"",(QC93+QC94)/QC92)</f>
        <v/>
      </c>
      <c r="QH93" s="334"/>
      <c r="QI93" s="130"/>
      <c r="QJ93" s="130"/>
    </row>
    <row r="94" spans="1:452" ht="15" customHeight="1" x14ac:dyDescent="0.2">
      <c r="A94" s="345"/>
      <c r="B94" s="150" t="s">
        <v>175</v>
      </c>
      <c r="C94" s="144"/>
      <c r="D94" s="279">
        <f>IF(ISBLANK(I3),"",COUNTIF(E12:E90,"=20"))</f>
        <v>18</v>
      </c>
      <c r="E94" s="279"/>
      <c r="F94" s="280">
        <f>IF(ISBLANK(I3),"",D94/D92)</f>
        <v>0.31578947368421051</v>
      </c>
      <c r="G94" s="280"/>
      <c r="H94" s="280"/>
      <c r="I94" s="334"/>
      <c r="J94" s="147"/>
      <c r="K94" s="279">
        <f>IF(ISBLANK(P3),"",COUNTIF(L12:L90,"=20"))</f>
        <v>0</v>
      </c>
      <c r="L94" s="279"/>
      <c r="M94" s="280">
        <f>IF(ISBLANK(P3),"",K94/K92)</f>
        <v>0</v>
      </c>
      <c r="N94" s="280"/>
      <c r="O94" s="280"/>
      <c r="P94" s="334"/>
      <c r="Q94" s="148"/>
      <c r="R94" s="279">
        <f>IF(ISBLANK(W3),"",COUNTIF(S12:S90,"=20"))</f>
        <v>1</v>
      </c>
      <c r="S94" s="279"/>
      <c r="T94" s="280">
        <f>IF(ISBLANK(W3),"",R94/R92)</f>
        <v>1.4925373134328358E-2</v>
      </c>
      <c r="U94" s="280"/>
      <c r="V94" s="280"/>
      <c r="W94" s="334"/>
      <c r="X94" s="148"/>
      <c r="Y94" s="279">
        <f>IF(ISBLANK(AD3),"",COUNTIF(Z12:Z90,"=20"))</f>
        <v>0</v>
      </c>
      <c r="Z94" s="279"/>
      <c r="AA94" s="280">
        <f>IF(ISBLANK(AD3),"",Y94/Y92)</f>
        <v>0</v>
      </c>
      <c r="AB94" s="280"/>
      <c r="AC94" s="280"/>
      <c r="AD94" s="334"/>
      <c r="AE94" s="148"/>
      <c r="AF94" s="279">
        <f>IF(ISBLANK(AK3),"",COUNTIF(AG12:AG90,"=20"))</f>
        <v>59</v>
      </c>
      <c r="AG94" s="279"/>
      <c r="AH94" s="280">
        <f>IF(ISBLANK(AK3),"",AF94/AF92)</f>
        <v>1</v>
      </c>
      <c r="AI94" s="280"/>
      <c r="AJ94" s="280"/>
      <c r="AK94" s="334"/>
      <c r="AL94" s="148"/>
      <c r="AM94" s="279">
        <f>IF(ISBLANK(AR3),"",COUNTIF(AN12:AN90,"=20"))</f>
        <v>42</v>
      </c>
      <c r="AN94" s="279"/>
      <c r="AO94" s="280">
        <f>IF(ISBLANK(AR3),"",AM94/AM92)</f>
        <v>0.67741935483870963</v>
      </c>
      <c r="AP94" s="280"/>
      <c r="AQ94" s="280"/>
      <c r="AR94" s="334"/>
      <c r="AS94" s="148"/>
      <c r="AT94" s="279">
        <f>IF(ISBLANK(AY3),"",COUNTIF(AU12:AU90,"=20"))</f>
        <v>2</v>
      </c>
      <c r="AU94" s="279"/>
      <c r="AV94" s="280">
        <f>IF(ISBLANK(AY3),"",AT94/AT92)</f>
        <v>3.7037037037037035E-2</v>
      </c>
      <c r="AW94" s="280"/>
      <c r="AX94" s="280"/>
      <c r="AY94" s="334"/>
      <c r="AZ94" s="148"/>
      <c r="BA94" s="279">
        <f>IF(ISBLANK(BF3),"",COUNTIF(BB12:BB90,"=20"))</f>
        <v>2</v>
      </c>
      <c r="BB94" s="279"/>
      <c r="BC94" s="280">
        <f>IF(ISBLANK(BF3),"",BA94/BA92)</f>
        <v>3.3898305084745763E-2</v>
      </c>
      <c r="BD94" s="280"/>
      <c r="BE94" s="280"/>
      <c r="BF94" s="334"/>
      <c r="BG94" s="148"/>
      <c r="BH94" s="279" t="str">
        <f>IF(ISBLANK(BM3),"",COUNTIF(BI12:BI90,"=20"))</f>
        <v/>
      </c>
      <c r="BI94" s="279"/>
      <c r="BJ94" s="280" t="str">
        <f>IF(ISBLANK(BM3),"",BH94/BH92)</f>
        <v/>
      </c>
      <c r="BK94" s="280"/>
      <c r="BL94" s="280"/>
      <c r="BM94" s="334"/>
      <c r="BN94" s="148"/>
      <c r="BO94" s="279">
        <f>IF(ISBLANK(BT3),"",COUNTIF(BP12:BP90,"=20"))</f>
        <v>35</v>
      </c>
      <c r="BP94" s="279"/>
      <c r="BQ94" s="280">
        <f>IF(ISBLANK(BT3),"",BO94/BO92)</f>
        <v>0.63636363636363635</v>
      </c>
      <c r="BR94" s="280"/>
      <c r="BS94" s="280"/>
      <c r="BT94" s="334"/>
      <c r="BU94" s="148"/>
      <c r="BV94" s="279" t="str">
        <f>IF(ISBLANK(CA3),"",COUNTIF(BW12:BW90,"=20"))</f>
        <v/>
      </c>
      <c r="BW94" s="279"/>
      <c r="BX94" s="280" t="str">
        <f>IF(ISBLANK(CA3),"",BV94/BV92)</f>
        <v/>
      </c>
      <c r="BY94" s="280"/>
      <c r="BZ94" s="280"/>
      <c r="CA94" s="334"/>
      <c r="CB94" s="148"/>
      <c r="CC94" s="279">
        <f>IF(ISBLANK(CH3),"",COUNTIF(CD12:CD90,"=20"))</f>
        <v>1</v>
      </c>
      <c r="CD94" s="279"/>
      <c r="CE94" s="280">
        <f>IF(ISBLANK(CH3),"",CC94/CC92)</f>
        <v>1.9230769230769232E-2</v>
      </c>
      <c r="CF94" s="280"/>
      <c r="CG94" s="280"/>
      <c r="CH94" s="334"/>
      <c r="CI94" s="148"/>
      <c r="CJ94" s="279">
        <f>IF(ISBLANK(CO3),"",COUNTIF(CK12:CK90,"=20"))</f>
        <v>44</v>
      </c>
      <c r="CK94" s="279"/>
      <c r="CL94" s="280">
        <f>IF(ISBLANK(CO3),"",CJ94/CJ92)</f>
        <v>0.8</v>
      </c>
      <c r="CM94" s="280"/>
      <c r="CN94" s="280"/>
      <c r="CO94" s="334"/>
      <c r="CP94" s="148"/>
      <c r="CQ94" s="279">
        <f>IF(ISBLANK(CV3),"",COUNTIF(CR12:CR90,"=20"))</f>
        <v>8</v>
      </c>
      <c r="CR94" s="279"/>
      <c r="CS94" s="280">
        <f>IF(ISBLANK(CV3),"",CQ94/CQ92)</f>
        <v>0.1702127659574468</v>
      </c>
      <c r="CT94" s="280"/>
      <c r="CU94" s="280"/>
      <c r="CV94" s="334"/>
      <c r="CW94" s="148"/>
      <c r="CX94" s="279">
        <f>IF(ISBLANK(DC3),"",COUNTIF(CY12:CY90,"=20"))</f>
        <v>49</v>
      </c>
      <c r="CY94" s="279"/>
      <c r="CZ94" s="280">
        <f>IF(ISBLANK(DC3),"",CX94/CX92)</f>
        <v>1</v>
      </c>
      <c r="DA94" s="280"/>
      <c r="DB94" s="280"/>
      <c r="DC94" s="334"/>
      <c r="DD94" s="148"/>
      <c r="DE94" s="279">
        <f>IF(ISBLANK(DJ3),"",COUNTIF(DF12:DF90,"=20"))</f>
        <v>27</v>
      </c>
      <c r="DF94" s="279"/>
      <c r="DG94" s="280">
        <f>IF(ISBLANK(DJ3),"",DE94/DE92)</f>
        <v>0.51923076923076927</v>
      </c>
      <c r="DH94" s="280"/>
      <c r="DI94" s="280"/>
      <c r="DJ94" s="334"/>
      <c r="DK94" s="148"/>
      <c r="DL94" s="279">
        <f>IF(ISBLANK(DQ3),"",COUNTIF(DM12:DM90,"=20"))</f>
        <v>47</v>
      </c>
      <c r="DM94" s="279"/>
      <c r="DN94" s="280">
        <f>IF(ISBLANK(DQ3),"",DL94/DL92)</f>
        <v>0.92156862745098034</v>
      </c>
      <c r="DO94" s="280"/>
      <c r="DP94" s="280"/>
      <c r="DQ94" s="334"/>
      <c r="DR94" s="148"/>
      <c r="DS94" s="279">
        <f>IF(ISBLANK(DX3),"",COUNTIF(DT12:DT90,"=20"))</f>
        <v>0</v>
      </c>
      <c r="DT94" s="279"/>
      <c r="DU94" s="280">
        <f>IF(ISBLANK(DX3),"",DS94/DS92)</f>
        <v>0</v>
      </c>
      <c r="DV94" s="280"/>
      <c r="DW94" s="280"/>
      <c r="DX94" s="334"/>
      <c r="DY94" s="148"/>
      <c r="DZ94" s="279">
        <f>IF(ISBLANK(EE3),"",COUNTIF(EA12:EA90,"=20"))</f>
        <v>25</v>
      </c>
      <c r="EA94" s="279"/>
      <c r="EB94" s="280">
        <f>IF(ISBLANK(EE3),"",DZ94/DZ92)</f>
        <v>0.49019607843137253</v>
      </c>
      <c r="EC94" s="280"/>
      <c r="ED94" s="280"/>
      <c r="EE94" s="334"/>
      <c r="EF94" s="148"/>
      <c r="EG94" s="279">
        <f>IF(ISBLANK(EL3),"",COUNTIF(EH12:EH90,"=20"))</f>
        <v>0</v>
      </c>
      <c r="EH94" s="279"/>
      <c r="EI94" s="280">
        <f>IF(ISBLANK(EL3),"",EG94/EG92)</f>
        <v>0</v>
      </c>
      <c r="EJ94" s="280"/>
      <c r="EK94" s="280"/>
      <c r="EL94" s="334"/>
      <c r="EM94" s="148"/>
      <c r="EN94" s="279">
        <f>IF(ISBLANK(ES3),"",COUNTIF(EO12:EO90,"=20"))</f>
        <v>20</v>
      </c>
      <c r="EO94" s="279"/>
      <c r="EP94" s="280">
        <f>IF(ISBLANK(ES3),"",EN94/EN92)</f>
        <v>0.43478260869565216</v>
      </c>
      <c r="EQ94" s="280"/>
      <c r="ER94" s="280"/>
      <c r="ES94" s="334"/>
      <c r="ET94" s="148"/>
      <c r="EU94" s="279">
        <f>IF(ISBLANK(EZ3),"",COUNTIF(EV12:EV90,"=20"))</f>
        <v>22</v>
      </c>
      <c r="EV94" s="279"/>
      <c r="EW94" s="280">
        <f>IF(ISBLANK(EZ3),"",EU94/EU92)</f>
        <v>0.44</v>
      </c>
      <c r="EX94" s="280"/>
      <c r="EY94" s="280"/>
      <c r="EZ94" s="334"/>
      <c r="FA94" s="148"/>
      <c r="FB94" s="279">
        <f>IF(ISBLANK(FG3),"",COUNTIF(FC12:FC90,"=20"))</f>
        <v>1</v>
      </c>
      <c r="FC94" s="279"/>
      <c r="FD94" s="280">
        <f>IF(ISBLANK(FG3),"",FB94/FB92)</f>
        <v>0.02</v>
      </c>
      <c r="FE94" s="280"/>
      <c r="FF94" s="280"/>
      <c r="FG94" s="334"/>
      <c r="FH94" s="148"/>
      <c r="FI94" s="279">
        <f>IF(ISBLANK(FN3),"",COUNTIF(FJ12:FJ90,"=20"))</f>
        <v>33</v>
      </c>
      <c r="FJ94" s="279"/>
      <c r="FK94" s="280">
        <f>IF(ISBLANK(FN3),"",FI94/FI92)</f>
        <v>0.76744186046511631</v>
      </c>
      <c r="FL94" s="280"/>
      <c r="FM94" s="280"/>
      <c r="FN94" s="334"/>
      <c r="FO94" s="148"/>
      <c r="FP94" s="279">
        <f>IF(ISBLANK(FU3),"",COUNTIF(FQ12:FQ90,"=20"))</f>
        <v>2</v>
      </c>
      <c r="FQ94" s="279"/>
      <c r="FR94" s="280">
        <f>IF(ISBLANK(FU3),"",FP94/FP92)</f>
        <v>4.878048780487805E-2</v>
      </c>
      <c r="FS94" s="280"/>
      <c r="FT94" s="280"/>
      <c r="FU94" s="334"/>
      <c r="FV94" s="148"/>
      <c r="FW94" s="279">
        <f>IF(ISBLANK(GB3),"",COUNTIF(FX12:FX90,"=20"))</f>
        <v>28</v>
      </c>
      <c r="FX94" s="279"/>
      <c r="FY94" s="280">
        <f>IF(ISBLANK(GB3),"",FW94/FW92)</f>
        <v>0.71794871794871795</v>
      </c>
      <c r="FZ94" s="280"/>
      <c r="GA94" s="280"/>
      <c r="GB94" s="334"/>
      <c r="GC94" s="148"/>
      <c r="GD94" s="279">
        <f>IF(ISBLANK(GI3),"",COUNTIF(GE12:GE90,"=20"))</f>
        <v>41</v>
      </c>
      <c r="GE94" s="279"/>
      <c r="GF94" s="280">
        <f>IF(ISBLANK(GI3),"",GD94/GD92)</f>
        <v>0.95348837209302328</v>
      </c>
      <c r="GG94" s="280"/>
      <c r="GH94" s="280"/>
      <c r="GI94" s="334"/>
      <c r="GJ94" s="148"/>
      <c r="GK94" s="279">
        <f>IF(ISBLANK(GP3),"",COUNTIF(GL12:GL90,"=20"))</f>
        <v>0</v>
      </c>
      <c r="GL94" s="279"/>
      <c r="GM94" s="280">
        <f>IF(ISBLANK(GP3),"",GK94/GK92)</f>
        <v>0</v>
      </c>
      <c r="GN94" s="280"/>
      <c r="GO94" s="280"/>
      <c r="GP94" s="334"/>
      <c r="GQ94" s="148"/>
      <c r="GR94" s="279">
        <f>IF(ISBLANK(GW3),"",COUNTIF(GS12:GS90,"=20"))</f>
        <v>4</v>
      </c>
      <c r="GS94" s="279"/>
      <c r="GT94" s="280">
        <f>IF(ISBLANK(GW3),"",GR94/GR92)</f>
        <v>0.1</v>
      </c>
      <c r="GU94" s="280"/>
      <c r="GV94" s="280"/>
      <c r="GW94" s="334"/>
      <c r="GX94" s="148"/>
      <c r="GY94" s="279">
        <f>IF(ISBLANK(HD3),"",COUNTIF(GZ12:GZ90,"=20"))</f>
        <v>23</v>
      </c>
      <c r="GZ94" s="279"/>
      <c r="HA94" s="280">
        <f>IF(ISBLANK(HD3),"",GY94/GY92)</f>
        <v>0.57499999999999996</v>
      </c>
      <c r="HB94" s="280"/>
      <c r="HC94" s="280"/>
      <c r="HD94" s="334"/>
      <c r="HE94" s="148"/>
      <c r="HF94" s="279">
        <f>IF(ISBLANK(HK3),"",COUNTIF(HG12:HG90,"=20"))</f>
        <v>7</v>
      </c>
      <c r="HG94" s="279"/>
      <c r="HH94" s="280">
        <f>IF(ISBLANK(HK3),"",HF94/HF92)</f>
        <v>0.15909090909090909</v>
      </c>
      <c r="HI94" s="280"/>
      <c r="HJ94" s="280"/>
      <c r="HK94" s="334"/>
      <c r="HL94" s="148"/>
      <c r="HM94" s="279">
        <f>IF(ISBLANK(HR3),"",COUNTIF(HN12:HN90,"=20"))</f>
        <v>3</v>
      </c>
      <c r="HN94" s="279"/>
      <c r="HO94" s="280">
        <f>IF(ISBLANK(HR3),"",HM94/HM92)</f>
        <v>8.3333333333333329E-2</v>
      </c>
      <c r="HP94" s="280"/>
      <c r="HQ94" s="280"/>
      <c r="HR94" s="334"/>
      <c r="HS94" s="148"/>
      <c r="HT94" s="279" t="str">
        <f>IF(ISBLANK(HY3),"",COUNTIF(HU12:HU90,"=20"))</f>
        <v/>
      </c>
      <c r="HU94" s="279"/>
      <c r="HV94" s="280" t="str">
        <f>IF(ISBLANK(HY3),"",HT94/HT92)</f>
        <v/>
      </c>
      <c r="HW94" s="280"/>
      <c r="HX94" s="280"/>
      <c r="HY94" s="334"/>
      <c r="HZ94" s="148"/>
      <c r="IA94" s="279">
        <f>IF(ISBLANK(IF3),"",COUNTIF(IB12:IB90,"=20"))</f>
        <v>2</v>
      </c>
      <c r="IB94" s="279"/>
      <c r="IC94" s="280">
        <f>IF(ISBLANK(IF3),"",IA94/IA92)</f>
        <v>5.4054054054054057E-2</v>
      </c>
      <c r="ID94" s="280"/>
      <c r="IE94" s="280"/>
      <c r="IF94" s="334"/>
      <c r="IG94" s="148"/>
      <c r="IH94" s="279" t="str">
        <f>IF(ISBLANK(IM3),"",COUNTIF(II12:II90,"=20"))</f>
        <v/>
      </c>
      <c r="II94" s="279"/>
      <c r="IJ94" s="280" t="str">
        <f>IF(ISBLANK(IM3),"",IH94/IH92)</f>
        <v/>
      </c>
      <c r="IK94" s="280"/>
      <c r="IL94" s="280"/>
      <c r="IM94" s="334"/>
      <c r="IN94" s="148"/>
      <c r="IO94" s="279">
        <f>IF(ISBLANK(IT3),"",COUNTIF(IP12:IP90,"=20"))</f>
        <v>1</v>
      </c>
      <c r="IP94" s="279"/>
      <c r="IQ94" s="280">
        <f>IF(ISBLANK(IT3),"",IO94/IO92)</f>
        <v>2.5000000000000001E-2</v>
      </c>
      <c r="IR94" s="280"/>
      <c r="IS94" s="280"/>
      <c r="IT94" s="334"/>
      <c r="IU94" s="148"/>
      <c r="IV94" s="279" t="str">
        <f>IF(ISBLANK(JA3),"",COUNTIF(IW12:IW90,"=20"))</f>
        <v/>
      </c>
      <c r="IW94" s="279"/>
      <c r="IX94" s="280" t="str">
        <f>IF(ISBLANK(JA3),"",IV94/IV92)</f>
        <v/>
      </c>
      <c r="IY94" s="280"/>
      <c r="IZ94" s="280"/>
      <c r="JA94" s="334"/>
      <c r="JB94" s="148"/>
      <c r="JC94" s="279" t="str">
        <f>IF(ISBLANK(JH3),"",COUNTIF(JD12:JD90,"=20"))</f>
        <v/>
      </c>
      <c r="JD94" s="279"/>
      <c r="JE94" s="280" t="str">
        <f>IF(ISBLANK(JH3),"",JC94/JC92)</f>
        <v/>
      </c>
      <c r="JF94" s="280"/>
      <c r="JG94" s="280"/>
      <c r="JH94" s="334"/>
      <c r="JI94" s="148"/>
      <c r="JJ94" s="279" t="str">
        <f>IF(ISBLANK(JO3),"",COUNTIF(JK12:JK90,"=20"))</f>
        <v/>
      </c>
      <c r="JK94" s="279"/>
      <c r="JL94" s="280" t="str">
        <f>IF(ISBLANK(JO3),"",JJ94/JJ92)</f>
        <v/>
      </c>
      <c r="JM94" s="280"/>
      <c r="JN94" s="280"/>
      <c r="JO94" s="334"/>
      <c r="JP94" s="148"/>
      <c r="JQ94" s="279" t="str">
        <f>IF(ISBLANK(JV3),"",COUNTIF(JR12:JR90,"=20"))</f>
        <v/>
      </c>
      <c r="JR94" s="279"/>
      <c r="JS94" s="280" t="str">
        <f>IF(ISBLANK(JV3),"",JQ94/JQ92)</f>
        <v/>
      </c>
      <c r="JT94" s="280"/>
      <c r="JU94" s="280"/>
      <c r="JV94" s="334"/>
      <c r="JW94" s="148"/>
      <c r="JX94" s="279" t="str">
        <f>IF(ISBLANK(KC3),"",COUNTIF(JY12:JY90,"=20"))</f>
        <v/>
      </c>
      <c r="JY94" s="279"/>
      <c r="JZ94" s="280" t="str">
        <f>IF(ISBLANK(KC3),"",JX94/JX92)</f>
        <v/>
      </c>
      <c r="KA94" s="280"/>
      <c r="KB94" s="280"/>
      <c r="KC94" s="334"/>
      <c r="KD94" s="148"/>
      <c r="KE94" s="279" t="str">
        <f>IF(ISBLANK(KJ3),"",COUNTIF(KF12:KF90,"=20"))</f>
        <v/>
      </c>
      <c r="KF94" s="279"/>
      <c r="KG94" s="280" t="str">
        <f>IF(ISBLANK(KJ3),"",KE94/KE92)</f>
        <v/>
      </c>
      <c r="KH94" s="280"/>
      <c r="KI94" s="280"/>
      <c r="KJ94" s="334"/>
      <c r="KK94" s="148"/>
      <c r="KL94" s="279" t="str">
        <f>IF(ISBLANK(KQ3),"",COUNTIF(KM12:KM90,"=20"))</f>
        <v/>
      </c>
      <c r="KM94" s="279"/>
      <c r="KN94" s="280" t="str">
        <f>IF(ISBLANK(KQ3),"",KL94/KL92)</f>
        <v/>
      </c>
      <c r="KO94" s="280"/>
      <c r="KP94" s="280"/>
      <c r="KQ94" s="334"/>
      <c r="KR94" s="148"/>
      <c r="KS94" s="279" t="str">
        <f>IF(ISBLANK(KX3),"",COUNTIF(KT12:KT90,"=20"))</f>
        <v/>
      </c>
      <c r="KT94" s="279"/>
      <c r="KU94" s="280" t="str">
        <f>IF(ISBLANK(KX3),"",KS94/KS92)</f>
        <v/>
      </c>
      <c r="KV94" s="280"/>
      <c r="KW94" s="280"/>
      <c r="KX94" s="334"/>
      <c r="KY94" s="149"/>
      <c r="KZ94" s="279" t="str">
        <f>IF(ISBLANK(LE3),"",COUNTIF(LA12:LA90,"=20"))</f>
        <v/>
      </c>
      <c r="LA94" s="279"/>
      <c r="LB94" s="280" t="str">
        <f>IF(ISBLANK(LE3),"",KZ94/KZ92)</f>
        <v/>
      </c>
      <c r="LC94" s="280"/>
      <c r="LD94" s="280"/>
      <c r="LE94" s="334"/>
      <c r="LF94" s="148"/>
      <c r="LG94" s="279" t="str">
        <f>IF(ISBLANK(LL3),"",COUNTIF(LH12:LH90,"=20"))</f>
        <v/>
      </c>
      <c r="LH94" s="279"/>
      <c r="LI94" s="280" t="str">
        <f>IF(ISBLANK(LL3),"",LG94/LG92)</f>
        <v/>
      </c>
      <c r="LJ94" s="280"/>
      <c r="LK94" s="280"/>
      <c r="LL94" s="334"/>
      <c r="LM94" s="148"/>
      <c r="LN94" s="279" t="str">
        <f>IF(ISBLANK(LS3),"",COUNTIF(LO12:LO90,"=20"))</f>
        <v/>
      </c>
      <c r="LO94" s="279"/>
      <c r="LP94" s="280" t="str">
        <f>IF(ISBLANK(LS3),"",LN94/LN92)</f>
        <v/>
      </c>
      <c r="LQ94" s="280"/>
      <c r="LR94" s="280"/>
      <c r="LS94" s="334"/>
      <c r="LT94" s="148"/>
      <c r="LU94" s="279" t="str">
        <f>IF(ISBLANK(LZ3),"",COUNTIF(LV12:LV90,"=20"))</f>
        <v/>
      </c>
      <c r="LV94" s="279"/>
      <c r="LW94" s="280" t="str">
        <f>IF(ISBLANK(LZ3),"",LU94/LU92)</f>
        <v/>
      </c>
      <c r="LX94" s="280"/>
      <c r="LY94" s="280"/>
      <c r="LZ94" s="334"/>
      <c r="MA94" s="148"/>
      <c r="MB94" s="279" t="str">
        <f>IF(ISBLANK(MG3),"",COUNTIF(MC12:MC90,"=20"))</f>
        <v/>
      </c>
      <c r="MC94" s="279"/>
      <c r="MD94" s="280" t="str">
        <f>IF(ISBLANK(MG3),"",MB94/MB92)</f>
        <v/>
      </c>
      <c r="ME94" s="280"/>
      <c r="MF94" s="280"/>
      <c r="MG94" s="334"/>
      <c r="MH94" s="148"/>
      <c r="MI94" s="279" t="str">
        <f>IF(ISBLANK(MN3),"",COUNTIF(MJ12:MJ90,"=20"))</f>
        <v/>
      </c>
      <c r="MJ94" s="279"/>
      <c r="MK94" s="280" t="str">
        <f>IF(ISBLANK(MN3),"",MI94/MI92)</f>
        <v/>
      </c>
      <c r="ML94" s="280"/>
      <c r="MM94" s="280"/>
      <c r="MN94" s="334"/>
      <c r="MO94" s="148"/>
      <c r="MP94" s="279" t="str">
        <f>IF(ISBLANK(MU3),"",COUNTIF(MQ12:MQ90,"=20"))</f>
        <v/>
      </c>
      <c r="MQ94" s="279"/>
      <c r="MR94" s="280" t="str">
        <f>IF(ISBLANK(MU3),"",MP94/MP92)</f>
        <v/>
      </c>
      <c r="MS94" s="280"/>
      <c r="MT94" s="280"/>
      <c r="MU94" s="334"/>
      <c r="MV94" s="148"/>
      <c r="MW94" s="279" t="str">
        <f>IF(ISBLANK(NB3),"",COUNTIF(MX12:MX90,"=20"))</f>
        <v/>
      </c>
      <c r="MX94" s="279"/>
      <c r="MY94" s="280" t="str">
        <f>IF(ISBLANK(NB3),"",MW94/MW92)</f>
        <v/>
      </c>
      <c r="MZ94" s="280"/>
      <c r="NA94" s="280"/>
      <c r="NB94" s="334"/>
      <c r="NC94" s="148"/>
      <c r="ND94" s="279" t="str">
        <f>IF(ISBLANK(NI3),"",COUNTIF(NE12:NE90,"=20"))</f>
        <v/>
      </c>
      <c r="NE94" s="279"/>
      <c r="NF94" s="280" t="str">
        <f>IF(ISBLANK(NI3),"",ND94/ND92)</f>
        <v/>
      </c>
      <c r="NG94" s="280"/>
      <c r="NH94" s="280"/>
      <c r="NI94" s="334"/>
      <c r="NJ94" s="148"/>
      <c r="NK94" s="279" t="str">
        <f>IF(ISBLANK(NP3),"",COUNTIF(NL12:NL90,"=20"))</f>
        <v/>
      </c>
      <c r="NL94" s="279"/>
      <c r="NM94" s="280" t="str">
        <f>IF(ISBLANK(NP3),"",NK94/NK92)</f>
        <v/>
      </c>
      <c r="NN94" s="280"/>
      <c r="NO94" s="280"/>
      <c r="NP94" s="334"/>
      <c r="NQ94" s="148"/>
      <c r="NR94" s="279" t="str">
        <f>IF(ISBLANK(NW3),"",COUNTIF(NS12:NS90,"=20"))</f>
        <v/>
      </c>
      <c r="NS94" s="279"/>
      <c r="NT94" s="280" t="str">
        <f>IF(ISBLANK(NW3),"",NR94/NR92)</f>
        <v/>
      </c>
      <c r="NU94" s="280"/>
      <c r="NV94" s="280"/>
      <c r="NW94" s="334"/>
      <c r="NX94" s="148"/>
      <c r="NY94" s="279" t="str">
        <f>IF(ISBLANK(OD3),"",COUNTIF(NZ12:NZ90,"=20"))</f>
        <v/>
      </c>
      <c r="NZ94" s="279"/>
      <c r="OA94" s="280" t="str">
        <f>IF(ISBLANK(OD3),"",NY94/NY92)</f>
        <v/>
      </c>
      <c r="OB94" s="280"/>
      <c r="OC94" s="280"/>
      <c r="OD94" s="334"/>
      <c r="OE94" s="148"/>
      <c r="OF94" s="279" t="str">
        <f>IF(ISBLANK(OK3),"",COUNTIF(OG12:OG90,"=20"))</f>
        <v/>
      </c>
      <c r="OG94" s="279"/>
      <c r="OH94" s="280" t="str">
        <f>IF(ISBLANK(OK3),"",OF94/OF92)</f>
        <v/>
      </c>
      <c r="OI94" s="280"/>
      <c r="OJ94" s="280"/>
      <c r="OK94" s="334"/>
      <c r="OL94" s="148"/>
      <c r="OM94" s="279" t="str">
        <f>IF(ISBLANK(OR3),"",COUNTIF(ON12:ON90,"=20"))</f>
        <v/>
      </c>
      <c r="ON94" s="279"/>
      <c r="OO94" s="280" t="str">
        <f>IF(ISBLANK(OR3),"",OM94/OM92)</f>
        <v/>
      </c>
      <c r="OP94" s="280"/>
      <c r="OQ94" s="280"/>
      <c r="OR94" s="334"/>
      <c r="OS94" s="148"/>
      <c r="OT94" s="279" t="str">
        <f>IF(ISBLANK(OY3),"",COUNTIF(OU12:OU90,"=20"))</f>
        <v/>
      </c>
      <c r="OU94" s="279"/>
      <c r="OV94" s="280" t="str">
        <f>IF(ISBLANK(OY3),"",OT94/OT92)</f>
        <v/>
      </c>
      <c r="OW94" s="280"/>
      <c r="OX94" s="280"/>
      <c r="OY94" s="334"/>
      <c r="OZ94" s="148"/>
      <c r="PA94" s="279" t="str">
        <f>IF(ISBLANK(PF3),"",COUNTIF(PB12:PB90,"=20"))</f>
        <v/>
      </c>
      <c r="PB94" s="279"/>
      <c r="PC94" s="280" t="str">
        <f>IF(ISBLANK(PF3),"",PA94/PA92)</f>
        <v/>
      </c>
      <c r="PD94" s="280"/>
      <c r="PE94" s="280"/>
      <c r="PF94" s="334"/>
      <c r="PG94" s="148"/>
      <c r="PH94" s="279" t="str">
        <f>IF(ISBLANK(PM3),"",COUNTIF(PI12:PI90,"=20"))</f>
        <v/>
      </c>
      <c r="PI94" s="279"/>
      <c r="PJ94" s="280" t="str">
        <f>IF(ISBLANK(PM3),"",PH94/PH92)</f>
        <v/>
      </c>
      <c r="PK94" s="280"/>
      <c r="PL94" s="280"/>
      <c r="PM94" s="334"/>
      <c r="PN94" s="148"/>
      <c r="PO94" s="279" t="str">
        <f>IF(ISBLANK(PT3),"",COUNTIF(PP12:PP90,"=20"))</f>
        <v/>
      </c>
      <c r="PP94" s="279"/>
      <c r="PQ94" s="280" t="str">
        <f>IF(ISBLANK(PT3),"",PO94/PO92)</f>
        <v/>
      </c>
      <c r="PR94" s="280"/>
      <c r="PS94" s="280"/>
      <c r="PT94" s="334"/>
      <c r="PU94" s="148"/>
      <c r="PV94" s="279" t="str">
        <f>IF(ISBLANK(QA3),"",COUNTIF(PW12:PW90,"=20"))</f>
        <v/>
      </c>
      <c r="PW94" s="279"/>
      <c r="PX94" s="280" t="str">
        <f>IF(ISBLANK(QA3),"",PV94/PV92)</f>
        <v/>
      </c>
      <c r="PY94" s="280"/>
      <c r="PZ94" s="280"/>
      <c r="QA94" s="334"/>
      <c r="QB94" s="148"/>
      <c r="QC94" s="279" t="str">
        <f>IF(ISBLANK(QH3),"",COUNTIF(QD12:QD90,"=20"))</f>
        <v/>
      </c>
      <c r="QD94" s="279"/>
      <c r="QE94" s="280" t="str">
        <f>IF(ISBLANK(QH3),"",QC94/QC92)</f>
        <v/>
      </c>
      <c r="QF94" s="280"/>
      <c r="QG94" s="280"/>
      <c r="QH94" s="334"/>
      <c r="QI94" s="130"/>
      <c r="QJ94" s="130"/>
    </row>
    <row r="95" spans="1:452" ht="15" customHeight="1" x14ac:dyDescent="0.2">
      <c r="A95" s="345"/>
      <c r="B95" s="150" t="s">
        <v>176</v>
      </c>
      <c r="C95" s="144"/>
      <c r="D95" s="279">
        <f>IF(ISBLANK(I3),"",COUNTIF(F12:F90,"=20")+COUNTIF(F12:F90,"=30"))</f>
        <v>36</v>
      </c>
      <c r="E95" s="279"/>
      <c r="F95" s="280">
        <f>IF(ISBLANK(I3),"",D95/D92)</f>
        <v>0.63157894736842102</v>
      </c>
      <c r="G95" s="280"/>
      <c r="H95" s="151"/>
      <c r="I95" s="152"/>
      <c r="J95" s="147"/>
      <c r="K95" s="279">
        <f>IF(ISBLANK(P3),"",COUNTIF(M12:M90,"=20")+COUNTIF(M12:M90,"=30"))</f>
        <v>50</v>
      </c>
      <c r="L95" s="279"/>
      <c r="M95" s="280">
        <f>IF(ISBLANK(P3),"",K95/K92)</f>
        <v>0.83333333333333337</v>
      </c>
      <c r="N95" s="280"/>
      <c r="O95" s="151"/>
      <c r="P95" s="152"/>
      <c r="Q95" s="148"/>
      <c r="R95" s="279">
        <f>IF(ISBLANK(W3),"",COUNTIF(T12:T90,"=20")+COUNTIF(T12:T90,"=30"))</f>
        <v>9</v>
      </c>
      <c r="S95" s="279"/>
      <c r="T95" s="280">
        <f>IF(ISBLANK(W3),"",R95/R92)</f>
        <v>0.13432835820895522</v>
      </c>
      <c r="U95" s="280"/>
      <c r="V95" s="151"/>
      <c r="W95" s="152"/>
      <c r="X95" s="148"/>
      <c r="Y95" s="279">
        <f>IF(ISBLANK(AD3),"",COUNTIF(AA12:AA90,"=20")+COUNTIF(AA12:AA90,"=30"))</f>
        <v>44</v>
      </c>
      <c r="Z95" s="279"/>
      <c r="AA95" s="280">
        <f>IF(ISBLANK(AD3),"",Y95/Y92)</f>
        <v>0.66666666666666663</v>
      </c>
      <c r="AB95" s="280"/>
      <c r="AC95" s="151"/>
      <c r="AD95" s="152"/>
      <c r="AE95" s="148"/>
      <c r="AF95" s="279">
        <f>IF(ISBLANK(AK3),"",COUNTIF(AH12:AH90,"=20")+COUNTIF(AH12:AH90,"=30"))</f>
        <v>21</v>
      </c>
      <c r="AG95" s="279"/>
      <c r="AH95" s="280">
        <f>IF(ISBLANK(AK3),"",AF95/AF92)</f>
        <v>0.3559322033898305</v>
      </c>
      <c r="AI95" s="280"/>
      <c r="AJ95" s="151"/>
      <c r="AK95" s="152"/>
      <c r="AL95" s="148"/>
      <c r="AM95" s="279">
        <f>IF(ISBLANK(AR3),"",COUNTIF(AO12:AO90,"=20")+COUNTIF(AO12:AO90,"=30"))</f>
        <v>3</v>
      </c>
      <c r="AN95" s="279"/>
      <c r="AO95" s="280">
        <f>IF(ISBLANK(AR3),"",AM95/AM92)</f>
        <v>4.8387096774193547E-2</v>
      </c>
      <c r="AP95" s="280"/>
      <c r="AQ95" s="151"/>
      <c r="AR95" s="152"/>
      <c r="AS95" s="148"/>
      <c r="AT95" s="279">
        <f>IF(ISBLANK(AY3),"",COUNTIF(AV12:AV90,"=20")+COUNTIF(AV12:AV90,"=30"))</f>
        <v>0</v>
      </c>
      <c r="AU95" s="279"/>
      <c r="AV95" s="280">
        <f>IF(ISBLANK(AY3),"",AT95/AT92)</f>
        <v>0</v>
      </c>
      <c r="AW95" s="280"/>
      <c r="AX95" s="151"/>
      <c r="AY95" s="152"/>
      <c r="AZ95" s="148"/>
      <c r="BA95" s="279">
        <f>IF(ISBLANK(BF3),"",COUNTIF(BC12:BC90,"=20")+COUNTIF(BC12:BC90,"=30"))</f>
        <v>12</v>
      </c>
      <c r="BB95" s="279"/>
      <c r="BC95" s="280">
        <f>IF(ISBLANK(BF3),"",BA95/BA92)</f>
        <v>0.20338983050847459</v>
      </c>
      <c r="BD95" s="280"/>
      <c r="BE95" s="151"/>
      <c r="BF95" s="152"/>
      <c r="BG95" s="148"/>
      <c r="BH95" s="279" t="str">
        <f>IF(ISBLANK(BM3),"",COUNTIF(BJ12:BJ90,"=20")+COUNTIF(BJ12:BJ90,"=30"))</f>
        <v/>
      </c>
      <c r="BI95" s="279"/>
      <c r="BJ95" s="280" t="str">
        <f>IF(ISBLANK(BM3),"",BH95/BH92)</f>
        <v/>
      </c>
      <c r="BK95" s="280"/>
      <c r="BL95" s="151"/>
      <c r="BM95" s="152"/>
      <c r="BN95" s="148"/>
      <c r="BO95" s="279">
        <f>IF(ISBLANK(BT3),"",COUNTIF(BQ12:BQ90,"=20")+COUNTIF(BQ12:BQ90,"=30"))</f>
        <v>24</v>
      </c>
      <c r="BP95" s="279"/>
      <c r="BQ95" s="280">
        <f>IF(ISBLANK(BT3),"",BO95/BO92)</f>
        <v>0.43636363636363634</v>
      </c>
      <c r="BR95" s="280"/>
      <c r="BS95" s="151"/>
      <c r="BT95" s="152"/>
      <c r="BU95" s="148"/>
      <c r="BV95" s="279" t="str">
        <f>IF(ISBLANK(CA3),"",COUNTIF(BX12:BX90,"=20")+COUNTIF(BX12:BX90,"=30"))</f>
        <v/>
      </c>
      <c r="BW95" s="279"/>
      <c r="BX95" s="280" t="str">
        <f>IF(ISBLANK(CA3),"",BV95/BV92)</f>
        <v/>
      </c>
      <c r="BY95" s="280"/>
      <c r="BZ95" s="151"/>
      <c r="CA95" s="152"/>
      <c r="CB95" s="148"/>
      <c r="CC95" s="279">
        <f>IF(ISBLANK(CH3),"",COUNTIF(CE12:CE90,"=20")+COUNTIF(CE12:CE90,"=30"))</f>
        <v>0</v>
      </c>
      <c r="CD95" s="279"/>
      <c r="CE95" s="280">
        <f>IF(ISBLANK(CH3),"",CC95/CC92)</f>
        <v>0</v>
      </c>
      <c r="CF95" s="280"/>
      <c r="CG95" s="151"/>
      <c r="CH95" s="152"/>
      <c r="CI95" s="148"/>
      <c r="CJ95" s="279">
        <f>IF(ISBLANK(CO3),"",COUNTIF(CL12:CL90,"=20")+COUNTIF(CL12:CL90,"=30"))</f>
        <v>19</v>
      </c>
      <c r="CK95" s="279"/>
      <c r="CL95" s="280">
        <f>IF(ISBLANK(CO3),"",CJ95/CJ92)</f>
        <v>0.34545454545454546</v>
      </c>
      <c r="CM95" s="280"/>
      <c r="CN95" s="151"/>
      <c r="CO95" s="152"/>
      <c r="CP95" s="148"/>
      <c r="CQ95" s="279">
        <f>IF(ISBLANK(CV3),"",COUNTIF(CS12:CS90,"=20")+COUNTIF(CS12:CS90,"=30"))</f>
        <v>17</v>
      </c>
      <c r="CR95" s="279"/>
      <c r="CS95" s="280">
        <f>IF(ISBLANK(CV3),"",CQ95/CQ92)</f>
        <v>0.36170212765957449</v>
      </c>
      <c r="CT95" s="280"/>
      <c r="CU95" s="151"/>
      <c r="CV95" s="152"/>
      <c r="CW95" s="148"/>
      <c r="CX95" s="279">
        <f>IF(ISBLANK(DC3),"",COUNTIF(CZ12:CZ90,"=20")+COUNTIF(CZ12:CZ90,"=30"))</f>
        <v>36</v>
      </c>
      <c r="CY95" s="279"/>
      <c r="CZ95" s="280">
        <f>IF(ISBLANK(DC3),"",CX95/CX92)</f>
        <v>0.73469387755102045</v>
      </c>
      <c r="DA95" s="280"/>
      <c r="DB95" s="151"/>
      <c r="DC95" s="152"/>
      <c r="DD95" s="148"/>
      <c r="DE95" s="279">
        <f>IF(ISBLANK(DJ3),"",COUNTIF(DG12:DG90,"=20")+COUNTIF(DG12:DG90,"=30"))</f>
        <v>17</v>
      </c>
      <c r="DF95" s="279"/>
      <c r="DG95" s="280">
        <f>IF(ISBLANK(DJ3),"",DE95/DE92)</f>
        <v>0.32692307692307693</v>
      </c>
      <c r="DH95" s="280"/>
      <c r="DI95" s="151"/>
      <c r="DJ95" s="152"/>
      <c r="DK95" s="148"/>
      <c r="DL95" s="279">
        <f>IF(ISBLANK(DQ3),"",COUNTIF(DN12:DN90,"=20")+COUNTIF(DN12:DN90,"=30"))</f>
        <v>12</v>
      </c>
      <c r="DM95" s="279"/>
      <c r="DN95" s="280">
        <f>IF(ISBLANK(DQ3),"",DL95/DL92)</f>
        <v>0.23529411764705882</v>
      </c>
      <c r="DO95" s="280"/>
      <c r="DP95" s="151"/>
      <c r="DQ95" s="152"/>
      <c r="DR95" s="148"/>
      <c r="DS95" s="279">
        <f>IF(ISBLANK(DX3),"",COUNTIF(DU12:DU90,"=20")+COUNTIF(DU12:DU90,"=30"))</f>
        <v>0</v>
      </c>
      <c r="DT95" s="279"/>
      <c r="DU95" s="280">
        <f>IF(ISBLANK(DX3),"",DS95/DS92)</f>
        <v>0</v>
      </c>
      <c r="DV95" s="280"/>
      <c r="DW95" s="151"/>
      <c r="DX95" s="152"/>
      <c r="DY95" s="148"/>
      <c r="DZ95" s="279">
        <f>IF(ISBLANK(EE3),"",COUNTIF(EB12:EB90,"=20")+COUNTIF(EB12:EB90,"=30"))</f>
        <v>36</v>
      </c>
      <c r="EA95" s="279"/>
      <c r="EB95" s="280">
        <f>IF(ISBLANK(EE3),"",DZ95/DZ92)</f>
        <v>0.70588235294117652</v>
      </c>
      <c r="EC95" s="280"/>
      <c r="ED95" s="151"/>
      <c r="EE95" s="152"/>
      <c r="EF95" s="148"/>
      <c r="EG95" s="279">
        <f>IF(ISBLANK(EL3),"",COUNTIF(EI12:EI90,"=20")+COUNTIF(EI12:EI90,"=30"))</f>
        <v>16</v>
      </c>
      <c r="EH95" s="279"/>
      <c r="EI95" s="280">
        <f>IF(ISBLANK(EL3),"",EG95/EG92)</f>
        <v>0.33333333333333331</v>
      </c>
      <c r="EJ95" s="280"/>
      <c r="EK95" s="151"/>
      <c r="EL95" s="152"/>
      <c r="EM95" s="148"/>
      <c r="EN95" s="279">
        <f>IF(ISBLANK(ES3),"",COUNTIF(EP12:EP90,"=20")+COUNTIF(EP12:EP90,"=30"))</f>
        <v>29</v>
      </c>
      <c r="EO95" s="279"/>
      <c r="EP95" s="280">
        <f>IF(ISBLANK(ES3),"",EN95/EN92)</f>
        <v>0.63043478260869568</v>
      </c>
      <c r="EQ95" s="280"/>
      <c r="ER95" s="151"/>
      <c r="ES95" s="152"/>
      <c r="ET95" s="148"/>
      <c r="EU95" s="279">
        <f>IF(ISBLANK(EZ3),"",COUNTIF(EW12:EW90,"=20")+COUNTIF(EW12:EW90,"=30"))</f>
        <v>24</v>
      </c>
      <c r="EV95" s="279"/>
      <c r="EW95" s="280">
        <f>IF(ISBLANK(EZ3),"",EU95/EU92)</f>
        <v>0.48</v>
      </c>
      <c r="EX95" s="280"/>
      <c r="EY95" s="151"/>
      <c r="EZ95" s="152"/>
      <c r="FA95" s="148"/>
      <c r="FB95" s="279">
        <f>IF(ISBLANK(FG3),"",COUNTIF(FD12:FD90,"=20")+COUNTIF(FD12:FD90,"=30"))</f>
        <v>0</v>
      </c>
      <c r="FC95" s="279"/>
      <c r="FD95" s="280">
        <f>IF(ISBLANK(FG3),"",FB95/FB92)</f>
        <v>0</v>
      </c>
      <c r="FE95" s="280"/>
      <c r="FF95" s="151"/>
      <c r="FG95" s="152"/>
      <c r="FH95" s="148"/>
      <c r="FI95" s="279">
        <f>IF(ISBLANK(FN3),"",COUNTIF(FK12:FK90,"=20")+COUNTIF(FK12:FK90,"=30"))</f>
        <v>15</v>
      </c>
      <c r="FJ95" s="279"/>
      <c r="FK95" s="280">
        <f>IF(ISBLANK(FN3),"",FI95/FI92)</f>
        <v>0.34883720930232559</v>
      </c>
      <c r="FL95" s="280"/>
      <c r="FM95" s="151"/>
      <c r="FN95" s="152"/>
      <c r="FO95" s="148"/>
      <c r="FP95" s="279">
        <f>IF(ISBLANK(FU3),"",COUNTIF(FR12:FR90,"=20")+COUNTIF(FR12:FR90,"=30"))</f>
        <v>24</v>
      </c>
      <c r="FQ95" s="279"/>
      <c r="FR95" s="280">
        <f>IF(ISBLANK(FU3),"",FP95/FP92)</f>
        <v>0.58536585365853655</v>
      </c>
      <c r="FS95" s="280"/>
      <c r="FT95" s="151"/>
      <c r="FU95" s="152"/>
      <c r="FV95" s="148"/>
      <c r="FW95" s="279">
        <f>IF(ISBLANK(GB3),"",COUNTIF(FY12:FY90,"=20")+COUNTIF(FY12:FY90,"=30"))</f>
        <v>24</v>
      </c>
      <c r="FX95" s="279"/>
      <c r="FY95" s="280">
        <f>IF(ISBLANK(GB3),"",FW95/FW92)</f>
        <v>0.61538461538461542</v>
      </c>
      <c r="FZ95" s="280"/>
      <c r="GA95" s="151"/>
      <c r="GB95" s="152"/>
      <c r="GC95" s="148"/>
      <c r="GD95" s="279">
        <f>IF(ISBLANK(GI3),"",COUNTIF(GF12:GF90,"=20")+COUNTIF(GF12:GF90,"=30"))</f>
        <v>0</v>
      </c>
      <c r="GE95" s="279"/>
      <c r="GF95" s="280">
        <f>IF(ISBLANK(GI3),"",GD95/GD92)</f>
        <v>0</v>
      </c>
      <c r="GG95" s="280"/>
      <c r="GH95" s="151"/>
      <c r="GI95" s="152"/>
      <c r="GJ95" s="148"/>
      <c r="GK95" s="279">
        <f>IF(ISBLANK(GP3),"",COUNTIF(GM12:GM90,"=20")+COUNTIF(GM12:GM90,"=30"))</f>
        <v>0</v>
      </c>
      <c r="GL95" s="279"/>
      <c r="GM95" s="280">
        <f>IF(ISBLANK(GP3),"",GK95/GK92)</f>
        <v>0</v>
      </c>
      <c r="GN95" s="280"/>
      <c r="GO95" s="151"/>
      <c r="GP95" s="152"/>
      <c r="GQ95" s="148"/>
      <c r="GR95" s="279">
        <f>IF(ISBLANK(GW3),"",COUNTIF(GT12:GT90,"=20")+COUNTIF(GT12:GT90,"=30"))</f>
        <v>20</v>
      </c>
      <c r="GS95" s="279"/>
      <c r="GT95" s="280">
        <f>IF(ISBLANK(GW3),"",GR95/GR92)</f>
        <v>0.5</v>
      </c>
      <c r="GU95" s="280"/>
      <c r="GV95" s="151"/>
      <c r="GW95" s="152"/>
      <c r="GX95" s="148"/>
      <c r="GY95" s="279">
        <f>IF(ISBLANK(HD3),"",COUNTIF(HA12:HA90,"=20")+COUNTIF(HA12:HA90,"=30"))</f>
        <v>2</v>
      </c>
      <c r="GZ95" s="279"/>
      <c r="HA95" s="280">
        <f>IF(ISBLANK(HD3),"",GY95/GY92)</f>
        <v>0.05</v>
      </c>
      <c r="HB95" s="280"/>
      <c r="HC95" s="151"/>
      <c r="HD95" s="152"/>
      <c r="HE95" s="148"/>
      <c r="HF95" s="279">
        <f>IF(ISBLANK(HK3),"",COUNTIF(HH12:HH90,"=20")+COUNTIF(HH12:HH90,"=30"))</f>
        <v>0</v>
      </c>
      <c r="HG95" s="279"/>
      <c r="HH95" s="280">
        <f>IF(ISBLANK(HK3),"",HF95/HF92)</f>
        <v>0</v>
      </c>
      <c r="HI95" s="280"/>
      <c r="HJ95" s="151"/>
      <c r="HK95" s="152"/>
      <c r="HL95" s="148"/>
      <c r="HM95" s="279">
        <f>IF(ISBLANK(HR3),"",COUNTIF(HO12:HO90,"=20")+COUNTIF(HO12:HO90,"=30"))</f>
        <v>0</v>
      </c>
      <c r="HN95" s="279"/>
      <c r="HO95" s="280">
        <f>IF(ISBLANK(HR3),"",HM95/HM92)</f>
        <v>0</v>
      </c>
      <c r="HP95" s="280"/>
      <c r="HQ95" s="151"/>
      <c r="HR95" s="152"/>
      <c r="HS95" s="148"/>
      <c r="HT95" s="279" t="str">
        <f>IF(ISBLANK(HY3),"",COUNTIF(HV12:HV90,"=20")+COUNTIF(HV12:HV90,"=30"))</f>
        <v/>
      </c>
      <c r="HU95" s="279"/>
      <c r="HV95" s="280" t="str">
        <f>IF(ISBLANK(HY3),"",HT95/HT92)</f>
        <v/>
      </c>
      <c r="HW95" s="280"/>
      <c r="HX95" s="151"/>
      <c r="HY95" s="152"/>
      <c r="HZ95" s="148"/>
      <c r="IA95" s="279">
        <f>IF(ISBLANK(IF3),"",COUNTIF(IC12:IC90,"=20")+COUNTIF(IC12:IC90,"=30"))</f>
        <v>1</v>
      </c>
      <c r="IB95" s="279"/>
      <c r="IC95" s="280">
        <f>IF(ISBLANK(IF3),"",IA95/IA92)</f>
        <v>2.7027027027027029E-2</v>
      </c>
      <c r="ID95" s="280"/>
      <c r="IE95" s="151"/>
      <c r="IF95" s="152"/>
      <c r="IG95" s="148"/>
      <c r="IH95" s="279" t="str">
        <f>IF(ISBLANK(IM3),"",COUNTIF(IJ12:IJ90,"=20")+COUNTIF(IJ12:IJ90,"=30"))</f>
        <v/>
      </c>
      <c r="II95" s="279"/>
      <c r="IJ95" s="280" t="str">
        <f>IF(ISBLANK(IM3),"",IH95/IH92)</f>
        <v/>
      </c>
      <c r="IK95" s="280"/>
      <c r="IL95" s="151"/>
      <c r="IM95" s="152"/>
      <c r="IN95" s="148"/>
      <c r="IO95" s="279">
        <f>IF(ISBLANK(IT3),"",COUNTIF(IQ12:IQ90,"=20")+COUNTIF(IQ12:IQ90,"=30"))</f>
        <v>0</v>
      </c>
      <c r="IP95" s="279"/>
      <c r="IQ95" s="280">
        <f>IF(ISBLANK(IT3),"",IO95/IO92)</f>
        <v>0</v>
      </c>
      <c r="IR95" s="280"/>
      <c r="IS95" s="151"/>
      <c r="IT95" s="152"/>
      <c r="IU95" s="148"/>
      <c r="IV95" s="279" t="str">
        <f>IF(ISBLANK(JA3),"",COUNTIF(IX12:IX90,"=20")+COUNTIF(IX12:IX90,"=30"))</f>
        <v/>
      </c>
      <c r="IW95" s="279"/>
      <c r="IX95" s="280" t="str">
        <f>IF(ISBLANK(JA3),"",IV95/IV92)</f>
        <v/>
      </c>
      <c r="IY95" s="280"/>
      <c r="IZ95" s="151"/>
      <c r="JA95" s="152"/>
      <c r="JB95" s="148"/>
      <c r="JC95" s="279" t="str">
        <f>IF(ISBLANK(JH3),"",COUNTIF(JE12:JE90,"=20")+COUNTIF(JE12:JE90,"=30"))</f>
        <v/>
      </c>
      <c r="JD95" s="279"/>
      <c r="JE95" s="280" t="str">
        <f>IF(ISBLANK(JH3),"",JC95/JC92)</f>
        <v/>
      </c>
      <c r="JF95" s="280"/>
      <c r="JG95" s="151"/>
      <c r="JH95" s="152"/>
      <c r="JI95" s="148"/>
      <c r="JJ95" s="279" t="str">
        <f>IF(ISBLANK(JO3),"",COUNTIF(JL12:JL90,"=20")+COUNTIF(JL12:JL90,"=30"))</f>
        <v/>
      </c>
      <c r="JK95" s="279"/>
      <c r="JL95" s="280" t="str">
        <f>IF(ISBLANK(JO3),"",JJ95/JJ92)</f>
        <v/>
      </c>
      <c r="JM95" s="280"/>
      <c r="JN95" s="151"/>
      <c r="JO95" s="152"/>
      <c r="JP95" s="148"/>
      <c r="JQ95" s="279" t="str">
        <f>IF(ISBLANK(JV3),"",COUNTIF(JS12:JS90,"=20")+COUNTIF(JS12:JS90,"=30"))</f>
        <v/>
      </c>
      <c r="JR95" s="279"/>
      <c r="JS95" s="280" t="str">
        <f>IF(ISBLANK(JV3),"",JQ95/JQ92)</f>
        <v/>
      </c>
      <c r="JT95" s="280"/>
      <c r="JU95" s="151"/>
      <c r="JV95" s="152"/>
      <c r="JW95" s="148"/>
      <c r="JX95" s="279" t="str">
        <f>IF(ISBLANK(KC3),"",COUNTIF(JZ12:JZ90,"=20")+COUNTIF(JZ12:JZ90,"=30"))</f>
        <v/>
      </c>
      <c r="JY95" s="279"/>
      <c r="JZ95" s="280" t="str">
        <f>IF(ISBLANK(KC3),"",JX95/JX92)</f>
        <v/>
      </c>
      <c r="KA95" s="280"/>
      <c r="KB95" s="151"/>
      <c r="KC95" s="152"/>
      <c r="KD95" s="148"/>
      <c r="KE95" s="279" t="str">
        <f>IF(ISBLANK(KJ3),"",COUNTIF(KG12:KG90,"=20")+COUNTIF(KG12:KG90,"=30"))</f>
        <v/>
      </c>
      <c r="KF95" s="279"/>
      <c r="KG95" s="280" t="str">
        <f>IF(ISBLANK(KJ3),"",KE95/KE92)</f>
        <v/>
      </c>
      <c r="KH95" s="280"/>
      <c r="KI95" s="151"/>
      <c r="KJ95" s="152"/>
      <c r="KK95" s="148"/>
      <c r="KL95" s="279" t="str">
        <f>IF(ISBLANK(KQ3),"",COUNTIF(KN12:KN90,"=20")+COUNTIF(KN12:KN90,"=30"))</f>
        <v/>
      </c>
      <c r="KM95" s="279"/>
      <c r="KN95" s="280" t="str">
        <f>IF(ISBLANK(KQ3),"",KL95/KL92)</f>
        <v/>
      </c>
      <c r="KO95" s="280"/>
      <c r="KP95" s="151"/>
      <c r="KQ95" s="152"/>
      <c r="KR95" s="148"/>
      <c r="KS95" s="279" t="str">
        <f>IF(ISBLANK(KX3),"",COUNTIF(KU12:KU90,"=20")+COUNTIF(KU12:KU90,"=30"))</f>
        <v/>
      </c>
      <c r="KT95" s="279"/>
      <c r="KU95" s="280" t="str">
        <f>IF(ISBLANK(KX3),"",KS95/KS92)</f>
        <v/>
      </c>
      <c r="KV95" s="280"/>
      <c r="KW95" s="151"/>
      <c r="KX95" s="152"/>
      <c r="KY95" s="149"/>
      <c r="KZ95" s="279" t="str">
        <f>IF(ISBLANK(LE3),"",COUNTIF(LB12:LB90,"=20")+COUNTIF(LB12:LB90,"=30"))</f>
        <v/>
      </c>
      <c r="LA95" s="279"/>
      <c r="LB95" s="280" t="str">
        <f>IF(ISBLANK(LE3),"",KZ95/KZ92)</f>
        <v/>
      </c>
      <c r="LC95" s="280"/>
      <c r="LD95" s="151"/>
      <c r="LE95" s="152"/>
      <c r="LF95" s="148"/>
      <c r="LG95" s="279" t="str">
        <f>IF(ISBLANK(LL3),"",COUNTIF(LI12:LI90,"=20")+COUNTIF(LI12:LI90,"=30"))</f>
        <v/>
      </c>
      <c r="LH95" s="279"/>
      <c r="LI95" s="280" t="str">
        <f>IF(ISBLANK(LL3),"",LG95/LG92)</f>
        <v/>
      </c>
      <c r="LJ95" s="280"/>
      <c r="LK95" s="151"/>
      <c r="LL95" s="152"/>
      <c r="LM95" s="148"/>
      <c r="LN95" s="279" t="str">
        <f>IF(ISBLANK(LS3),"",COUNTIF(LP12:LP90,"=20")+COUNTIF(LP12:LP90,"=30"))</f>
        <v/>
      </c>
      <c r="LO95" s="279"/>
      <c r="LP95" s="280" t="str">
        <f>IF(ISBLANK(LS3),"",LN95/LN92)</f>
        <v/>
      </c>
      <c r="LQ95" s="280"/>
      <c r="LR95" s="151"/>
      <c r="LS95" s="152"/>
      <c r="LT95" s="148"/>
      <c r="LU95" s="279" t="str">
        <f>IF(ISBLANK(LZ3),"",COUNTIF(LW12:LW90,"=20")+COUNTIF(LW12:LW90,"=30"))</f>
        <v/>
      </c>
      <c r="LV95" s="279"/>
      <c r="LW95" s="280" t="str">
        <f>IF(ISBLANK(LZ3),"",LU95/LU92)</f>
        <v/>
      </c>
      <c r="LX95" s="280"/>
      <c r="LY95" s="151"/>
      <c r="LZ95" s="152"/>
      <c r="MA95" s="148"/>
      <c r="MB95" s="279" t="str">
        <f>IF(ISBLANK(MG3),"",COUNTIF(MD12:MD90,"=20")+COUNTIF(MD12:MD90,"=30"))</f>
        <v/>
      </c>
      <c r="MC95" s="279"/>
      <c r="MD95" s="280" t="str">
        <f>IF(ISBLANK(MG3),"",MB95/MB92)</f>
        <v/>
      </c>
      <c r="ME95" s="280"/>
      <c r="MF95" s="151"/>
      <c r="MG95" s="152"/>
      <c r="MH95" s="148"/>
      <c r="MI95" s="279" t="str">
        <f>IF(ISBLANK(MN3),"",COUNTIF(MK12:MK90,"=20")+COUNTIF(MK12:MK90,"=30"))</f>
        <v/>
      </c>
      <c r="MJ95" s="279"/>
      <c r="MK95" s="280" t="str">
        <f>IF(ISBLANK(MN3),"",MI95/MI92)</f>
        <v/>
      </c>
      <c r="ML95" s="280"/>
      <c r="MM95" s="151"/>
      <c r="MN95" s="152"/>
      <c r="MO95" s="148"/>
      <c r="MP95" s="279" t="str">
        <f>IF(ISBLANK(MU3),"",COUNTIF(MR12:MR90,"=20")+COUNTIF(MR12:MR90,"=30"))</f>
        <v/>
      </c>
      <c r="MQ95" s="279"/>
      <c r="MR95" s="280" t="str">
        <f>IF(ISBLANK(MU3),"",MP95/MP92)</f>
        <v/>
      </c>
      <c r="MS95" s="280"/>
      <c r="MT95" s="151"/>
      <c r="MU95" s="152"/>
      <c r="MV95" s="148"/>
      <c r="MW95" s="279" t="str">
        <f>IF(ISBLANK(NB3),"",COUNTIF(MY12:MY90,"=20")+COUNTIF(MY12:MY90,"=30"))</f>
        <v/>
      </c>
      <c r="MX95" s="279"/>
      <c r="MY95" s="280" t="str">
        <f>IF(ISBLANK(NB3),"",MW95/MW92)</f>
        <v/>
      </c>
      <c r="MZ95" s="280"/>
      <c r="NA95" s="151"/>
      <c r="NB95" s="152"/>
      <c r="NC95" s="148"/>
      <c r="ND95" s="279" t="str">
        <f>IF(ISBLANK(NI3),"",COUNTIF(NF12:NF90,"=20")+COUNTIF(NF12:NF90,"=30"))</f>
        <v/>
      </c>
      <c r="NE95" s="279"/>
      <c r="NF95" s="280" t="str">
        <f>IF(ISBLANK(NI3),"",ND95/ND92)</f>
        <v/>
      </c>
      <c r="NG95" s="280"/>
      <c r="NH95" s="151"/>
      <c r="NI95" s="152"/>
      <c r="NJ95" s="148"/>
      <c r="NK95" s="279" t="str">
        <f>IF(ISBLANK(NP3),"",COUNTIF(NM12:NM90,"=20")+COUNTIF(NM12:NM90,"=30"))</f>
        <v/>
      </c>
      <c r="NL95" s="279"/>
      <c r="NM95" s="280" t="str">
        <f>IF(ISBLANK(NP3),"",NK95/NK92)</f>
        <v/>
      </c>
      <c r="NN95" s="280"/>
      <c r="NO95" s="151"/>
      <c r="NP95" s="152"/>
      <c r="NQ95" s="148"/>
      <c r="NR95" s="279" t="str">
        <f>IF(ISBLANK(NW3),"",COUNTIF(NT12:NT90,"=20")+COUNTIF(NT12:NT90,"=30"))</f>
        <v/>
      </c>
      <c r="NS95" s="279"/>
      <c r="NT95" s="280" t="str">
        <f>IF(ISBLANK(NW3),"",NR95/NR92)</f>
        <v/>
      </c>
      <c r="NU95" s="280"/>
      <c r="NV95" s="151"/>
      <c r="NW95" s="152"/>
      <c r="NX95" s="148"/>
      <c r="NY95" s="279" t="str">
        <f>IF(ISBLANK(OD3),"",COUNTIF(OA12:OA90,"=20")+COUNTIF(OA12:OA90,"=30"))</f>
        <v/>
      </c>
      <c r="NZ95" s="279"/>
      <c r="OA95" s="280" t="str">
        <f>IF(ISBLANK(OD3),"",NY95/NY92)</f>
        <v/>
      </c>
      <c r="OB95" s="280"/>
      <c r="OC95" s="151"/>
      <c r="OD95" s="152"/>
      <c r="OE95" s="148"/>
      <c r="OF95" s="279" t="str">
        <f>IF(ISBLANK(OK3),"",COUNTIF(OH12:OH90,"=20")+COUNTIF(OH12:OH90,"=30"))</f>
        <v/>
      </c>
      <c r="OG95" s="279"/>
      <c r="OH95" s="280" t="str">
        <f>IF(ISBLANK(OK3),"",OF95/OF92)</f>
        <v/>
      </c>
      <c r="OI95" s="280"/>
      <c r="OJ95" s="151"/>
      <c r="OK95" s="152"/>
      <c r="OL95" s="148"/>
      <c r="OM95" s="279" t="str">
        <f>IF(ISBLANK(OR3),"",COUNTIF(OO12:OO90,"=20")+COUNTIF(OO12:OO90,"=30"))</f>
        <v/>
      </c>
      <c r="ON95" s="279"/>
      <c r="OO95" s="280" t="str">
        <f>IF(ISBLANK(OR3),"",OM95/OM92)</f>
        <v/>
      </c>
      <c r="OP95" s="280"/>
      <c r="OQ95" s="151"/>
      <c r="OR95" s="152"/>
      <c r="OS95" s="148"/>
      <c r="OT95" s="279" t="str">
        <f>IF(ISBLANK(OY3),"",COUNTIF(OV12:OV90,"=20")+COUNTIF(OV12:OV90,"=30"))</f>
        <v/>
      </c>
      <c r="OU95" s="279"/>
      <c r="OV95" s="280" t="str">
        <f>IF(ISBLANK(OY3),"",OT95/OT92)</f>
        <v/>
      </c>
      <c r="OW95" s="280"/>
      <c r="OX95" s="151"/>
      <c r="OY95" s="152"/>
      <c r="OZ95" s="148"/>
      <c r="PA95" s="279" t="str">
        <f>IF(ISBLANK(PF3),"",COUNTIF(PC12:PC90,"=20")+COUNTIF(PC12:PC90,"=30"))</f>
        <v/>
      </c>
      <c r="PB95" s="279"/>
      <c r="PC95" s="280" t="str">
        <f>IF(ISBLANK(PF3),"",PA95/PA92)</f>
        <v/>
      </c>
      <c r="PD95" s="280"/>
      <c r="PE95" s="151"/>
      <c r="PF95" s="152"/>
      <c r="PG95" s="148"/>
      <c r="PH95" s="279" t="str">
        <f>IF(ISBLANK(PM3),"",COUNTIF(PJ12:PJ90,"=20")+COUNTIF(PJ12:PJ90,"=30"))</f>
        <v/>
      </c>
      <c r="PI95" s="279"/>
      <c r="PJ95" s="280" t="str">
        <f>IF(ISBLANK(PM3),"",PH95/PH92)</f>
        <v/>
      </c>
      <c r="PK95" s="280"/>
      <c r="PL95" s="151"/>
      <c r="PM95" s="152"/>
      <c r="PN95" s="148"/>
      <c r="PO95" s="279" t="str">
        <f>IF(ISBLANK(PT3),"",COUNTIF(PQ12:PQ90,"=20")+COUNTIF(PQ12:PQ90,"=30"))</f>
        <v/>
      </c>
      <c r="PP95" s="279"/>
      <c r="PQ95" s="280" t="str">
        <f>IF(ISBLANK(PT3),"",PO95/PO92)</f>
        <v/>
      </c>
      <c r="PR95" s="280"/>
      <c r="PS95" s="151"/>
      <c r="PT95" s="152"/>
      <c r="PU95" s="148"/>
      <c r="PV95" s="279" t="str">
        <f>IF(ISBLANK(QA3),"",COUNTIF(PX12:PX90,"=20")+COUNTIF(PX12:PX90,"=30"))</f>
        <v/>
      </c>
      <c r="PW95" s="279"/>
      <c r="PX95" s="280" t="str">
        <f>IF(ISBLANK(QA3),"",PV95/PV92)</f>
        <v/>
      </c>
      <c r="PY95" s="280"/>
      <c r="PZ95" s="151"/>
      <c r="QA95" s="152"/>
      <c r="QB95" s="148"/>
      <c r="QC95" s="279" t="str">
        <f>IF(ISBLANK(QH3),"",COUNTIF(QE12:QE90,"=20")+COUNTIF(QE12:QE90,"=30"))</f>
        <v/>
      </c>
      <c r="QD95" s="279"/>
      <c r="QE95" s="280" t="str">
        <f>IF(ISBLANK(QH3),"",QC95/QC92)</f>
        <v/>
      </c>
      <c r="QF95" s="280"/>
      <c r="QG95" s="151"/>
      <c r="QH95" s="152"/>
      <c r="QI95" s="130"/>
      <c r="QJ95" s="130"/>
    </row>
    <row r="96" spans="1:452" ht="15" customHeight="1" x14ac:dyDescent="0.2">
      <c r="A96" s="34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6" t="str">
        <f>IF(ISBLANK(D6),"",D6)</f>
        <v>TAA</v>
      </c>
      <c r="H96" s="276"/>
      <c r="I96" s="277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6" t="str">
        <f>IF(ISBLANK(K6),"",K6)</f>
        <v>Nunez</v>
      </c>
      <c r="O96" s="276"/>
      <c r="P96" s="277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6" t="str">
        <f>IF(ISBLANK(R6),"",R6)</f>
        <v>Díaz</v>
      </c>
      <c r="V96" s="276"/>
      <c r="W96" s="277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6" t="str">
        <f>IF(ISBLANK(Y6),"",Y6)</f>
        <v>Salah</v>
      </c>
      <c r="AC96" s="276"/>
      <c r="AD96" s="277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6" t="str">
        <f>IF(ISBLANK(AF6),"",AF6)</f>
        <v>Díaz</v>
      </c>
      <c r="AJ96" s="276"/>
      <c r="AK96" s="277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6" t="str">
        <f>IF(ISBLANK(AM6),"",AM6)</f>
        <v>Firmino</v>
      </c>
      <c r="AQ96" s="276"/>
      <c r="AR96" s="277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6" t="str">
        <f>IF(ISBLANK(AT6),"",AT6)</f>
        <v/>
      </c>
      <c r="AX96" s="276"/>
      <c r="AY96" s="277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6" t="str">
        <f>IF(ISBLANK(BA6),"",BA6)</f>
        <v>Díaz</v>
      </c>
      <c r="BE96" s="276"/>
      <c r="BF96" s="277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6" t="str">
        <f>IF(ISBLANK(BH6),"",BH6)</f>
        <v/>
      </c>
      <c r="BL96" s="276"/>
      <c r="BM96" s="277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6" t="str">
        <f>IF(ISBLANK(BO6),"",BO6)</f>
        <v>Salah</v>
      </c>
      <c r="BS96" s="276"/>
      <c r="BT96" s="277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6" t="str">
        <f>IF(ISBLANK(BV6),"",BV6)</f>
        <v/>
      </c>
      <c r="BZ96" s="276"/>
      <c r="CA96" s="277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6" t="str">
        <f>IF(ISBLANK(CC6),"",CC6)</f>
        <v>Firmino</v>
      </c>
      <c r="CG96" s="276"/>
      <c r="CH96" s="277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6" t="str">
        <f>IF(ISBLANK(CJ6),"",CJ6)</f>
        <v>TAA</v>
      </c>
      <c r="CN96" s="276"/>
      <c r="CO96" s="277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6" t="str">
        <f>IF(ISBLANK(CQ6),"",CQ6)</f>
        <v>Martinelli</v>
      </c>
      <c r="CU96" s="276"/>
      <c r="CV96" s="277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6" t="str">
        <f>IF(ISBLANK(CX6),"",CX6)</f>
        <v>Firmino</v>
      </c>
      <c r="DB96" s="276"/>
      <c r="DC96" s="277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6" t="str">
        <f>IF(ISBLANK(DE6),"",DE6)</f>
        <v>Salah</v>
      </c>
      <c r="DI96" s="276"/>
      <c r="DJ96" s="277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6" t="str">
        <f>IF(ISBLANK(DL6),"",DL6)</f>
        <v>Nunez</v>
      </c>
      <c r="DP96" s="276"/>
      <c r="DQ96" s="277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6" t="str">
        <f>IF(ISBLANK(DS6),"",DS6)</f>
        <v>Awoniyi</v>
      </c>
      <c r="DW96" s="276"/>
      <c r="DX96" s="277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6" t="str">
        <f>IF(ISBLANK(DZ6),"",DZ6)</f>
        <v>Salah</v>
      </c>
      <c r="ED96" s="276"/>
      <c r="EE96" s="277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6" t="str">
        <f>IF(ISBLANK(EG6),"",EG6)</f>
        <v>Salah</v>
      </c>
      <c r="EK96" s="276"/>
      <c r="EL96" s="277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6" t="str">
        <f>IF(ISBLANK(EN6),"",EN6)</f>
        <v>Salah</v>
      </c>
      <c r="ER96" s="276"/>
      <c r="ES96" s="277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6" t="str">
        <f>IF(ISBLANK(EU6),"",EU6)</f>
        <v>Salah</v>
      </c>
      <c r="EY96" s="276"/>
      <c r="EZ96" s="277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6" t="str">
        <f>IF(ISBLANK(FB6),"",FB6)</f>
        <v/>
      </c>
      <c r="FF96" s="276"/>
      <c r="FG96" s="277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6" t="str">
        <f>IF(ISBLANK(FI6),"",FI6)</f>
        <v>Firmino</v>
      </c>
      <c r="FM96" s="276"/>
      <c r="FN96" s="277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6" t="str">
        <f>IF(ISBLANK(FP6),"",FP6)</f>
        <v>Haaland</v>
      </c>
      <c r="FT96" s="276"/>
      <c r="FU96" s="277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6" t="str">
        <f>IF(ISBLANK(FW6),"",FW6)</f>
        <v>Salah</v>
      </c>
      <c r="GA96" s="276"/>
      <c r="GB96" s="277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6" t="str">
        <f>IF(ISBLANK(GD6),"",GD6)</f>
        <v/>
      </c>
      <c r="GH96" s="276"/>
      <c r="GI96" s="277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6" t="str">
        <f>IF(ISBLANK(GK6),"",GK6)</f>
        <v>Oxlade</v>
      </c>
      <c r="GO96" s="276"/>
      <c r="GP96" s="277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6" t="str">
        <f>IF(ISBLANK(GR6),"",GR6)</f>
        <v>Nunez</v>
      </c>
      <c r="GV96" s="276"/>
      <c r="GW96" s="277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6" t="str">
        <f>IF(ISBLANK(GY6),"",GY6)</f>
        <v>Elliott</v>
      </c>
      <c r="HC96" s="276"/>
      <c r="HD96" s="277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6" t="str">
        <f>IF(ISBLANK(HF6),"",HF6)</f>
        <v/>
      </c>
      <c r="HJ96" s="276"/>
      <c r="HK96" s="277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6" t="str">
        <f>IF(ISBLANK(HM6),"",HM6)</f>
        <v/>
      </c>
      <c r="HQ96" s="276"/>
      <c r="HR96" s="277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6" t="str">
        <f>IF(ISBLANK(HT6),"",HT6)</f>
        <v/>
      </c>
      <c r="HX96" s="276"/>
      <c r="HY96" s="277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6" t="str">
        <f>IF(ISBLANK(IA6),"",IA6)</f>
        <v>Elliott</v>
      </c>
      <c r="IE96" s="276"/>
      <c r="IF96" s="277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6" t="str">
        <f>IF(ISBLANK(IH6),"",IH6)</f>
        <v/>
      </c>
      <c r="IL96" s="276"/>
      <c r="IM96" s="277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6" t="str">
        <f>IF(ISBLANK(IO6),"",IO6)</f>
        <v/>
      </c>
      <c r="IS96" s="276"/>
      <c r="IT96" s="277"/>
      <c r="IU96" s="148"/>
      <c r="IV96" s="153"/>
      <c r="IW96" s="151" t="str">
        <f>IF(ISBLANK(IV6),"",COUNTIF(Tipy!$HO$6:$HO$84,Výsledky!IY96))</f>
        <v/>
      </c>
      <c r="IX96" s="154" t="str">
        <f>IF(ISBLANK(IV6),"",IW96/IV92)</f>
        <v/>
      </c>
      <c r="IY96" s="276" t="str">
        <f>IF(ISBLANK(IV6),"",IV6)</f>
        <v/>
      </c>
      <c r="IZ96" s="276"/>
      <c r="JA96" s="277"/>
      <c r="JB96" s="148"/>
      <c r="JC96" s="153"/>
      <c r="JD96" s="151" t="str">
        <f>IF(ISBLANK(JC6),"",COUNTIF(Tipy!$HU$6:$HU$84,Výsledky!JF96))</f>
        <v/>
      </c>
      <c r="JE96" s="154" t="str">
        <f>IF(ISBLANK(JC6),"",JD96/JC92)</f>
        <v/>
      </c>
      <c r="JF96" s="276" t="str">
        <f>IF(ISBLANK(JC6),"",JC6)</f>
        <v/>
      </c>
      <c r="JG96" s="276"/>
      <c r="JH96" s="277"/>
      <c r="JI96" s="148"/>
      <c r="JJ96" s="153"/>
      <c r="JK96" s="151" t="str">
        <f>IF(ISBLANK(JJ6),"",COUNTIF(Tipy!$IA$6:$IA$84,Výsledky!JM96))</f>
        <v/>
      </c>
      <c r="JL96" s="154" t="str">
        <f>IF(ISBLANK(JJ6),"",JK96/JJ92)</f>
        <v/>
      </c>
      <c r="JM96" s="276" t="str">
        <f>IF(ISBLANK(JJ6),"",JJ6)</f>
        <v/>
      </c>
      <c r="JN96" s="276"/>
      <c r="JO96" s="277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6" t="str">
        <f>IF(ISBLANK(JQ6),"",JQ6)</f>
        <v/>
      </c>
      <c r="JU96" s="276"/>
      <c r="JV96" s="277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6" t="str">
        <f>IF(ISBLANK(JX6),"",JX6)</f>
        <v/>
      </c>
      <c r="KB96" s="276"/>
      <c r="KC96" s="277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6" t="str">
        <f>IF(ISBLANK(KE6),"",KE6)</f>
        <v/>
      </c>
      <c r="KI96" s="276"/>
      <c r="KJ96" s="277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6" t="str">
        <f>IF(ISBLANK(KL6),"",KL6)</f>
        <v/>
      </c>
      <c r="KP96" s="276"/>
      <c r="KQ96" s="277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6" t="str">
        <f>IF(ISBLANK(KS6),"",KS6)</f>
        <v/>
      </c>
      <c r="KW96" s="276"/>
      <c r="KX96" s="277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6" t="str">
        <f>IF(ISBLANK(KZ6),"",KZ6)</f>
        <v/>
      </c>
      <c r="LD96" s="276"/>
      <c r="LE96" s="277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6" t="str">
        <f>IF(ISBLANK(LG6),"",LG6)</f>
        <v/>
      </c>
      <c r="LK96" s="276"/>
      <c r="LL96" s="277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6" t="str">
        <f>IF(ISBLANK(LN6),"",LN6)</f>
        <v/>
      </c>
      <c r="LR96" s="276"/>
      <c r="LS96" s="277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6" t="str">
        <f>IF(ISBLANK(LU6),"",LU6)</f>
        <v/>
      </c>
      <c r="LY96" s="276"/>
      <c r="LZ96" s="277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6" t="str">
        <f>IF(ISBLANK(MB6),"",MB6)</f>
        <v/>
      </c>
      <c r="MF96" s="276"/>
      <c r="MG96" s="277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6" t="str">
        <f>IF(ISBLANK(MI6),"",MI6)</f>
        <v/>
      </c>
      <c r="MM96" s="276"/>
      <c r="MN96" s="277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6" t="str">
        <f>IF(ISBLANK(MP6),"",MP6)</f>
        <v/>
      </c>
      <c r="MT96" s="276"/>
      <c r="MU96" s="277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6" t="str">
        <f>IF(ISBLANK(MW6),"",MW6)</f>
        <v/>
      </c>
      <c r="NA96" s="276"/>
      <c r="NB96" s="277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6" t="str">
        <f>IF(ISBLANK(ND6),"",ND6)</f>
        <v/>
      </c>
      <c r="NH96" s="276"/>
      <c r="NI96" s="277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6" t="str">
        <f>IF(ISBLANK(NK6),"",NK6)</f>
        <v/>
      </c>
      <c r="NO96" s="276"/>
      <c r="NP96" s="277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6" t="str">
        <f>IF(ISBLANK(NR6),"",NR6)</f>
        <v/>
      </c>
      <c r="NV96" s="276"/>
      <c r="NW96" s="277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6" t="str">
        <f>IF(ISBLANK(NY6),"",NY6)</f>
        <v/>
      </c>
      <c r="OC96" s="276"/>
      <c r="OD96" s="277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6" t="str">
        <f>IF(ISBLANK(OF6),"",OF6)</f>
        <v/>
      </c>
      <c r="OJ96" s="276"/>
      <c r="OK96" s="277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6" t="str">
        <f>IF(ISBLANK(OM6),"",OM6)</f>
        <v/>
      </c>
      <c r="OQ96" s="276"/>
      <c r="OR96" s="277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6" t="str">
        <f>IF(ISBLANK(OT6),"",OT6)</f>
        <v/>
      </c>
      <c r="OX96" s="276"/>
      <c r="OY96" s="277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6" t="str">
        <f>IF(ISBLANK(PA6),"",PA6)</f>
        <v/>
      </c>
      <c r="PE96" s="276"/>
      <c r="PF96" s="277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6" t="str">
        <f>IF(ISBLANK(PH6),"",PH6)</f>
        <v/>
      </c>
      <c r="PL96" s="276"/>
      <c r="PM96" s="277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6" t="str">
        <f>IF(ISBLANK(PO6),"",PO6)</f>
        <v/>
      </c>
      <c r="PS96" s="276"/>
      <c r="PT96" s="277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6" t="str">
        <f>IF(ISBLANK(PV6),"",PV6)</f>
        <v/>
      </c>
      <c r="PZ96" s="276"/>
      <c r="QA96" s="277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6" t="str">
        <f>IF(ISBLANK(QC6),"",QC6)</f>
        <v/>
      </c>
      <c r="QG96" s="276"/>
      <c r="QH96" s="277"/>
      <c r="QI96" s="130"/>
      <c r="QJ96" s="130"/>
    </row>
    <row r="97" spans="1:452" ht="15" customHeight="1" x14ac:dyDescent="0.2">
      <c r="A97" s="34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6" t="str">
        <f>IF(ISBLANK(D7),"",D7)</f>
        <v>Salah</v>
      </c>
      <c r="H97" s="276"/>
      <c r="I97" s="277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6" t="str">
        <f>IF(ISBLANK(K7),"",K7)</f>
        <v>Salah</v>
      </c>
      <c r="O97" s="276"/>
      <c r="P97" s="277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6" t="str">
        <f>IF(ISBLANK(R7),"",R7)</f>
        <v/>
      </c>
      <c r="V97" s="276"/>
      <c r="W97" s="277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6" t="str">
        <f>IF(ISBLANK(Y7),"",Y7)</f>
        <v/>
      </c>
      <c r="AC97" s="276"/>
      <c r="AD97" s="277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6" t="str">
        <f>IF(ISBLANK(AF7),"",AF7)</f>
        <v>van Dijk</v>
      </c>
      <c r="AJ97" s="276"/>
      <c r="AK97" s="277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6" t="str">
        <f>IF(ISBLANK(AM7),"",AM7)</f>
        <v>Carvalho</v>
      </c>
      <c r="AQ97" s="276"/>
      <c r="AR97" s="277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6" t="str">
        <f>IF(ISBLANK(AT7),"",AT7)</f>
        <v/>
      </c>
      <c r="AX97" s="276"/>
      <c r="AY97" s="277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6" t="str">
        <f>IF(ISBLANK(BA7),"",BA7)</f>
        <v>Zielinski</v>
      </c>
      <c r="BE97" s="276"/>
      <c r="BF97" s="277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6" t="str">
        <f>IF(ISBLANK(BH7),"",BH7)</f>
        <v/>
      </c>
      <c r="BL97" s="276"/>
      <c r="BM97" s="277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6" t="str">
        <f>IF(ISBLANK(BO7),"",BO7)</f>
        <v>Matip</v>
      </c>
      <c r="BS97" s="276"/>
      <c r="BT97" s="277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6" t="str">
        <f>IF(ISBLANK(BV7),"",BV7)</f>
        <v/>
      </c>
      <c r="BZ97" s="276"/>
      <c r="CA97" s="277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6" t="str">
        <f>IF(ISBLANK(CC7),"",CC7)</f>
        <v/>
      </c>
      <c r="CG97" s="276"/>
      <c r="CH97" s="277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6" t="str">
        <f>IF(ISBLANK(CJ7),"",CJ7)</f>
        <v>Salah</v>
      </c>
      <c r="CN97" s="276"/>
      <c r="CO97" s="277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6" t="str">
        <f>IF(ISBLANK(CQ7),"",CQ7)</f>
        <v>Nunez</v>
      </c>
      <c r="CU97" s="276"/>
      <c r="CV97" s="277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6" t="str">
        <f>IF(ISBLANK(CX7),"",CX7)</f>
        <v>Nunez</v>
      </c>
      <c r="DB97" s="276"/>
      <c r="DC97" s="277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6" t="str">
        <f>IF(ISBLANK(DE7),"",DE7)</f>
        <v/>
      </c>
      <c r="DI97" s="276"/>
      <c r="DJ97" s="277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6" t="str">
        <f>IF(ISBLANK(DL7),"",DL7)</f>
        <v/>
      </c>
      <c r="DP97" s="276"/>
      <c r="DQ97" s="277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6" t="str">
        <f>IF(ISBLANK(DS7),"",DS7)</f>
        <v/>
      </c>
      <c r="DW97" s="276"/>
      <c r="DX97" s="277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6" t="str">
        <f>IF(ISBLANK(DZ7),"",DZ7)</f>
        <v>Nunez</v>
      </c>
      <c r="ED97" s="276"/>
      <c r="EE97" s="277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6" t="str">
        <f>IF(ISBLANK(EG7),"",EG7)</f>
        <v/>
      </c>
      <c r="EK97" s="276"/>
      <c r="EL97" s="277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6" t="str">
        <f>IF(ISBLANK(EN7),"",EN7)</f>
        <v>Nunez</v>
      </c>
      <c r="ER97" s="276"/>
      <c r="ES97" s="277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6" t="str">
        <f>IF(ISBLANK(EU7),"",EU7)</f>
        <v>Kane</v>
      </c>
      <c r="EY97" s="276"/>
      <c r="EZ97" s="277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6" t="str">
        <f>IF(ISBLANK(FB7),"",FB7)</f>
        <v/>
      </c>
      <c r="FF97" s="276"/>
      <c r="FG97" s="277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6" t="str">
        <f>IF(ISBLANK(FI7),"",FI7)</f>
        <v>Nunez</v>
      </c>
      <c r="FM97" s="276"/>
      <c r="FN97" s="277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6" t="str">
        <f>IF(ISBLANK(FP7),"",FP7)</f>
        <v>Carvalho</v>
      </c>
      <c r="FT97" s="276"/>
      <c r="FU97" s="277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6" t="str">
        <f>IF(ISBLANK(FW7),"",FW7)</f>
        <v>van Dijk</v>
      </c>
      <c r="GA97" s="276"/>
      <c r="GB97" s="277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6" t="str">
        <f>IF(ISBLANK(GD7),"",GD7)</f>
        <v/>
      </c>
      <c r="GH97" s="276"/>
      <c r="GI97" s="277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6" t="str">
        <f>IF(ISBLANK(GK7),"",GK7)</f>
        <v/>
      </c>
      <c r="GO97" s="276"/>
      <c r="GP97" s="277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6" t="str">
        <f>IF(ISBLANK(GR7),"",GR7)</f>
        <v>Salah</v>
      </c>
      <c r="GV97" s="276"/>
      <c r="GW97" s="277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6" t="str">
        <f>IF(ISBLANK(GY7),"",GY7)</f>
        <v/>
      </c>
      <c r="HC97" s="276"/>
      <c r="HD97" s="277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6" t="str">
        <f>IF(ISBLANK(HF7),"",HF7)</f>
        <v/>
      </c>
      <c r="HJ97" s="276"/>
      <c r="HK97" s="277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6" t="str">
        <f>IF(ISBLANK(HM7),"",HM7)</f>
        <v/>
      </c>
      <c r="HQ97" s="276"/>
      <c r="HR97" s="277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6" t="str">
        <f>IF(ISBLANK(HT7),"",HT7)</f>
        <v/>
      </c>
      <c r="HX97" s="276"/>
      <c r="HY97" s="277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6" t="str">
        <f>IF(ISBLANK(IA7),"",IA7)</f>
        <v>Mitoma</v>
      </c>
      <c r="IE97" s="276"/>
      <c r="IF97" s="277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6" t="str">
        <f>IF(ISBLANK(IH7),"",IH7)</f>
        <v/>
      </c>
      <c r="IL97" s="276"/>
      <c r="IM97" s="277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6" t="str">
        <f>IF(ISBLANK(IO7),"",IO7)</f>
        <v/>
      </c>
      <c r="IS97" s="276"/>
      <c r="IT97" s="277"/>
      <c r="IU97" s="148"/>
      <c r="IV97" s="153"/>
      <c r="IW97" s="151" t="str">
        <f>IF(ISBLANK(IV7),"",COUNTIF(Tipy!$HO$6:$HO$84,Výsledky!IY97))</f>
        <v/>
      </c>
      <c r="IX97" s="154" t="str">
        <f>IF(ISBLANK(IV7),"",IW97/IV92)</f>
        <v/>
      </c>
      <c r="IY97" s="276" t="str">
        <f>IF(ISBLANK(IV7),"",IV7)</f>
        <v/>
      </c>
      <c r="IZ97" s="276"/>
      <c r="JA97" s="277"/>
      <c r="JB97" s="148"/>
      <c r="JC97" s="153"/>
      <c r="JD97" s="151" t="str">
        <f>IF(ISBLANK(JC7),"",COUNTIF(Tipy!$HU$6:$HU$84,Výsledky!JF97))</f>
        <v/>
      </c>
      <c r="JE97" s="154" t="str">
        <f>IF(ISBLANK(JC7),"",JD97/JC92)</f>
        <v/>
      </c>
      <c r="JF97" s="276" t="str">
        <f>IF(ISBLANK(JC7),"",JC7)</f>
        <v/>
      </c>
      <c r="JG97" s="276"/>
      <c r="JH97" s="277"/>
      <c r="JI97" s="148"/>
      <c r="JJ97" s="153"/>
      <c r="JK97" s="151" t="str">
        <f>IF(ISBLANK(JJ7),"",COUNTIF(Tipy!$IA$6:$IA$84,Výsledky!JM97))</f>
        <v/>
      </c>
      <c r="JL97" s="154" t="str">
        <f>IF(ISBLANK(JJ7),"",JK97/JJ92)</f>
        <v/>
      </c>
      <c r="JM97" s="276" t="str">
        <f>IF(ISBLANK(JJ7),"",JJ7)</f>
        <v/>
      </c>
      <c r="JN97" s="276"/>
      <c r="JO97" s="277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6" t="str">
        <f>IF(ISBLANK(JQ7),"",JQ7)</f>
        <v/>
      </c>
      <c r="JU97" s="276"/>
      <c r="JV97" s="277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6" t="str">
        <f>IF(ISBLANK(JX7),"",JX7)</f>
        <v/>
      </c>
      <c r="KB97" s="276"/>
      <c r="KC97" s="277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6" t="str">
        <f>IF(ISBLANK(KE7),"",KE7)</f>
        <v/>
      </c>
      <c r="KI97" s="276"/>
      <c r="KJ97" s="277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6" t="str">
        <f>IF(ISBLANK(KL7),"",KL7)</f>
        <v/>
      </c>
      <c r="KP97" s="276"/>
      <c r="KQ97" s="277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6" t="str">
        <f>IF(ISBLANK(KS7),"",KS7)</f>
        <v/>
      </c>
      <c r="KW97" s="276"/>
      <c r="KX97" s="277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6" t="str">
        <f>IF(ISBLANK(KZ7),"",KZ7)</f>
        <v/>
      </c>
      <c r="LD97" s="276"/>
      <c r="LE97" s="277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6" t="str">
        <f>IF(ISBLANK(LG7),"",LG7)</f>
        <v/>
      </c>
      <c r="LK97" s="276"/>
      <c r="LL97" s="277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6" t="str">
        <f>IF(ISBLANK(LN7),"",LN7)</f>
        <v/>
      </c>
      <c r="LR97" s="276"/>
      <c r="LS97" s="277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6" t="str">
        <f>IF(ISBLANK(LU7),"",LU7)</f>
        <v/>
      </c>
      <c r="LY97" s="276"/>
      <c r="LZ97" s="277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6" t="str">
        <f>IF(ISBLANK(MB7),"",MB7)</f>
        <v/>
      </c>
      <c r="MF97" s="276"/>
      <c r="MG97" s="277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6" t="str">
        <f>IF(ISBLANK(MI7),"",MI7)</f>
        <v/>
      </c>
      <c r="MM97" s="276"/>
      <c r="MN97" s="277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6" t="str">
        <f>IF(ISBLANK(MP7),"",MP7)</f>
        <v/>
      </c>
      <c r="MT97" s="276"/>
      <c r="MU97" s="277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6" t="str">
        <f>IF(ISBLANK(MW7),"",MW7)</f>
        <v/>
      </c>
      <c r="NA97" s="276"/>
      <c r="NB97" s="277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6" t="str">
        <f>IF(ISBLANK(ND7),"",ND7)</f>
        <v/>
      </c>
      <c r="NH97" s="276"/>
      <c r="NI97" s="277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6" t="str">
        <f>IF(ISBLANK(NK7),"",NK7)</f>
        <v/>
      </c>
      <c r="NO97" s="276"/>
      <c r="NP97" s="277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6" t="str">
        <f>IF(ISBLANK(NR7),"",NR7)</f>
        <v/>
      </c>
      <c r="NV97" s="276"/>
      <c r="NW97" s="277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6" t="str">
        <f>IF(ISBLANK(NY7),"",NY7)</f>
        <v/>
      </c>
      <c r="OC97" s="276"/>
      <c r="OD97" s="277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6" t="str">
        <f>IF(ISBLANK(OF7),"",OF7)</f>
        <v/>
      </c>
      <c r="OJ97" s="276"/>
      <c r="OK97" s="277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6" t="str">
        <f>IF(ISBLANK(OM7),"",OM7)</f>
        <v/>
      </c>
      <c r="OQ97" s="276"/>
      <c r="OR97" s="277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6" t="str">
        <f>IF(ISBLANK(OT7),"",OT7)</f>
        <v/>
      </c>
      <c r="OX97" s="276"/>
      <c r="OY97" s="277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6" t="str">
        <f>IF(ISBLANK(PA7),"",PA7)</f>
        <v/>
      </c>
      <c r="PE97" s="276"/>
      <c r="PF97" s="277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6" t="str">
        <f>IF(ISBLANK(PH7),"",PH7)</f>
        <v/>
      </c>
      <c r="PL97" s="276"/>
      <c r="PM97" s="277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6" t="str">
        <f>IF(ISBLANK(PO7),"",PO7)</f>
        <v/>
      </c>
      <c r="PS97" s="276"/>
      <c r="PT97" s="277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6" t="str">
        <f>IF(ISBLANK(PV7),"",PV7)</f>
        <v/>
      </c>
      <c r="PZ97" s="276"/>
      <c r="QA97" s="277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6" t="str">
        <f>IF(ISBLANK(QC7),"",QC7)</f>
        <v/>
      </c>
      <c r="QG97" s="276"/>
      <c r="QH97" s="277"/>
      <c r="QI97" s="130"/>
      <c r="QJ97" s="130"/>
    </row>
    <row r="98" spans="1:452" ht="15" customHeight="1" x14ac:dyDescent="0.2">
      <c r="A98" s="34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6" t="str">
        <f>IF(ISBLANK(D8),"",D8)</f>
        <v>Nunez</v>
      </c>
      <c r="H98" s="276"/>
      <c r="I98" s="277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6" t="str">
        <f>IF(ISBLANK(K8),"",K8)</f>
        <v/>
      </c>
      <c r="O98" s="276"/>
      <c r="P98" s="277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6" t="str">
        <f>IF(ISBLANK(R8),"",R8)</f>
        <v/>
      </c>
      <c r="V98" s="276"/>
      <c r="W98" s="277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6" t="str">
        <f>IF(ISBLANK(Y8),"",Y8)</f>
        <v/>
      </c>
      <c r="AC98" s="276"/>
      <c r="AD98" s="277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6" t="str">
        <f>IF(ISBLANK(AF8),"",AF8)</f>
        <v>Carvalho</v>
      </c>
      <c r="AJ98" s="276"/>
      <c r="AK98" s="277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6" t="str">
        <f>IF(ISBLANK(AM8),"",AM8)</f>
        <v/>
      </c>
      <c r="AQ98" s="276"/>
      <c r="AR98" s="277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6" t="str">
        <f>IF(ISBLANK(AT8),"",AT8)</f>
        <v/>
      </c>
      <c r="AX98" s="276"/>
      <c r="AY98" s="277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6" t="str">
        <f>IF(ISBLANK(BA8),"",BA8)</f>
        <v/>
      </c>
      <c r="BE98" s="276"/>
      <c r="BF98" s="277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6" t="str">
        <f>IF(ISBLANK(BH8),"",BH8)</f>
        <v/>
      </c>
      <c r="BL98" s="276"/>
      <c r="BM98" s="277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6" t="str">
        <f>IF(ISBLANK(BO8),"",BO8)</f>
        <v>Kudus</v>
      </c>
      <c r="BS98" s="276"/>
      <c r="BT98" s="277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6" t="str">
        <f>IF(ISBLANK(BV8),"",BV8)</f>
        <v/>
      </c>
      <c r="BZ98" s="276"/>
      <c r="CA98" s="277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6" t="str">
        <f>IF(ISBLANK(CC8),"",CC8)</f>
        <v/>
      </c>
      <c r="CG98" s="276"/>
      <c r="CH98" s="277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6" t="str">
        <f>IF(ISBLANK(CJ8),"",CJ8)</f>
        <v/>
      </c>
      <c r="CN98" s="276"/>
      <c r="CO98" s="277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6" t="str">
        <f>IF(ISBLANK(CQ8),"",CQ8)</f>
        <v>Saka</v>
      </c>
      <c r="CU98" s="276"/>
      <c r="CV98" s="277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6" t="str">
        <f>IF(ISBLANK(CX8),"",CX8)</f>
        <v>Salah</v>
      </c>
      <c r="DB98" s="276"/>
      <c r="DC98" s="277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6" t="str">
        <f>IF(ISBLANK(DE8),"",DE8)</f>
        <v/>
      </c>
      <c r="DI98" s="276"/>
      <c r="DJ98" s="277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6" t="str">
        <f>IF(ISBLANK(DL8),"",DL8)</f>
        <v/>
      </c>
      <c r="DP98" s="276"/>
      <c r="DQ98" s="277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6" t="str">
        <f>IF(ISBLANK(DS8),"",DS8)</f>
        <v/>
      </c>
      <c r="DW98" s="276"/>
      <c r="DX98" s="277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6" t="str">
        <f>IF(ISBLANK(DZ8),"",DZ8)</f>
        <v>Elliott</v>
      </c>
      <c r="ED98" s="276"/>
      <c r="EE98" s="277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6" t="str">
        <f>IF(ISBLANK(EG8),"",EG8)</f>
        <v/>
      </c>
      <c r="EK98" s="276"/>
      <c r="EL98" s="277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6" t="str">
        <f>IF(ISBLANK(EN8),"",EN8)</f>
        <v/>
      </c>
      <c r="ER98" s="276"/>
      <c r="ES98" s="277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6" t="str">
        <f>IF(ISBLANK(EU8),"",EU8)</f>
        <v/>
      </c>
      <c r="EY98" s="276"/>
      <c r="EZ98" s="277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6" t="str">
        <f>IF(ISBLANK(FB8),"",FB8)</f>
        <v/>
      </c>
      <c r="FF98" s="276"/>
      <c r="FG98" s="277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6" t="str">
        <f>IF(ISBLANK(FI8),"",FI8)</f>
        <v/>
      </c>
      <c r="FM98" s="276"/>
      <c r="FN98" s="277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6" t="str">
        <f>IF(ISBLANK(FP8),"",FP8)</f>
        <v>Salah</v>
      </c>
      <c r="FT98" s="276"/>
      <c r="FU98" s="277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6" t="str">
        <f>IF(ISBLANK(FW8),"",FW8)</f>
        <v>Bajcetic</v>
      </c>
      <c r="GA98" s="276"/>
      <c r="GB98" s="277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6" t="str">
        <f>IF(ISBLANK(GD8),"",GD8)</f>
        <v/>
      </c>
      <c r="GH98" s="276"/>
      <c r="GI98" s="277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6" t="str">
        <f>IF(ISBLANK(GK8),"",GK8)</f>
        <v/>
      </c>
      <c r="GO98" s="276"/>
      <c r="GP98" s="277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6" t="str">
        <f>IF(ISBLANK(GR8),"",GR8)</f>
        <v/>
      </c>
      <c r="GV98" s="276"/>
      <c r="GW98" s="277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6" t="str">
        <f>IF(ISBLANK(GY8),"",GY8)</f>
        <v/>
      </c>
      <c r="HC98" s="276"/>
      <c r="HD98" s="277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6" t="str">
        <f>IF(ISBLANK(HF8),"",HF8)</f>
        <v/>
      </c>
      <c r="HJ98" s="276"/>
      <c r="HK98" s="277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6" t="str">
        <f>IF(ISBLANK(HM8),"",HM8)</f>
        <v/>
      </c>
      <c r="HQ98" s="276"/>
      <c r="HR98" s="277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6" t="str">
        <f>IF(ISBLANK(HT8),"",HT8)</f>
        <v/>
      </c>
      <c r="HX98" s="276"/>
      <c r="HY98" s="277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6" t="str">
        <f>IF(ISBLANK(IA8),"",IA8)</f>
        <v/>
      </c>
      <c r="IE98" s="276"/>
      <c r="IF98" s="277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6" t="str">
        <f>IF(ISBLANK(IH8),"",IH8)</f>
        <v/>
      </c>
      <c r="IL98" s="276"/>
      <c r="IM98" s="277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6" t="str">
        <f>IF(ISBLANK(IO8),"",IO8)</f>
        <v/>
      </c>
      <c r="IS98" s="276"/>
      <c r="IT98" s="277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6" t="str">
        <f>IF(ISBLANK(IV8),"",IV8)</f>
        <v/>
      </c>
      <c r="IZ98" s="276"/>
      <c r="JA98" s="277"/>
      <c r="JB98" s="148"/>
      <c r="JC98" s="153"/>
      <c r="JD98" s="151" t="str">
        <f>IF(ISBLANK(JC8),"",COUNTIF(Tipy!$HU$6:$HU$84,Výsledky!JF98))</f>
        <v/>
      </c>
      <c r="JE98" s="154" t="str">
        <f>IF(ISBLANK(JC8),"",JD98/JC92)</f>
        <v/>
      </c>
      <c r="JF98" s="276" t="str">
        <f>IF(ISBLANK(JC8),"",JC8)</f>
        <v/>
      </c>
      <c r="JG98" s="276"/>
      <c r="JH98" s="277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6" t="str">
        <f>IF(ISBLANK(JJ8),"",JJ8)</f>
        <v/>
      </c>
      <c r="JN98" s="276"/>
      <c r="JO98" s="277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6" t="str">
        <f>IF(ISBLANK(JQ8),"",JQ8)</f>
        <v/>
      </c>
      <c r="JU98" s="276"/>
      <c r="JV98" s="277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6" t="str">
        <f>IF(ISBLANK(JX8),"",JX8)</f>
        <v/>
      </c>
      <c r="KB98" s="276"/>
      <c r="KC98" s="277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6" t="str">
        <f>IF(ISBLANK(KE8),"",KE8)</f>
        <v/>
      </c>
      <c r="KI98" s="276"/>
      <c r="KJ98" s="277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6" t="str">
        <f>IF(ISBLANK(KL8),"",KL8)</f>
        <v/>
      </c>
      <c r="KP98" s="276"/>
      <c r="KQ98" s="277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6" t="str">
        <f>IF(ISBLANK(KS8),"",KS8)</f>
        <v/>
      </c>
      <c r="KW98" s="276"/>
      <c r="KX98" s="277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6" t="str">
        <f>IF(ISBLANK(KZ8),"",KZ8)</f>
        <v/>
      </c>
      <c r="LD98" s="276"/>
      <c r="LE98" s="277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6" t="str">
        <f>IF(ISBLANK(LG8),"",LG8)</f>
        <v/>
      </c>
      <c r="LK98" s="276"/>
      <c r="LL98" s="277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6" t="str">
        <f>IF(ISBLANK(LN8),"",LN8)</f>
        <v/>
      </c>
      <c r="LR98" s="276"/>
      <c r="LS98" s="277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6" t="str">
        <f>IF(ISBLANK(LU8),"",LU8)</f>
        <v/>
      </c>
      <c r="LY98" s="276"/>
      <c r="LZ98" s="277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6" t="str">
        <f>IF(ISBLANK(MB8),"",MB8)</f>
        <v/>
      </c>
      <c r="MF98" s="276"/>
      <c r="MG98" s="277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6" t="str">
        <f>IF(ISBLANK(MI8),"",MI8)</f>
        <v/>
      </c>
      <c r="MM98" s="276"/>
      <c r="MN98" s="277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6" t="str">
        <f>IF(ISBLANK(MP8),"",MP8)</f>
        <v/>
      </c>
      <c r="MT98" s="276"/>
      <c r="MU98" s="277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6" t="str">
        <f>IF(ISBLANK(MW8),"",MW8)</f>
        <v/>
      </c>
      <c r="NA98" s="276"/>
      <c r="NB98" s="277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6" t="str">
        <f>IF(ISBLANK(ND8),"",ND8)</f>
        <v/>
      </c>
      <c r="NH98" s="276"/>
      <c r="NI98" s="277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6" t="str">
        <f>IF(ISBLANK(NK8),"",NK8)</f>
        <v/>
      </c>
      <c r="NO98" s="276"/>
      <c r="NP98" s="277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6" t="str">
        <f>IF(ISBLANK(NR8),"",NR8)</f>
        <v/>
      </c>
      <c r="NV98" s="276"/>
      <c r="NW98" s="277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6" t="str">
        <f>IF(ISBLANK(NY8),"",NY8)</f>
        <v/>
      </c>
      <c r="OC98" s="276"/>
      <c r="OD98" s="277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6" t="str">
        <f>IF(ISBLANK(OF8),"",OF8)</f>
        <v/>
      </c>
      <c r="OJ98" s="276"/>
      <c r="OK98" s="277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6" t="str">
        <f>IF(ISBLANK(OM8),"",OM8)</f>
        <v/>
      </c>
      <c r="OQ98" s="276"/>
      <c r="OR98" s="277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6" t="str">
        <f>IF(ISBLANK(OT8),"",OT8)</f>
        <v/>
      </c>
      <c r="OX98" s="276"/>
      <c r="OY98" s="277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6" t="str">
        <f>IF(ISBLANK(PA8),"",PA8)</f>
        <v/>
      </c>
      <c r="PE98" s="276"/>
      <c r="PF98" s="277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6" t="str">
        <f>IF(ISBLANK(PH8),"",PH8)</f>
        <v/>
      </c>
      <c r="PL98" s="276"/>
      <c r="PM98" s="277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6" t="str">
        <f>IF(ISBLANK(PO8),"",PO8)</f>
        <v/>
      </c>
      <c r="PS98" s="276"/>
      <c r="PT98" s="277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6" t="str">
        <f>IF(ISBLANK(PV8),"",PV8)</f>
        <v/>
      </c>
      <c r="PZ98" s="276"/>
      <c r="QA98" s="277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6" t="str">
        <f>IF(ISBLANK(QC8),"",QC8)</f>
        <v/>
      </c>
      <c r="QG98" s="276"/>
      <c r="QH98" s="277"/>
      <c r="QI98" s="130"/>
      <c r="QJ98" s="130"/>
    </row>
    <row r="99" spans="1:452" ht="15" customHeight="1" x14ac:dyDescent="0.2">
      <c r="A99" s="34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6" t="str">
        <f>IF(ISBLANK(D9),"",D9)</f>
        <v/>
      </c>
      <c r="H99" s="276"/>
      <c r="I99" s="277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6" t="str">
        <f>IF(ISBLANK(K9),"",K9)</f>
        <v/>
      </c>
      <c r="O99" s="276"/>
      <c r="P99" s="277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6" t="str">
        <f>IF(ISBLANK(R9),"",R9)</f>
        <v/>
      </c>
      <c r="V99" s="276"/>
      <c r="W99" s="277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6" t="str">
        <f>IF(ISBLANK(Y9),"",Y9)</f>
        <v/>
      </c>
      <c r="AC99" s="276"/>
      <c r="AD99" s="277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6" t="str">
        <f>IF(ISBLANK(AF9),"",AF9)</f>
        <v>Firmino</v>
      </c>
      <c r="AJ99" s="276"/>
      <c r="AK99" s="277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6" t="str">
        <f>IF(ISBLANK(AM9),"",AM9)</f>
        <v/>
      </c>
      <c r="AQ99" s="276"/>
      <c r="AR99" s="277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6" t="str">
        <f>IF(ISBLANK(AT9),"",AT9)</f>
        <v/>
      </c>
      <c r="AX99" s="276"/>
      <c r="AY99" s="277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6" t="str">
        <f>IF(ISBLANK(BA9),"",BA9)</f>
        <v/>
      </c>
      <c r="BE99" s="276"/>
      <c r="BF99" s="277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6" t="str">
        <f>IF(ISBLANK(BH9),"",BH9)</f>
        <v/>
      </c>
      <c r="BL99" s="276"/>
      <c r="BM99" s="277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6" t="str">
        <f>IF(ISBLANK(BO9),"",BO9)</f>
        <v/>
      </c>
      <c r="BS99" s="276"/>
      <c r="BT99" s="277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6" t="str">
        <f>IF(ISBLANK(BV9),"",BV9)</f>
        <v/>
      </c>
      <c r="BZ99" s="276"/>
      <c r="CA99" s="277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6" t="str">
        <f>IF(ISBLANK(CC9),"",CC9)</f>
        <v/>
      </c>
      <c r="CG99" s="276"/>
      <c r="CH99" s="277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6" t="str">
        <f>IF(ISBLANK(CJ9),"",CJ9)</f>
        <v/>
      </c>
      <c r="CN99" s="276"/>
      <c r="CO99" s="277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6" t="str">
        <f>IF(ISBLANK(CQ9),"",CQ9)</f>
        <v>Firmino</v>
      </c>
      <c r="CU99" s="276"/>
      <c r="CV99" s="277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6" t="str">
        <f>IF(ISBLANK(CX9),"",CX9)</f>
        <v>Elliott</v>
      </c>
      <c r="DB99" s="276"/>
      <c r="DC99" s="277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6" t="str">
        <f>IF(ISBLANK(DE9),"",DE9)</f>
        <v/>
      </c>
      <c r="DI99" s="276"/>
      <c r="DJ99" s="277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6" t="str">
        <f>IF(ISBLANK(DL9),"",DL9)</f>
        <v/>
      </c>
      <c r="DP99" s="276"/>
      <c r="DQ99" s="277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6" t="str">
        <f>IF(ISBLANK(DS9),"",DS9)</f>
        <v/>
      </c>
      <c r="DW99" s="276"/>
      <c r="DX99" s="277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6" t="str">
        <f>IF(ISBLANK(DZ9),"",DZ9)</f>
        <v/>
      </c>
      <c r="ED99" s="276"/>
      <c r="EE99" s="277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6" t="str">
        <f>IF(ISBLANK(EG9),"",EG9)</f>
        <v/>
      </c>
      <c r="EK99" s="276"/>
      <c r="EL99" s="277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6" t="str">
        <f>IF(ISBLANK(EN9),"",EN9)</f>
        <v/>
      </c>
      <c r="ER99" s="276"/>
      <c r="ES99" s="277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6" t="str">
        <f>IF(ISBLANK(EU9),"",EU9)</f>
        <v/>
      </c>
      <c r="EY99" s="276"/>
      <c r="EZ99" s="277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6" t="str">
        <f>IF(ISBLANK(FB9),"",FB9)</f>
        <v/>
      </c>
      <c r="FF99" s="276"/>
      <c r="FG99" s="277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6" t="str">
        <f>IF(ISBLANK(FI9),"",FI9)</f>
        <v/>
      </c>
      <c r="FM99" s="276"/>
      <c r="FN99" s="277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6" t="str">
        <f>IF(ISBLANK(FP9),"",FP9)</f>
        <v/>
      </c>
      <c r="FT99" s="276"/>
      <c r="FU99" s="277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6" t="str">
        <f>IF(ISBLANK(FW9),"",FW9)</f>
        <v/>
      </c>
      <c r="GA99" s="276"/>
      <c r="GB99" s="277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6" t="str">
        <f>IF(ISBLANK(GD9),"",GD9)</f>
        <v/>
      </c>
      <c r="GH99" s="276"/>
      <c r="GI99" s="277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6" t="str">
        <f>IF(ISBLANK(GK9),"",GK9)</f>
        <v/>
      </c>
      <c r="GO99" s="276"/>
      <c r="GP99" s="277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6" t="str">
        <f>IF(ISBLANK(GR9),"",GR9)</f>
        <v/>
      </c>
      <c r="GV99" s="276"/>
      <c r="GW99" s="277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6" t="str">
        <f>IF(ISBLANK(GY9),"",GY9)</f>
        <v/>
      </c>
      <c r="HC99" s="276"/>
      <c r="HD99" s="277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6" t="str">
        <f>IF(ISBLANK(HF9),"",HF9)</f>
        <v/>
      </c>
      <c r="HJ99" s="276"/>
      <c r="HK99" s="277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6" t="str">
        <f>IF(ISBLANK(HM9),"",HM9)</f>
        <v/>
      </c>
      <c r="HQ99" s="276"/>
      <c r="HR99" s="277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6" t="str">
        <f>IF(ISBLANK(HT9),"",HT9)</f>
        <v/>
      </c>
      <c r="HX99" s="276"/>
      <c r="HY99" s="277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6" t="str">
        <f>IF(ISBLANK(IA9),"",IA9)</f>
        <v/>
      </c>
      <c r="IE99" s="276"/>
      <c r="IF99" s="277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6" t="str">
        <f>IF(ISBLANK(IH9),"",IH9)</f>
        <v/>
      </c>
      <c r="IL99" s="276"/>
      <c r="IM99" s="277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6" t="str">
        <f>IF(ISBLANK(IO9),"",IO9)</f>
        <v/>
      </c>
      <c r="IS99" s="276"/>
      <c r="IT99" s="277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6" t="str">
        <f>IF(ISBLANK(IV9),"",IV9)</f>
        <v/>
      </c>
      <c r="IZ99" s="276"/>
      <c r="JA99" s="277"/>
      <c r="JB99" s="148"/>
      <c r="JC99" s="153"/>
      <c r="JD99" s="151" t="str">
        <f>IF(ISBLANK(JC9),"",COUNTIF(Tipy!$HU$6:$HU$84,Výsledky!JF99))</f>
        <v/>
      </c>
      <c r="JE99" s="154" t="str">
        <f>IF(ISBLANK(JC9),"",JD99/JC92)</f>
        <v/>
      </c>
      <c r="JF99" s="276" t="str">
        <f>IF(ISBLANK(JC9),"",JC9)</f>
        <v/>
      </c>
      <c r="JG99" s="276"/>
      <c r="JH99" s="277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6" t="str">
        <f>IF(ISBLANK(JJ9),"",JJ9)</f>
        <v/>
      </c>
      <c r="JN99" s="276"/>
      <c r="JO99" s="277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6" t="str">
        <f>IF(ISBLANK(JQ9),"",JQ9)</f>
        <v/>
      </c>
      <c r="JU99" s="276"/>
      <c r="JV99" s="277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6" t="str">
        <f>IF(ISBLANK(JX9),"",JX9)</f>
        <v/>
      </c>
      <c r="KB99" s="276"/>
      <c r="KC99" s="277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6" t="str">
        <f>IF(ISBLANK(KE9),"",KE9)</f>
        <v/>
      </c>
      <c r="KI99" s="276"/>
      <c r="KJ99" s="277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6" t="str">
        <f>IF(ISBLANK(KL9),"",KL9)</f>
        <v/>
      </c>
      <c r="KP99" s="276"/>
      <c r="KQ99" s="277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6" t="str">
        <f>IF(ISBLANK(KS9),"",KS9)</f>
        <v/>
      </c>
      <c r="KW99" s="276"/>
      <c r="KX99" s="277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6" t="str">
        <f>IF(ISBLANK(KZ9),"",KZ9)</f>
        <v/>
      </c>
      <c r="LD99" s="276"/>
      <c r="LE99" s="277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6" t="str">
        <f>IF(ISBLANK(LG9),"",LG9)</f>
        <v/>
      </c>
      <c r="LK99" s="276"/>
      <c r="LL99" s="277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6" t="str">
        <f>IF(ISBLANK(LN9),"",LN9)</f>
        <v/>
      </c>
      <c r="LR99" s="276"/>
      <c r="LS99" s="277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6" t="str">
        <f>IF(ISBLANK(LU9),"",LU9)</f>
        <v/>
      </c>
      <c r="LY99" s="276"/>
      <c r="LZ99" s="277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6" t="str">
        <f>IF(ISBLANK(MB9),"",MB9)</f>
        <v/>
      </c>
      <c r="MF99" s="276"/>
      <c r="MG99" s="277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6" t="str">
        <f>IF(ISBLANK(MI9),"",MI9)</f>
        <v/>
      </c>
      <c r="MM99" s="276"/>
      <c r="MN99" s="277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6" t="str">
        <f>IF(ISBLANK(MP9),"",MP9)</f>
        <v/>
      </c>
      <c r="MT99" s="276"/>
      <c r="MU99" s="277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6" t="str">
        <f>IF(ISBLANK(MW9),"",MW9)</f>
        <v/>
      </c>
      <c r="NA99" s="276"/>
      <c r="NB99" s="277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6" t="str">
        <f>IF(ISBLANK(ND9),"",ND9)</f>
        <v/>
      </c>
      <c r="NH99" s="276"/>
      <c r="NI99" s="277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6" t="str">
        <f>IF(ISBLANK(NK9),"",NK9)</f>
        <v/>
      </c>
      <c r="NO99" s="276"/>
      <c r="NP99" s="277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6" t="str">
        <f>IF(ISBLANK(NR9),"",NR9)</f>
        <v/>
      </c>
      <c r="NV99" s="276"/>
      <c r="NW99" s="277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6" t="str">
        <f>IF(ISBLANK(NY9),"",NY9)</f>
        <v/>
      </c>
      <c r="OC99" s="276"/>
      <c r="OD99" s="277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6" t="str">
        <f>IF(ISBLANK(OF9),"",OF9)</f>
        <v/>
      </c>
      <c r="OJ99" s="276"/>
      <c r="OK99" s="277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6" t="str">
        <f>IF(ISBLANK(OM9),"",OM9)</f>
        <v/>
      </c>
      <c r="OQ99" s="276"/>
      <c r="OR99" s="277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6" t="str">
        <f>IF(ISBLANK(OT9),"",OT9)</f>
        <v/>
      </c>
      <c r="OX99" s="276"/>
      <c r="OY99" s="277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6" t="str">
        <f>IF(ISBLANK(PA9),"",PA9)</f>
        <v/>
      </c>
      <c r="PE99" s="276"/>
      <c r="PF99" s="277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6" t="str">
        <f>IF(ISBLANK(PH9),"",PH9)</f>
        <v/>
      </c>
      <c r="PL99" s="276"/>
      <c r="PM99" s="277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6" t="str">
        <f>IF(ISBLANK(PO9),"",PO9)</f>
        <v/>
      </c>
      <c r="PS99" s="276"/>
      <c r="PT99" s="277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6" t="str">
        <f>IF(ISBLANK(PV9),"",PV9)</f>
        <v/>
      </c>
      <c r="PZ99" s="276"/>
      <c r="QA99" s="277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6" t="str">
        <f>IF(ISBLANK(QC9),"",QC9)</f>
        <v/>
      </c>
      <c r="QG99" s="276"/>
      <c r="QH99" s="277"/>
      <c r="QI99" s="130"/>
      <c r="QJ99" s="130"/>
    </row>
    <row r="100" spans="1:452" ht="15" customHeight="1" x14ac:dyDescent="0.2">
      <c r="A100" s="345"/>
      <c r="B100" s="150" t="s">
        <v>177</v>
      </c>
      <c r="C100" s="144"/>
      <c r="D100" s="279">
        <f>IF(ISBLANK(I3),"",COUNTIF(G12:G90,"=20")+COUNTIF(G12:G90,"=30"))</f>
        <v>11</v>
      </c>
      <c r="E100" s="279"/>
      <c r="F100" s="280">
        <f>IF(ISBLANK(I3),"",D100/D92)</f>
        <v>0.19298245614035087</v>
      </c>
      <c r="G100" s="280"/>
      <c r="H100" s="141"/>
      <c r="I100" s="155"/>
      <c r="J100" s="147"/>
      <c r="K100" s="279">
        <f>IF(ISBLANK(P3),"",COUNTIF(N12:N90,"=20")+COUNTIF(N12:N90,"=30"))</f>
        <v>7</v>
      </c>
      <c r="L100" s="279"/>
      <c r="M100" s="280">
        <f>IF(ISBLANK(P3),"",K100/K92)</f>
        <v>0.11666666666666667</v>
      </c>
      <c r="N100" s="280"/>
      <c r="O100" s="141"/>
      <c r="P100" s="155"/>
      <c r="Q100" s="148"/>
      <c r="R100" s="279">
        <f>IF(ISBLANK(W3),"",COUNTIF(U12:U90,"=20")+COUNTIF(U12:U90,"=30"))</f>
        <v>0</v>
      </c>
      <c r="S100" s="279"/>
      <c r="T100" s="280">
        <f>IF(ISBLANK(W3),"",R100/R92)</f>
        <v>0</v>
      </c>
      <c r="U100" s="280"/>
      <c r="V100" s="141"/>
      <c r="W100" s="155"/>
      <c r="X100" s="148"/>
      <c r="Y100" s="279">
        <f>IF(ISBLANK(AD3),"",COUNTIF(AB12:AB90,"=20")+COUNTIF(AB12:AB90,"=30"))</f>
        <v>0</v>
      </c>
      <c r="Z100" s="279"/>
      <c r="AA100" s="280">
        <f>IF(ISBLANK(AD3),"",Y100/Y92)</f>
        <v>0</v>
      </c>
      <c r="AB100" s="280"/>
      <c r="AC100" s="141"/>
      <c r="AD100" s="155"/>
      <c r="AE100" s="148"/>
      <c r="AF100" s="279">
        <f>IF(ISBLANK(AK3),"",COUNTIF(AI12:AI90,"=20")+COUNTIF(AI12:AI90,"=30"))</f>
        <v>5</v>
      </c>
      <c r="AG100" s="279"/>
      <c r="AH100" s="280">
        <f>IF(ISBLANK(AK3),"",AF100/AF92)</f>
        <v>8.4745762711864403E-2</v>
      </c>
      <c r="AI100" s="280"/>
      <c r="AJ100" s="141"/>
      <c r="AK100" s="155"/>
      <c r="AL100" s="148"/>
      <c r="AM100" s="279">
        <f>IF(ISBLANK(AR3),"",COUNTIF(AP12:AP90,"=20")+COUNTIF(AP12:AP90,"=30"))</f>
        <v>16</v>
      </c>
      <c r="AN100" s="279"/>
      <c r="AO100" s="280">
        <f>IF(ISBLANK(AR3),"",AM100/AM92)</f>
        <v>0.25806451612903225</v>
      </c>
      <c r="AP100" s="280"/>
      <c r="AQ100" s="141"/>
      <c r="AR100" s="155"/>
      <c r="AS100" s="148"/>
      <c r="AT100" s="279">
        <f>IF(ISBLANK(AY3),"",COUNTIF(AW12:AW90,"=20")+COUNTIF(AW12:AW90,"=30"))</f>
        <v>0</v>
      </c>
      <c r="AU100" s="279"/>
      <c r="AV100" s="280">
        <f>IF(ISBLANK(AY3),"",AT100/AT92)</f>
        <v>0</v>
      </c>
      <c r="AW100" s="280"/>
      <c r="AX100" s="141"/>
      <c r="AY100" s="155"/>
      <c r="AZ100" s="148"/>
      <c r="BA100" s="279">
        <f>IF(ISBLANK(BF3),"",COUNTIF(BD12:BD90,"=20")+COUNTIF(BD12:BD90,"=30"))</f>
        <v>3</v>
      </c>
      <c r="BB100" s="279"/>
      <c r="BC100" s="280">
        <f>IF(ISBLANK(BF3),"",BA100/BA92)</f>
        <v>5.0847457627118647E-2</v>
      </c>
      <c r="BD100" s="280"/>
      <c r="BE100" s="141"/>
      <c r="BF100" s="155"/>
      <c r="BG100" s="148"/>
      <c r="BH100" s="279" t="str">
        <f>IF(ISBLANK(BM3),"",COUNTIF(BK12:BK90,"=20")+COUNTIF(BK12:BK90,"=30"))</f>
        <v/>
      </c>
      <c r="BI100" s="279"/>
      <c r="BJ100" s="280" t="str">
        <f>IF(ISBLANK(BM3),"",BH100/BH92)</f>
        <v/>
      </c>
      <c r="BK100" s="280"/>
      <c r="BL100" s="141"/>
      <c r="BM100" s="155"/>
      <c r="BN100" s="148"/>
      <c r="BO100" s="279">
        <f>IF(ISBLANK(BT3),"",COUNTIF(BR12:BR90,"=20")+COUNTIF(BR12:BR90,"=30"))</f>
        <v>3</v>
      </c>
      <c r="BP100" s="279"/>
      <c r="BQ100" s="280">
        <f>IF(ISBLANK(BT3),"",BO100/BO92)</f>
        <v>5.4545454545454543E-2</v>
      </c>
      <c r="BR100" s="280"/>
      <c r="BS100" s="141"/>
      <c r="BT100" s="155"/>
      <c r="BU100" s="148"/>
      <c r="BV100" s="279" t="str">
        <f>IF(ISBLANK(CA3),"",COUNTIF(BY12:BY90,"=20")+COUNTIF(BY12:BY90,"=30"))</f>
        <v/>
      </c>
      <c r="BW100" s="279"/>
      <c r="BX100" s="280" t="str">
        <f>IF(ISBLANK(CA3),"",BV100/BV92)</f>
        <v/>
      </c>
      <c r="BY100" s="280"/>
      <c r="BZ100" s="141"/>
      <c r="CA100" s="155"/>
      <c r="CB100" s="148"/>
      <c r="CC100" s="279">
        <f>IF(ISBLANK(CH3),"",COUNTIF(CF12:CF90,"=20")+COUNTIF(CF12:CF90,"=30"))</f>
        <v>20</v>
      </c>
      <c r="CD100" s="279"/>
      <c r="CE100" s="280">
        <f>IF(ISBLANK(CH3),"",CC100/CC92)</f>
        <v>0.38461538461538464</v>
      </c>
      <c r="CF100" s="280"/>
      <c r="CG100" s="141"/>
      <c r="CH100" s="155"/>
      <c r="CI100" s="148"/>
      <c r="CJ100" s="279">
        <f>IF(ISBLANK(CO3),"",COUNTIF(CM12:CM90,"=20")+COUNTIF(CM12:CM90,"=30"))</f>
        <v>0</v>
      </c>
      <c r="CK100" s="279"/>
      <c r="CL100" s="280">
        <f>IF(ISBLANK(CO3),"",CJ100/CJ92)</f>
        <v>0</v>
      </c>
      <c r="CM100" s="280"/>
      <c r="CN100" s="141"/>
      <c r="CO100" s="155"/>
      <c r="CP100" s="148"/>
      <c r="CQ100" s="279">
        <f>IF(ISBLANK(CV3),"",COUNTIF(CT12:CT90,"=20")+COUNTIF(CT12:CT90,"=30"))</f>
        <v>12</v>
      </c>
      <c r="CR100" s="279"/>
      <c r="CS100" s="280">
        <f>IF(ISBLANK(CV3),"",CQ100/CQ92)</f>
        <v>0.25531914893617019</v>
      </c>
      <c r="CT100" s="280"/>
      <c r="CU100" s="141"/>
      <c r="CV100" s="155"/>
      <c r="CW100" s="148"/>
      <c r="CX100" s="279">
        <f>IF(ISBLANK(DC3),"",COUNTIF(DA12:DA90,"=20")+COUNTIF(DA12:DA90,"=30"))</f>
        <v>27</v>
      </c>
      <c r="CY100" s="279"/>
      <c r="CZ100" s="280">
        <f>IF(ISBLANK(DC3),"",CX100/CX92)</f>
        <v>0.55102040816326525</v>
      </c>
      <c r="DA100" s="280"/>
      <c r="DB100" s="141"/>
      <c r="DC100" s="155"/>
      <c r="DD100" s="148"/>
      <c r="DE100" s="279">
        <f>IF(ISBLANK(DJ3),"",COUNTIF(DH12:DH90,"=20")+COUNTIF(DH12:DH90,"=30"))</f>
        <v>0</v>
      </c>
      <c r="DF100" s="279"/>
      <c r="DG100" s="280">
        <f>IF(ISBLANK(DJ3),"",DE100/DE92)</f>
        <v>0</v>
      </c>
      <c r="DH100" s="280"/>
      <c r="DI100" s="141"/>
      <c r="DJ100" s="155"/>
      <c r="DK100" s="148"/>
      <c r="DL100" s="279">
        <f>IF(ISBLANK(DQ3),"",COUNTIF(DO12:DO90,"=20")+COUNTIF(DO12:DO90,"=30"))</f>
        <v>0</v>
      </c>
      <c r="DM100" s="279"/>
      <c r="DN100" s="280">
        <f>IF(ISBLANK(DQ3),"",DL100/DL92)</f>
        <v>0</v>
      </c>
      <c r="DO100" s="280"/>
      <c r="DP100" s="141"/>
      <c r="DQ100" s="155"/>
      <c r="DR100" s="148"/>
      <c r="DS100" s="279">
        <f>IF(ISBLANK(DX3),"",COUNTIF(DV12:DV90,"=20")+COUNTIF(DV12:DV90,"=30"))</f>
        <v>0</v>
      </c>
      <c r="DT100" s="279"/>
      <c r="DU100" s="280">
        <f>IF(ISBLANK(DX3),"",DS100/DS92)</f>
        <v>0</v>
      </c>
      <c r="DV100" s="280"/>
      <c r="DW100" s="141"/>
      <c r="DX100" s="155"/>
      <c r="DY100" s="148"/>
      <c r="DZ100" s="279">
        <f>IF(ISBLANK(EE3),"",COUNTIF(EC12:EC90,"=20")+COUNTIF(EC12:EC90,"=30"))</f>
        <v>13</v>
      </c>
      <c r="EA100" s="279"/>
      <c r="EB100" s="280">
        <f>IF(ISBLANK(EE3),"",DZ100/DZ92)</f>
        <v>0.25490196078431371</v>
      </c>
      <c r="EC100" s="280"/>
      <c r="ED100" s="141"/>
      <c r="EE100" s="155"/>
      <c r="EF100" s="148"/>
      <c r="EG100" s="279">
        <f>IF(ISBLANK(EL3),"",COUNTIF(EJ12:EJ90,"=20")+COUNTIF(EJ12:EJ90,"=30"))</f>
        <v>8</v>
      </c>
      <c r="EH100" s="279"/>
      <c r="EI100" s="280">
        <f>IF(ISBLANK(EL3),"",EG100/EG92)</f>
        <v>0.16666666666666666</v>
      </c>
      <c r="EJ100" s="280"/>
      <c r="EK100" s="141"/>
      <c r="EL100" s="155"/>
      <c r="EM100" s="148"/>
      <c r="EN100" s="279">
        <f>IF(ISBLANK(ES3),"",COUNTIF(EQ12:EQ90,"=20")+COUNTIF(EQ12:EQ90,"=30"))</f>
        <v>1</v>
      </c>
      <c r="EO100" s="279"/>
      <c r="EP100" s="280">
        <f>IF(ISBLANK(ES3),"",EN100/EN92)</f>
        <v>2.1739130434782608E-2</v>
      </c>
      <c r="EQ100" s="280"/>
      <c r="ER100" s="141"/>
      <c r="ES100" s="155"/>
      <c r="ET100" s="148"/>
      <c r="EU100" s="279">
        <f>IF(ISBLANK(EZ3),"",COUNTIF(EX12:EX90,"=20")+COUNTIF(EX12:EX90,"=30"))</f>
        <v>2</v>
      </c>
      <c r="EV100" s="279"/>
      <c r="EW100" s="280">
        <f>IF(ISBLANK(EZ3),"",EU100/EU92)</f>
        <v>0.04</v>
      </c>
      <c r="EX100" s="280"/>
      <c r="EY100" s="141"/>
      <c r="EZ100" s="155"/>
      <c r="FA100" s="148"/>
      <c r="FB100" s="279">
        <f>IF(ISBLANK(FG3),"",COUNTIF(FE12:FE90,"=20")+COUNTIF(FE12:FE90,"=30"))</f>
        <v>0</v>
      </c>
      <c r="FC100" s="279"/>
      <c r="FD100" s="280">
        <f>IF(ISBLANK(FG3),"",FB100/FB92)</f>
        <v>0</v>
      </c>
      <c r="FE100" s="280"/>
      <c r="FF100" s="141"/>
      <c r="FG100" s="155"/>
      <c r="FH100" s="148"/>
      <c r="FI100" s="279">
        <f>IF(ISBLANK(FN3),"",COUNTIF(FL12:FL90,"=20")+COUNTIF(FL12:FL90,"=30"))</f>
        <v>12</v>
      </c>
      <c r="FJ100" s="279"/>
      <c r="FK100" s="280">
        <f>IF(ISBLANK(FN3),"",FI100/FI92)</f>
        <v>0.27906976744186046</v>
      </c>
      <c r="FL100" s="280"/>
      <c r="FM100" s="141"/>
      <c r="FN100" s="155"/>
      <c r="FO100" s="148"/>
      <c r="FP100" s="279">
        <f>IF(ISBLANK(FU3),"",COUNTIF(FS12:FS90,"=20")+COUNTIF(FS12:FS90,"=30"))</f>
        <v>4</v>
      </c>
      <c r="FQ100" s="279"/>
      <c r="FR100" s="280">
        <f>IF(ISBLANK(FU3),"",FP100/FP92)</f>
        <v>9.7560975609756101E-2</v>
      </c>
      <c r="FS100" s="280"/>
      <c r="FT100" s="141"/>
      <c r="FU100" s="155"/>
      <c r="FV100" s="148"/>
      <c r="FW100" s="279">
        <f>IF(ISBLANK(GB3),"",COUNTIF(FZ12:FZ90,"=20")+COUNTIF(FZ12:FZ90,"=30"))</f>
        <v>23</v>
      </c>
      <c r="FX100" s="279"/>
      <c r="FY100" s="280">
        <f>IF(ISBLANK(GB3),"",FW100/FW92)</f>
        <v>0.58974358974358976</v>
      </c>
      <c r="FZ100" s="280"/>
      <c r="GA100" s="141"/>
      <c r="GB100" s="155"/>
      <c r="GC100" s="148"/>
      <c r="GD100" s="279">
        <f>IF(ISBLANK(GI3),"",COUNTIF(GG12:GG90,"=20")+COUNTIF(GG12:GG90,"=30"))</f>
        <v>0</v>
      </c>
      <c r="GE100" s="279"/>
      <c r="GF100" s="280">
        <f>IF(ISBLANK(GI3),"",GD100/GD92)</f>
        <v>0</v>
      </c>
      <c r="GG100" s="280"/>
      <c r="GH100" s="141"/>
      <c r="GI100" s="155"/>
      <c r="GJ100" s="148"/>
      <c r="GK100" s="279">
        <f>IF(ISBLANK(GP3),"",COUNTIF(GN12:GN90,"=20")+COUNTIF(GN12:GN90,"=30"))</f>
        <v>12</v>
      </c>
      <c r="GL100" s="279"/>
      <c r="GM100" s="280">
        <f>IF(ISBLANK(GP3),"",GK100/GK92)</f>
        <v>0.2608695652173913</v>
      </c>
      <c r="GN100" s="280"/>
      <c r="GO100" s="141"/>
      <c r="GP100" s="155"/>
      <c r="GQ100" s="148"/>
      <c r="GR100" s="279">
        <f>IF(ISBLANK(GW3),"",COUNTIF(GU12:GU90,"=20")+COUNTIF(GU12:GU90,"=30"))</f>
        <v>1</v>
      </c>
      <c r="GS100" s="279"/>
      <c r="GT100" s="280">
        <f>IF(ISBLANK(GW3),"",GR100/GR92)</f>
        <v>2.5000000000000001E-2</v>
      </c>
      <c r="GU100" s="280"/>
      <c r="GV100" s="141"/>
      <c r="GW100" s="155"/>
      <c r="GX100" s="148"/>
      <c r="GY100" s="279">
        <f>IF(ISBLANK(HD3),"",COUNTIF(HB12:HB90,"=20")+COUNTIF(HB12:HB90,"=30"))</f>
        <v>0</v>
      </c>
      <c r="GZ100" s="279"/>
      <c r="HA100" s="280">
        <f>IF(ISBLANK(HD3),"",GY100/GY92)</f>
        <v>0</v>
      </c>
      <c r="HB100" s="280"/>
      <c r="HC100" s="141"/>
      <c r="HD100" s="155"/>
      <c r="HE100" s="148"/>
      <c r="HF100" s="279">
        <f>IF(ISBLANK(HK3),"",COUNTIF(HI12:HI90,"=20")+COUNTIF(HI12:HI90,"=30"))</f>
        <v>0</v>
      </c>
      <c r="HG100" s="279"/>
      <c r="HH100" s="280">
        <f>IF(ISBLANK(HK3),"",HF100/HF92)</f>
        <v>0</v>
      </c>
      <c r="HI100" s="280"/>
      <c r="HJ100" s="141"/>
      <c r="HK100" s="155"/>
      <c r="HL100" s="148"/>
      <c r="HM100" s="279">
        <f>IF(ISBLANK(HR3),"",COUNTIF(HP12:HP90,"=20")+COUNTIF(HP12:HP90,"=30"))</f>
        <v>0</v>
      </c>
      <c r="HN100" s="279"/>
      <c r="HO100" s="280">
        <f>IF(ISBLANK(HR3),"",HM100/HM92)</f>
        <v>0</v>
      </c>
      <c r="HP100" s="280"/>
      <c r="HQ100" s="141"/>
      <c r="HR100" s="155"/>
      <c r="HS100" s="148"/>
      <c r="HT100" s="279" t="str">
        <f>IF(ISBLANK(HY3),"",COUNTIF(HW12:HW90,"=20")+COUNTIF(HW12:HW90,"=30"))</f>
        <v/>
      </c>
      <c r="HU100" s="279"/>
      <c r="HV100" s="280" t="str">
        <f>IF(ISBLANK(HY3),"",HT100/HT92)</f>
        <v/>
      </c>
      <c r="HW100" s="280"/>
      <c r="HX100" s="141"/>
      <c r="HY100" s="155"/>
      <c r="HZ100" s="148"/>
      <c r="IA100" s="279">
        <f>IF(ISBLANK(IF3),"",COUNTIF(ID12:ID90,"=20")+COUNTIF(ID12:ID90,"=30"))</f>
        <v>9</v>
      </c>
      <c r="IB100" s="279"/>
      <c r="IC100" s="280">
        <f>IF(ISBLANK(IF3),"",IA100/IA92)</f>
        <v>0.24324324324324326</v>
      </c>
      <c r="ID100" s="280"/>
      <c r="IE100" s="141"/>
      <c r="IF100" s="155"/>
      <c r="IG100" s="148"/>
      <c r="IH100" s="279" t="str">
        <f>IF(ISBLANK(IM3),"",COUNTIF(IK12:IK90,"=20")+COUNTIF(IK12:IK90,"=30"))</f>
        <v/>
      </c>
      <c r="II100" s="279"/>
      <c r="IJ100" s="280" t="str">
        <f>IF(ISBLANK(IM3),"",IH100/IH92)</f>
        <v/>
      </c>
      <c r="IK100" s="280"/>
      <c r="IL100" s="141"/>
      <c r="IM100" s="155"/>
      <c r="IN100" s="148"/>
      <c r="IO100" s="279">
        <f>IF(ISBLANK(IT3),"",COUNTIF(IR12:IR90,"=20")+COUNTIF(IR12:IR90,"=30"))</f>
        <v>0</v>
      </c>
      <c r="IP100" s="279"/>
      <c r="IQ100" s="280">
        <f>IF(ISBLANK(IT3),"",IO100/IO92)</f>
        <v>0</v>
      </c>
      <c r="IR100" s="280"/>
      <c r="IS100" s="141"/>
      <c r="IT100" s="155"/>
      <c r="IU100" s="148"/>
      <c r="IV100" s="279" t="str">
        <f>IF(ISBLANK(JA3),"",COUNTIF(IY12:IY90,"=20")+COUNTIF(IY12:IY90,"=30"))</f>
        <v/>
      </c>
      <c r="IW100" s="279"/>
      <c r="IX100" s="280" t="str">
        <f>IF(ISBLANK(JA3),"",IV100/IV92)</f>
        <v/>
      </c>
      <c r="IY100" s="280"/>
      <c r="IZ100" s="141"/>
      <c r="JA100" s="155"/>
      <c r="JB100" s="148"/>
      <c r="JC100" s="279" t="str">
        <f>IF(ISBLANK(JH3),"",COUNTIF(JF12:JF90,"=20")+COUNTIF(JF12:JF90,"=30"))</f>
        <v/>
      </c>
      <c r="JD100" s="279"/>
      <c r="JE100" s="280" t="str">
        <f>IF(ISBLANK(JH3),"",JC100/JC92)</f>
        <v/>
      </c>
      <c r="JF100" s="280"/>
      <c r="JG100" s="141"/>
      <c r="JH100" s="155"/>
      <c r="JI100" s="148"/>
      <c r="JJ100" s="279" t="str">
        <f>IF(ISBLANK(JO3),"",COUNTIF(JM12:JM90,"=20")+COUNTIF(JM12:JM90,"=30"))</f>
        <v/>
      </c>
      <c r="JK100" s="279"/>
      <c r="JL100" s="280" t="str">
        <f>IF(ISBLANK(JO3),"",JJ100/JJ92)</f>
        <v/>
      </c>
      <c r="JM100" s="280"/>
      <c r="JN100" s="141"/>
      <c r="JO100" s="155"/>
      <c r="JP100" s="148"/>
      <c r="JQ100" s="279" t="str">
        <f>IF(ISBLANK(JV3),"",COUNTIF(JT12:JT90,"=20")+COUNTIF(JT12:JT90,"=30"))</f>
        <v/>
      </c>
      <c r="JR100" s="279"/>
      <c r="JS100" s="280" t="str">
        <f>IF(ISBLANK(JV3),"",JQ100/JQ92)</f>
        <v/>
      </c>
      <c r="JT100" s="280"/>
      <c r="JU100" s="141"/>
      <c r="JV100" s="155"/>
      <c r="JW100" s="148"/>
      <c r="JX100" s="279" t="str">
        <f>IF(ISBLANK(KC3),"",COUNTIF(KA12:KA90,"=20")+COUNTIF(KA12:KA90,"=30"))</f>
        <v/>
      </c>
      <c r="JY100" s="279"/>
      <c r="JZ100" s="280" t="str">
        <f>IF(ISBLANK(KC3),"",JX100/JX92)</f>
        <v/>
      </c>
      <c r="KA100" s="280"/>
      <c r="KB100" s="141"/>
      <c r="KC100" s="155"/>
      <c r="KD100" s="148"/>
      <c r="KE100" s="279" t="str">
        <f>IF(ISBLANK(KJ3),"",COUNTIF(KH12:KH90,"=20")+COUNTIF(KH12:KH90,"=30"))</f>
        <v/>
      </c>
      <c r="KF100" s="279"/>
      <c r="KG100" s="280" t="str">
        <f>IF(ISBLANK(KJ3),"",KE100/KE92)</f>
        <v/>
      </c>
      <c r="KH100" s="280"/>
      <c r="KI100" s="141"/>
      <c r="KJ100" s="155"/>
      <c r="KK100" s="148"/>
      <c r="KL100" s="279" t="str">
        <f>IF(ISBLANK(KQ3),"",COUNTIF(KO12:KO90,"=20")+COUNTIF(KO12:KO90,"=30"))</f>
        <v/>
      </c>
      <c r="KM100" s="279"/>
      <c r="KN100" s="280" t="str">
        <f>IF(ISBLANK(KQ3),"",KL100/KL92)</f>
        <v/>
      </c>
      <c r="KO100" s="280"/>
      <c r="KP100" s="141"/>
      <c r="KQ100" s="155"/>
      <c r="KR100" s="148"/>
      <c r="KS100" s="279" t="str">
        <f>IF(ISBLANK(KX3),"",COUNTIF(KV12:KV90,"=20")+COUNTIF(KV12:KV90,"=30"))</f>
        <v/>
      </c>
      <c r="KT100" s="279"/>
      <c r="KU100" s="280" t="str">
        <f>IF(ISBLANK(KX3),"",KS100/KS92)</f>
        <v/>
      </c>
      <c r="KV100" s="280"/>
      <c r="KW100" s="141"/>
      <c r="KX100" s="155"/>
      <c r="KY100" s="149"/>
      <c r="KZ100" s="279" t="str">
        <f>IF(ISBLANK(LE3),"",COUNTIF(LC12:LC90,"=20")+COUNTIF(LC12:LC90,"=30"))</f>
        <v/>
      </c>
      <c r="LA100" s="279"/>
      <c r="LB100" s="280" t="str">
        <f>IF(ISBLANK(LE3),"",KZ100/KZ92)</f>
        <v/>
      </c>
      <c r="LC100" s="280"/>
      <c r="LD100" s="141"/>
      <c r="LE100" s="155"/>
      <c r="LF100" s="148"/>
      <c r="LG100" s="279" t="str">
        <f>IF(ISBLANK(LL3),"",COUNTIF(LJ12:LJ90,"=20")+COUNTIF(LJ12:LJ90,"=30"))</f>
        <v/>
      </c>
      <c r="LH100" s="279"/>
      <c r="LI100" s="280" t="str">
        <f>IF(ISBLANK(LL3),"",LG100/LG92)</f>
        <v/>
      </c>
      <c r="LJ100" s="280"/>
      <c r="LK100" s="141"/>
      <c r="LL100" s="155"/>
      <c r="LM100" s="148"/>
      <c r="LN100" s="279" t="str">
        <f>IF(ISBLANK(LS3),"",COUNTIF(LQ12:LQ90,"=20")+COUNTIF(LQ12:LQ90,"=30"))</f>
        <v/>
      </c>
      <c r="LO100" s="279"/>
      <c r="LP100" s="280" t="str">
        <f>IF(ISBLANK(LS3),"",LN100/LN92)</f>
        <v/>
      </c>
      <c r="LQ100" s="280"/>
      <c r="LR100" s="141"/>
      <c r="LS100" s="155"/>
      <c r="LT100" s="148"/>
      <c r="LU100" s="279" t="str">
        <f>IF(ISBLANK(LZ3),"",COUNTIF(LX12:LX90,"=20")+COUNTIF(LX12:LX90,"=30"))</f>
        <v/>
      </c>
      <c r="LV100" s="279"/>
      <c r="LW100" s="280" t="str">
        <f>IF(ISBLANK(LZ3),"",LU100/LU92)</f>
        <v/>
      </c>
      <c r="LX100" s="280"/>
      <c r="LY100" s="141"/>
      <c r="LZ100" s="155"/>
      <c r="MA100" s="148"/>
      <c r="MB100" s="279" t="str">
        <f>IF(ISBLANK(MG3),"",COUNTIF(ME12:ME90,"=20")+COUNTIF(ME12:ME90,"=30"))</f>
        <v/>
      </c>
      <c r="MC100" s="279"/>
      <c r="MD100" s="280" t="str">
        <f>IF(ISBLANK(MG3),"",MB100/MB92)</f>
        <v/>
      </c>
      <c r="ME100" s="280"/>
      <c r="MF100" s="141"/>
      <c r="MG100" s="155"/>
      <c r="MH100" s="148"/>
      <c r="MI100" s="279" t="str">
        <f>IF(ISBLANK(MN3),"",COUNTIF(ML12:ML90,"=20")+COUNTIF(ML12:ML90,"=30"))</f>
        <v/>
      </c>
      <c r="MJ100" s="279"/>
      <c r="MK100" s="280" t="str">
        <f>IF(ISBLANK(MN3),"",MI100/MI92)</f>
        <v/>
      </c>
      <c r="ML100" s="280"/>
      <c r="MM100" s="141"/>
      <c r="MN100" s="155"/>
      <c r="MO100" s="148"/>
      <c r="MP100" s="279" t="str">
        <f>IF(ISBLANK(MU3),"",COUNTIF(MS12:MS90,"=20")+COUNTIF(MS12:MS90,"=30"))</f>
        <v/>
      </c>
      <c r="MQ100" s="279"/>
      <c r="MR100" s="280" t="str">
        <f>IF(ISBLANK(MU3),"",MP100/MP92)</f>
        <v/>
      </c>
      <c r="MS100" s="280"/>
      <c r="MT100" s="141"/>
      <c r="MU100" s="155"/>
      <c r="MV100" s="148"/>
      <c r="MW100" s="279" t="str">
        <f>IF(ISBLANK(NB3),"",COUNTIF(MZ12:MZ90,"=20")+COUNTIF(MZ12:MZ90,"=30"))</f>
        <v/>
      </c>
      <c r="MX100" s="279"/>
      <c r="MY100" s="280" t="str">
        <f>IF(ISBLANK(NB3),"",MW100/MW92)</f>
        <v/>
      </c>
      <c r="MZ100" s="280"/>
      <c r="NA100" s="141"/>
      <c r="NB100" s="155"/>
      <c r="NC100" s="148"/>
      <c r="ND100" s="279" t="str">
        <f>IF(ISBLANK(NI3),"",COUNTIF(NG12:NG90,"=20")+COUNTIF(NG12:NG90,"=30"))</f>
        <v/>
      </c>
      <c r="NE100" s="279"/>
      <c r="NF100" s="280" t="str">
        <f>IF(ISBLANK(NI3),"",ND100/ND92)</f>
        <v/>
      </c>
      <c r="NG100" s="280"/>
      <c r="NH100" s="141"/>
      <c r="NI100" s="155"/>
      <c r="NJ100" s="148"/>
      <c r="NK100" s="279" t="str">
        <f>IF(ISBLANK(NP3),"",COUNTIF(NN12:NN90,"=20")+COUNTIF(NN12:NN90,"=30"))</f>
        <v/>
      </c>
      <c r="NL100" s="279"/>
      <c r="NM100" s="280" t="str">
        <f>IF(ISBLANK(NP3),"",NK100/NK92)</f>
        <v/>
      </c>
      <c r="NN100" s="280"/>
      <c r="NO100" s="141"/>
      <c r="NP100" s="155"/>
      <c r="NQ100" s="148"/>
      <c r="NR100" s="279" t="str">
        <f>IF(ISBLANK(NW3),"",COUNTIF(NU12:NU90,"=20")+COUNTIF(NU12:NU90,"=30"))</f>
        <v/>
      </c>
      <c r="NS100" s="279"/>
      <c r="NT100" s="280" t="str">
        <f>IF(ISBLANK(NW3),"",NR100/NR92)</f>
        <v/>
      </c>
      <c r="NU100" s="280"/>
      <c r="NV100" s="141"/>
      <c r="NW100" s="155"/>
      <c r="NX100" s="148"/>
      <c r="NY100" s="279" t="str">
        <f>IF(ISBLANK(OD3),"",COUNTIF(OB12:OB90,"=20")+COUNTIF(OB12:OB90,"=30"))</f>
        <v/>
      </c>
      <c r="NZ100" s="279"/>
      <c r="OA100" s="280" t="str">
        <f>IF(ISBLANK(OD3),"",NY100/NY92)</f>
        <v/>
      </c>
      <c r="OB100" s="280"/>
      <c r="OC100" s="141"/>
      <c r="OD100" s="155"/>
      <c r="OE100" s="148"/>
      <c r="OF100" s="279" t="str">
        <f>IF(ISBLANK(OK3),"",COUNTIF(OI12:OI90,"=20")+COUNTIF(OI12:OI90,"=30"))</f>
        <v/>
      </c>
      <c r="OG100" s="279"/>
      <c r="OH100" s="280" t="str">
        <f>IF(ISBLANK(OK3),"",OF100/OF92)</f>
        <v/>
      </c>
      <c r="OI100" s="280"/>
      <c r="OJ100" s="141"/>
      <c r="OK100" s="155"/>
      <c r="OL100" s="148"/>
      <c r="OM100" s="279" t="str">
        <f>IF(ISBLANK(OR3),"",COUNTIF(OP12:OP90,"=20")+COUNTIF(OP12:OP90,"=30"))</f>
        <v/>
      </c>
      <c r="ON100" s="279"/>
      <c r="OO100" s="280" t="str">
        <f>IF(ISBLANK(OR3),"",OM100/OM92)</f>
        <v/>
      </c>
      <c r="OP100" s="280"/>
      <c r="OQ100" s="141"/>
      <c r="OR100" s="155"/>
      <c r="OS100" s="148"/>
      <c r="OT100" s="279" t="str">
        <f>IF(ISBLANK(OY3),"",COUNTIF(OW12:OW90,"=20")+COUNTIF(OW12:OW90,"=30"))</f>
        <v/>
      </c>
      <c r="OU100" s="279"/>
      <c r="OV100" s="280" t="str">
        <f>IF(ISBLANK(OY3),"",OT100/OT92)</f>
        <v/>
      </c>
      <c r="OW100" s="280"/>
      <c r="OX100" s="141"/>
      <c r="OY100" s="155"/>
      <c r="OZ100" s="148"/>
      <c r="PA100" s="279" t="str">
        <f>IF(ISBLANK(PF3),"",COUNTIF(PD12:PD90,"=20")+COUNTIF(PD12:PD90,"=30"))</f>
        <v/>
      </c>
      <c r="PB100" s="279"/>
      <c r="PC100" s="280" t="str">
        <f>IF(ISBLANK(PF3),"",PA100/PA92)</f>
        <v/>
      </c>
      <c r="PD100" s="280"/>
      <c r="PE100" s="141"/>
      <c r="PF100" s="155"/>
      <c r="PG100" s="148"/>
      <c r="PH100" s="279" t="str">
        <f>IF(ISBLANK(PM3),"",COUNTIF(PK12:PK90,"=20")+COUNTIF(PK12:PK90,"=30"))</f>
        <v/>
      </c>
      <c r="PI100" s="279"/>
      <c r="PJ100" s="280" t="str">
        <f>IF(ISBLANK(PM3),"",PH100/PH92)</f>
        <v/>
      </c>
      <c r="PK100" s="280"/>
      <c r="PL100" s="141"/>
      <c r="PM100" s="155"/>
      <c r="PN100" s="148"/>
      <c r="PO100" s="279" t="str">
        <f>IF(ISBLANK(PT3),"",COUNTIF(PR12:PR90,"=20")+COUNTIF(PR12:PR90,"=30"))</f>
        <v/>
      </c>
      <c r="PP100" s="279"/>
      <c r="PQ100" s="280" t="str">
        <f>IF(ISBLANK(PT3),"",PO100/PO92)</f>
        <v/>
      </c>
      <c r="PR100" s="280"/>
      <c r="PS100" s="141"/>
      <c r="PT100" s="155"/>
      <c r="PU100" s="148"/>
      <c r="PV100" s="279" t="str">
        <f>IF(ISBLANK(QA3),"",COUNTIF(PY12:PY90,"=20")+COUNTIF(PY12:PY90,"=30"))</f>
        <v/>
      </c>
      <c r="PW100" s="279"/>
      <c r="PX100" s="280" t="str">
        <f>IF(ISBLANK(QA3),"",PV100/PV92)</f>
        <v/>
      </c>
      <c r="PY100" s="280"/>
      <c r="PZ100" s="141"/>
      <c r="QA100" s="155"/>
      <c r="QB100" s="148"/>
      <c r="QC100" s="279" t="str">
        <f>IF(ISBLANK(QH3),"",COUNTIF(QF12:QF90,"=20")+COUNTIF(QF12:QF90,"=30"))</f>
        <v/>
      </c>
      <c r="QD100" s="279"/>
      <c r="QE100" s="280" t="str">
        <f>IF(ISBLANK(QH3),"",QC100/QC92)</f>
        <v/>
      </c>
      <c r="QF100" s="280"/>
      <c r="QG100" s="141"/>
      <c r="QH100" s="155"/>
      <c r="QI100" s="130"/>
      <c r="QJ100" s="130"/>
    </row>
    <row r="101" spans="1:452" ht="15" customHeight="1" x14ac:dyDescent="0.2">
      <c r="A101" s="34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6" t="str">
        <f>IF(ISBLANK(G6),"",G6)</f>
        <v>Salah</v>
      </c>
      <c r="H101" s="276"/>
      <c r="I101" s="277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6" t="str">
        <f>IF(ISBLANK(N6),"",N6)</f>
        <v>Salah</v>
      </c>
      <c r="O101" s="276"/>
      <c r="P101" s="277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6" t="str">
        <f>IF(ISBLANK(U6),"",U6)</f>
        <v>Milner</v>
      </c>
      <c r="V101" s="276"/>
      <c r="W101" s="277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6" t="str">
        <f>IF(ISBLANK(AB6),"",AB6)</f>
        <v>Carvalho</v>
      </c>
      <c r="AC101" s="276"/>
      <c r="AD101" s="277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6" t="str">
        <f>IF(ISBLANK(AI6),"",AI6)</f>
        <v>Firmino</v>
      </c>
      <c r="AJ101" s="276"/>
      <c r="AK101" s="277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6" t="str">
        <f>IF(ISBLANK(AP6),"",AP6)</f>
        <v>Salah</v>
      </c>
      <c r="AQ101" s="276"/>
      <c r="AR101" s="277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6" t="str">
        <f>IF(ISBLANK(AW6),"",AW6)</f>
        <v/>
      </c>
      <c r="AX101" s="276"/>
      <c r="AY101" s="277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6" t="str">
        <f>IF(ISBLANK(BD6),"",BD6)</f>
        <v>Robertson</v>
      </c>
      <c r="BE101" s="276"/>
      <c r="BF101" s="277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6" t="str">
        <f>IF(ISBLANK(BK6),"",BK6)</f>
        <v/>
      </c>
      <c r="BL101" s="276"/>
      <c r="BM101" s="277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6" t="str">
        <f>IF(ISBLANK(BR6),"",BR6)</f>
        <v>Jota</v>
      </c>
      <c r="BS101" s="276"/>
      <c r="BT101" s="277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6" t="str">
        <f>IF(ISBLANK(BY6),"",BY6)</f>
        <v/>
      </c>
      <c r="BZ101" s="276"/>
      <c r="CA101" s="277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6" t="str">
        <f>IF(ISBLANK(CF6),"",CF6)</f>
        <v>Salah</v>
      </c>
      <c r="CG101" s="276"/>
      <c r="CH101" s="277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6" t="str">
        <f>IF(ISBLANK(CM6),"",CM6)</f>
        <v/>
      </c>
      <c r="CN101" s="276"/>
      <c r="CO101" s="277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6" t="str">
        <f>IF(ISBLANK(CT6),"",CT6)</f>
        <v>Odegaard</v>
      </c>
      <c r="CU101" s="276"/>
      <c r="CV101" s="277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6" t="str">
        <f>IF(ISBLANK(DA6),"",DA6)</f>
        <v>Tsimikas</v>
      </c>
      <c r="DB101" s="276"/>
      <c r="DC101" s="277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6" t="str">
        <f>IF(ISBLANK(DH6),"",DH6)</f>
        <v>Allison</v>
      </c>
      <c r="DI101" s="276"/>
      <c r="DJ101" s="277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6" t="str">
        <f>IF(ISBLANK(DO6),"",DO6)</f>
        <v>Tsimikas</v>
      </c>
      <c r="DP101" s="276"/>
      <c r="DQ101" s="277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6" t="str">
        <f>IF(ISBLANK(DV6),"",DV6)</f>
        <v/>
      </c>
      <c r="DW101" s="276"/>
      <c r="DX101" s="277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6" t="str">
        <f>IF(ISBLANK(EC6),"",EC6)</f>
        <v>Henderson</v>
      </c>
      <c r="ED101" s="276"/>
      <c r="EE101" s="277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6" t="str">
        <f>IF(ISBLANK(EJ6),"",EJ6)</f>
        <v>Robertson</v>
      </c>
      <c r="EK101" s="276"/>
      <c r="EL101" s="277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6" t="str">
        <f>IF(ISBLANK(EQ6),"",EQ6)</f>
        <v>Nunez</v>
      </c>
      <c r="ER101" s="276"/>
      <c r="ES101" s="277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6" t="str">
        <f>IF(ISBLANK(EX6),"",EX6)</f>
        <v>Nunez</v>
      </c>
      <c r="EY101" s="276"/>
      <c r="EZ101" s="277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6" t="str">
        <f>IF(ISBLANK(FE6),"",FE6)</f>
        <v/>
      </c>
      <c r="FF101" s="276"/>
      <c r="FG101" s="277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6" t="str">
        <f>IF(ISBLANK(FL6),"",FL6)</f>
        <v>Robertson</v>
      </c>
      <c r="FM101" s="276"/>
      <c r="FN101" s="277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6" t="str">
        <f>IF(ISBLANK(FS6),"",FS6)</f>
        <v>De Bruyne</v>
      </c>
      <c r="FT101" s="276"/>
      <c r="FU101" s="277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6" t="str">
        <f>IF(ISBLANK(FZ6),"",FZ6)</f>
        <v>Robertson</v>
      </c>
      <c r="GA101" s="276"/>
      <c r="GB101" s="277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6" t="str">
        <f>IF(ISBLANK(GG6),"",GG6)</f>
        <v/>
      </c>
      <c r="GH101" s="276"/>
      <c r="GI101" s="277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6" t="str">
        <f>IF(ISBLANK(GN6),"",GN6)</f>
        <v>TAA</v>
      </c>
      <c r="GO101" s="276"/>
      <c r="GP101" s="277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6" t="str">
        <f>IF(ISBLANK(GU6),"",GU6)</f>
        <v>TAA</v>
      </c>
      <c r="GV101" s="276"/>
      <c r="GW101" s="277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6" t="str">
        <f>IF(ISBLANK(HB6),"",HB6)</f>
        <v>Thiago</v>
      </c>
      <c r="HC101" s="276"/>
      <c r="HD101" s="277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6" t="str">
        <f>IF(ISBLANK(HI6),"",HI6)</f>
        <v/>
      </c>
      <c r="HJ101" s="276"/>
      <c r="HK101" s="277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6" t="str">
        <f>IF(ISBLANK(HP6),"",HP6)</f>
        <v/>
      </c>
      <c r="HQ101" s="276"/>
      <c r="HR101" s="277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6" t="str">
        <f>IF(ISBLANK(HW6),"",HW6)</f>
        <v/>
      </c>
      <c r="HX101" s="276"/>
      <c r="HY101" s="277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6" t="str">
        <f>IF(ISBLANK(ID6),"",ID6)</f>
        <v>Salah</v>
      </c>
      <c r="IE101" s="276"/>
      <c r="IF101" s="277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6" t="str">
        <f>IF(ISBLANK(IK6),"",IK6)</f>
        <v/>
      </c>
      <c r="IL101" s="276"/>
      <c r="IM101" s="277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6" t="str">
        <f>IF(ISBLANK(IR6),"",IR6)</f>
        <v/>
      </c>
      <c r="IS101" s="276"/>
      <c r="IT101" s="277"/>
      <c r="IU101" s="148"/>
      <c r="IV101" s="153"/>
      <c r="IW101" s="156" t="str">
        <f>IF(ISBLANK(IY6),"",COUNTIF(Tipy!$HP$6:$HP$84,Výsledky!IY101))</f>
        <v/>
      </c>
      <c r="IX101" s="154" t="str">
        <f>IF(ISBLANK(IY6),"",IW101/IV92)</f>
        <v/>
      </c>
      <c r="IY101" s="276" t="str">
        <f>IF(ISBLANK(IY6),"",IY6)</f>
        <v/>
      </c>
      <c r="IZ101" s="276"/>
      <c r="JA101" s="277"/>
      <c r="JB101" s="148"/>
      <c r="JC101" s="153"/>
      <c r="JD101" s="156" t="str">
        <f>IF(ISBLANK(JF6),"",COUNTIF(Tipy!$HV$6:$HV$84,Výsledky!JF101))</f>
        <v/>
      </c>
      <c r="JE101" s="154" t="str">
        <f>IF(ISBLANK(JF6),"",JD101/JC92)</f>
        <v/>
      </c>
      <c r="JF101" s="276" t="str">
        <f>IF(ISBLANK(JF6),"",JF6)</f>
        <v/>
      </c>
      <c r="JG101" s="276"/>
      <c r="JH101" s="277"/>
      <c r="JI101" s="148"/>
      <c r="JJ101" s="153"/>
      <c r="JK101" s="156" t="str">
        <f>IF(ISBLANK(JM6),"",COUNTIF(Tipy!$IB$6:$IB$84,Výsledky!JM101))</f>
        <v/>
      </c>
      <c r="JL101" s="154" t="str">
        <f>IF(ISBLANK(JM6),"",JK101/JJ92)</f>
        <v/>
      </c>
      <c r="JM101" s="276" t="str">
        <f>IF(ISBLANK(JM6),"",JM6)</f>
        <v/>
      </c>
      <c r="JN101" s="276"/>
      <c r="JO101" s="277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6" t="str">
        <f>IF(ISBLANK(JT6),"",JT6)</f>
        <v/>
      </c>
      <c r="JU101" s="276"/>
      <c r="JV101" s="277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6" t="str">
        <f>IF(ISBLANK(KA6),"",KA6)</f>
        <v/>
      </c>
      <c r="KB101" s="276"/>
      <c r="KC101" s="277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6" t="str">
        <f>IF(ISBLANK(KH6),"",KH6)</f>
        <v/>
      </c>
      <c r="KI101" s="276"/>
      <c r="KJ101" s="277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6" t="str">
        <f>IF(ISBLANK(KO6),"",KO6)</f>
        <v/>
      </c>
      <c r="KP101" s="276"/>
      <c r="KQ101" s="277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6" t="str">
        <f>IF(ISBLANK(KV6),"",KV6)</f>
        <v/>
      </c>
      <c r="KW101" s="276"/>
      <c r="KX101" s="277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6" t="str">
        <f>IF(ISBLANK(LC6),"",LC6)</f>
        <v/>
      </c>
      <c r="LD101" s="276"/>
      <c r="LE101" s="277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6" t="str">
        <f>IF(ISBLANK(LJ6),"",LJ6)</f>
        <v/>
      </c>
      <c r="LK101" s="276"/>
      <c r="LL101" s="277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6" t="str">
        <f>IF(ISBLANK(LQ6),"",LQ6)</f>
        <v/>
      </c>
      <c r="LR101" s="276"/>
      <c r="LS101" s="277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6" t="str">
        <f>IF(ISBLANK(LX6),"",LX6)</f>
        <v/>
      </c>
      <c r="LY101" s="276"/>
      <c r="LZ101" s="277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6" t="str">
        <f>IF(ISBLANK(ME6),"",ME6)</f>
        <v/>
      </c>
      <c r="MF101" s="276"/>
      <c r="MG101" s="277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6" t="str">
        <f>IF(ISBLANK(ML6),"",ML6)</f>
        <v/>
      </c>
      <c r="MM101" s="276"/>
      <c r="MN101" s="277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6" t="str">
        <f>IF(ISBLANK(MS6),"",MS6)</f>
        <v/>
      </c>
      <c r="MT101" s="276"/>
      <c r="MU101" s="277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6" t="str">
        <f>IF(ISBLANK(MZ6),"",MZ6)</f>
        <v/>
      </c>
      <c r="NA101" s="276"/>
      <c r="NB101" s="277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6" t="str">
        <f>IF(ISBLANK(NG6),"",NG6)</f>
        <v/>
      </c>
      <c r="NH101" s="276"/>
      <c r="NI101" s="277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6" t="str">
        <f>IF(ISBLANK(NN6),"",NN6)</f>
        <v/>
      </c>
      <c r="NO101" s="276"/>
      <c r="NP101" s="277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6" t="str">
        <f>IF(ISBLANK(NU6),"",NU6)</f>
        <v/>
      </c>
      <c r="NV101" s="276"/>
      <c r="NW101" s="277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6" t="str">
        <f>IF(ISBLANK(OB6),"",OB6)</f>
        <v/>
      </c>
      <c r="OC101" s="276"/>
      <c r="OD101" s="277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6" t="str">
        <f>IF(ISBLANK(OI6),"",OI6)</f>
        <v/>
      </c>
      <c r="OJ101" s="276"/>
      <c r="OK101" s="277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6" t="str">
        <f>IF(ISBLANK(OP6),"",OP6)</f>
        <v/>
      </c>
      <c r="OQ101" s="276"/>
      <c r="OR101" s="277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6" t="str">
        <f>IF(ISBLANK(OW6),"",OW6)</f>
        <v/>
      </c>
      <c r="OX101" s="276"/>
      <c r="OY101" s="277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6" t="str">
        <f>IF(ISBLANK(PD6),"",PD6)</f>
        <v/>
      </c>
      <c r="PE101" s="276"/>
      <c r="PF101" s="277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6" t="str">
        <f>IF(ISBLANK(PK6),"",PK6)</f>
        <v/>
      </c>
      <c r="PL101" s="276"/>
      <c r="PM101" s="277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6" t="str">
        <f>IF(ISBLANK(PR6),"",PR6)</f>
        <v/>
      </c>
      <c r="PS101" s="276"/>
      <c r="PT101" s="277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6" t="str">
        <f>IF(ISBLANK(PY6),"",PY6)</f>
        <v/>
      </c>
      <c r="PZ101" s="276"/>
      <c r="QA101" s="277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6" t="str">
        <f>IF(ISBLANK(QF6),"",QF6)</f>
        <v/>
      </c>
      <c r="QG101" s="276"/>
      <c r="QH101" s="277"/>
      <c r="QI101" s="130"/>
      <c r="QJ101" s="130"/>
    </row>
    <row r="102" spans="1:452" ht="15" customHeight="1" x14ac:dyDescent="0.2">
      <c r="A102" s="34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6" t="str">
        <f>IF(ISBLANK(G7),"",G7)</f>
        <v/>
      </c>
      <c r="H102" s="276"/>
      <c r="I102" s="277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6" t="str">
        <f>IF(ISBLANK(N7),"",N7)</f>
        <v>Nunez</v>
      </c>
      <c r="O102" s="276"/>
      <c r="P102" s="277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6" t="str">
        <f>IF(ISBLANK(U7),"",U7)</f>
        <v/>
      </c>
      <c r="V102" s="276"/>
      <c r="W102" s="277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6" t="str">
        <f>IF(ISBLANK(AB7),"",AB7)</f>
        <v/>
      </c>
      <c r="AC102" s="276"/>
      <c r="AD102" s="277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6" t="str">
        <f>IF(ISBLANK(AI7),"",AI7)</f>
        <v>Robertson</v>
      </c>
      <c r="AJ102" s="276"/>
      <c r="AK102" s="277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6" t="str">
        <f>IF(ISBLANK(AP7),"",AP7)</f>
        <v/>
      </c>
      <c r="AQ102" s="276"/>
      <c r="AR102" s="277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6" t="str">
        <f>IF(ISBLANK(AW7),"",AW7)</f>
        <v/>
      </c>
      <c r="AX102" s="276"/>
      <c r="AY102" s="277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6" t="str">
        <f>IF(ISBLANK(BD7),"",BD7)</f>
        <v/>
      </c>
      <c r="BE102" s="276"/>
      <c r="BF102" s="277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6" t="str">
        <f>IF(ISBLANK(BK7),"",BK7)</f>
        <v/>
      </c>
      <c r="BL102" s="276"/>
      <c r="BM102" s="277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6" t="str">
        <f>IF(ISBLANK(BR7),"",BR7)</f>
        <v>Tsimikas</v>
      </c>
      <c r="BS102" s="276"/>
      <c r="BT102" s="277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6" t="str">
        <f>IF(ISBLANK(BY7),"",BY7)</f>
        <v/>
      </c>
      <c r="BZ102" s="276"/>
      <c r="CA102" s="277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6" t="str">
        <f>IF(ISBLANK(CF7),"",CF7)</f>
        <v>Díaz</v>
      </c>
      <c r="CG102" s="276"/>
      <c r="CH102" s="277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6" t="str">
        <f>IF(ISBLANK(CM7),"",CM7)</f>
        <v/>
      </c>
      <c r="CN102" s="276"/>
      <c r="CO102" s="277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6" t="str">
        <f>IF(ISBLANK(CT7),"",CT7)</f>
        <v>Díaz</v>
      </c>
      <c r="CU102" s="276"/>
      <c r="CV102" s="277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6" t="str">
        <f>IF(ISBLANK(DA7),"",DA7)</f>
        <v>Gomez</v>
      </c>
      <c r="DB102" s="276"/>
      <c r="DC102" s="277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6" t="str">
        <f>IF(ISBLANK(DH7),"",DH7)</f>
        <v/>
      </c>
      <c r="DI102" s="276"/>
      <c r="DJ102" s="277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6" t="str">
        <f>IF(ISBLANK(DO7),"",DO7)</f>
        <v/>
      </c>
      <c r="DP102" s="276"/>
      <c r="DQ102" s="277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6" t="str">
        <f>IF(ISBLANK(DV7),"",DV7)</f>
        <v/>
      </c>
      <c r="DW102" s="276"/>
      <c r="DX102" s="277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6" t="str">
        <f>IF(ISBLANK(EC7),"",EC7)</f>
        <v>Robertson</v>
      </c>
      <c r="ED102" s="276"/>
      <c r="EE102" s="277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6" t="str">
        <f>IF(ISBLANK(EJ7),"",EJ7)</f>
        <v/>
      </c>
      <c r="EK102" s="276"/>
      <c r="EL102" s="277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6" t="str">
        <f>IF(ISBLANK(EQ7),"",EQ7)</f>
        <v>van Dijk</v>
      </c>
      <c r="ER102" s="276"/>
      <c r="ES102" s="277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6" t="str">
        <f>IF(ISBLANK(EX7),"",EX7)</f>
        <v/>
      </c>
      <c r="EY102" s="276"/>
      <c r="EZ102" s="277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6" t="str">
        <f>IF(ISBLANK(FE7),"",FE7)</f>
        <v/>
      </c>
      <c r="FF102" s="276"/>
      <c r="FG102" s="277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6" t="str">
        <f>IF(ISBLANK(FL7),"",FL7)</f>
        <v>Elliott</v>
      </c>
      <c r="FM102" s="276"/>
      <c r="FN102" s="277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6" t="str">
        <f>IF(ISBLANK(FS7),"",FS7)</f>
        <v>Milner (O)</v>
      </c>
      <c r="FT102" s="276"/>
      <c r="FU102" s="277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6" t="str">
        <f>IF(ISBLANK(FZ7),"",FZ7)</f>
        <v>Salah</v>
      </c>
      <c r="GA102" s="276"/>
      <c r="GB102" s="277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6" t="str">
        <f>IF(ISBLANK(GG7),"",GG7)</f>
        <v/>
      </c>
      <c r="GH102" s="276"/>
      <c r="GI102" s="277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6" t="str">
        <f>IF(ISBLANK(GN7),"",GN7)</f>
        <v/>
      </c>
      <c r="GO102" s="276"/>
      <c r="GP102" s="277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6" t="str">
        <f>IF(ISBLANK(GU7),"",GU7)</f>
        <v/>
      </c>
      <c r="GV102" s="276"/>
      <c r="GW102" s="277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6" t="str">
        <f>IF(ISBLANK(HB7),"",HB7)</f>
        <v/>
      </c>
      <c r="HC102" s="276"/>
      <c r="HD102" s="277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6" t="str">
        <f>IF(ISBLANK(HI7),"",HI7)</f>
        <v/>
      </c>
      <c r="HJ102" s="276"/>
      <c r="HK102" s="277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6" t="str">
        <f>IF(ISBLANK(HP7),"",HP7)</f>
        <v/>
      </c>
      <c r="HQ102" s="276"/>
      <c r="HR102" s="277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6" t="str">
        <f>IF(ISBLANK(HW7),"",HW7)</f>
        <v/>
      </c>
      <c r="HX102" s="276"/>
      <c r="HY102" s="277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6" t="str">
        <f>IF(ISBLANK(ID7),"",ID7)</f>
        <v/>
      </c>
      <c r="IE102" s="276"/>
      <c r="IF102" s="277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6" t="str">
        <f>IF(ISBLANK(IK7),"",IK7)</f>
        <v/>
      </c>
      <c r="IL102" s="276"/>
      <c r="IM102" s="277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6" t="str">
        <f>IF(ISBLANK(IR7),"",IR7)</f>
        <v/>
      </c>
      <c r="IS102" s="276"/>
      <c r="IT102" s="277"/>
      <c r="IU102" s="148"/>
      <c r="IV102" s="153"/>
      <c r="IW102" s="156" t="str">
        <f>IF(ISBLANK(IY7),"",COUNTIF(Tipy!$HP$6:$HP$84,Výsledky!IY102))</f>
        <v/>
      </c>
      <c r="IX102" s="154" t="str">
        <f>IF(ISBLANK(IY7),"",IW102/IV92)</f>
        <v/>
      </c>
      <c r="IY102" s="276" t="str">
        <f>IF(ISBLANK(IY7),"",IY7)</f>
        <v/>
      </c>
      <c r="IZ102" s="276"/>
      <c r="JA102" s="277"/>
      <c r="JB102" s="148"/>
      <c r="JC102" s="153"/>
      <c r="JD102" s="156" t="str">
        <f>IF(ISBLANK(JF7),"",COUNTIF(Tipy!$HV$6:$HV$84,Výsledky!JF102))</f>
        <v/>
      </c>
      <c r="JE102" s="154" t="str">
        <f>IF(ISBLANK(JF7),"",JD102/JC92)</f>
        <v/>
      </c>
      <c r="JF102" s="276" t="str">
        <f>IF(ISBLANK(JF7),"",JF7)</f>
        <v/>
      </c>
      <c r="JG102" s="276"/>
      <c r="JH102" s="277"/>
      <c r="JI102" s="148"/>
      <c r="JJ102" s="153"/>
      <c r="JK102" s="156" t="str">
        <f>IF(ISBLANK(JM7),"",COUNTIF(Tipy!$IB$6:$IB$84,Výsledky!JM102))</f>
        <v/>
      </c>
      <c r="JL102" s="154" t="str">
        <f>IF(ISBLANK(JM7),"",JK102/JJ92)</f>
        <v/>
      </c>
      <c r="JM102" s="276" t="str">
        <f>IF(ISBLANK(JM7),"",JM7)</f>
        <v/>
      </c>
      <c r="JN102" s="276"/>
      <c r="JO102" s="277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6" t="str">
        <f>IF(ISBLANK(JT7),"",JT7)</f>
        <v/>
      </c>
      <c r="JU102" s="276"/>
      <c r="JV102" s="277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6" t="str">
        <f>IF(ISBLANK(KA7),"",KA7)</f>
        <v/>
      </c>
      <c r="KB102" s="276"/>
      <c r="KC102" s="277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6" t="str">
        <f>IF(ISBLANK(KH7),"",KH7)</f>
        <v/>
      </c>
      <c r="KI102" s="276"/>
      <c r="KJ102" s="277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6" t="str">
        <f>IF(ISBLANK(KO7),"",KO7)</f>
        <v/>
      </c>
      <c r="KP102" s="276"/>
      <c r="KQ102" s="277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6" t="str">
        <f>IF(ISBLANK(KV7),"",KV7)</f>
        <v/>
      </c>
      <c r="KW102" s="276"/>
      <c r="KX102" s="277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6" t="str">
        <f>IF(ISBLANK(LC7),"",LC7)</f>
        <v/>
      </c>
      <c r="LD102" s="276"/>
      <c r="LE102" s="277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6" t="str">
        <f>IF(ISBLANK(LJ7),"",LJ7)</f>
        <v/>
      </c>
      <c r="LK102" s="276"/>
      <c r="LL102" s="277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6" t="str">
        <f>IF(ISBLANK(LQ7),"",LQ7)</f>
        <v/>
      </c>
      <c r="LR102" s="276"/>
      <c r="LS102" s="277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6" t="str">
        <f>IF(ISBLANK(LX7),"",LX7)</f>
        <v/>
      </c>
      <c r="LY102" s="276"/>
      <c r="LZ102" s="277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6" t="str">
        <f>IF(ISBLANK(ME7),"",ME7)</f>
        <v/>
      </c>
      <c r="MF102" s="276"/>
      <c r="MG102" s="277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6" t="str">
        <f>IF(ISBLANK(ML7),"",ML7)</f>
        <v/>
      </c>
      <c r="MM102" s="276"/>
      <c r="MN102" s="277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6" t="str">
        <f>IF(ISBLANK(MS7),"",MS7)</f>
        <v/>
      </c>
      <c r="MT102" s="276"/>
      <c r="MU102" s="277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6" t="str">
        <f>IF(ISBLANK(MZ7),"",MZ7)</f>
        <v/>
      </c>
      <c r="NA102" s="276"/>
      <c r="NB102" s="277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6" t="str">
        <f>IF(ISBLANK(NG7),"",NG7)</f>
        <v/>
      </c>
      <c r="NH102" s="276"/>
      <c r="NI102" s="277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6" t="str">
        <f>IF(ISBLANK(NN7),"",NN7)</f>
        <v/>
      </c>
      <c r="NO102" s="276"/>
      <c r="NP102" s="277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6" t="str">
        <f>IF(ISBLANK(NU7),"",NU7)</f>
        <v/>
      </c>
      <c r="NV102" s="276"/>
      <c r="NW102" s="277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6" t="str">
        <f>IF(ISBLANK(OB7),"",OB7)</f>
        <v/>
      </c>
      <c r="OC102" s="276"/>
      <c r="OD102" s="277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6" t="str">
        <f>IF(ISBLANK(OI7),"",OI7)</f>
        <v/>
      </c>
      <c r="OJ102" s="276"/>
      <c r="OK102" s="277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6" t="str">
        <f>IF(ISBLANK(OP7),"",OP7)</f>
        <v/>
      </c>
      <c r="OQ102" s="276"/>
      <c r="OR102" s="277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6" t="str">
        <f>IF(ISBLANK(OW7),"",OW7)</f>
        <v/>
      </c>
      <c r="OX102" s="276"/>
      <c r="OY102" s="277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6" t="str">
        <f>IF(ISBLANK(PD7),"",PD7)</f>
        <v/>
      </c>
      <c r="PE102" s="276"/>
      <c r="PF102" s="277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6" t="str">
        <f>IF(ISBLANK(PK7),"",PK7)</f>
        <v/>
      </c>
      <c r="PL102" s="276"/>
      <c r="PM102" s="277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6" t="str">
        <f>IF(ISBLANK(PR7),"",PR7)</f>
        <v/>
      </c>
      <c r="PS102" s="276"/>
      <c r="PT102" s="277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6" t="str">
        <f>IF(ISBLANK(PY7),"",PY7)</f>
        <v/>
      </c>
      <c r="PZ102" s="276"/>
      <c r="QA102" s="277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6" t="str">
        <f>IF(ISBLANK(QF7),"",QF7)</f>
        <v/>
      </c>
      <c r="QG102" s="276"/>
      <c r="QH102" s="277"/>
      <c r="QI102" s="130"/>
      <c r="QJ102" s="130"/>
    </row>
    <row r="103" spans="1:452" ht="15" customHeight="1" x14ac:dyDescent="0.2">
      <c r="A103" s="34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6" t="str">
        <f>IF(ISBLANK(G8),"",G8)</f>
        <v>Robertson</v>
      </c>
      <c r="H103" s="276"/>
      <c r="I103" s="277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6" t="str">
        <f>IF(ISBLANK(N8),"",N8)</f>
        <v/>
      </c>
      <c r="O103" s="276"/>
      <c r="P103" s="277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6" t="str">
        <f>IF(ISBLANK(U8),"",U8)</f>
        <v/>
      </c>
      <c r="V103" s="276"/>
      <c r="W103" s="277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6" t="str">
        <f>IF(ISBLANK(AB8),"",AB8)</f>
        <v/>
      </c>
      <c r="AC103" s="276"/>
      <c r="AD103" s="277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6" t="str">
        <f>IF(ISBLANK(AI8),"",AI8)</f>
        <v>Tsimikas</v>
      </c>
      <c r="AJ103" s="276"/>
      <c r="AK103" s="277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6" t="str">
        <f>IF(ISBLANK(AP8),"",AP8)</f>
        <v/>
      </c>
      <c r="AQ103" s="276"/>
      <c r="AR103" s="277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6" t="str">
        <f>IF(ISBLANK(AW8),"",AW8)</f>
        <v/>
      </c>
      <c r="AX103" s="276"/>
      <c r="AY103" s="277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6" t="str">
        <f>IF(ISBLANK(BD8),"",BD8)</f>
        <v/>
      </c>
      <c r="BE103" s="276"/>
      <c r="BF103" s="277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6" t="str">
        <f>IF(ISBLANK(BK8),"",BK8)</f>
        <v/>
      </c>
      <c r="BL103" s="276"/>
      <c r="BM103" s="277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6" t="str">
        <f>IF(ISBLANK(BR8),"",BR8)</f>
        <v/>
      </c>
      <c r="BS103" s="276"/>
      <c r="BT103" s="277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6" t="str">
        <f>IF(ISBLANK(BY8),"",BY8)</f>
        <v/>
      </c>
      <c r="BZ103" s="276"/>
      <c r="CA103" s="277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6" t="str">
        <f>IF(ISBLANK(CF8),"",CF8)</f>
        <v/>
      </c>
      <c r="CG103" s="276"/>
      <c r="CH103" s="277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6" t="str">
        <f>IF(ISBLANK(CM8),"",CM8)</f>
        <v/>
      </c>
      <c r="CN103" s="276"/>
      <c r="CO103" s="277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6" t="str">
        <f>IF(ISBLANK(CT8),"",CT8)</f>
        <v>Martinelli</v>
      </c>
      <c r="CU103" s="276"/>
      <c r="CV103" s="277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6" t="str">
        <f>IF(ISBLANK(DA8),"",DA8)</f>
        <v>Firmino</v>
      </c>
      <c r="DB103" s="276"/>
      <c r="DC103" s="277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6" t="str">
        <f>IF(ISBLANK(DH8),"",DH8)</f>
        <v/>
      </c>
      <c r="DI103" s="276"/>
      <c r="DJ103" s="277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6" t="str">
        <f>IF(ISBLANK(DO8),"",DO8)</f>
        <v/>
      </c>
      <c r="DP103" s="276"/>
      <c r="DQ103" s="277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6" t="str">
        <f>IF(ISBLANK(DV8),"",DV8)</f>
        <v/>
      </c>
      <c r="DW103" s="276"/>
      <c r="DX103" s="277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6" t="str">
        <f>IF(ISBLANK(EC8),"",EC8)</f>
        <v>Salah</v>
      </c>
      <c r="ED103" s="276"/>
      <c r="EE103" s="277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6" t="str">
        <f>IF(ISBLANK(EJ8),"",EJ8)</f>
        <v/>
      </c>
      <c r="EK103" s="276"/>
      <c r="EL103" s="277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6" t="str">
        <f>IF(ISBLANK(EQ8),"",EQ8)</f>
        <v/>
      </c>
      <c r="ER103" s="276"/>
      <c r="ES103" s="277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6" t="str">
        <f>IF(ISBLANK(EX8),"",EX8)</f>
        <v/>
      </c>
      <c r="EY103" s="276"/>
      <c r="EZ103" s="277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6" t="str">
        <f>IF(ISBLANK(FE8),"",FE8)</f>
        <v/>
      </c>
      <c r="FF103" s="276"/>
      <c r="FG103" s="277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6" t="str">
        <f>IF(ISBLANK(FL8),"",FL8)</f>
        <v/>
      </c>
      <c r="FM103" s="276"/>
      <c r="FN103" s="277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6" t="str">
        <f>IF(ISBLANK(FS8),"",FS8)</f>
        <v>Nunez</v>
      </c>
      <c r="FT103" s="276"/>
      <c r="FU103" s="277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6" t="str">
        <f>IF(ISBLANK(FZ8),"",FZ8)</f>
        <v/>
      </c>
      <c r="GA103" s="276"/>
      <c r="GB103" s="277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6" t="str">
        <f>IF(ISBLANK(GG8),"",GG8)</f>
        <v/>
      </c>
      <c r="GH103" s="276"/>
      <c r="GI103" s="277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6" t="str">
        <f>IF(ISBLANK(GN8),"",GN8)</f>
        <v/>
      </c>
      <c r="GO103" s="276"/>
      <c r="GP103" s="277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6" t="str">
        <f>IF(ISBLANK(GU8),"",GU8)</f>
        <v/>
      </c>
      <c r="GV103" s="276"/>
      <c r="GW103" s="277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6" t="str">
        <f>IF(ISBLANK(HB8),"",HB8)</f>
        <v/>
      </c>
      <c r="HC103" s="276"/>
      <c r="HD103" s="277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6" t="str">
        <f>IF(ISBLANK(HI8),"",HI8)</f>
        <v/>
      </c>
      <c r="HJ103" s="276"/>
      <c r="HK103" s="277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6" t="str">
        <f>IF(ISBLANK(HP8),"",HP8)</f>
        <v/>
      </c>
      <c r="HQ103" s="276"/>
      <c r="HR103" s="277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6" t="str">
        <f>IF(ISBLANK(HW8),"",HW8)</f>
        <v/>
      </c>
      <c r="HX103" s="276"/>
      <c r="HY103" s="277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6" t="str">
        <f>IF(ISBLANK(ID8),"",ID8)</f>
        <v/>
      </c>
      <c r="IE103" s="276"/>
      <c r="IF103" s="277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6" t="str">
        <f>IF(ISBLANK(IK8),"",IK8)</f>
        <v/>
      </c>
      <c r="IL103" s="276"/>
      <c r="IM103" s="277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6" t="str">
        <f>IF(ISBLANK(IR8),"",IR8)</f>
        <v/>
      </c>
      <c r="IS103" s="276"/>
      <c r="IT103" s="277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6" t="str">
        <f>IF(ISBLANK(IY8),"",IY8)</f>
        <v/>
      </c>
      <c r="IZ103" s="276"/>
      <c r="JA103" s="277"/>
      <c r="JB103" s="148"/>
      <c r="JC103" s="153"/>
      <c r="JD103" s="156" t="str">
        <f>IF(ISBLANK(JF8),"",COUNTIF(Tipy!$HV$6:$HV$84,Výsledky!JF103))</f>
        <v/>
      </c>
      <c r="JE103" s="154" t="str">
        <f>IF(ISBLANK(JF8),"",JD103/JC92)</f>
        <v/>
      </c>
      <c r="JF103" s="276" t="str">
        <f>IF(ISBLANK(JF8),"",JF8)</f>
        <v/>
      </c>
      <c r="JG103" s="276"/>
      <c r="JH103" s="277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6" t="str">
        <f>IF(ISBLANK(JM8),"",JM8)</f>
        <v/>
      </c>
      <c r="JN103" s="276"/>
      <c r="JO103" s="277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6" t="str">
        <f>IF(ISBLANK(JT8),"",JT8)</f>
        <v/>
      </c>
      <c r="JU103" s="276"/>
      <c r="JV103" s="277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6" t="str">
        <f>IF(ISBLANK(KA8),"",KA8)</f>
        <v/>
      </c>
      <c r="KB103" s="276"/>
      <c r="KC103" s="277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6" t="str">
        <f>IF(ISBLANK(KH8),"",KH8)</f>
        <v/>
      </c>
      <c r="KI103" s="276"/>
      <c r="KJ103" s="277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6" t="str">
        <f>IF(ISBLANK(KO8),"",KO8)</f>
        <v/>
      </c>
      <c r="KP103" s="276"/>
      <c r="KQ103" s="277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6" t="str">
        <f>IF(ISBLANK(KV8),"",KV8)</f>
        <v/>
      </c>
      <c r="KW103" s="276"/>
      <c r="KX103" s="277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6" t="str">
        <f>IF(ISBLANK(LC8),"",LC8)</f>
        <v/>
      </c>
      <c r="LD103" s="276"/>
      <c r="LE103" s="277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6" t="str">
        <f>IF(ISBLANK(LJ8),"",LJ8)</f>
        <v/>
      </c>
      <c r="LK103" s="276"/>
      <c r="LL103" s="277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6" t="str">
        <f>IF(ISBLANK(LQ8),"",LQ8)</f>
        <v/>
      </c>
      <c r="LR103" s="276"/>
      <c r="LS103" s="277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6" t="str">
        <f>IF(ISBLANK(LX8),"",LX8)</f>
        <v/>
      </c>
      <c r="LY103" s="276"/>
      <c r="LZ103" s="277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6" t="str">
        <f>IF(ISBLANK(ME8),"",ME8)</f>
        <v/>
      </c>
      <c r="MF103" s="276"/>
      <c r="MG103" s="277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6" t="str">
        <f>IF(ISBLANK(ML8),"",ML8)</f>
        <v/>
      </c>
      <c r="MM103" s="276"/>
      <c r="MN103" s="277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6" t="str">
        <f>IF(ISBLANK(MS8),"",MS8)</f>
        <v/>
      </c>
      <c r="MT103" s="276"/>
      <c r="MU103" s="277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6" t="str">
        <f>IF(ISBLANK(MZ8),"",MZ8)</f>
        <v/>
      </c>
      <c r="NA103" s="276"/>
      <c r="NB103" s="277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6" t="str">
        <f>IF(ISBLANK(NG8),"",NG8)</f>
        <v/>
      </c>
      <c r="NH103" s="276"/>
      <c r="NI103" s="277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6" t="str">
        <f>IF(ISBLANK(NN8),"",NN8)</f>
        <v/>
      </c>
      <c r="NO103" s="276"/>
      <c r="NP103" s="277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6" t="str">
        <f>IF(ISBLANK(NU8),"",NU8)</f>
        <v/>
      </c>
      <c r="NV103" s="276"/>
      <c r="NW103" s="277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6" t="str">
        <f>IF(ISBLANK(OB8),"",OB8)</f>
        <v/>
      </c>
      <c r="OC103" s="276"/>
      <c r="OD103" s="277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6" t="str">
        <f>IF(ISBLANK(OI8),"",OI8)</f>
        <v/>
      </c>
      <c r="OJ103" s="276"/>
      <c r="OK103" s="277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6" t="str">
        <f>IF(ISBLANK(OP8),"",OP8)</f>
        <v/>
      </c>
      <c r="OQ103" s="276"/>
      <c r="OR103" s="277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6" t="str">
        <f>IF(ISBLANK(OW8),"",OW8)</f>
        <v/>
      </c>
      <c r="OX103" s="276"/>
      <c r="OY103" s="277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6" t="str">
        <f>IF(ISBLANK(PD8),"",PD8)</f>
        <v/>
      </c>
      <c r="PE103" s="276"/>
      <c r="PF103" s="277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6" t="str">
        <f>IF(ISBLANK(PK8),"",PK8)</f>
        <v/>
      </c>
      <c r="PL103" s="276"/>
      <c r="PM103" s="277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6" t="str">
        <f>IF(ISBLANK(PR8),"",PR8)</f>
        <v/>
      </c>
      <c r="PS103" s="276"/>
      <c r="PT103" s="277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6" t="str">
        <f>IF(ISBLANK(PY8),"",PY8)</f>
        <v/>
      </c>
      <c r="PZ103" s="276"/>
      <c r="QA103" s="277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6" t="str">
        <f>IF(ISBLANK(QF8),"",QF8)</f>
        <v/>
      </c>
      <c r="QG103" s="276"/>
      <c r="QH103" s="277"/>
      <c r="QI103" s="130"/>
      <c r="QJ103" s="130"/>
    </row>
    <row r="104" spans="1:452" ht="15" customHeight="1" x14ac:dyDescent="0.2">
      <c r="A104" s="34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78" t="str">
        <f>IF(ISBLANK(G9),"",G9)</f>
        <v/>
      </c>
      <c r="H104" s="278"/>
      <c r="I104" s="277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78" t="str">
        <f>IF(ISBLANK(N9),"",N9)</f>
        <v/>
      </c>
      <c r="O104" s="278"/>
      <c r="P104" s="277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78" t="str">
        <f>IF(ISBLANK(U9),"",U9)</f>
        <v/>
      </c>
      <c r="V104" s="278"/>
      <c r="W104" s="277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78" t="str">
        <f>IF(ISBLANK(AB9),"",AB9)</f>
        <v/>
      </c>
      <c r="AC104" s="278"/>
      <c r="AD104" s="277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78" t="str">
        <f>IF(ISBLANK(AI9),"",AI9)</f>
        <v/>
      </c>
      <c r="AJ104" s="278"/>
      <c r="AK104" s="277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78" t="str">
        <f>IF(ISBLANK(AP9),"",AP9)</f>
        <v/>
      </c>
      <c r="AQ104" s="278"/>
      <c r="AR104" s="277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78" t="str">
        <f>IF(ISBLANK(AW9),"",AW9)</f>
        <v/>
      </c>
      <c r="AX104" s="278"/>
      <c r="AY104" s="277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78" t="str">
        <f>IF(ISBLANK(BD9),"",BD9)</f>
        <v/>
      </c>
      <c r="BE104" s="278"/>
      <c r="BF104" s="277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78" t="str">
        <f>IF(ISBLANK(BK9),"",BK9)</f>
        <v/>
      </c>
      <c r="BL104" s="278"/>
      <c r="BM104" s="277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78" t="str">
        <f>IF(ISBLANK(BR9),"",BR9)</f>
        <v/>
      </c>
      <c r="BS104" s="278"/>
      <c r="BT104" s="277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78" t="str">
        <f>IF(ISBLANK(BY9),"",BY9)</f>
        <v/>
      </c>
      <c r="BZ104" s="278"/>
      <c r="CA104" s="277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78" t="str">
        <f>IF(ISBLANK(CF9),"",CF9)</f>
        <v/>
      </c>
      <c r="CG104" s="278"/>
      <c r="CH104" s="277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78" t="str">
        <f>IF(ISBLANK(CM9),"",CM9)</f>
        <v/>
      </c>
      <c r="CN104" s="278"/>
      <c r="CO104" s="277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78" t="str">
        <f>IF(ISBLANK(CT9),"",CT9)</f>
        <v>Jota</v>
      </c>
      <c r="CU104" s="278"/>
      <c r="CV104" s="277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78" t="str">
        <f>IF(ISBLANK(DA9),"",DA9)</f>
        <v>Jota</v>
      </c>
      <c r="DB104" s="278"/>
      <c r="DC104" s="277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78" t="str">
        <f>IF(ISBLANK(DH9),"",DH9)</f>
        <v/>
      </c>
      <c r="DI104" s="278"/>
      <c r="DJ104" s="277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78" t="str">
        <f>IF(ISBLANK(DO9),"",DO9)</f>
        <v/>
      </c>
      <c r="DP104" s="278"/>
      <c r="DQ104" s="277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78" t="str">
        <f>IF(ISBLANK(DV9),"",DV9)</f>
        <v/>
      </c>
      <c r="DW104" s="278"/>
      <c r="DX104" s="277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78" t="str">
        <f>IF(ISBLANK(EC9),"",EC9)</f>
        <v/>
      </c>
      <c r="ED104" s="278"/>
      <c r="EE104" s="277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78" t="str">
        <f>IF(ISBLANK(EJ9),"",EJ9)</f>
        <v/>
      </c>
      <c r="EK104" s="278"/>
      <c r="EL104" s="277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78" t="str">
        <f>IF(ISBLANK(EQ9),"",EQ9)</f>
        <v/>
      </c>
      <c r="ER104" s="278"/>
      <c r="ES104" s="277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78" t="str">
        <f>IF(ISBLANK(EX9),"",EX9)</f>
        <v/>
      </c>
      <c r="EY104" s="278"/>
      <c r="EZ104" s="277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78" t="str">
        <f>IF(ISBLANK(FE9),"",FE9)</f>
        <v/>
      </c>
      <c r="FF104" s="278"/>
      <c r="FG104" s="277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78" t="str">
        <f>IF(ISBLANK(FL9),"",FL9)</f>
        <v/>
      </c>
      <c r="FM104" s="278"/>
      <c r="FN104" s="277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78" t="str">
        <f>IF(ISBLANK(FS9),"",FS9)</f>
        <v/>
      </c>
      <c r="FT104" s="278"/>
      <c r="FU104" s="277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78" t="str">
        <f>IF(ISBLANK(FZ9),"",FZ9)</f>
        <v/>
      </c>
      <c r="GA104" s="278"/>
      <c r="GB104" s="277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78" t="str">
        <f>IF(ISBLANK(GG9),"",GG9)</f>
        <v/>
      </c>
      <c r="GH104" s="278"/>
      <c r="GI104" s="277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78" t="str">
        <f>IF(ISBLANK(GN9),"",GN9)</f>
        <v/>
      </c>
      <c r="GO104" s="278"/>
      <c r="GP104" s="277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78" t="str">
        <f>IF(ISBLANK(GU9),"",GU9)</f>
        <v/>
      </c>
      <c r="GV104" s="278"/>
      <c r="GW104" s="277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78" t="str">
        <f>IF(ISBLANK(HB9),"",HB9)</f>
        <v/>
      </c>
      <c r="HC104" s="278"/>
      <c r="HD104" s="277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78" t="str">
        <f>IF(ISBLANK(HI9),"",HI9)</f>
        <v/>
      </c>
      <c r="HJ104" s="278"/>
      <c r="HK104" s="277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78" t="str">
        <f>IF(ISBLANK(HP9),"",HP9)</f>
        <v/>
      </c>
      <c r="HQ104" s="278"/>
      <c r="HR104" s="277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78" t="str">
        <f>IF(ISBLANK(HW9),"",HW9)</f>
        <v/>
      </c>
      <c r="HX104" s="278"/>
      <c r="HY104" s="277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78" t="str">
        <f>IF(ISBLANK(ID9),"",ID9)</f>
        <v/>
      </c>
      <c r="IE104" s="278"/>
      <c r="IF104" s="277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78" t="str">
        <f>IF(ISBLANK(IK9),"",IK9)</f>
        <v/>
      </c>
      <c r="IL104" s="278"/>
      <c r="IM104" s="277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78" t="str">
        <f>IF(ISBLANK(IR9),"",IR9)</f>
        <v/>
      </c>
      <c r="IS104" s="278"/>
      <c r="IT104" s="277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78" t="str">
        <f>IF(ISBLANK(IY9),"",IY9)</f>
        <v/>
      </c>
      <c r="IZ104" s="278"/>
      <c r="JA104" s="277"/>
      <c r="JB104" s="148"/>
      <c r="JC104" s="153"/>
      <c r="JD104" s="156" t="str">
        <f>IF(ISBLANK(JF9),"",COUNTIF(Tipy!$HV$6:$HV$84,Výsledky!JF104))</f>
        <v/>
      </c>
      <c r="JE104" s="154" t="str">
        <f>IF(ISBLANK(JF9),"",JD104/JC92)</f>
        <v/>
      </c>
      <c r="JF104" s="278" t="str">
        <f>IF(ISBLANK(JF9),"",JF9)</f>
        <v/>
      </c>
      <c r="JG104" s="278"/>
      <c r="JH104" s="277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78" t="str">
        <f>IF(ISBLANK(JM9),"",JM9)</f>
        <v/>
      </c>
      <c r="JN104" s="278"/>
      <c r="JO104" s="277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78" t="str">
        <f>IF(ISBLANK(JT9),"",JT9)</f>
        <v/>
      </c>
      <c r="JU104" s="278"/>
      <c r="JV104" s="277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78" t="str">
        <f>IF(ISBLANK(KA9),"",KA9)</f>
        <v/>
      </c>
      <c r="KB104" s="278"/>
      <c r="KC104" s="277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78" t="str">
        <f>IF(ISBLANK(KH9),"",KH9)</f>
        <v/>
      </c>
      <c r="KI104" s="278"/>
      <c r="KJ104" s="277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78" t="str">
        <f>IF(ISBLANK(KO9),"",KO9)</f>
        <v/>
      </c>
      <c r="KP104" s="278"/>
      <c r="KQ104" s="277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78" t="str">
        <f>IF(ISBLANK(KV9),"",KV9)</f>
        <v/>
      </c>
      <c r="KW104" s="278"/>
      <c r="KX104" s="277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78" t="str">
        <f>IF(ISBLANK(LC9),"",LC9)</f>
        <v/>
      </c>
      <c r="LD104" s="278"/>
      <c r="LE104" s="277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78" t="str">
        <f>IF(ISBLANK(LJ9),"",LJ9)</f>
        <v/>
      </c>
      <c r="LK104" s="278"/>
      <c r="LL104" s="277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78" t="str">
        <f>IF(ISBLANK(LQ9),"",LQ9)</f>
        <v/>
      </c>
      <c r="LR104" s="278"/>
      <c r="LS104" s="277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78" t="str">
        <f>IF(ISBLANK(LX9),"",LX9)</f>
        <v/>
      </c>
      <c r="LY104" s="278"/>
      <c r="LZ104" s="277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78" t="str">
        <f>IF(ISBLANK(ME9),"",ME9)</f>
        <v/>
      </c>
      <c r="MF104" s="278"/>
      <c r="MG104" s="277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78" t="str">
        <f>IF(ISBLANK(ML9),"",ML9)</f>
        <v/>
      </c>
      <c r="MM104" s="278"/>
      <c r="MN104" s="277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78" t="str">
        <f>IF(ISBLANK(MS9),"",MS9)</f>
        <v/>
      </c>
      <c r="MT104" s="278"/>
      <c r="MU104" s="277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78" t="str">
        <f>IF(ISBLANK(MZ9),"",MZ9)</f>
        <v/>
      </c>
      <c r="NA104" s="278"/>
      <c r="NB104" s="277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78" t="str">
        <f>IF(ISBLANK(NG9),"",NG9)</f>
        <v/>
      </c>
      <c r="NH104" s="278"/>
      <c r="NI104" s="277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78" t="str">
        <f>IF(ISBLANK(NN9),"",NN9)</f>
        <v/>
      </c>
      <c r="NO104" s="278"/>
      <c r="NP104" s="277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78" t="str">
        <f>IF(ISBLANK(NU9),"",NU9)</f>
        <v/>
      </c>
      <c r="NV104" s="278"/>
      <c r="NW104" s="277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78" t="str">
        <f>IF(ISBLANK(OB9),"",OB9)</f>
        <v/>
      </c>
      <c r="OC104" s="278"/>
      <c r="OD104" s="277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78" t="str">
        <f>IF(ISBLANK(OI9),"",OI9)</f>
        <v/>
      </c>
      <c r="OJ104" s="278"/>
      <c r="OK104" s="277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78" t="str">
        <f>IF(ISBLANK(OP9),"",OP9)</f>
        <v/>
      </c>
      <c r="OQ104" s="278"/>
      <c r="OR104" s="277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78" t="str">
        <f>IF(ISBLANK(OW9),"",OW9)</f>
        <v/>
      </c>
      <c r="OX104" s="278"/>
      <c r="OY104" s="277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78" t="str">
        <f>IF(ISBLANK(PD9),"",PD9)</f>
        <v/>
      </c>
      <c r="PE104" s="278"/>
      <c r="PF104" s="277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78" t="str">
        <f>IF(ISBLANK(PK9),"",PK9)</f>
        <v/>
      </c>
      <c r="PL104" s="278"/>
      <c r="PM104" s="277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78" t="str">
        <f>IF(ISBLANK(PR9),"",PR9)</f>
        <v/>
      </c>
      <c r="PS104" s="278"/>
      <c r="PT104" s="277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78" t="str">
        <f>IF(ISBLANK(PY9),"",PY9)</f>
        <v/>
      </c>
      <c r="PZ104" s="278"/>
      <c r="QA104" s="277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78" t="str">
        <f>IF(ISBLANK(QF9),"",QF9)</f>
        <v/>
      </c>
      <c r="QG104" s="278"/>
      <c r="QH104" s="277"/>
      <c r="QI104" s="130"/>
      <c r="QJ104" s="130"/>
    </row>
    <row r="105" spans="1:452" ht="15" customHeight="1" x14ac:dyDescent="0.2">
      <c r="A105" s="345"/>
      <c r="B105" s="150" t="s">
        <v>178</v>
      </c>
      <c r="C105" s="144"/>
      <c r="D105" s="279">
        <f>IF(ISBLANK(I3),"",COUNTIF(H12:H90,"=10"))</f>
        <v>14</v>
      </c>
      <c r="E105" s="279"/>
      <c r="F105" s="280">
        <f>IF(ISBLANK(I3),"",D105/D92)</f>
        <v>0.24561403508771928</v>
      </c>
      <c r="G105" s="280"/>
      <c r="H105" s="141"/>
      <c r="I105" s="155"/>
      <c r="J105" s="147"/>
      <c r="K105" s="279">
        <f>IF(ISBLANK(P3),"",COUNTIF(O12:O90,"=10"))</f>
        <v>7</v>
      </c>
      <c r="L105" s="279"/>
      <c r="M105" s="280">
        <f>IF(ISBLANK(P3),"",K105/K92)</f>
        <v>0.11666666666666667</v>
      </c>
      <c r="N105" s="280"/>
      <c r="O105" s="141"/>
      <c r="P105" s="155"/>
      <c r="Q105" s="148"/>
      <c r="R105" s="279">
        <f>IF(ISBLANK(W3),"",COUNTIF(V12:V90,"=10"))</f>
        <v>7</v>
      </c>
      <c r="S105" s="279"/>
      <c r="T105" s="280">
        <f>IF(ISBLANK(W3),"",R105/R92)</f>
        <v>0.1044776119402985</v>
      </c>
      <c r="U105" s="280"/>
      <c r="V105" s="141"/>
      <c r="W105" s="155"/>
      <c r="X105" s="148"/>
      <c r="Y105" s="279">
        <f>IF(ISBLANK(AD3),"",COUNTIF(AC12:AC90,"=10"))</f>
        <v>8</v>
      </c>
      <c r="Z105" s="279"/>
      <c r="AA105" s="280">
        <f>IF(ISBLANK(AD3),"",Y105/Y92)</f>
        <v>0.12121212121212122</v>
      </c>
      <c r="AB105" s="280"/>
      <c r="AC105" s="141"/>
      <c r="AD105" s="155"/>
      <c r="AE105" s="148"/>
      <c r="AF105" s="279">
        <f>IF(ISBLANK(AK3),"",COUNTIF(AJ12:AJ90,"=10"))</f>
        <v>0</v>
      </c>
      <c r="AG105" s="279"/>
      <c r="AH105" s="280">
        <f>IF(ISBLANK(AK3),"",AF105/AF92)</f>
        <v>0</v>
      </c>
      <c r="AI105" s="280"/>
      <c r="AJ105" s="141"/>
      <c r="AK105" s="155"/>
      <c r="AL105" s="148"/>
      <c r="AM105" s="279">
        <f>IF(ISBLANK(AR3),"",COUNTIF(AQ12:AQ90,"=10"))</f>
        <v>29</v>
      </c>
      <c r="AN105" s="279"/>
      <c r="AO105" s="280">
        <f>IF(ISBLANK(AR3),"",AM105/AM92)</f>
        <v>0.46774193548387094</v>
      </c>
      <c r="AP105" s="280"/>
      <c r="AQ105" s="141"/>
      <c r="AR105" s="155"/>
      <c r="AS105" s="148"/>
      <c r="AT105" s="279">
        <f>IF(ISBLANK(AY3),"",COUNTIF(AX12:AX90,"=10"))</f>
        <v>4</v>
      </c>
      <c r="AU105" s="279"/>
      <c r="AV105" s="280">
        <f>IF(ISBLANK(AY3),"",AT105/AT92)</f>
        <v>7.407407407407407E-2</v>
      </c>
      <c r="AW105" s="280"/>
      <c r="AX105" s="141"/>
      <c r="AY105" s="155"/>
      <c r="AZ105" s="148"/>
      <c r="BA105" s="279">
        <f>IF(ISBLANK(BF3),"",COUNTIF(BE12:BE90,"=10"))</f>
        <v>0</v>
      </c>
      <c r="BB105" s="279"/>
      <c r="BC105" s="280">
        <f>IF(ISBLANK(BF3),"",BA105/BA92)</f>
        <v>0</v>
      </c>
      <c r="BD105" s="280"/>
      <c r="BE105" s="141"/>
      <c r="BF105" s="155"/>
      <c r="BG105" s="148"/>
      <c r="BH105" s="279" t="str">
        <f>IF(ISBLANK(BM3),"",COUNTIF(BL12:BL90,"=10"))</f>
        <v/>
      </c>
      <c r="BI105" s="279"/>
      <c r="BJ105" s="280" t="str">
        <f>IF(ISBLANK(BM3),"",BH105/BH92)</f>
        <v/>
      </c>
      <c r="BK105" s="280"/>
      <c r="BL105" s="141"/>
      <c r="BM105" s="155"/>
      <c r="BN105" s="148"/>
      <c r="BO105" s="279">
        <f>IF(ISBLANK(BT3),"",COUNTIF(BS12:BS90,"=10"))</f>
        <v>22</v>
      </c>
      <c r="BP105" s="279"/>
      <c r="BQ105" s="280">
        <f>IF(ISBLANK(BT3),"",BO105/BO92)</f>
        <v>0.4</v>
      </c>
      <c r="BR105" s="280"/>
      <c r="BS105" s="141"/>
      <c r="BT105" s="155"/>
      <c r="BU105" s="148"/>
      <c r="BV105" s="279" t="str">
        <f>IF(ISBLANK(CA3),"",COUNTIF(BZ12:BZ90,"=10"))</f>
        <v/>
      </c>
      <c r="BW105" s="279"/>
      <c r="BX105" s="280" t="str">
        <f>IF(ISBLANK(CA3),"",BV105/BV92)</f>
        <v/>
      </c>
      <c r="BY105" s="280"/>
      <c r="BZ105" s="141"/>
      <c r="CA105" s="155"/>
      <c r="CB105" s="148"/>
      <c r="CC105" s="279">
        <f>IF(ISBLANK(CH3),"",COUNTIF(CG12:CG90,"=10"))</f>
        <v>2</v>
      </c>
      <c r="CD105" s="279"/>
      <c r="CE105" s="280">
        <f>IF(ISBLANK(CH3),"",CC105/CC92)</f>
        <v>3.8461538461538464E-2</v>
      </c>
      <c r="CF105" s="280"/>
      <c r="CG105" s="141"/>
      <c r="CH105" s="155"/>
      <c r="CI105" s="148"/>
      <c r="CJ105" s="279">
        <f>IF(ISBLANK(CO3),"",COUNTIF(CN12:CN90,"=10"))</f>
        <v>15</v>
      </c>
      <c r="CK105" s="279"/>
      <c r="CL105" s="280">
        <f>IF(ISBLANK(CO3),"",CJ105/CJ92)</f>
        <v>0.27272727272727271</v>
      </c>
      <c r="CM105" s="280"/>
      <c r="CN105" s="141"/>
      <c r="CO105" s="155"/>
      <c r="CP105" s="148"/>
      <c r="CQ105" s="279">
        <f>IF(ISBLANK(CV3),"",COUNTIF(CU12:CU90,"=10"))</f>
        <v>8</v>
      </c>
      <c r="CR105" s="279"/>
      <c r="CS105" s="280">
        <f>IF(ISBLANK(CV3),"",CQ105/CQ92)</f>
        <v>0.1702127659574468</v>
      </c>
      <c r="CT105" s="280"/>
      <c r="CU105" s="141"/>
      <c r="CV105" s="155"/>
      <c r="CW105" s="148"/>
      <c r="CX105" s="279">
        <f>IF(ISBLANK(DC3),"",COUNTIF(DB12:DB90,"=10"))</f>
        <v>0</v>
      </c>
      <c r="CY105" s="279"/>
      <c r="CZ105" s="280">
        <f>IF(ISBLANK(DC3),"",CX105/CX92)</f>
        <v>0</v>
      </c>
      <c r="DA105" s="280"/>
      <c r="DB105" s="141"/>
      <c r="DC105" s="155"/>
      <c r="DD105" s="148"/>
      <c r="DE105" s="279">
        <f>IF(ISBLANK(DJ3),"",COUNTIF(DI12:DI90,"=10"))</f>
        <v>3</v>
      </c>
      <c r="DF105" s="279"/>
      <c r="DG105" s="280">
        <f>IF(ISBLANK(DJ3),"",DE105/DE92)</f>
        <v>5.7692307692307696E-2</v>
      </c>
      <c r="DH105" s="280"/>
      <c r="DI105" s="141"/>
      <c r="DJ105" s="155"/>
      <c r="DK105" s="148"/>
      <c r="DL105" s="279">
        <f>IF(ISBLANK(DQ3),"",COUNTIF(DP12:DP90,"=10"))</f>
        <v>18</v>
      </c>
      <c r="DM105" s="279"/>
      <c r="DN105" s="280">
        <f>IF(ISBLANK(DQ3),"",DL105/DL92)</f>
        <v>0.35294117647058826</v>
      </c>
      <c r="DO105" s="280"/>
      <c r="DP105" s="141"/>
      <c r="DQ105" s="155"/>
      <c r="DR105" s="148"/>
      <c r="DS105" s="279">
        <f>IF(ISBLANK(DX3),"",COUNTIF(DW12:DW90,"=10"))</f>
        <v>0</v>
      </c>
      <c r="DT105" s="279"/>
      <c r="DU105" s="280">
        <f>IF(ISBLANK(DX3),"",DS105/DS92)</f>
        <v>0</v>
      </c>
      <c r="DV105" s="280"/>
      <c r="DW105" s="141"/>
      <c r="DX105" s="155"/>
      <c r="DY105" s="148"/>
      <c r="DZ105" s="279">
        <f>IF(ISBLANK(EE3),"",COUNTIF(ED12:ED90,"=10"))</f>
        <v>10</v>
      </c>
      <c r="EA105" s="279"/>
      <c r="EB105" s="280">
        <f>IF(ISBLANK(EE3),"",DZ105/DZ92)</f>
        <v>0.19607843137254902</v>
      </c>
      <c r="EC105" s="280"/>
      <c r="ED105" s="141"/>
      <c r="EE105" s="155"/>
      <c r="EF105" s="148"/>
      <c r="EG105" s="279">
        <f>IF(ISBLANK(EL3),"",COUNTIF(EK12:EK90,"=10"))</f>
        <v>0</v>
      </c>
      <c r="EH105" s="279"/>
      <c r="EI105" s="280">
        <f>IF(ISBLANK(EL3),"",EG105/EG92)</f>
        <v>0</v>
      </c>
      <c r="EJ105" s="280"/>
      <c r="EK105" s="141"/>
      <c r="EL105" s="155"/>
      <c r="EM105" s="148"/>
      <c r="EN105" s="279">
        <f>IF(ISBLANK(ES3),"",COUNTIF(ER12:ER90,"=10"))</f>
        <v>12</v>
      </c>
      <c r="EO105" s="279"/>
      <c r="EP105" s="280">
        <f>IF(ISBLANK(ES3),"",EN105/EN92)</f>
        <v>0.2608695652173913</v>
      </c>
      <c r="EQ105" s="280"/>
      <c r="ER105" s="141"/>
      <c r="ES105" s="155"/>
      <c r="ET105" s="148"/>
      <c r="EU105" s="279">
        <f>IF(ISBLANK(EZ3),"",COUNTIF(EY12:EY90,"=10"))</f>
        <v>19</v>
      </c>
      <c r="EV105" s="279"/>
      <c r="EW105" s="280">
        <f>IF(ISBLANK(EZ3),"",EU105/EU92)</f>
        <v>0.38</v>
      </c>
      <c r="EX105" s="280"/>
      <c r="EY105" s="141"/>
      <c r="EZ105" s="155"/>
      <c r="FA105" s="148"/>
      <c r="FB105" s="279">
        <f>IF(ISBLANK(FG3),"",COUNTIF(FF12:FF90,"=10"))</f>
        <v>0</v>
      </c>
      <c r="FC105" s="279"/>
      <c r="FD105" s="280">
        <f>IF(ISBLANK(FG3),"",FB105/FB92)</f>
        <v>0</v>
      </c>
      <c r="FE105" s="280"/>
      <c r="FF105" s="141"/>
      <c r="FG105" s="155"/>
      <c r="FH105" s="148"/>
      <c r="FI105" s="279">
        <f>IF(ISBLANK(FN3),"",COUNTIF(FM12:FM90,"=10"))</f>
        <v>18</v>
      </c>
      <c r="FJ105" s="279"/>
      <c r="FK105" s="280">
        <f>IF(ISBLANK(FN3),"",FI105/FI92)</f>
        <v>0.41860465116279072</v>
      </c>
      <c r="FL105" s="280"/>
      <c r="FM105" s="141"/>
      <c r="FN105" s="155"/>
      <c r="FO105" s="148"/>
      <c r="FP105" s="279">
        <f>IF(ISBLANK(FU3),"",COUNTIF(FT12:FT90,"=10"))</f>
        <v>7</v>
      </c>
      <c r="FQ105" s="279"/>
      <c r="FR105" s="280">
        <f>IF(ISBLANK(FU3),"",FP105/FP92)</f>
        <v>0.17073170731707318</v>
      </c>
      <c r="FS105" s="280"/>
      <c r="FT105" s="141"/>
      <c r="FU105" s="155"/>
      <c r="FV105" s="148"/>
      <c r="FW105" s="279">
        <f>IF(ISBLANK(GB3),"",COUNTIF(GA12:GA90,"=10"))</f>
        <v>14</v>
      </c>
      <c r="FX105" s="279"/>
      <c r="FY105" s="280">
        <f>IF(ISBLANK(GB3),"",FW105/FW92)</f>
        <v>0.35897435897435898</v>
      </c>
      <c r="FZ105" s="280"/>
      <c r="GA105" s="141"/>
      <c r="GB105" s="155"/>
      <c r="GC105" s="148"/>
      <c r="GD105" s="279">
        <f>IF(ISBLANK(GI3),"",COUNTIF(GH12:GH90,"=10"))</f>
        <v>14</v>
      </c>
      <c r="GE105" s="279"/>
      <c r="GF105" s="280">
        <f>IF(ISBLANK(GI3),"",GD105/GD92)</f>
        <v>0.32558139534883723</v>
      </c>
      <c r="GG105" s="280"/>
      <c r="GH105" s="141"/>
      <c r="GI105" s="155"/>
      <c r="GJ105" s="148"/>
      <c r="GK105" s="279">
        <f>IF(ISBLANK(GP3),"",COUNTIF(GO12:GO90,"=10"))</f>
        <v>0</v>
      </c>
      <c r="GL105" s="279"/>
      <c r="GM105" s="280">
        <f>IF(ISBLANK(GP3),"",GK105/GK92)</f>
        <v>0</v>
      </c>
      <c r="GN105" s="280"/>
      <c r="GO105" s="141"/>
      <c r="GP105" s="155"/>
      <c r="GQ105" s="148"/>
      <c r="GR105" s="279">
        <f>IF(ISBLANK(GW3),"",COUNTIF(GV12:GV90,"=10"))</f>
        <v>10</v>
      </c>
      <c r="GS105" s="279"/>
      <c r="GT105" s="280">
        <f>IF(ISBLANK(GW3),"",GR105/GR92)</f>
        <v>0.25</v>
      </c>
      <c r="GU105" s="280"/>
      <c r="GV105" s="141"/>
      <c r="GW105" s="155"/>
      <c r="GX105" s="148"/>
      <c r="GY105" s="279">
        <f>IF(ISBLANK(HD3),"",COUNTIF(HC12:HC90,"=10"))</f>
        <v>9</v>
      </c>
      <c r="GZ105" s="279"/>
      <c r="HA105" s="280">
        <f>IF(ISBLANK(HD3),"",GY105/GY92)</f>
        <v>0.22500000000000001</v>
      </c>
      <c r="HB105" s="280"/>
      <c r="HC105" s="141"/>
      <c r="HD105" s="155"/>
      <c r="HE105" s="148"/>
      <c r="HF105" s="279">
        <f>IF(ISBLANK(HK3),"",COUNTIF(HJ12:HJ90,"=10"))</f>
        <v>2</v>
      </c>
      <c r="HG105" s="279"/>
      <c r="HH105" s="280">
        <f>IF(ISBLANK(HK3),"",HF105/HF92)</f>
        <v>4.5454545454545456E-2</v>
      </c>
      <c r="HI105" s="280"/>
      <c r="HJ105" s="141"/>
      <c r="HK105" s="155"/>
      <c r="HL105" s="148"/>
      <c r="HM105" s="279">
        <f>IF(ISBLANK(HR3),"",COUNTIF(HQ12:HQ90,"=10"))</f>
        <v>2</v>
      </c>
      <c r="HN105" s="279"/>
      <c r="HO105" s="280">
        <f>IF(ISBLANK(HR3),"",HM105/HM92)</f>
        <v>5.5555555555555552E-2</v>
      </c>
      <c r="HP105" s="280"/>
      <c r="HQ105" s="141"/>
      <c r="HR105" s="155"/>
      <c r="HS105" s="148"/>
      <c r="HT105" s="279" t="str">
        <f>IF(ISBLANK(HY3),"",COUNTIF(HX12:HX90,"=10"))</f>
        <v/>
      </c>
      <c r="HU105" s="279"/>
      <c r="HV105" s="280" t="str">
        <f>IF(ISBLANK(HY3),"",HT105/HT92)</f>
        <v/>
      </c>
      <c r="HW105" s="280"/>
      <c r="HX105" s="141"/>
      <c r="HY105" s="155"/>
      <c r="HZ105" s="148"/>
      <c r="IA105" s="279">
        <f>IF(ISBLANK(IF3),"",COUNTIF(IE12:IE90,"=10"))</f>
        <v>8</v>
      </c>
      <c r="IB105" s="279"/>
      <c r="IC105" s="280">
        <f>IF(ISBLANK(IF3),"",IA105/IA92)</f>
        <v>0.21621621621621623</v>
      </c>
      <c r="ID105" s="280"/>
      <c r="IE105" s="141"/>
      <c r="IF105" s="155"/>
      <c r="IG105" s="148"/>
      <c r="IH105" s="279" t="str">
        <f>IF(ISBLANK(IM3),"",COUNTIF(IL12:IL90,"=10"))</f>
        <v/>
      </c>
      <c r="II105" s="279"/>
      <c r="IJ105" s="280" t="str">
        <f>IF(ISBLANK(IM3),"",IH105/IH92)</f>
        <v/>
      </c>
      <c r="IK105" s="280"/>
      <c r="IL105" s="141"/>
      <c r="IM105" s="155"/>
      <c r="IN105" s="148"/>
      <c r="IO105" s="279">
        <f>IF(ISBLANK(IT3),"",COUNTIF(IS12:IS90,"=10"))</f>
        <v>0</v>
      </c>
      <c r="IP105" s="279"/>
      <c r="IQ105" s="280">
        <f>IF(ISBLANK(IT3),"",IO105/IO92)</f>
        <v>0</v>
      </c>
      <c r="IR105" s="280"/>
      <c r="IS105" s="141"/>
      <c r="IT105" s="155"/>
      <c r="IU105" s="148"/>
      <c r="IV105" s="279" t="str">
        <f>IF(ISBLANK(JA3),"",COUNTIF(IZ12:IZ90,"=10"))</f>
        <v/>
      </c>
      <c r="IW105" s="279"/>
      <c r="IX105" s="280" t="str">
        <f>IF(ISBLANK(JA3),"",IV105/IV92)</f>
        <v/>
      </c>
      <c r="IY105" s="280"/>
      <c r="IZ105" s="141"/>
      <c r="JA105" s="155"/>
      <c r="JB105" s="148"/>
      <c r="JC105" s="279" t="str">
        <f>IF(ISBLANK(JH3),"",COUNTIF(JG12:JG90,"=10"))</f>
        <v/>
      </c>
      <c r="JD105" s="279"/>
      <c r="JE105" s="280" t="str">
        <f>IF(ISBLANK(JH3),"",JC105/JC92)</f>
        <v/>
      </c>
      <c r="JF105" s="280"/>
      <c r="JG105" s="141"/>
      <c r="JH105" s="155"/>
      <c r="JI105" s="148"/>
      <c r="JJ105" s="279" t="str">
        <f>IF(ISBLANK(JO3),"",COUNTIF(JN12:JN90,"=10"))</f>
        <v/>
      </c>
      <c r="JK105" s="279"/>
      <c r="JL105" s="280" t="str">
        <f>IF(ISBLANK(JO3),"",JJ105/JJ92)</f>
        <v/>
      </c>
      <c r="JM105" s="280"/>
      <c r="JN105" s="141"/>
      <c r="JO105" s="155"/>
      <c r="JP105" s="148"/>
      <c r="JQ105" s="279" t="str">
        <f>IF(ISBLANK(JV3),"",COUNTIF(JU12:JU90,"=10"))</f>
        <v/>
      </c>
      <c r="JR105" s="279"/>
      <c r="JS105" s="280" t="str">
        <f>IF(ISBLANK(JV3),"",JQ105/JQ92)</f>
        <v/>
      </c>
      <c r="JT105" s="280"/>
      <c r="JU105" s="141"/>
      <c r="JV105" s="155"/>
      <c r="JW105" s="148"/>
      <c r="JX105" s="279" t="str">
        <f>IF(ISBLANK(KC3),"",COUNTIF(KB12:KB90,"=10"))</f>
        <v/>
      </c>
      <c r="JY105" s="279"/>
      <c r="JZ105" s="280" t="str">
        <f>IF(ISBLANK(KC3),"",JX105/JX92)</f>
        <v/>
      </c>
      <c r="KA105" s="280"/>
      <c r="KB105" s="141"/>
      <c r="KC105" s="155"/>
      <c r="KD105" s="148"/>
      <c r="KE105" s="279" t="str">
        <f>IF(ISBLANK(KJ3),"",COUNTIF(KI12:KI90,"=10"))</f>
        <v/>
      </c>
      <c r="KF105" s="279"/>
      <c r="KG105" s="280" t="str">
        <f>IF(ISBLANK(KJ3),"",KE105/KE92)</f>
        <v/>
      </c>
      <c r="KH105" s="280"/>
      <c r="KI105" s="141"/>
      <c r="KJ105" s="155"/>
      <c r="KK105" s="148"/>
      <c r="KL105" s="279" t="str">
        <f>IF(ISBLANK(KQ3),"",COUNTIF(KP12:KP90,"=10"))</f>
        <v/>
      </c>
      <c r="KM105" s="279"/>
      <c r="KN105" s="280" t="str">
        <f>IF(ISBLANK(KQ3),"",KL105/KL92)</f>
        <v/>
      </c>
      <c r="KO105" s="280"/>
      <c r="KP105" s="141"/>
      <c r="KQ105" s="155"/>
      <c r="KR105" s="148"/>
      <c r="KS105" s="279" t="str">
        <f>IF(ISBLANK(KX3),"",COUNTIF(KW12:KW90,"=10"))</f>
        <v/>
      </c>
      <c r="KT105" s="279"/>
      <c r="KU105" s="280" t="str">
        <f>IF(ISBLANK(KX3),"",KS105/KS92)</f>
        <v/>
      </c>
      <c r="KV105" s="280"/>
      <c r="KW105" s="141"/>
      <c r="KX105" s="155"/>
      <c r="KY105" s="149"/>
      <c r="KZ105" s="279" t="str">
        <f>IF(ISBLANK(LE3),"",COUNTIF(LD12:LD90,"=10"))</f>
        <v/>
      </c>
      <c r="LA105" s="279"/>
      <c r="LB105" s="280" t="str">
        <f>IF(ISBLANK(LE3),"",KZ105/KZ92)</f>
        <v/>
      </c>
      <c r="LC105" s="280"/>
      <c r="LD105" s="141"/>
      <c r="LE105" s="155"/>
      <c r="LF105" s="148"/>
      <c r="LG105" s="279" t="str">
        <f>IF(ISBLANK(LL3),"",COUNTIF(LK12:LK90,"=10"))</f>
        <v/>
      </c>
      <c r="LH105" s="279"/>
      <c r="LI105" s="280" t="str">
        <f>IF(ISBLANK(LL3),"",LG105/LG92)</f>
        <v/>
      </c>
      <c r="LJ105" s="280"/>
      <c r="LK105" s="141"/>
      <c r="LL105" s="155"/>
      <c r="LM105" s="148"/>
      <c r="LN105" s="279" t="str">
        <f>IF(ISBLANK(LS3),"",COUNTIF(LR12:LR90,"=10"))</f>
        <v/>
      </c>
      <c r="LO105" s="279"/>
      <c r="LP105" s="280" t="str">
        <f>IF(ISBLANK(LS3),"",LN105/LN92)</f>
        <v/>
      </c>
      <c r="LQ105" s="280"/>
      <c r="LR105" s="141"/>
      <c r="LS105" s="155"/>
      <c r="LT105" s="148"/>
      <c r="LU105" s="279" t="str">
        <f>IF(ISBLANK(LZ3),"",COUNTIF(LY12:LY90,"=10"))</f>
        <v/>
      </c>
      <c r="LV105" s="279"/>
      <c r="LW105" s="280" t="str">
        <f>IF(ISBLANK(LZ3),"",LU105/LU92)</f>
        <v/>
      </c>
      <c r="LX105" s="280"/>
      <c r="LY105" s="141"/>
      <c r="LZ105" s="155"/>
      <c r="MA105" s="148"/>
      <c r="MB105" s="279" t="str">
        <f>IF(ISBLANK(MG3),"",COUNTIF(MF12:MF90,"=10"))</f>
        <v/>
      </c>
      <c r="MC105" s="279"/>
      <c r="MD105" s="280" t="str">
        <f>IF(ISBLANK(MG3),"",MB105/MB92)</f>
        <v/>
      </c>
      <c r="ME105" s="280"/>
      <c r="MF105" s="141"/>
      <c r="MG105" s="155"/>
      <c r="MH105" s="148"/>
      <c r="MI105" s="279" t="str">
        <f>IF(ISBLANK(MN3),"",COUNTIF(MM12:MM90,"=10"))</f>
        <v/>
      </c>
      <c r="MJ105" s="279"/>
      <c r="MK105" s="280" t="str">
        <f>IF(ISBLANK(MN3),"",MI105/MI92)</f>
        <v/>
      </c>
      <c r="ML105" s="280"/>
      <c r="MM105" s="141"/>
      <c r="MN105" s="155"/>
      <c r="MO105" s="148"/>
      <c r="MP105" s="279" t="str">
        <f>IF(ISBLANK(MU3),"",COUNTIF(MT12:MT90,"=10"))</f>
        <v/>
      </c>
      <c r="MQ105" s="279"/>
      <c r="MR105" s="280" t="str">
        <f>IF(ISBLANK(MU3),"",MP105/MP92)</f>
        <v/>
      </c>
      <c r="MS105" s="280"/>
      <c r="MT105" s="141"/>
      <c r="MU105" s="155"/>
      <c r="MV105" s="148"/>
      <c r="MW105" s="279" t="str">
        <f>IF(ISBLANK(NB3),"",COUNTIF(NA12:NA90,"=10"))</f>
        <v/>
      </c>
      <c r="MX105" s="279"/>
      <c r="MY105" s="280" t="str">
        <f>IF(ISBLANK(NB3),"",MW105/MW92)</f>
        <v/>
      </c>
      <c r="MZ105" s="280"/>
      <c r="NA105" s="141"/>
      <c r="NB105" s="155"/>
      <c r="NC105" s="148"/>
      <c r="ND105" s="279" t="str">
        <f>IF(ISBLANK(NI3),"",COUNTIF(NH12:NH90,"=10"))</f>
        <v/>
      </c>
      <c r="NE105" s="279"/>
      <c r="NF105" s="280" t="str">
        <f>IF(ISBLANK(NI3),"",ND105/ND92)</f>
        <v/>
      </c>
      <c r="NG105" s="280"/>
      <c r="NH105" s="141"/>
      <c r="NI105" s="155"/>
      <c r="NJ105" s="148"/>
      <c r="NK105" s="279" t="str">
        <f>IF(ISBLANK(NP3),"",COUNTIF(NO12:NO90,"=10"))</f>
        <v/>
      </c>
      <c r="NL105" s="279"/>
      <c r="NM105" s="280" t="str">
        <f>IF(ISBLANK(NP3),"",NK105/NK92)</f>
        <v/>
      </c>
      <c r="NN105" s="280"/>
      <c r="NO105" s="141"/>
      <c r="NP105" s="155"/>
      <c r="NQ105" s="148"/>
      <c r="NR105" s="279" t="str">
        <f>IF(ISBLANK(NW3),"",COUNTIF(NV12:NV90,"=10"))</f>
        <v/>
      </c>
      <c r="NS105" s="279"/>
      <c r="NT105" s="280" t="str">
        <f>IF(ISBLANK(NW3),"",NR105/NR92)</f>
        <v/>
      </c>
      <c r="NU105" s="280"/>
      <c r="NV105" s="141"/>
      <c r="NW105" s="155"/>
      <c r="NX105" s="148"/>
      <c r="NY105" s="279" t="str">
        <f>IF(ISBLANK(OD3),"",COUNTIF(OC12:OC90,"=10"))</f>
        <v/>
      </c>
      <c r="NZ105" s="279"/>
      <c r="OA105" s="280" t="str">
        <f>IF(ISBLANK(OD3),"",NY105/NY92)</f>
        <v/>
      </c>
      <c r="OB105" s="280"/>
      <c r="OC105" s="141"/>
      <c r="OD105" s="155"/>
      <c r="OE105" s="148"/>
      <c r="OF105" s="279" t="str">
        <f>IF(ISBLANK(OK3),"",COUNTIF(OJ12:OJ90,"=10"))</f>
        <v/>
      </c>
      <c r="OG105" s="279"/>
      <c r="OH105" s="280" t="str">
        <f>IF(ISBLANK(OK3),"",OF105/OF92)</f>
        <v/>
      </c>
      <c r="OI105" s="280"/>
      <c r="OJ105" s="141"/>
      <c r="OK105" s="155"/>
      <c r="OL105" s="148"/>
      <c r="OM105" s="279" t="str">
        <f>IF(ISBLANK(OR3),"",COUNTIF(OQ12:OQ90,"=10"))</f>
        <v/>
      </c>
      <c r="ON105" s="279"/>
      <c r="OO105" s="280" t="str">
        <f>IF(ISBLANK(OR3),"",OM105/OM92)</f>
        <v/>
      </c>
      <c r="OP105" s="280"/>
      <c r="OQ105" s="141"/>
      <c r="OR105" s="155"/>
      <c r="OS105" s="148"/>
      <c r="OT105" s="279" t="str">
        <f>IF(ISBLANK(OY3),"",COUNTIF(OX12:OX90,"=10"))</f>
        <v/>
      </c>
      <c r="OU105" s="279"/>
      <c r="OV105" s="280" t="str">
        <f>IF(ISBLANK(OY3),"",OT105/OT92)</f>
        <v/>
      </c>
      <c r="OW105" s="280"/>
      <c r="OX105" s="141"/>
      <c r="OY105" s="155"/>
      <c r="OZ105" s="148"/>
      <c r="PA105" s="279" t="str">
        <f>IF(ISBLANK(PF3),"",COUNTIF(PE12:PE90,"=10"))</f>
        <v/>
      </c>
      <c r="PB105" s="279"/>
      <c r="PC105" s="280" t="str">
        <f>IF(ISBLANK(PF3),"",PA105/PA92)</f>
        <v/>
      </c>
      <c r="PD105" s="280"/>
      <c r="PE105" s="141"/>
      <c r="PF105" s="155"/>
      <c r="PG105" s="148"/>
      <c r="PH105" s="279" t="str">
        <f>IF(ISBLANK(PM3),"",COUNTIF(PL12:PL90,"=10"))</f>
        <v/>
      </c>
      <c r="PI105" s="279"/>
      <c r="PJ105" s="280" t="str">
        <f>IF(ISBLANK(PM3),"",PH105/PH92)</f>
        <v/>
      </c>
      <c r="PK105" s="280"/>
      <c r="PL105" s="141"/>
      <c r="PM105" s="155"/>
      <c r="PN105" s="148"/>
      <c r="PO105" s="279" t="str">
        <f>IF(ISBLANK(PT3),"",COUNTIF(PS12:PS90,"=10"))</f>
        <v/>
      </c>
      <c r="PP105" s="279"/>
      <c r="PQ105" s="280" t="str">
        <f>IF(ISBLANK(PT3),"",PO105/PO92)</f>
        <v/>
      </c>
      <c r="PR105" s="280"/>
      <c r="PS105" s="141"/>
      <c r="PT105" s="155"/>
      <c r="PU105" s="148"/>
      <c r="PV105" s="279" t="str">
        <f>IF(ISBLANK(QA3),"",COUNTIF(PZ12:PZ90,"=10"))</f>
        <v/>
      </c>
      <c r="PW105" s="279"/>
      <c r="PX105" s="280" t="str">
        <f>IF(ISBLANK(QA3),"",PV105/PV92)</f>
        <v/>
      </c>
      <c r="PY105" s="280"/>
      <c r="PZ105" s="141"/>
      <c r="QA105" s="155"/>
      <c r="QB105" s="148"/>
      <c r="QC105" s="279" t="str">
        <f>IF(ISBLANK(QH3),"",COUNTIF(QG12:QG90,"=10"))</f>
        <v/>
      </c>
      <c r="QD105" s="279"/>
      <c r="QE105" s="280" t="str">
        <f>IF(ISBLANK(QH3),"",QC105/QC92)</f>
        <v/>
      </c>
      <c r="QF105" s="280"/>
      <c r="QG105" s="141"/>
      <c r="QH105" s="155"/>
      <c r="QI105" s="130"/>
      <c r="QJ105" s="130"/>
    </row>
    <row r="106" spans="1:452" ht="15" customHeight="1" x14ac:dyDescent="0.2">
      <c r="A106" s="345"/>
      <c r="B106" s="150" t="s">
        <v>313</v>
      </c>
      <c r="C106" s="144"/>
      <c r="D106" s="279">
        <f>IF(ISBLANK(I3),"",COUNTIF(I12:I90,"&gt;=100"))</f>
        <v>1</v>
      </c>
      <c r="E106" s="279"/>
      <c r="F106" s="280">
        <f>IF(ISBLANK(I3),"",D106/D92)</f>
        <v>1.7543859649122806E-2</v>
      </c>
      <c r="G106" s="280"/>
      <c r="H106" s="141"/>
      <c r="I106" s="155"/>
      <c r="J106" s="147"/>
      <c r="K106" s="279">
        <f>IF(ISBLANK(P3),"",COUNTIF(P12:P90,"&gt;=100"))</f>
        <v>0</v>
      </c>
      <c r="L106" s="279"/>
      <c r="M106" s="280">
        <f>IF(ISBLANK(P3),"",K106/K92)</f>
        <v>0</v>
      </c>
      <c r="N106" s="280"/>
      <c r="O106" s="141"/>
      <c r="P106" s="155"/>
      <c r="Q106" s="148"/>
      <c r="R106" s="279">
        <f>IF(ISBLANK(W3),"",COUNTIF(W12:W90,"&gt;=100"))</f>
        <v>0</v>
      </c>
      <c r="S106" s="279"/>
      <c r="T106" s="280">
        <f>IF(ISBLANK(W3),"",R106/R92)</f>
        <v>0</v>
      </c>
      <c r="U106" s="280"/>
      <c r="V106" s="141"/>
      <c r="W106" s="155"/>
      <c r="X106" s="148"/>
      <c r="Y106" s="279">
        <f>IF(ISBLANK(AD3),"",COUNTIF(AD12:AD90,"&gt;=100"))</f>
        <v>0</v>
      </c>
      <c r="Z106" s="279"/>
      <c r="AA106" s="280">
        <f>IF(ISBLANK(AD3),"",Y106/Y92)</f>
        <v>0</v>
      </c>
      <c r="AB106" s="280"/>
      <c r="AC106" s="141"/>
      <c r="AD106" s="155"/>
      <c r="AE106" s="148"/>
      <c r="AF106" s="279">
        <f>IF(ISBLANK(AK3),"",COUNTIF(AK12:AK90,"&gt;=100"))</f>
        <v>0</v>
      </c>
      <c r="AG106" s="279"/>
      <c r="AH106" s="280">
        <f>IF(ISBLANK(AK3),"",AF106/AF92)</f>
        <v>0</v>
      </c>
      <c r="AI106" s="280"/>
      <c r="AJ106" s="141"/>
      <c r="AK106" s="155"/>
      <c r="AL106" s="148"/>
      <c r="AM106" s="279">
        <f>IF(ISBLANK(AR3),"",COUNTIF(AR12:AR90,"&gt;=100"))</f>
        <v>0</v>
      </c>
      <c r="AN106" s="279"/>
      <c r="AO106" s="280">
        <f>IF(ISBLANK(AR3),"",AM106/AM92)</f>
        <v>0</v>
      </c>
      <c r="AP106" s="280"/>
      <c r="AQ106" s="141"/>
      <c r="AR106" s="155"/>
      <c r="AS106" s="148"/>
      <c r="AT106" s="279">
        <f>IF(ISBLANK(AY3),"",COUNTIF(AY12:AY90,"&gt;=100"))</f>
        <v>0</v>
      </c>
      <c r="AU106" s="279"/>
      <c r="AV106" s="280">
        <f>IF(ISBLANK(AY3),"",AT106/AT92)</f>
        <v>0</v>
      </c>
      <c r="AW106" s="280"/>
      <c r="AX106" s="141"/>
      <c r="AY106" s="155"/>
      <c r="AZ106" s="148"/>
      <c r="BA106" s="279">
        <f>IF(ISBLANK(BF3),"",COUNTIF(BF12:BF90,"&gt;=100"))</f>
        <v>0</v>
      </c>
      <c r="BB106" s="279"/>
      <c r="BC106" s="280">
        <f>IF(ISBLANK(BF3),"",BA106/BA92)</f>
        <v>0</v>
      </c>
      <c r="BD106" s="280"/>
      <c r="BE106" s="141"/>
      <c r="BF106" s="155"/>
      <c r="BG106" s="148"/>
      <c r="BH106" s="279" t="str">
        <f>IF(ISBLANK(BM3),"",COUNTIF(BM12:BM90,"&gt;=100"))</f>
        <v/>
      </c>
      <c r="BI106" s="279"/>
      <c r="BJ106" s="280" t="str">
        <f>IF(ISBLANK(BM3),"",BH106/BH92)</f>
        <v/>
      </c>
      <c r="BK106" s="280"/>
      <c r="BL106" s="141"/>
      <c r="BM106" s="155"/>
      <c r="BN106" s="148"/>
      <c r="BO106" s="279">
        <f>IF(ISBLANK(BT3),"",COUNTIF(BT12:BT90,"&gt;=100"))</f>
        <v>0</v>
      </c>
      <c r="BP106" s="279"/>
      <c r="BQ106" s="280">
        <f>IF(ISBLANK(BT3),"",BO106/BO92)</f>
        <v>0</v>
      </c>
      <c r="BR106" s="280"/>
      <c r="BS106" s="141"/>
      <c r="BT106" s="155"/>
      <c r="BU106" s="148"/>
      <c r="BV106" s="279" t="str">
        <f>IF(ISBLANK(CA3),"",COUNTIF(CA12:CA90,"&gt;=100"))</f>
        <v/>
      </c>
      <c r="BW106" s="279"/>
      <c r="BX106" s="280" t="str">
        <f>IF(ISBLANK(CA3),"",BV106/BV92)</f>
        <v/>
      </c>
      <c r="BY106" s="280"/>
      <c r="BZ106" s="141"/>
      <c r="CA106" s="155"/>
      <c r="CB106" s="148"/>
      <c r="CC106" s="279">
        <f>IF(ISBLANK(CH3),"",COUNTIF(CH12:CH90,"&gt;=100"))</f>
        <v>0</v>
      </c>
      <c r="CD106" s="279"/>
      <c r="CE106" s="280">
        <f>IF(ISBLANK(CH3),"",CC106/CC92)</f>
        <v>0</v>
      </c>
      <c r="CF106" s="280"/>
      <c r="CG106" s="141"/>
      <c r="CH106" s="155"/>
      <c r="CI106" s="148"/>
      <c r="CJ106" s="279">
        <f>IF(ISBLANK(CO3),"",COUNTIF(CO12:CO90,"&gt;=100"))</f>
        <v>0</v>
      </c>
      <c r="CK106" s="279"/>
      <c r="CL106" s="280">
        <f>IF(ISBLANK(CO3),"",CJ106/CJ92)</f>
        <v>0</v>
      </c>
      <c r="CM106" s="280"/>
      <c r="CN106" s="141"/>
      <c r="CO106" s="155"/>
      <c r="CP106" s="148"/>
      <c r="CQ106" s="279">
        <f>IF(ISBLANK(CV3),"",COUNTIF(CV12:CV90,"&gt;=100"))</f>
        <v>0</v>
      </c>
      <c r="CR106" s="279"/>
      <c r="CS106" s="280">
        <f>IF(ISBLANK(CV3),"",CQ106/CQ92)</f>
        <v>0</v>
      </c>
      <c r="CT106" s="280"/>
      <c r="CU106" s="141"/>
      <c r="CV106" s="155"/>
      <c r="CW106" s="148"/>
      <c r="CX106" s="279">
        <f>IF(ISBLANK(DC3),"",COUNTIF(DC12:DC90,"&gt;=100"))</f>
        <v>0</v>
      </c>
      <c r="CY106" s="279"/>
      <c r="CZ106" s="280">
        <f>IF(ISBLANK(DC3),"",CX106/CX92)</f>
        <v>0</v>
      </c>
      <c r="DA106" s="280"/>
      <c r="DB106" s="141"/>
      <c r="DC106" s="155"/>
      <c r="DD106" s="148"/>
      <c r="DE106" s="279">
        <f>IF(ISBLANK(DJ3),"",COUNTIF(DJ12:DJ90,"&gt;=100"))</f>
        <v>0</v>
      </c>
      <c r="DF106" s="279"/>
      <c r="DG106" s="280">
        <f>IF(ISBLANK(DJ3),"",DE106/DE92)</f>
        <v>0</v>
      </c>
      <c r="DH106" s="280"/>
      <c r="DI106" s="141"/>
      <c r="DJ106" s="155"/>
      <c r="DK106" s="148"/>
      <c r="DL106" s="279">
        <f>IF(ISBLANK(DQ3),"",COUNTIF(DQ12:DQ90,"&gt;=100"))</f>
        <v>0</v>
      </c>
      <c r="DM106" s="279"/>
      <c r="DN106" s="280">
        <f>IF(ISBLANK(DQ3),"",DL106/DL92)</f>
        <v>0</v>
      </c>
      <c r="DO106" s="280"/>
      <c r="DP106" s="141"/>
      <c r="DQ106" s="155"/>
      <c r="DR106" s="148"/>
      <c r="DS106" s="279">
        <f>IF(ISBLANK(DX3),"",COUNTIF(DX12:DX90,"&gt;=100"))</f>
        <v>0</v>
      </c>
      <c r="DT106" s="279"/>
      <c r="DU106" s="280">
        <f>IF(ISBLANK(DX3),"",DS106/DS92)</f>
        <v>0</v>
      </c>
      <c r="DV106" s="280"/>
      <c r="DW106" s="141"/>
      <c r="DX106" s="155"/>
      <c r="DY106" s="148"/>
      <c r="DZ106" s="279">
        <f>IF(ISBLANK(EE3),"",COUNTIF(EE12:EE90,"&gt;=100"))</f>
        <v>0</v>
      </c>
      <c r="EA106" s="279"/>
      <c r="EB106" s="280">
        <f>IF(ISBLANK(EE3),"",DZ106/DZ92)</f>
        <v>0</v>
      </c>
      <c r="EC106" s="280"/>
      <c r="ED106" s="141"/>
      <c r="EE106" s="155"/>
      <c r="EF106" s="148"/>
      <c r="EG106" s="279">
        <f>IF(ISBLANK(EL3),"",COUNTIF(EL12:EL90,"&gt;=100"))</f>
        <v>0</v>
      </c>
      <c r="EH106" s="279"/>
      <c r="EI106" s="280">
        <f>IF(ISBLANK(EL3),"",EG106/EG92)</f>
        <v>0</v>
      </c>
      <c r="EJ106" s="280"/>
      <c r="EK106" s="141"/>
      <c r="EL106" s="155"/>
      <c r="EM106" s="148"/>
      <c r="EN106" s="279">
        <f>IF(ISBLANK(ES3),"",COUNTIF(ES12:ES90,"&gt;=100"))</f>
        <v>0</v>
      </c>
      <c r="EO106" s="279"/>
      <c r="EP106" s="280">
        <f>IF(ISBLANK(ES3),"",EN106/EN92)</f>
        <v>0</v>
      </c>
      <c r="EQ106" s="280"/>
      <c r="ER106" s="141"/>
      <c r="ES106" s="155"/>
      <c r="ET106" s="148"/>
      <c r="EU106" s="279">
        <f>IF(ISBLANK(EZ3),"",COUNTIF(EZ12:EZ90,"&gt;=100"))</f>
        <v>1</v>
      </c>
      <c r="EV106" s="279"/>
      <c r="EW106" s="280">
        <f>IF(ISBLANK(EZ3),"",EU106/EU92)</f>
        <v>0.02</v>
      </c>
      <c r="EX106" s="280"/>
      <c r="EY106" s="141"/>
      <c r="EZ106" s="155"/>
      <c r="FA106" s="148"/>
      <c r="FB106" s="279">
        <f>IF(ISBLANK(FG3),"",COUNTIF(FG12:FG90,"&gt;=100"))</f>
        <v>0</v>
      </c>
      <c r="FC106" s="279"/>
      <c r="FD106" s="280">
        <f>IF(ISBLANK(FG3),"",FB106/FB92)</f>
        <v>0</v>
      </c>
      <c r="FE106" s="280"/>
      <c r="FF106" s="141"/>
      <c r="FG106" s="155"/>
      <c r="FH106" s="148"/>
      <c r="FI106" s="279">
        <f>IF(ISBLANK(FN3),"",COUNTIF(FN12:FN90,"&gt;=100"))</f>
        <v>1</v>
      </c>
      <c r="FJ106" s="279"/>
      <c r="FK106" s="280">
        <f>IF(ISBLANK(FN3),"",FI106/FI92)</f>
        <v>2.3255813953488372E-2</v>
      </c>
      <c r="FL106" s="280"/>
      <c r="FM106" s="141"/>
      <c r="FN106" s="155"/>
      <c r="FO106" s="148"/>
      <c r="FP106" s="279">
        <f>IF(ISBLANK(FU3),"",COUNTIF(FU12:FU90,"&gt;=100"))</f>
        <v>0</v>
      </c>
      <c r="FQ106" s="279"/>
      <c r="FR106" s="280">
        <f>IF(ISBLANK(FU3),"",FP106/FP92)</f>
        <v>0</v>
      </c>
      <c r="FS106" s="280"/>
      <c r="FT106" s="141"/>
      <c r="FU106" s="155"/>
      <c r="FV106" s="148"/>
      <c r="FW106" s="279">
        <f>IF(ISBLANK(GB3),"",COUNTIF(GB12:GB90,"&gt;=100"))</f>
        <v>3</v>
      </c>
      <c r="FX106" s="279"/>
      <c r="FY106" s="280">
        <f>IF(ISBLANK(GB3),"",FW106/FW92)</f>
        <v>7.6923076923076927E-2</v>
      </c>
      <c r="FZ106" s="280"/>
      <c r="GA106" s="141"/>
      <c r="GB106" s="155"/>
      <c r="GC106" s="148"/>
      <c r="GD106" s="279">
        <f>IF(ISBLANK(GI3),"",COUNTIF(GI12:GI90,"&gt;=100"))</f>
        <v>0</v>
      </c>
      <c r="GE106" s="279"/>
      <c r="GF106" s="280">
        <f>IF(ISBLANK(GI3),"",GD106/GD92)</f>
        <v>0</v>
      </c>
      <c r="GG106" s="280"/>
      <c r="GH106" s="141"/>
      <c r="GI106" s="155"/>
      <c r="GJ106" s="148"/>
      <c r="GK106" s="279">
        <f>IF(ISBLANK(GP3),"",COUNTIF(GP12:GP90,"&gt;=100"))</f>
        <v>0</v>
      </c>
      <c r="GL106" s="279"/>
      <c r="GM106" s="280">
        <f>IF(ISBLANK(GP3),"",GK106/GK92)</f>
        <v>0</v>
      </c>
      <c r="GN106" s="280"/>
      <c r="GO106" s="141"/>
      <c r="GP106" s="155"/>
      <c r="GQ106" s="148"/>
      <c r="GR106" s="279">
        <f>IF(ISBLANK(GW3),"",COUNTIF(GW12:GW90,"&gt;=100"))</f>
        <v>0</v>
      </c>
      <c r="GS106" s="279"/>
      <c r="GT106" s="280">
        <f>IF(ISBLANK(GW3),"",GR106/GR92)</f>
        <v>0</v>
      </c>
      <c r="GU106" s="280"/>
      <c r="GV106" s="141"/>
      <c r="GW106" s="155"/>
      <c r="GX106" s="148"/>
      <c r="GY106" s="279">
        <f>IF(ISBLANK(HD3),"",COUNTIF(HD12:HD90,"&gt;=100"))</f>
        <v>0</v>
      </c>
      <c r="GZ106" s="279"/>
      <c r="HA106" s="280">
        <f>IF(ISBLANK(HD3),"",GY106/GY92)</f>
        <v>0</v>
      </c>
      <c r="HB106" s="280"/>
      <c r="HC106" s="141"/>
      <c r="HD106" s="155"/>
      <c r="HE106" s="148"/>
      <c r="HF106" s="279">
        <f>IF(ISBLANK(HK3),"",COUNTIF(HK12:HK90,"&gt;=100"))</f>
        <v>0</v>
      </c>
      <c r="HG106" s="279"/>
      <c r="HH106" s="280">
        <f>IF(ISBLANK(HK3),"",HF106/HF92)</f>
        <v>0</v>
      </c>
      <c r="HI106" s="280"/>
      <c r="HJ106" s="141"/>
      <c r="HK106" s="155"/>
      <c r="HL106" s="148"/>
      <c r="HM106" s="279">
        <f>IF(ISBLANK(HR3),"",COUNTIF(HR12:HR90,"&gt;=100"))</f>
        <v>0</v>
      </c>
      <c r="HN106" s="279"/>
      <c r="HO106" s="280">
        <f>IF(ISBLANK(HR3),"",HM106/HM92)</f>
        <v>0</v>
      </c>
      <c r="HP106" s="280"/>
      <c r="HQ106" s="141"/>
      <c r="HR106" s="155"/>
      <c r="HS106" s="148"/>
      <c r="HT106" s="279" t="str">
        <f>IF(ISBLANK(HY3),"",COUNTIF(HY12:HY90,"&gt;=100"))</f>
        <v/>
      </c>
      <c r="HU106" s="279"/>
      <c r="HV106" s="280" t="str">
        <f>IF(ISBLANK(HY3),"",HT106/HT92)</f>
        <v/>
      </c>
      <c r="HW106" s="280"/>
      <c r="HX106" s="141"/>
      <c r="HY106" s="155"/>
      <c r="HZ106" s="148"/>
      <c r="IA106" s="279">
        <f>IF(ISBLANK(IF3),"",COUNTIF(IF12:IF90,"&gt;=100"))</f>
        <v>0</v>
      </c>
      <c r="IB106" s="279"/>
      <c r="IC106" s="280">
        <f>IF(ISBLANK(IF3),"",IA106/IA92)</f>
        <v>0</v>
      </c>
      <c r="ID106" s="280"/>
      <c r="IE106" s="141"/>
      <c r="IF106" s="155"/>
      <c r="IG106" s="148"/>
      <c r="IH106" s="279" t="str">
        <f>IF(ISBLANK(IM3),"",COUNTIF(IM12:IM90,"&gt;=100"))</f>
        <v/>
      </c>
      <c r="II106" s="279"/>
      <c r="IJ106" s="280" t="str">
        <f>IF(ISBLANK(IM3),"",IH106/IH92)</f>
        <v/>
      </c>
      <c r="IK106" s="280"/>
      <c r="IL106" s="141"/>
      <c r="IM106" s="155"/>
      <c r="IN106" s="148"/>
      <c r="IO106" s="279">
        <f>IF(ISBLANK(IT3),"",COUNTIF(IT12:IT90,"&gt;=100"))</f>
        <v>0</v>
      </c>
      <c r="IP106" s="279"/>
      <c r="IQ106" s="280">
        <f>IF(ISBLANK(IT3),"",IO106/IO92)</f>
        <v>0</v>
      </c>
      <c r="IR106" s="280"/>
      <c r="IS106" s="141"/>
      <c r="IT106" s="155"/>
      <c r="IU106" s="148"/>
      <c r="IV106" s="279" t="str">
        <f>IF(ISBLANK(JA3),"",COUNTIF(JA12:JA90,"&gt;=100"))</f>
        <v/>
      </c>
      <c r="IW106" s="279"/>
      <c r="IX106" s="280" t="str">
        <f>IF(ISBLANK(JA3),"",IV106/IV92)</f>
        <v/>
      </c>
      <c r="IY106" s="280"/>
      <c r="IZ106" s="141"/>
      <c r="JA106" s="155"/>
      <c r="JB106" s="148"/>
      <c r="JC106" s="279" t="str">
        <f>IF(ISBLANK(JH3),"",COUNTIF(JH12:JH90,"&gt;=100"))</f>
        <v/>
      </c>
      <c r="JD106" s="279"/>
      <c r="JE106" s="280" t="str">
        <f>IF(ISBLANK(JH3),"",JC106/JC92)</f>
        <v/>
      </c>
      <c r="JF106" s="280"/>
      <c r="JG106" s="141"/>
      <c r="JH106" s="155"/>
      <c r="JI106" s="148"/>
      <c r="JJ106" s="279" t="str">
        <f>IF(ISBLANK(JO3),"",COUNTIF(JO12:JO90,"&gt;=100"))</f>
        <v/>
      </c>
      <c r="JK106" s="279"/>
      <c r="JL106" s="280" t="str">
        <f>IF(ISBLANK(JO3),"",JJ106/JJ92)</f>
        <v/>
      </c>
      <c r="JM106" s="280"/>
      <c r="JN106" s="141"/>
      <c r="JO106" s="155"/>
      <c r="JP106" s="148"/>
      <c r="JQ106" s="279" t="str">
        <f>IF(ISBLANK(JV3),"",COUNTIF(JV12:JV90,"&gt;=100"))</f>
        <v/>
      </c>
      <c r="JR106" s="279"/>
      <c r="JS106" s="280" t="str">
        <f>IF(ISBLANK(JV3),"",JQ106/JQ92)</f>
        <v/>
      </c>
      <c r="JT106" s="280"/>
      <c r="JU106" s="141"/>
      <c r="JV106" s="155"/>
      <c r="JW106" s="148"/>
      <c r="JX106" s="279" t="str">
        <f>IF(ISBLANK(KC3),"",COUNTIF(KC12:KC90,"&gt;=100"))</f>
        <v/>
      </c>
      <c r="JY106" s="279"/>
      <c r="JZ106" s="280" t="str">
        <f>IF(ISBLANK(KC3),"",JX106/JX92)</f>
        <v/>
      </c>
      <c r="KA106" s="280"/>
      <c r="KB106" s="141"/>
      <c r="KC106" s="155"/>
      <c r="KD106" s="148"/>
      <c r="KE106" s="279" t="str">
        <f>IF(ISBLANK(KJ3),"",COUNTIF(KJ12:KJ90,"&gt;=100"))</f>
        <v/>
      </c>
      <c r="KF106" s="279"/>
      <c r="KG106" s="280" t="str">
        <f>IF(ISBLANK(KJ3),"",KE106/KE92)</f>
        <v/>
      </c>
      <c r="KH106" s="280"/>
      <c r="KI106" s="141"/>
      <c r="KJ106" s="155"/>
      <c r="KK106" s="148"/>
      <c r="KL106" s="279" t="str">
        <f>IF(ISBLANK(KQ3),"",COUNTIF(KQ12:KQ90,"&gt;=100"))</f>
        <v/>
      </c>
      <c r="KM106" s="279"/>
      <c r="KN106" s="280" t="str">
        <f>IF(ISBLANK(KQ3),"",KL106/KL92)</f>
        <v/>
      </c>
      <c r="KO106" s="280"/>
      <c r="KP106" s="141"/>
      <c r="KQ106" s="155"/>
      <c r="KR106" s="148"/>
      <c r="KS106" s="279" t="str">
        <f>IF(ISBLANK(KX3),"",COUNTIF(KX12:KX90,"&gt;=100"))</f>
        <v/>
      </c>
      <c r="KT106" s="279"/>
      <c r="KU106" s="280" t="str">
        <f>IF(ISBLANK(KX3),"",KS106/KS92)</f>
        <v/>
      </c>
      <c r="KV106" s="280"/>
      <c r="KW106" s="141"/>
      <c r="KX106" s="155"/>
      <c r="KY106" s="149"/>
      <c r="KZ106" s="279" t="str">
        <f>IF(ISBLANK(LE3),"",COUNTIF(LE12:LE90,"&gt;=100"))</f>
        <v/>
      </c>
      <c r="LA106" s="279"/>
      <c r="LB106" s="280" t="str">
        <f>IF(ISBLANK(LE3),"",KZ106/KZ92)</f>
        <v/>
      </c>
      <c r="LC106" s="280"/>
      <c r="LD106" s="141"/>
      <c r="LE106" s="155"/>
      <c r="LF106" s="148"/>
      <c r="LG106" s="279" t="str">
        <f>IF(ISBLANK(LL3),"",COUNTIF(LL12:LL90,"&gt;=100"))</f>
        <v/>
      </c>
      <c r="LH106" s="279"/>
      <c r="LI106" s="280" t="str">
        <f>IF(ISBLANK(LL3),"",LG106/LG92)</f>
        <v/>
      </c>
      <c r="LJ106" s="280"/>
      <c r="LK106" s="141"/>
      <c r="LL106" s="155"/>
      <c r="LM106" s="148"/>
      <c r="LN106" s="279" t="str">
        <f>IF(ISBLANK(LS3),"",COUNTIF(LS12:LS90,"&gt;=100"))</f>
        <v/>
      </c>
      <c r="LO106" s="279"/>
      <c r="LP106" s="280" t="str">
        <f>IF(ISBLANK(LS3),"",LN106/LN92)</f>
        <v/>
      </c>
      <c r="LQ106" s="280"/>
      <c r="LR106" s="141"/>
      <c r="LS106" s="155"/>
      <c r="LT106" s="148"/>
      <c r="LU106" s="279" t="str">
        <f>IF(ISBLANK(LZ3),"",COUNTIF(LZ12:LZ90,"&gt;=100"))</f>
        <v/>
      </c>
      <c r="LV106" s="279"/>
      <c r="LW106" s="280" t="str">
        <f>IF(ISBLANK(LZ3),"",LU106/LU92)</f>
        <v/>
      </c>
      <c r="LX106" s="280"/>
      <c r="LY106" s="141"/>
      <c r="LZ106" s="155"/>
      <c r="MA106" s="148"/>
      <c r="MB106" s="279" t="str">
        <f>IF(ISBLANK(MG3),"",COUNTIF(MG12:MG90,"&gt;=100"))</f>
        <v/>
      </c>
      <c r="MC106" s="279"/>
      <c r="MD106" s="280" t="str">
        <f>IF(ISBLANK(MG3),"",MB106/MB92)</f>
        <v/>
      </c>
      <c r="ME106" s="280"/>
      <c r="MF106" s="141"/>
      <c r="MG106" s="155"/>
      <c r="MH106" s="148"/>
      <c r="MI106" s="279" t="str">
        <f>IF(ISBLANK(MN3),"",COUNTIF(MN12:MN90,"&gt;=100"))</f>
        <v/>
      </c>
      <c r="MJ106" s="279"/>
      <c r="MK106" s="280" t="str">
        <f>IF(ISBLANK(MN3),"",MI106/MI92)</f>
        <v/>
      </c>
      <c r="ML106" s="280"/>
      <c r="MM106" s="141"/>
      <c r="MN106" s="155"/>
      <c r="MO106" s="148"/>
      <c r="MP106" s="279" t="str">
        <f>IF(ISBLANK(MU3),"",COUNTIF(MU12:MU90,"&gt;=100"))</f>
        <v/>
      </c>
      <c r="MQ106" s="279"/>
      <c r="MR106" s="280" t="str">
        <f>IF(ISBLANK(MU3),"",MP106/MP92)</f>
        <v/>
      </c>
      <c r="MS106" s="280"/>
      <c r="MT106" s="141"/>
      <c r="MU106" s="155"/>
      <c r="MV106" s="148"/>
      <c r="MW106" s="279" t="str">
        <f>IF(ISBLANK(NB3),"",COUNTIF(NB12:NB90,"&gt;=100"))</f>
        <v/>
      </c>
      <c r="MX106" s="279"/>
      <c r="MY106" s="280" t="str">
        <f>IF(ISBLANK(NB3),"",MW106/MW92)</f>
        <v/>
      </c>
      <c r="MZ106" s="280"/>
      <c r="NA106" s="141"/>
      <c r="NB106" s="155"/>
      <c r="NC106" s="148"/>
      <c r="ND106" s="279" t="str">
        <f>IF(ISBLANK(NI3),"",COUNTIF(NI12:NI90,"&gt;=100"))</f>
        <v/>
      </c>
      <c r="NE106" s="279"/>
      <c r="NF106" s="280" t="str">
        <f>IF(ISBLANK(NI3),"",ND106/ND92)</f>
        <v/>
      </c>
      <c r="NG106" s="280"/>
      <c r="NH106" s="141"/>
      <c r="NI106" s="155"/>
      <c r="NJ106" s="148"/>
      <c r="NK106" s="279" t="str">
        <f>IF(ISBLANK(NP3),"",COUNTIF(NP12:NP90,"&gt;=100"))</f>
        <v/>
      </c>
      <c r="NL106" s="279"/>
      <c r="NM106" s="280" t="str">
        <f>IF(ISBLANK(NP3),"",NK106/NK92)</f>
        <v/>
      </c>
      <c r="NN106" s="280"/>
      <c r="NO106" s="141"/>
      <c r="NP106" s="155"/>
      <c r="NQ106" s="148"/>
      <c r="NR106" s="279" t="str">
        <f>IF(ISBLANK(NW3),"",COUNTIF(NW12:NW90,"&gt;=100"))</f>
        <v/>
      </c>
      <c r="NS106" s="279"/>
      <c r="NT106" s="280" t="str">
        <f>IF(ISBLANK(NW3),"",NR106/NR92)</f>
        <v/>
      </c>
      <c r="NU106" s="280"/>
      <c r="NV106" s="141"/>
      <c r="NW106" s="155"/>
      <c r="NX106" s="148"/>
      <c r="NY106" s="279" t="str">
        <f>IF(ISBLANK(OD3),"",COUNTIF(OD12:OD90,"&gt;=100"))</f>
        <v/>
      </c>
      <c r="NZ106" s="279"/>
      <c r="OA106" s="280" t="str">
        <f>IF(ISBLANK(OD3),"",NY106/NY92)</f>
        <v/>
      </c>
      <c r="OB106" s="280"/>
      <c r="OC106" s="141"/>
      <c r="OD106" s="155"/>
      <c r="OE106" s="148"/>
      <c r="OF106" s="279" t="str">
        <f>IF(ISBLANK(OK3),"",COUNTIF(OK12:OK90,"&gt;=100"))</f>
        <v/>
      </c>
      <c r="OG106" s="279"/>
      <c r="OH106" s="280" t="str">
        <f>IF(ISBLANK(OK3),"",OF106/OF92)</f>
        <v/>
      </c>
      <c r="OI106" s="280"/>
      <c r="OJ106" s="141"/>
      <c r="OK106" s="155"/>
      <c r="OL106" s="148"/>
      <c r="OM106" s="279" t="str">
        <f>IF(ISBLANK(OR3),"",COUNTIF(OR12:OR90,"&gt;=100"))</f>
        <v/>
      </c>
      <c r="ON106" s="279"/>
      <c r="OO106" s="280" t="str">
        <f>IF(ISBLANK(OR3),"",OM106/OM92)</f>
        <v/>
      </c>
      <c r="OP106" s="280"/>
      <c r="OQ106" s="141"/>
      <c r="OR106" s="155"/>
      <c r="OS106" s="148"/>
      <c r="OT106" s="279" t="str">
        <f>IF(ISBLANK(OY3),"",COUNTIF(OY12:OY90,"&gt;=100"))</f>
        <v/>
      </c>
      <c r="OU106" s="279"/>
      <c r="OV106" s="280" t="str">
        <f>IF(ISBLANK(OY3),"",OT106/OT92)</f>
        <v/>
      </c>
      <c r="OW106" s="280"/>
      <c r="OX106" s="141"/>
      <c r="OY106" s="155"/>
      <c r="OZ106" s="148"/>
      <c r="PA106" s="279" t="str">
        <f>IF(ISBLANK(PF3),"",COUNTIF(PF12:PF90,"&gt;=100"))</f>
        <v/>
      </c>
      <c r="PB106" s="279"/>
      <c r="PC106" s="280" t="str">
        <f>IF(ISBLANK(PF3),"",PA106/PA92)</f>
        <v/>
      </c>
      <c r="PD106" s="280"/>
      <c r="PE106" s="141"/>
      <c r="PF106" s="155"/>
      <c r="PG106" s="148"/>
      <c r="PH106" s="279" t="str">
        <f>IF(ISBLANK(PM3),"",COUNTIF(PM12:PM90,"&gt;=100"))</f>
        <v/>
      </c>
      <c r="PI106" s="279"/>
      <c r="PJ106" s="280" t="str">
        <f>IF(ISBLANK(PM3),"",PH106/PH92)</f>
        <v/>
      </c>
      <c r="PK106" s="280"/>
      <c r="PL106" s="141"/>
      <c r="PM106" s="155"/>
      <c r="PN106" s="148"/>
      <c r="PO106" s="279" t="str">
        <f>IF(ISBLANK(PT3),"",COUNTIF(PT12:PT90,"&gt;=100"))</f>
        <v/>
      </c>
      <c r="PP106" s="279"/>
      <c r="PQ106" s="280" t="str">
        <f>IF(ISBLANK(PT3),"",PO106/PO92)</f>
        <v/>
      </c>
      <c r="PR106" s="280"/>
      <c r="PS106" s="141"/>
      <c r="PT106" s="155"/>
      <c r="PU106" s="148"/>
      <c r="PV106" s="279" t="str">
        <f>IF(ISBLANK(QA3),"",COUNTIF(QA12:QA90,"&gt;=100"))</f>
        <v/>
      </c>
      <c r="PW106" s="279"/>
      <c r="PX106" s="280" t="str">
        <f>IF(ISBLANK(QA3),"",PV106/PV92)</f>
        <v/>
      </c>
      <c r="PY106" s="280"/>
      <c r="PZ106" s="141"/>
      <c r="QA106" s="155"/>
      <c r="QB106" s="148"/>
      <c r="QC106" s="279" t="str">
        <f>IF(ISBLANK(QH3),"",COUNTIF(QH12:QH90,"&gt;=100"))</f>
        <v/>
      </c>
      <c r="QD106" s="279"/>
      <c r="QE106" s="280" t="str">
        <f>IF(ISBLANK(QH3),"",QC106/QC92)</f>
        <v/>
      </c>
      <c r="QF106" s="280"/>
      <c r="QG106" s="141"/>
      <c r="QH106" s="155"/>
      <c r="QI106" s="130"/>
      <c r="QJ106" s="130"/>
    </row>
    <row r="107" spans="1:452" ht="15" customHeight="1" x14ac:dyDescent="0.2">
      <c r="A107" s="345"/>
      <c r="B107" s="150" t="s">
        <v>184</v>
      </c>
      <c r="C107" s="144"/>
      <c r="D107" s="279">
        <f>IF(ISBLANK(I3),"",COUNTIF(I12:I90,"=0"))</f>
        <v>13</v>
      </c>
      <c r="E107" s="279"/>
      <c r="F107" s="280">
        <f>IF(ISBLANK(I3),"",D107/D92)</f>
        <v>0.22807017543859648</v>
      </c>
      <c r="G107" s="280"/>
      <c r="H107" s="141"/>
      <c r="I107" s="155"/>
      <c r="J107" s="147"/>
      <c r="K107" s="279">
        <f>IF(ISBLANK(P3),"",COUNTIF(P12:P90,"=0"))</f>
        <v>6</v>
      </c>
      <c r="L107" s="279"/>
      <c r="M107" s="280">
        <f>IF(ISBLANK(P3),"",K107/K92)</f>
        <v>0.1</v>
      </c>
      <c r="N107" s="280"/>
      <c r="O107" s="141"/>
      <c r="P107" s="155"/>
      <c r="Q107" s="148"/>
      <c r="R107" s="279">
        <f>IF(ISBLANK(W3),"",COUNTIF(W12:W90,"=0"))</f>
        <v>52</v>
      </c>
      <c r="S107" s="279"/>
      <c r="T107" s="280">
        <f>IF(ISBLANK(W3),"",R107/R92)</f>
        <v>0.77611940298507465</v>
      </c>
      <c r="U107" s="280"/>
      <c r="V107" s="141"/>
      <c r="W107" s="155"/>
      <c r="X107" s="148"/>
      <c r="Y107" s="279">
        <f>IF(ISBLANK(AD3),"",COUNTIF(AD12:AD90,"=0"))</f>
        <v>19</v>
      </c>
      <c r="Z107" s="279"/>
      <c r="AA107" s="280">
        <f>IF(ISBLANK(AD3),"",Y107/Y92)</f>
        <v>0.2878787878787879</v>
      </c>
      <c r="AB107" s="280"/>
      <c r="AC107" s="141"/>
      <c r="AD107" s="155"/>
      <c r="AE107" s="148"/>
      <c r="AF107" s="279">
        <f>IF(ISBLANK(AK3),"",COUNTIF(AK12:AK90,"=0"))</f>
        <v>0</v>
      </c>
      <c r="AG107" s="279"/>
      <c r="AH107" s="280">
        <f>IF(ISBLANK(AK3),"",AF107/AF92)</f>
        <v>0</v>
      </c>
      <c r="AI107" s="280"/>
      <c r="AJ107" s="141"/>
      <c r="AK107" s="155"/>
      <c r="AL107" s="148"/>
      <c r="AM107" s="279">
        <f>IF(ISBLANK(AR3),"",COUNTIF(AR12:AR90,"=0"))</f>
        <v>0</v>
      </c>
      <c r="AN107" s="279"/>
      <c r="AO107" s="280">
        <f>IF(ISBLANK(AR3),"",AM107/AM92)</f>
        <v>0</v>
      </c>
      <c r="AP107" s="280"/>
      <c r="AQ107" s="141"/>
      <c r="AR107" s="155"/>
      <c r="AS107" s="148"/>
      <c r="AT107" s="279">
        <f>IF(ISBLANK(AY3),"",COUNTIF(AY12:AY90,"=0"))</f>
        <v>48</v>
      </c>
      <c r="AU107" s="279"/>
      <c r="AV107" s="280">
        <f>IF(ISBLANK(AY3),"",AT107/AT92)</f>
        <v>0.88888888888888884</v>
      </c>
      <c r="AW107" s="280"/>
      <c r="AX107" s="141"/>
      <c r="AY107" s="155"/>
      <c r="AZ107" s="148"/>
      <c r="BA107" s="279">
        <f>IF(ISBLANK(BF3),"",COUNTIF(BF12:BF90,"=0"))</f>
        <v>44</v>
      </c>
      <c r="BB107" s="279"/>
      <c r="BC107" s="280">
        <f>IF(ISBLANK(BF3),"",BA107/BA92)</f>
        <v>0.74576271186440679</v>
      </c>
      <c r="BD107" s="280"/>
      <c r="BE107" s="141"/>
      <c r="BF107" s="155"/>
      <c r="BG107" s="148"/>
      <c r="BH107" s="279" t="str">
        <f>IF(ISBLANK(BM3),"",COUNTIF(BM12:BM90,"=0"))</f>
        <v/>
      </c>
      <c r="BI107" s="279"/>
      <c r="BJ107" s="280" t="str">
        <f>IF(ISBLANK(BM3),"",BH107/BH92)</f>
        <v/>
      </c>
      <c r="BK107" s="280"/>
      <c r="BL107" s="141"/>
      <c r="BM107" s="155"/>
      <c r="BN107" s="148"/>
      <c r="BO107" s="279">
        <f>IF(ISBLANK(BT3),"",COUNTIF(BT12:BT90,"=0"))</f>
        <v>5</v>
      </c>
      <c r="BP107" s="279"/>
      <c r="BQ107" s="280">
        <f>IF(ISBLANK(BT3),"",BO107/BO92)</f>
        <v>9.0909090909090912E-2</v>
      </c>
      <c r="BR107" s="280"/>
      <c r="BS107" s="141"/>
      <c r="BT107" s="155"/>
      <c r="BU107" s="148"/>
      <c r="BV107" s="279" t="str">
        <f>IF(ISBLANK(CA3),"",COUNTIF(CA12:CA90,"=0"))</f>
        <v/>
      </c>
      <c r="BW107" s="279"/>
      <c r="BX107" s="280" t="str">
        <f>IF(ISBLANK(CA3),"",BV107/BV92)</f>
        <v/>
      </c>
      <c r="BY107" s="280"/>
      <c r="BZ107" s="141"/>
      <c r="CA107" s="155"/>
      <c r="CB107" s="148"/>
      <c r="CC107" s="279">
        <f>IF(ISBLANK(CH3),"",COUNTIF(CH12:CH90,"=0"))</f>
        <v>30</v>
      </c>
      <c r="CD107" s="279"/>
      <c r="CE107" s="280">
        <f>IF(ISBLANK(CH3),"",CC107/CC92)</f>
        <v>0.57692307692307687</v>
      </c>
      <c r="CF107" s="280"/>
      <c r="CG107" s="141"/>
      <c r="CH107" s="155"/>
      <c r="CI107" s="148"/>
      <c r="CJ107" s="279">
        <f>IF(ISBLANK(CO3),"",COUNTIF(CO12:CO90,"=0"))</f>
        <v>3</v>
      </c>
      <c r="CK107" s="279"/>
      <c r="CL107" s="280">
        <f>IF(ISBLANK(CO3),"",CJ107/CJ92)</f>
        <v>5.4545454545454543E-2</v>
      </c>
      <c r="CM107" s="280"/>
      <c r="CN107" s="141"/>
      <c r="CO107" s="155"/>
      <c r="CP107" s="148"/>
      <c r="CQ107" s="279">
        <f>IF(ISBLANK(CV3),"",COUNTIF(CV12:CV90,"=0"))</f>
        <v>13</v>
      </c>
      <c r="CR107" s="279"/>
      <c r="CS107" s="280">
        <f>IF(ISBLANK(CV3),"",CQ107/CQ92)</f>
        <v>0.27659574468085107</v>
      </c>
      <c r="CT107" s="280"/>
      <c r="CU107" s="141"/>
      <c r="CV107" s="155"/>
      <c r="CW107" s="148"/>
      <c r="CX107" s="279">
        <f>IF(ISBLANK(DC3),"",COUNTIF(DC12:DC90,"=0"))</f>
        <v>0</v>
      </c>
      <c r="CY107" s="279"/>
      <c r="CZ107" s="280">
        <f>IF(ISBLANK(DC3),"",CX107/CX92)</f>
        <v>0</v>
      </c>
      <c r="DA107" s="280"/>
      <c r="DB107" s="141"/>
      <c r="DC107" s="155"/>
      <c r="DD107" s="148"/>
      <c r="DE107" s="279">
        <f>IF(ISBLANK(DJ3),"",COUNTIF(DJ12:DJ90,"=0"))</f>
        <v>19</v>
      </c>
      <c r="DF107" s="279"/>
      <c r="DG107" s="280">
        <f>IF(ISBLANK(DJ3),"",DE107/DE92)</f>
        <v>0.36538461538461536</v>
      </c>
      <c r="DH107" s="280"/>
      <c r="DI107" s="141"/>
      <c r="DJ107" s="155"/>
      <c r="DK107" s="148"/>
      <c r="DL107" s="279">
        <f>IF(ISBLANK(DQ3),"",COUNTIF(DQ12:DQ90,"=0"))</f>
        <v>0</v>
      </c>
      <c r="DM107" s="279"/>
      <c r="DN107" s="280">
        <f>IF(ISBLANK(DQ3),"",DL107/DL92)</f>
        <v>0</v>
      </c>
      <c r="DO107" s="280"/>
      <c r="DP107" s="141"/>
      <c r="DQ107" s="155"/>
      <c r="DR107" s="148"/>
      <c r="DS107" s="279">
        <f>IF(ISBLANK(DX3),"",COUNTIF(DX12:DX90,"=0"))</f>
        <v>51</v>
      </c>
      <c r="DT107" s="279"/>
      <c r="DU107" s="280">
        <f>IF(ISBLANK(DX3),"",DS107/DS92)</f>
        <v>1</v>
      </c>
      <c r="DV107" s="280"/>
      <c r="DW107" s="141"/>
      <c r="DX107" s="155"/>
      <c r="DY107" s="148"/>
      <c r="DZ107" s="279">
        <f>IF(ISBLANK(EE3),"",COUNTIF(EE12:EE90,"=0"))</f>
        <v>9</v>
      </c>
      <c r="EA107" s="279"/>
      <c r="EB107" s="280">
        <f>IF(ISBLANK(EE3),"",DZ107/DZ92)</f>
        <v>0.17647058823529413</v>
      </c>
      <c r="EC107" s="280"/>
      <c r="ED107" s="141"/>
      <c r="EE107" s="155"/>
      <c r="EF107" s="148"/>
      <c r="EG107" s="279">
        <f>IF(ISBLANK(EL3),"",COUNTIF(EL12:EL90,"=0"))</f>
        <v>25</v>
      </c>
      <c r="EH107" s="279"/>
      <c r="EI107" s="280">
        <f>IF(ISBLANK(EL3),"",EG107/EG92)</f>
        <v>0.52083333333333337</v>
      </c>
      <c r="EJ107" s="280"/>
      <c r="EK107" s="141"/>
      <c r="EL107" s="155"/>
      <c r="EM107" s="148"/>
      <c r="EN107" s="279">
        <f>IF(ISBLANK(ES3),"",COUNTIF(ES12:ES90,"=0"))</f>
        <v>13</v>
      </c>
      <c r="EO107" s="279"/>
      <c r="EP107" s="280">
        <f>IF(ISBLANK(ES3),"",EN107/EN92)</f>
        <v>0.28260869565217389</v>
      </c>
      <c r="EQ107" s="280"/>
      <c r="ER107" s="141"/>
      <c r="ES107" s="155"/>
      <c r="ET107" s="148"/>
      <c r="EU107" s="279">
        <f>IF(ISBLANK(EZ3),"",COUNTIF(EZ12:EZ90,"=0"))</f>
        <v>1</v>
      </c>
      <c r="EV107" s="279"/>
      <c r="EW107" s="280">
        <f>IF(ISBLANK(EZ3),"",EU107/EU92)</f>
        <v>0.02</v>
      </c>
      <c r="EX107" s="280"/>
      <c r="EY107" s="141"/>
      <c r="EZ107" s="155"/>
      <c r="FA107" s="148"/>
      <c r="FB107" s="279">
        <f>IF(ISBLANK(FG3),"",COUNTIF(FG12:FG90,"=0"))</f>
        <v>49</v>
      </c>
      <c r="FC107" s="279"/>
      <c r="FD107" s="280">
        <f>IF(ISBLANK(FG3),"",FB107/FB92)</f>
        <v>0.98</v>
      </c>
      <c r="FE107" s="280"/>
      <c r="FF107" s="141"/>
      <c r="FG107" s="155"/>
      <c r="FH107" s="148"/>
      <c r="FI107" s="279">
        <f>IF(ISBLANK(FN3),"",COUNTIF(FN12:FN90,"=0"))</f>
        <v>1</v>
      </c>
      <c r="FJ107" s="279"/>
      <c r="FK107" s="280">
        <f>IF(ISBLANK(FN3),"",FI107/FI92)</f>
        <v>2.3255813953488372E-2</v>
      </c>
      <c r="FL107" s="280"/>
      <c r="FM107" s="141"/>
      <c r="FN107" s="155"/>
      <c r="FO107" s="148"/>
      <c r="FP107" s="279">
        <f>IF(ISBLANK(FU3),"",COUNTIF(FU12:FU90,"=0"))</f>
        <v>13</v>
      </c>
      <c r="FQ107" s="279"/>
      <c r="FR107" s="280">
        <f>IF(ISBLANK(FU3),"",FP107/FP92)</f>
        <v>0.31707317073170732</v>
      </c>
      <c r="FS107" s="280"/>
      <c r="FT107" s="141"/>
      <c r="FU107" s="155"/>
      <c r="FV107" s="148"/>
      <c r="FW107" s="279">
        <f>IF(ISBLANK(GB3),"",COUNTIF(GB12:GB90,"=0"))</f>
        <v>0</v>
      </c>
      <c r="FX107" s="279"/>
      <c r="FY107" s="280">
        <f>IF(ISBLANK(GB3),"",FW107/FW92)</f>
        <v>0</v>
      </c>
      <c r="FZ107" s="280"/>
      <c r="GA107" s="141"/>
      <c r="GB107" s="155"/>
      <c r="GC107" s="148"/>
      <c r="GD107" s="279">
        <f>IF(ISBLANK(GI3),"",COUNTIF(GI12:GI90,"=0"))</f>
        <v>0</v>
      </c>
      <c r="GE107" s="279"/>
      <c r="GF107" s="280">
        <f>IF(ISBLANK(GI3),"",GD107/GD92)</f>
        <v>0</v>
      </c>
      <c r="GG107" s="280"/>
      <c r="GH107" s="141"/>
      <c r="GI107" s="155"/>
      <c r="GJ107" s="148"/>
      <c r="GK107" s="279">
        <f>IF(ISBLANK(GP3),"",COUNTIF(GP12:GP90,"=0"))</f>
        <v>34</v>
      </c>
      <c r="GL107" s="279"/>
      <c r="GM107" s="280">
        <f>IF(ISBLANK(GP3),"",GK107/GK92)</f>
        <v>0.73913043478260865</v>
      </c>
      <c r="GN107" s="280"/>
      <c r="GO107" s="141"/>
      <c r="GP107" s="155"/>
      <c r="GQ107" s="148"/>
      <c r="GR107" s="279">
        <f>IF(ISBLANK(GW3),"",COUNTIF(GW12:GW90,"=0"))</f>
        <v>10</v>
      </c>
      <c r="GS107" s="279"/>
      <c r="GT107" s="280">
        <f>IF(ISBLANK(GW3),"",GR107/GR92)</f>
        <v>0.25</v>
      </c>
      <c r="GU107" s="280"/>
      <c r="GV107" s="141"/>
      <c r="GW107" s="155"/>
      <c r="GX107" s="148"/>
      <c r="GY107" s="279">
        <f>IF(ISBLANK(HD3),"",COUNTIF(HD12:HD90,"=0"))</f>
        <v>11</v>
      </c>
      <c r="GZ107" s="279"/>
      <c r="HA107" s="280">
        <f>IF(ISBLANK(HD3),"",GY107/GY92)</f>
        <v>0.27500000000000002</v>
      </c>
      <c r="HB107" s="280"/>
      <c r="HC107" s="141"/>
      <c r="HD107" s="155"/>
      <c r="HE107" s="148"/>
      <c r="HF107" s="279">
        <f>IF(ISBLANK(HK3),"",COUNTIF(HK12:HK90,"=0"))</f>
        <v>37</v>
      </c>
      <c r="HG107" s="279"/>
      <c r="HH107" s="280">
        <f>IF(ISBLANK(HK3),"",HF107/HF92)</f>
        <v>0.84090909090909094</v>
      </c>
      <c r="HI107" s="280"/>
      <c r="HJ107" s="141"/>
      <c r="HK107" s="155"/>
      <c r="HL107" s="148"/>
      <c r="HM107" s="279">
        <f>IF(ISBLANK(HR3),"",COUNTIF(HR12:HR90,"=0"))</f>
        <v>30</v>
      </c>
      <c r="HN107" s="279"/>
      <c r="HO107" s="280">
        <f>IF(ISBLANK(HR3),"",HM107/HM92)</f>
        <v>0.83333333333333337</v>
      </c>
      <c r="HP107" s="280"/>
      <c r="HQ107" s="141"/>
      <c r="HR107" s="155"/>
      <c r="HS107" s="148"/>
      <c r="HT107" s="279" t="str">
        <f>IF(ISBLANK(HY3),"",COUNTIF(HY12:HY90,"=0"))</f>
        <v/>
      </c>
      <c r="HU107" s="279"/>
      <c r="HV107" s="280" t="str">
        <f>IF(ISBLANK(HY3),"",HT107/HT92)</f>
        <v/>
      </c>
      <c r="HW107" s="280"/>
      <c r="HX107" s="141"/>
      <c r="HY107" s="155"/>
      <c r="HZ107" s="148"/>
      <c r="IA107" s="279">
        <f>IF(ISBLANK(IF3),"",COUNTIF(IF12:IF90,"=0"))</f>
        <v>21</v>
      </c>
      <c r="IB107" s="279"/>
      <c r="IC107" s="280">
        <f>IF(ISBLANK(IF3),"",IA107/IA92)</f>
        <v>0.56756756756756754</v>
      </c>
      <c r="ID107" s="280"/>
      <c r="IE107" s="141"/>
      <c r="IF107" s="155"/>
      <c r="IG107" s="148"/>
      <c r="IH107" s="279" t="str">
        <f>IF(ISBLANK(IM3),"",COUNTIF(IM12:IM90,"=0"))</f>
        <v/>
      </c>
      <c r="II107" s="279"/>
      <c r="IJ107" s="280" t="str">
        <f>IF(ISBLANK(IM3),"",IH107/IH92)</f>
        <v/>
      </c>
      <c r="IK107" s="280"/>
      <c r="IL107" s="141"/>
      <c r="IM107" s="155"/>
      <c r="IN107" s="148"/>
      <c r="IO107" s="279">
        <f>IF(ISBLANK(IT3),"",COUNTIF(IT12:IT90,"=0"))</f>
        <v>39</v>
      </c>
      <c r="IP107" s="279"/>
      <c r="IQ107" s="280">
        <f>IF(ISBLANK(IT3),"",IO107/IO92)</f>
        <v>0.97499999999999998</v>
      </c>
      <c r="IR107" s="280"/>
      <c r="IS107" s="141"/>
      <c r="IT107" s="155"/>
      <c r="IU107" s="148"/>
      <c r="IV107" s="279" t="str">
        <f>IF(ISBLANK(JA3),"",COUNTIF(JA12:JA90,"=0"))</f>
        <v/>
      </c>
      <c r="IW107" s="279"/>
      <c r="IX107" s="280" t="str">
        <f>IF(ISBLANK(JA3),"",IV107/IV92)</f>
        <v/>
      </c>
      <c r="IY107" s="280"/>
      <c r="IZ107" s="141"/>
      <c r="JA107" s="155"/>
      <c r="JB107" s="148"/>
      <c r="JC107" s="279" t="str">
        <f>IF(ISBLANK(JH3),"",COUNTIF(JH12:JH90,"=0"))</f>
        <v/>
      </c>
      <c r="JD107" s="279"/>
      <c r="JE107" s="280" t="str">
        <f>IF(ISBLANK(JH3),"",JC107/JC92)</f>
        <v/>
      </c>
      <c r="JF107" s="280"/>
      <c r="JG107" s="141"/>
      <c r="JH107" s="155"/>
      <c r="JI107" s="148"/>
      <c r="JJ107" s="279" t="str">
        <f>IF(ISBLANK(JO3),"",COUNTIF(JO12:JO90,"=0"))</f>
        <v/>
      </c>
      <c r="JK107" s="279"/>
      <c r="JL107" s="280" t="str">
        <f>IF(ISBLANK(JO3),"",JJ107/JJ92)</f>
        <v/>
      </c>
      <c r="JM107" s="280"/>
      <c r="JN107" s="141"/>
      <c r="JO107" s="155"/>
      <c r="JP107" s="148"/>
      <c r="JQ107" s="279" t="str">
        <f>IF(ISBLANK(JV3),"",COUNTIF(JV12:JV90,"=0"))</f>
        <v/>
      </c>
      <c r="JR107" s="279"/>
      <c r="JS107" s="280" t="str">
        <f>IF(ISBLANK(JV3),"",JQ107/JQ92)</f>
        <v/>
      </c>
      <c r="JT107" s="280"/>
      <c r="JU107" s="141"/>
      <c r="JV107" s="155"/>
      <c r="JW107" s="148"/>
      <c r="JX107" s="279" t="str">
        <f>IF(ISBLANK(KC3),"",COUNTIF(KC12:KC90,"=0"))</f>
        <v/>
      </c>
      <c r="JY107" s="279"/>
      <c r="JZ107" s="280" t="str">
        <f>IF(ISBLANK(KC3),"",JX107/JX92)</f>
        <v/>
      </c>
      <c r="KA107" s="280"/>
      <c r="KB107" s="141"/>
      <c r="KC107" s="155"/>
      <c r="KD107" s="148"/>
      <c r="KE107" s="279" t="str">
        <f>IF(ISBLANK(KJ3),"",COUNTIF(KJ12:KJ90,"=0"))</f>
        <v/>
      </c>
      <c r="KF107" s="279"/>
      <c r="KG107" s="280" t="str">
        <f>IF(ISBLANK(KJ3),"",KE107/KE92)</f>
        <v/>
      </c>
      <c r="KH107" s="280"/>
      <c r="KI107" s="141"/>
      <c r="KJ107" s="155"/>
      <c r="KK107" s="148"/>
      <c r="KL107" s="279" t="str">
        <f>IF(ISBLANK(KQ3),"",COUNTIF(KQ12:KQ90,"=0"))</f>
        <v/>
      </c>
      <c r="KM107" s="279"/>
      <c r="KN107" s="280" t="str">
        <f>IF(ISBLANK(KQ3),"",KL107/KL92)</f>
        <v/>
      </c>
      <c r="KO107" s="280"/>
      <c r="KP107" s="141"/>
      <c r="KQ107" s="155"/>
      <c r="KR107" s="148"/>
      <c r="KS107" s="279" t="str">
        <f>IF(ISBLANK(KX3),"",COUNTIF(KX12:KX90,"=0"))</f>
        <v/>
      </c>
      <c r="KT107" s="279"/>
      <c r="KU107" s="280" t="str">
        <f>IF(ISBLANK(KX3),"",KS107/KS92)</f>
        <v/>
      </c>
      <c r="KV107" s="280"/>
      <c r="KW107" s="141"/>
      <c r="KX107" s="155"/>
      <c r="KY107" s="149"/>
      <c r="KZ107" s="279" t="str">
        <f>IF(ISBLANK(LE3),"",COUNTIF(LE12:LE90,"=0"))</f>
        <v/>
      </c>
      <c r="LA107" s="279"/>
      <c r="LB107" s="280" t="str">
        <f>IF(ISBLANK(LE3),"",KZ107/KZ92)</f>
        <v/>
      </c>
      <c r="LC107" s="280"/>
      <c r="LD107" s="141"/>
      <c r="LE107" s="155"/>
      <c r="LF107" s="148"/>
      <c r="LG107" s="279" t="str">
        <f>IF(ISBLANK(LL3),"",COUNTIF(LL12:LL90,"=0"))</f>
        <v/>
      </c>
      <c r="LH107" s="279"/>
      <c r="LI107" s="280" t="str">
        <f>IF(ISBLANK(LL3),"",LG107/LG92)</f>
        <v/>
      </c>
      <c r="LJ107" s="280"/>
      <c r="LK107" s="141"/>
      <c r="LL107" s="155"/>
      <c r="LM107" s="148"/>
      <c r="LN107" s="279" t="str">
        <f>IF(ISBLANK(LS3),"",COUNTIF(LS12:LS90,"=0"))</f>
        <v/>
      </c>
      <c r="LO107" s="279"/>
      <c r="LP107" s="280" t="str">
        <f>IF(ISBLANK(LS3),"",LN107/LN92)</f>
        <v/>
      </c>
      <c r="LQ107" s="280"/>
      <c r="LR107" s="141"/>
      <c r="LS107" s="155"/>
      <c r="LT107" s="148"/>
      <c r="LU107" s="279" t="str">
        <f>IF(ISBLANK(LZ3),"",COUNTIF(LZ12:LZ90,"=0"))</f>
        <v/>
      </c>
      <c r="LV107" s="279"/>
      <c r="LW107" s="280" t="str">
        <f>IF(ISBLANK(LZ3),"",LU107/LU92)</f>
        <v/>
      </c>
      <c r="LX107" s="280"/>
      <c r="LY107" s="141"/>
      <c r="LZ107" s="155"/>
      <c r="MA107" s="148"/>
      <c r="MB107" s="279" t="str">
        <f>IF(ISBLANK(MG3),"",COUNTIF(MG12:MG90,"=0"))</f>
        <v/>
      </c>
      <c r="MC107" s="279"/>
      <c r="MD107" s="280" t="str">
        <f>IF(ISBLANK(MG3),"",MB107/MB92)</f>
        <v/>
      </c>
      <c r="ME107" s="280"/>
      <c r="MF107" s="141"/>
      <c r="MG107" s="155"/>
      <c r="MH107" s="148"/>
      <c r="MI107" s="279" t="str">
        <f>IF(ISBLANK(MN3),"",COUNTIF(MN12:MN90,"=0"))</f>
        <v/>
      </c>
      <c r="MJ107" s="279"/>
      <c r="MK107" s="280" t="str">
        <f>IF(ISBLANK(MN3),"",MI107/MI92)</f>
        <v/>
      </c>
      <c r="ML107" s="280"/>
      <c r="MM107" s="141"/>
      <c r="MN107" s="155"/>
      <c r="MO107" s="148"/>
      <c r="MP107" s="279" t="str">
        <f>IF(ISBLANK(MU3),"",COUNTIF(MU12:MU90,"=0"))</f>
        <v/>
      </c>
      <c r="MQ107" s="279"/>
      <c r="MR107" s="280" t="str">
        <f>IF(ISBLANK(MU3),"",MP107/MP92)</f>
        <v/>
      </c>
      <c r="MS107" s="280"/>
      <c r="MT107" s="141"/>
      <c r="MU107" s="155"/>
      <c r="MV107" s="148"/>
      <c r="MW107" s="279" t="str">
        <f>IF(ISBLANK(NB3),"",COUNTIF(NB12:NB90,"=0"))</f>
        <v/>
      </c>
      <c r="MX107" s="279"/>
      <c r="MY107" s="280" t="str">
        <f>IF(ISBLANK(NB3),"",MW107/MW92)</f>
        <v/>
      </c>
      <c r="MZ107" s="280"/>
      <c r="NA107" s="141"/>
      <c r="NB107" s="155"/>
      <c r="NC107" s="148"/>
      <c r="ND107" s="279" t="str">
        <f>IF(ISBLANK(NI3),"",COUNTIF(NI12:NI90,"=0"))</f>
        <v/>
      </c>
      <c r="NE107" s="279"/>
      <c r="NF107" s="280" t="str">
        <f>IF(ISBLANK(NI3),"",ND107/ND92)</f>
        <v/>
      </c>
      <c r="NG107" s="280"/>
      <c r="NH107" s="141"/>
      <c r="NI107" s="155"/>
      <c r="NJ107" s="148"/>
      <c r="NK107" s="279" t="str">
        <f>IF(ISBLANK(NP3),"",COUNTIF(NP12:NP90,"=0"))</f>
        <v/>
      </c>
      <c r="NL107" s="279"/>
      <c r="NM107" s="280" t="str">
        <f>IF(ISBLANK(NP3),"",NK107/NK92)</f>
        <v/>
      </c>
      <c r="NN107" s="280"/>
      <c r="NO107" s="141"/>
      <c r="NP107" s="155"/>
      <c r="NQ107" s="148"/>
      <c r="NR107" s="279" t="str">
        <f>IF(ISBLANK(NW3),"",COUNTIF(NW12:NW90,"=0"))</f>
        <v/>
      </c>
      <c r="NS107" s="279"/>
      <c r="NT107" s="280" t="str">
        <f>IF(ISBLANK(NW3),"",NR107/NR92)</f>
        <v/>
      </c>
      <c r="NU107" s="280"/>
      <c r="NV107" s="141"/>
      <c r="NW107" s="155"/>
      <c r="NX107" s="148"/>
      <c r="NY107" s="279" t="str">
        <f>IF(ISBLANK(OD3),"",COUNTIF(OD12:OD90,"=0"))</f>
        <v/>
      </c>
      <c r="NZ107" s="279"/>
      <c r="OA107" s="280" t="str">
        <f>IF(ISBLANK(OD3),"",NY107/NY92)</f>
        <v/>
      </c>
      <c r="OB107" s="280"/>
      <c r="OC107" s="141"/>
      <c r="OD107" s="155"/>
      <c r="OE107" s="148"/>
      <c r="OF107" s="279" t="str">
        <f>IF(ISBLANK(OK3),"",COUNTIF(OK12:OK90,"=0"))</f>
        <v/>
      </c>
      <c r="OG107" s="279"/>
      <c r="OH107" s="280" t="str">
        <f>IF(ISBLANK(OK3),"",OF107/OF92)</f>
        <v/>
      </c>
      <c r="OI107" s="280"/>
      <c r="OJ107" s="141"/>
      <c r="OK107" s="155"/>
      <c r="OL107" s="148"/>
      <c r="OM107" s="279" t="str">
        <f>IF(ISBLANK(OR3),"",COUNTIF(OR12:OR90,"=0"))</f>
        <v/>
      </c>
      <c r="ON107" s="279"/>
      <c r="OO107" s="280" t="str">
        <f>IF(ISBLANK(OR3),"",OM107/OM92)</f>
        <v/>
      </c>
      <c r="OP107" s="280"/>
      <c r="OQ107" s="141"/>
      <c r="OR107" s="155"/>
      <c r="OS107" s="148"/>
      <c r="OT107" s="279" t="str">
        <f>IF(ISBLANK(OY3),"",COUNTIF(OY12:OY90,"=0"))</f>
        <v/>
      </c>
      <c r="OU107" s="279"/>
      <c r="OV107" s="280" t="str">
        <f>IF(ISBLANK(OY3),"",OT107/OT92)</f>
        <v/>
      </c>
      <c r="OW107" s="280"/>
      <c r="OX107" s="141"/>
      <c r="OY107" s="155"/>
      <c r="OZ107" s="148"/>
      <c r="PA107" s="279" t="str">
        <f>IF(ISBLANK(PF3),"",COUNTIF(PF12:PF90,"=0"))</f>
        <v/>
      </c>
      <c r="PB107" s="279"/>
      <c r="PC107" s="280" t="str">
        <f>IF(ISBLANK(PF3),"",PA107/PA92)</f>
        <v/>
      </c>
      <c r="PD107" s="280"/>
      <c r="PE107" s="141"/>
      <c r="PF107" s="155"/>
      <c r="PG107" s="148"/>
      <c r="PH107" s="279" t="str">
        <f>IF(ISBLANK(PM3),"",COUNTIF(PM12:PM90,"=0"))</f>
        <v/>
      </c>
      <c r="PI107" s="279"/>
      <c r="PJ107" s="280" t="str">
        <f>IF(ISBLANK(PM3),"",PH107/PH92)</f>
        <v/>
      </c>
      <c r="PK107" s="280"/>
      <c r="PL107" s="141"/>
      <c r="PM107" s="155"/>
      <c r="PN107" s="148"/>
      <c r="PO107" s="279" t="str">
        <f>IF(ISBLANK(PT3),"",COUNTIF(PT12:PT90,"=0"))</f>
        <v/>
      </c>
      <c r="PP107" s="279"/>
      <c r="PQ107" s="280" t="str">
        <f>IF(ISBLANK(PT3),"",PO107/PO92)</f>
        <v/>
      </c>
      <c r="PR107" s="280"/>
      <c r="PS107" s="141"/>
      <c r="PT107" s="155"/>
      <c r="PU107" s="148"/>
      <c r="PV107" s="279" t="str">
        <f>IF(ISBLANK(QA3),"",COUNTIF(QA12:QA90,"=0"))</f>
        <v/>
      </c>
      <c r="PW107" s="279"/>
      <c r="PX107" s="280" t="str">
        <f>IF(ISBLANK(QA3),"",PV107/PV92)</f>
        <v/>
      </c>
      <c r="PY107" s="280"/>
      <c r="PZ107" s="141"/>
      <c r="QA107" s="155"/>
      <c r="QB107" s="148"/>
      <c r="QC107" s="279" t="str">
        <f>IF(ISBLANK(QH3),"",COUNTIF(QH12:QH90,"=0"))</f>
        <v/>
      </c>
      <c r="QD107" s="279"/>
      <c r="QE107" s="280" t="str">
        <f>IF(ISBLANK(QH3),"",QC107/QC92)</f>
        <v/>
      </c>
      <c r="QF107" s="280"/>
      <c r="QG107" s="141"/>
      <c r="QH107" s="155"/>
      <c r="QI107" s="130"/>
      <c r="QJ107" s="130"/>
    </row>
    <row r="108" spans="1:452" ht="15" customHeight="1" thickBot="1" x14ac:dyDescent="0.25">
      <c r="A108" s="34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>
        <f>IF(ISBLANK(HR3),"",SUMIF(HR12:HR90,"&gt;=0")/COUNTIF(HR12:HR90,"&gt;=0"))</f>
        <v>3.8888888888888888</v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>
        <f>IF(ISBLANK(IF3),"",SUMIF(IF12:IF90,"&gt;=0")/COUNTIF(IF12:IF90,"&gt;=0"))</f>
        <v>8.6486486486486491</v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>
        <f>IF(ISBLANK(IT3),"",SUMIF(IT12:IT90,"&gt;=0")/COUNTIF(IT12:IT90,"&gt;=0"))</f>
        <v>0.5</v>
      </c>
      <c r="IP108" s="281"/>
      <c r="IQ108" s="158"/>
      <c r="IR108" s="158"/>
      <c r="IS108" s="159"/>
      <c r="IT108" s="160"/>
      <c r="IU108" s="148"/>
      <c r="IV108" s="281" t="str">
        <f>IF(ISBLANK(JA3),"",SUMIF(JA12:JA90,"&gt;=0")/COUNTIF(JA12:JA90,"&gt;=0"))</f>
        <v/>
      </c>
      <c r="IW108" s="281"/>
      <c r="IX108" s="158"/>
      <c r="IY108" s="158"/>
      <c r="IZ108" s="159"/>
      <c r="JA108" s="160"/>
      <c r="JB108" s="148"/>
      <c r="JC108" s="281" t="str">
        <f>IF(ISBLANK(JH3),"",SUMIF(JH12:JH90,"&gt;=0")/COUNTIF(JH12:JH90,"&gt;=0"))</f>
        <v/>
      </c>
      <c r="JD108" s="281"/>
      <c r="JE108" s="158"/>
      <c r="JF108" s="158"/>
      <c r="JG108" s="159"/>
      <c r="JH108" s="160"/>
      <c r="JI108" s="148"/>
      <c r="JJ108" s="281" t="str">
        <f>IF(ISBLANK(JO3),"",SUMIF(JO12:JO90,"&gt;=0")/COUNTIF(JO12:JO90,"&gt;=0"))</f>
        <v/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K3" activePane="bottomRight" state="frozen"/>
      <selection pane="topRight" activeCell="J1" sqref="J1"/>
      <selection pane="bottomLeft" activeCell="A3" sqref="A3"/>
      <selection pane="bottomRight" activeCell="AZ11" sqref="AZ11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790</v>
      </c>
      <c r="F3" s="104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 t="str">
        <f>IF(ISBLANK(Výsledky!$JA$3),"",Výsledky!JA78)</f>
        <v/>
      </c>
      <c r="AU3" s="100" t="str">
        <f>IF(ISBLANK(Výsledky!$JH$3),"",Výsledky!JH78)</f>
        <v/>
      </c>
      <c r="AV3" s="100" t="str">
        <f>IF(ISBLANK(Výsledky!$JO$3),"",Výsledky!JO78)</f>
        <v/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780</v>
      </c>
      <c r="F4" s="104">
        <f>IF(ISBLANK(Výsledky!$I$3),"-",SUM(K4:P4,R4,T4:U4,W4,Y4:AA4,AC4,AE4,AG4,AI4:AK4,AN4:AO4,AS4:AT4,AV4:AW4,AZ4,BB4:BC4,BE4:BF4,BH4,BJ4,BL4:BN4,BP4,BR4:BS4))</f>
        <v>410</v>
      </c>
      <c r="G4" s="90">
        <f>IF(ISBLANK(Výsledky!$BF$3),"-",SUM(Q4,V4,X4,S4,AB4,AD4,AU4,BA4,BG4,BI4,BO4,BQ4,BU4))</f>
        <v>300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>
        <f>IF(ISBLANK(Výsledky!$IF$3),"",Výsledky!IF58)</f>
        <v>0</v>
      </c>
      <c r="AR4" s="92" t="str">
        <f>IF(ISBLANK(Výsledky!$IM$3),"",Výsledky!IM58)</f>
        <v/>
      </c>
      <c r="AS4" s="92">
        <f>IF(ISBLANK(Výsledky!$IT$3),"",Výsledky!IT58)</f>
        <v>0</v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760</v>
      </c>
      <c r="F5" s="104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760</v>
      </c>
      <c r="F6" s="104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IF(ISBLANK(Výsledky!$FG$3),"-",SUM(AF6,AH6,AP6,AR6,AX6))</f>
        <v>20</v>
      </c>
      <c r="I6" s="93">
        <f>IF(ISBLANK(Výsledky!$GW$3),"-",SUM(AL6,AM6,AQ6,AY6,BD6,BK6,BT6))</f>
        <v>60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>
        <f>IF(ISBLANK(Výsledky!$HR$3),"",Výsledky!HR64)</f>
        <v>0</v>
      </c>
      <c r="AP6" s="92" t="str">
        <f>IF(ISBLANK(Výsledky!$HY$3),"",Výsledky!HY64)</f>
        <v/>
      </c>
      <c r="AQ6" s="92">
        <f>IF(ISBLANK(Výsledky!$IF$3),"",Výsledky!IF64)</f>
        <v>20</v>
      </c>
      <c r="AR6" s="92" t="str">
        <f>IF(ISBLANK(Výsledky!$IM$3),"",Výsledky!IM64)</f>
        <v/>
      </c>
      <c r="AS6" s="92">
        <f>IF(ISBLANK(Výsledky!$IT$3),"",Výsledky!IT64)</f>
        <v>0</v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5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Tipy!A24</f>
        <v>55</v>
      </c>
      <c r="D7" s="108" t="str">
        <f>IF(Tipy!B24="","",Tipy!B24)</f>
        <v>ivez</v>
      </c>
      <c r="E7" s="109">
        <f>SUM(F7:J7)</f>
        <v>740</v>
      </c>
      <c r="F7" s="104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IF(ISBLANK(Výsledky!$FG$3),"-",SUM(AF7,AH7,AP7,AR7,AX7))</f>
        <v>20</v>
      </c>
      <c r="I7" s="93">
        <f>IF(ISBLANK(Výsledky!$GW$3),"-",SUM(AL7,AM7,AQ7,AY7,BD7,BK7,BT7))</f>
        <v>20</v>
      </c>
      <c r="J7" s="94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>
        <f>IF(ISBLANK(Výsledky!$HD$3),"",Výsledky!HD30)</f>
        <v>20</v>
      </c>
      <c r="AN7" s="92">
        <f>IF(ISBLANK(Výsledky!$HK$3),"",Výsledky!HK30)</f>
        <v>0</v>
      </c>
      <c r="AO7" s="92">
        <f>IF(ISBLANK(Výsledky!$HR$3),"",Výsledky!HR30)</f>
        <v>0</v>
      </c>
      <c r="AP7" s="92" t="str">
        <f>IF(ISBLANK(Výsledky!$HY$3),"",Výsledky!HY30)</f>
        <v/>
      </c>
      <c r="AQ7" s="92">
        <f>IF(ISBLANK(Výsledky!$IF$3),"",Výsledky!IF30)</f>
        <v>0</v>
      </c>
      <c r="AR7" s="92" t="str">
        <f>IF(ISBLANK(Výsledky!$IM$3),"",Výsledky!IM30)</f>
        <v/>
      </c>
      <c r="AS7" s="92">
        <f>IF(ISBLANK(Výsledky!$IT$3),"",Výsledky!IT30)</f>
        <v>0</v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5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>SUM(F8:J8)</f>
        <v>730</v>
      </c>
      <c r="F8" s="104">
        <f>IF(ISBLANK(Výsledky!$I$3),"-",SUM(K8:P8,R8,T8:U8,W8,Y8:AA8,AC8,AE8,AG8,AI8:AK8,AN8:AO8,AS8:AT8,AV8:AW8,AZ8,BB8:BC8,BE8:BF8,BH8,BJ8,BL8:BN8,BP8,BR8:BS8))</f>
        <v>390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90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>
        <f>IF(ISBLANK(Výsledky!$HR$3),"",Výsledky!HR43)</f>
        <v>0</v>
      </c>
      <c r="AP8" s="92" t="str">
        <f>IF(ISBLANK(Výsledky!$HY$3),"",Výsledky!HY43)</f>
        <v/>
      </c>
      <c r="AQ8" s="92">
        <f>IF(ISBLANK(Výsledky!$IF$3),"",Výsledky!IF43)</f>
        <v>10</v>
      </c>
      <c r="AR8" s="92" t="str">
        <f>IF(ISBLANK(Výsledky!$IM$3),"",Výsledky!IM43)</f>
        <v/>
      </c>
      <c r="AS8" s="92">
        <f>IF(ISBLANK(Výsledky!$IT$3),"",Výsledky!IT43)</f>
        <v>0</v>
      </c>
      <c r="AT8" s="92" t="str">
        <f>IF(ISBLANK(Výsledky!$JA$3),"",Výsledky!JA43)</f>
        <v/>
      </c>
      <c r="AU8" s="92" t="str">
        <f>IF(ISBLANK(Výsledky!$JH$3),"",Výsledky!JH43)</f>
        <v/>
      </c>
      <c r="AV8" s="92" t="str">
        <f>IF(ISBLANK(Výsledky!$JO$3),"",Výsledky!JO43)</f>
        <v/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Tipy!A77</f>
        <v>52</v>
      </c>
      <c r="D9" s="108" t="str">
        <f>IF(Tipy!B77="","",Tipy!B77)</f>
        <v>Viliam Virgala</v>
      </c>
      <c r="E9" s="109">
        <f>SUM(F9:J9)</f>
        <v>720</v>
      </c>
      <c r="F9" s="104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250</v>
      </c>
      <c r="H9" s="90">
        <f>IF(ISBLANK(Výsledky!$FG$3),"-",SUM(AF9,AH9,AP9,AR9,AX9))</f>
        <v>0</v>
      </c>
      <c r="I9" s="93">
        <f>IF(ISBLANK(Výsledky!$GW$3),"-",SUM(AL9,AM9,AQ9,AY9,BD9,BK9,BT9))</f>
        <v>70</v>
      </c>
      <c r="J9" s="94">
        <f>IF(ISBLANK(Výsledky!$I$3),"",Výsledky!I83)</f>
        <v>20</v>
      </c>
      <c r="K9" s="92">
        <f>IF(ISBLANK(Výsledky!$P$3),"",Výsledky!P83)</f>
        <v>20</v>
      </c>
      <c r="L9" s="92">
        <f>IF(ISBLANK(Výsledky!$W$3),"",Výsledky!W83)</f>
        <v>0</v>
      </c>
      <c r="M9" s="92">
        <f>IF(ISBLANK(Výsledky!$AD$3),"",Výsledky!AD83)</f>
        <v>0</v>
      </c>
      <c r="N9" s="92">
        <f>IF(ISBLANK(Výsledky!$AK$3),"",Výsledky!AK83)</f>
        <v>40</v>
      </c>
      <c r="O9" s="92">
        <f>IF(ISBLANK(Výsledky!$AR$3),"",Výsledky!AR83)</f>
        <v>60</v>
      </c>
      <c r="P9" s="92">
        <f>IF(ISBLANK(Výsledky!$AY$3),"",Výsledky!AY83)</f>
        <v>0</v>
      </c>
      <c r="Q9" s="92">
        <f>IF(ISBLANK(Výsledky!$BF$3),"",Výsledky!BF83)</f>
        <v>0</v>
      </c>
      <c r="R9" s="92" t="str">
        <f>IF(ISBLANK(Výsledky!$BM$3),"",Výsledky!BM83)</f>
        <v/>
      </c>
      <c r="S9" s="92">
        <f>IF(ISBLANK(Výsledky!$BT$3),"",Výsledky!BT83)</f>
        <v>30</v>
      </c>
      <c r="T9" s="92" t="str">
        <f>IF(ISBLANK(Výsledky!$CA$3),"",Výsledky!CA83)</f>
        <v/>
      </c>
      <c r="U9" s="92">
        <f>IF(ISBLANK(Výsledky!$CH$3),"",Výsledky!CH83)</f>
        <v>0</v>
      </c>
      <c r="V9" s="92">
        <f>IF(ISBLANK(Výsledky!$CO$3),"",Výsledky!CO83)</f>
        <v>60</v>
      </c>
      <c r="W9" s="92">
        <f>IF(ISBLANK(Výsledky!$CV$3),"",Výsledky!CV83)</f>
        <v>0</v>
      </c>
      <c r="X9" s="92">
        <f>IF(ISBLANK(Výsledky!$DC$3),"",Výsledky!DC83)</f>
        <v>50</v>
      </c>
      <c r="Y9" s="92">
        <f>IF(ISBLANK(Výsledky!$DJ$3),"",Výsledky!DJ83)</f>
        <v>20</v>
      </c>
      <c r="Z9" s="92">
        <f>IF(ISBLANK(Výsledky!$DQ$3),"",Výsledky!DQ83)</f>
        <v>30</v>
      </c>
      <c r="AA9" s="92">
        <f>IF(ISBLANK(Výsledky!$DX$3),"",Výsledky!DX83)</f>
        <v>0</v>
      </c>
      <c r="AB9" s="92">
        <f>IF(ISBLANK(Výsledky!$EE$3),"",Výsledky!EE83)</f>
        <v>70</v>
      </c>
      <c r="AC9" s="92">
        <f>IF(ISBLANK(Výsledky!$EL$3),"",Výsledky!EL83)</f>
        <v>0</v>
      </c>
      <c r="AD9" s="92">
        <f>IF(ISBLANK(Výsledky!$ES$3),"",Výsledky!ES83)</f>
        <v>40</v>
      </c>
      <c r="AE9" s="92">
        <f>IF(ISBLANK(Výsledky!$EZ$3),"",Výsledky!EZ83)</f>
        <v>20</v>
      </c>
      <c r="AF9" s="92">
        <f>IF(ISBLANK(Výsledky!$FG$3),"",Výsledky!FG83)</f>
        <v>0</v>
      </c>
      <c r="AG9" s="92">
        <f>IF(ISBLANK(Výsledky!$FN$3),"",Výsledky!FN83)</f>
        <v>60</v>
      </c>
      <c r="AH9" s="92" t="str">
        <f>IF(ISBLANK(Výsledky!$FU$3),"",Výsledky!FU83)</f>
        <v>-</v>
      </c>
      <c r="AI9" s="92">
        <f>IF(ISBLANK(Výsledky!$GB$3),"",Výsledky!GB83)</f>
        <v>110</v>
      </c>
      <c r="AJ9" s="92">
        <f>IF(ISBLANK(Výsledky!$GI$3),"",Výsledky!GI83)</f>
        <v>20</v>
      </c>
      <c r="AK9" s="92">
        <f>IF(ISBLANK(Výsledky!$GP$3),"",Výsledky!GP83)</f>
        <v>0</v>
      </c>
      <c r="AL9" s="92">
        <f>IF(ISBLANK(Výsledky!$GW$3),"",Výsledky!GW83)</f>
        <v>10</v>
      </c>
      <c r="AM9" s="92">
        <f>IF(ISBLANK(Výsledky!$HD$3),"",Výsledky!HD83)</f>
        <v>60</v>
      </c>
      <c r="AN9" s="92">
        <f>IF(ISBLANK(Výsledky!$HK$3),"",Výsledky!HK83)</f>
        <v>0</v>
      </c>
      <c r="AO9" s="92">
        <f>IF(ISBLANK(Výsledky!$HR$3),"",Výsledky!HR83)</f>
        <v>0</v>
      </c>
      <c r="AP9" s="92" t="str">
        <f>IF(ISBLANK(Výsledky!$HY$3),"",Výsledky!HY83)</f>
        <v/>
      </c>
      <c r="AQ9" s="92">
        <f>IF(ISBLANK(Výsledky!$IF$3),"",Výsledky!IF83)</f>
        <v>0</v>
      </c>
      <c r="AR9" s="92" t="str">
        <f>IF(ISBLANK(Výsledky!$IM$3),"",Výsledky!IM83)</f>
        <v/>
      </c>
      <c r="AS9" s="92">
        <f>IF(ISBLANK(Výsledky!$IT$3),"",Výsledky!IT83)</f>
        <v>0</v>
      </c>
      <c r="AT9" s="92" t="str">
        <f>IF(ISBLANK(Výsledky!$JA$3),"",Výsledky!JA83)</f>
        <v/>
      </c>
      <c r="AU9" s="92" t="str">
        <f>IF(ISBLANK(Výsledky!$JH$3),"",Výsledky!JH83)</f>
        <v/>
      </c>
      <c r="AV9" s="92" t="str">
        <f>IF(ISBLANK(Výsledky!$JO$3),"",Výsledky!JO83)</f>
        <v/>
      </c>
      <c r="AW9" s="92" t="str">
        <f>IF(ISBLANK(Výsledky!$JV$3),"",Výsledky!JV83)</f>
        <v/>
      </c>
      <c r="AX9" s="92" t="str">
        <f>IF(ISBLANK(Výsledky!$KC$3),"",Výsledky!KC83)</f>
        <v/>
      </c>
      <c r="AY9" s="92" t="str">
        <f>IF(ISBLANK(Výsledky!$KJ$3),"",Výsledky!KJ83)</f>
        <v/>
      </c>
      <c r="AZ9" s="92" t="str">
        <f>IF(ISBLANK(Výsledky!$KQ$3),"",Výsledky!KQ83)</f>
        <v/>
      </c>
      <c r="BA9" s="92" t="str">
        <f>IF(ISBLANK(Výsledky!$KX$3),"",Výsledky!KX83)</f>
        <v/>
      </c>
      <c r="BB9" s="92" t="str">
        <f>IF(ISBLANK(Výsledky!$LE$3),"",Výsledky!LE83)</f>
        <v/>
      </c>
      <c r="BC9" s="92" t="str">
        <f>IF(ISBLANK(Výsledky!$LL$3),"",Výsledky!LL83)</f>
        <v/>
      </c>
      <c r="BD9" s="92" t="str">
        <f>IF(ISBLANK(Výsledky!$LS$3),"",Výsledky!LS83)</f>
        <v/>
      </c>
      <c r="BE9" s="92" t="str">
        <f>IF(ISBLANK(Výsledky!$LZ$3),"",Výsledky!LZ83)</f>
        <v/>
      </c>
      <c r="BF9" s="92" t="str">
        <f>IF(ISBLANK(Výsledky!$MG$3),"",Výsledky!MG83)</f>
        <v/>
      </c>
      <c r="BG9" s="92" t="str">
        <f>IF(ISBLANK(Výsledky!$MN$3),"",Výsledky!MN83)</f>
        <v/>
      </c>
      <c r="BH9" s="92" t="str">
        <f>IF(ISBLANK(Výsledky!$MU$3),"",Výsledky!MU83)</f>
        <v/>
      </c>
      <c r="BI9" s="92" t="str">
        <f>IF(ISBLANK(Výsledky!$NB$3),"",Výsledky!NB83)</f>
        <v/>
      </c>
      <c r="BJ9" s="92" t="str">
        <f>IF(ISBLANK(Výsledky!$NI$3),"",Výsledky!NI83)</f>
        <v/>
      </c>
      <c r="BK9" s="92" t="str">
        <f>IF(ISBLANK(Výsledky!$NP$3),"",Výsledky!NP83)</f>
        <v/>
      </c>
      <c r="BL9" s="92" t="str">
        <f>IF(ISBLANK(Výsledky!$NW$3),"",Výsledky!NW83)</f>
        <v/>
      </c>
      <c r="BM9" s="92" t="str">
        <f>IF(ISBLANK(Výsledky!$OD$3),"",Výsledky!OD83)</f>
        <v/>
      </c>
      <c r="BN9" s="92" t="str">
        <f>IF(ISBLANK(Výsledky!$OK$3),"",Výsledky!OK83)</f>
        <v/>
      </c>
      <c r="BO9" s="92" t="str">
        <f>IF(ISBLANK(Výsledky!$OR$3),"",Výsledky!OR83)</f>
        <v/>
      </c>
      <c r="BP9" s="92" t="str">
        <f>IF(ISBLANK(Výsledky!$OY$3),"",Výsledky!OY83)</f>
        <v/>
      </c>
      <c r="BQ9" s="92" t="str">
        <f>IF(ISBLANK(Výsledky!$PF$3),"",Výsledky!PF83)</f>
        <v/>
      </c>
      <c r="BR9" s="92" t="str">
        <f>IF(ISBLANK(Výsledky!$PM$3),"",Výsledky!PM83)</f>
        <v/>
      </c>
      <c r="BS9" s="92" t="str">
        <f>IF(ISBLANK(Výsledky!$PT$3),"",Výsledky!PT83)</f>
        <v/>
      </c>
      <c r="BT9" s="92" t="str">
        <f>IF(ISBLANK(Výsledky!$QA$3),"",Výsledky!QA83)</f>
        <v/>
      </c>
      <c r="BU9" s="95" t="str">
        <f>IF(ISBLANK(Výsledky!$QH$3),"",Výsledky!QH83)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Tipy!A28</f>
        <v>27</v>
      </c>
      <c r="D10" s="108" t="str">
        <f>IF(Tipy!B28="","",Tipy!B28)</f>
        <v>jirka1618</v>
      </c>
      <c r="E10" s="109">
        <f>SUM(F10:J10)</f>
        <v>710</v>
      </c>
      <c r="F10" s="104">
        <f>IF(ISBLANK(Výsledky!$I$3),"-",SUM(K10:P10,R10,T10:U10,W10,Y10:AA10,AC10,AE10,AG10,AI10:AK10,AN10:AO10,AS10:AT10,AV10:AW10,AZ10,BB10:BC10,BE10:BF10,BH10,BJ10,BL10:BN10,BP10,BR10:BS10))</f>
        <v>380</v>
      </c>
      <c r="G10" s="90">
        <f>IF(ISBLANK(Výsledky!$BF$3),"-",SUM(Q10,V10,X10,S10,AB10,AD10,AU10,BA10,BG10,BI10,BO10,BQ10,BU10))</f>
        <v>210</v>
      </c>
      <c r="H10" s="90">
        <f>IF(ISBLANK(Výsledky!$FG$3),"-",SUM(AF10,AH10,AP10,AR10,AX10))</f>
        <v>40</v>
      </c>
      <c r="I10" s="93">
        <f>IF(ISBLANK(Výsledky!$GW$3),"-",SUM(AL10,AM10,AQ10,AY10,BD10,BK10,BT10))</f>
        <v>30</v>
      </c>
      <c r="J10" s="94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>
        <f>IF(ISBLANK(Výsledky!$FG$3),"",Výsledky!FG34)</f>
        <v>0</v>
      </c>
      <c r="AG10" s="92" t="str">
        <f>IF(ISBLANK(Výsledky!$FN$3),"",Výsledky!FN34)</f>
        <v>-</v>
      </c>
      <c r="AH10" s="92">
        <f>IF(ISBLANK(Výsledky!$FU$3),"",Výsledky!FU34)</f>
        <v>40</v>
      </c>
      <c r="AI10" s="92">
        <f>IF(ISBLANK(Výsledky!$GB$3),"",Výsledky!GB34)</f>
        <v>70</v>
      </c>
      <c r="AJ10" s="92">
        <f>IF(ISBLANK(Výsledky!$GI$3),"",Výsledky!GI34)</f>
        <v>20</v>
      </c>
      <c r="AK10" s="92">
        <f>IF(ISBLANK(Výsledky!$GP$3),"",Výsledky!GP34)</f>
        <v>30</v>
      </c>
      <c r="AL10" s="92" t="str">
        <f>IF(ISBLANK(Výsledky!$GW$3),"",Výsledky!GW34)</f>
        <v>-</v>
      </c>
      <c r="AM10" s="92">
        <f>IF(ISBLANK(Výsledky!$HD$3),"",Výsledky!HD34)</f>
        <v>30</v>
      </c>
      <c r="AN10" s="92">
        <f>IF(ISBLANK(Výsledky!$HK$3),"",Výsledky!HK34)</f>
        <v>0</v>
      </c>
      <c r="AO10" s="92">
        <f>IF(ISBLANK(Výsledky!$HR$3),"",Výsledky!HR34)</f>
        <v>0</v>
      </c>
      <c r="AP10" s="92" t="str">
        <f>IF(ISBLANK(Výsledky!$HY$3),"",Výsledky!HY34)</f>
        <v/>
      </c>
      <c r="AQ10" s="92">
        <f>IF(ISBLANK(Výsledky!$IF$3),"",Výsledky!IF34)</f>
        <v>0</v>
      </c>
      <c r="AR10" s="92" t="str">
        <f>IF(ISBLANK(Výsledky!$IM$3),"",Výsledky!IM34)</f>
        <v/>
      </c>
      <c r="AS10" s="92">
        <f>IF(ISBLANK(Výsledky!$IT$3),"",Výsledky!IT34)</f>
        <v>0</v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5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Tipy!A81</f>
        <v>36</v>
      </c>
      <c r="D11" s="108" t="str">
        <f>IF(Tipy!B81="","",Tipy!B81)</f>
        <v>xO2</v>
      </c>
      <c r="E11" s="109">
        <f>SUM(F11:J11)</f>
        <v>710</v>
      </c>
      <c r="F11" s="104">
        <f>IF(ISBLANK(Výsledky!$I$3),"-",SUM(K11:P11,R11,T11:U11,W11,Y11:AA11,AC11,AE11,AG11,AI11:AK11,AN11:AO11,AS11:AT11,AV11:AW11,AZ11,BB11:BC11,BE11:BF11,BH11,BJ11,BL11:BN11,BP11,BR11:BS11))</f>
        <v>420</v>
      </c>
      <c r="G11" s="90">
        <f>IF(ISBLANK(Výsledky!$BF$3),"-",SUM(Q11,V11,X11,S11,AB11,AD11,AU11,BA11,BG11,BI11,BO11,BQ11,BU11))</f>
        <v>180</v>
      </c>
      <c r="H11" s="90">
        <f>IF(ISBLANK(Výsledky!$FG$3),"-",SUM(AF11,AH11,AP11,AR11,AX11))</f>
        <v>10</v>
      </c>
      <c r="I11" s="93">
        <f>IF(ISBLANK(Výsledky!$GW$3),"-",SUM(AL11,AM11,AQ11,AY11,BD11,BK11,BT11))</f>
        <v>50</v>
      </c>
      <c r="J11" s="94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>
        <f>IF(ISBLANK(Výsledky!$FU$3),"",Výsledky!FU87)</f>
        <v>10</v>
      </c>
      <c r="AI11" s="92">
        <f>IF(ISBLANK(Výsledky!$GB$3),"",Výsledky!GB87)</f>
        <v>80</v>
      </c>
      <c r="AJ11" s="92">
        <f>IF(ISBLANK(Výsledky!$GI$3),"",Výsledky!GI87)</f>
        <v>20</v>
      </c>
      <c r="AK11" s="92">
        <f>IF(ISBLANK(Výsledky!$GP$3),"",Výsledky!GP87)</f>
        <v>0</v>
      </c>
      <c r="AL11" s="92">
        <f>IF(ISBLANK(Výsledky!$GW$3),"",Výsledky!GW87)</f>
        <v>30</v>
      </c>
      <c r="AM11" s="92">
        <f>IF(ISBLANK(Výsledky!$HD$3),"",Výsledky!HD87)</f>
        <v>20</v>
      </c>
      <c r="AN11" s="92">
        <f>IF(ISBLANK(Výsledky!$HK$3),"",Výsledky!HK87)</f>
        <v>0</v>
      </c>
      <c r="AO11" s="92">
        <f>IF(ISBLANK(Výsledky!$HR$3),"",Výsledky!HR87)</f>
        <v>0</v>
      </c>
      <c r="AP11" s="92" t="str">
        <f>IF(ISBLANK(Výsledky!$HY$3),"",Výsledky!HY87)</f>
        <v/>
      </c>
      <c r="AQ11" s="92">
        <f>IF(ISBLANK(Výsledky!$IF$3),"",Výsledky!IF87)</f>
        <v>0</v>
      </c>
      <c r="AR11" s="92" t="str">
        <f>IF(ISBLANK(Výsledky!$IM$3),"",Výsledky!IM87)</f>
        <v/>
      </c>
      <c r="AS11" s="92">
        <f>IF(ISBLANK(Výsledky!$IT$3),"",Výsledky!IT87)</f>
        <v>0</v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5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700</v>
      </c>
      <c r="F12" s="104">
        <f>IF(ISBLANK(Výsledky!$I$3),"-",SUM(K12:P12,R12,T12:U12,W12,Y12:AA12,AC12,AE12,AG12,AI12:AK12,AN12:AO12,AS12:AT12,AV12:AW12,AZ12,BB12:BC12,BE12:BF12,BH12,BJ12,BL12:BN12,BP12,BR12:BS12))</f>
        <v>410</v>
      </c>
      <c r="G12" s="90">
        <f>IF(ISBLANK(Výsledky!$BF$3),"-",SUM(Q12,V12,X12,S12,AB12,AD12,AU12,BA12,BG12,BI12,BO12,BQ12,BU12))</f>
        <v>200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 t="str">
        <f>IF(ISBLANK(Výsledky!$BM$3),"",Výsledky!BM12)</f>
        <v/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>
        <f>IF(ISBLANK(Výsledky!$HR$3),"",Výsledky!HR12)</f>
        <v>0</v>
      </c>
      <c r="AP12" s="92" t="str">
        <f>IF(ISBLANK(Výsledky!$HY$3),"",Výsledky!HY12)</f>
        <v/>
      </c>
      <c r="AQ12" s="92">
        <f>IF(ISBLANK(Výsledky!$IF$3),"",Výsledky!IF12)</f>
        <v>0</v>
      </c>
      <c r="AR12" s="92" t="str">
        <f>IF(ISBLANK(Výsledky!$IM$3),"",Výsledky!IM12)</f>
        <v/>
      </c>
      <c r="AS12" s="92">
        <f>IF(ISBLANK(Výsledky!$IT$3),"",Výsledky!IT12)</f>
        <v>0</v>
      </c>
      <c r="AT12" s="92" t="str">
        <f>IF(ISBLANK(Výsledky!$JA$3),"",Výsledky!JA12)</f>
        <v/>
      </c>
      <c r="AU12" s="92" t="str">
        <f>IF(ISBLANK(Výsledky!$JH$3),"",Výsledky!JH12)</f>
        <v/>
      </c>
      <c r="AV12" s="92" t="str">
        <f>IF(ISBLANK(Výsledky!$JO$3),"",Výsledky!JO12)</f>
        <v/>
      </c>
      <c r="AW12" s="92" t="str">
        <f>IF(ISBLANK(Výsledky!$JV$3),"",Výsledky!JV12)</f>
        <v/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Tipy!A18</f>
        <v>1</v>
      </c>
      <c r="D13" s="108" t="str">
        <f>IF(Tipy!B18="","",Tipy!B18)</f>
        <v>Eddy Hunter</v>
      </c>
      <c r="E13" s="109">
        <f>SUM(F13:J13)</f>
        <v>690</v>
      </c>
      <c r="F13" s="104">
        <f>IF(ISBLANK(Výsledky!$I$3),"-",SUM(K13:P13,R13,T13:U13,W13,Y13:AA13,AC13,AE13,AG13,AI13:AK13,AN13:AO13,AS13:AT13,AV13:AW13,AZ13,BB13:BC13,BE13:BF13,BH13,BJ13,BL13:BN13,BP13,BR13:BS13))</f>
        <v>420</v>
      </c>
      <c r="G13" s="90">
        <f>IF(ISBLANK(Výsledky!$BF$3),"-",SUM(Q13,V13,X13,S13,AB13,AD13,AU13,BA13,BG13,BI13,BO13,BQ13,BU13))</f>
        <v>120</v>
      </c>
      <c r="H13" s="90">
        <f>IF(ISBLANK(Výsledky!$FG$3),"-",SUM(AF13,AH13,AP13,AR13,AX13))</f>
        <v>30</v>
      </c>
      <c r="I13" s="93">
        <f>IF(ISBLANK(Výsledky!$GW$3),"-",SUM(AL13,AM13,AQ13,AY13,BD13,BK13,BT13))</f>
        <v>40</v>
      </c>
      <c r="J13" s="94">
        <f>IF(ISBLANK(Výsledky!$I$3),"",Výsledky!I24)</f>
        <v>80</v>
      </c>
      <c r="K13" s="92">
        <f>IF(ISBLANK(Výsledky!$P$3),"",Výsledky!P24)</f>
        <v>20</v>
      </c>
      <c r="L13" s="92">
        <f>IF(ISBLANK(Výsledky!$W$3),"",Výsledky!W24)</f>
        <v>0</v>
      </c>
      <c r="M13" s="92">
        <f>IF(ISBLANK(Výsledky!$AD$3),"",Výsledky!AD24)</f>
        <v>20</v>
      </c>
      <c r="N13" s="92">
        <f>IF(ISBLANK(Výsledky!$AK$3),"",Výsledky!AK24)</f>
        <v>50</v>
      </c>
      <c r="O13" s="92">
        <f>IF(ISBLANK(Výsledky!$AR$3),"",Výsledky!AR24)</f>
        <v>20</v>
      </c>
      <c r="P13" s="92">
        <f>IF(ISBLANK(Výsledky!$AY$3),"",Výsledky!AY24)</f>
        <v>0</v>
      </c>
      <c r="Q13" s="92">
        <f>IF(ISBLANK(Výsledky!$BF$3),"",Výsledky!BF24)</f>
        <v>20</v>
      </c>
      <c r="R13" s="92" t="str">
        <f>IF(ISBLANK(Výsledky!$BM$3),"",Výsledky!BM24)</f>
        <v/>
      </c>
      <c r="S13" s="92">
        <f>IF(ISBLANK(Výsledky!$BT$3),"",Výsledky!BT24)</f>
        <v>60</v>
      </c>
      <c r="T13" s="92" t="str">
        <f>IF(ISBLANK(Výsledky!$CA$3),"",Výsledky!CA24)</f>
        <v/>
      </c>
      <c r="U13" s="92">
        <f>IF(ISBLANK(Výsledky!$CH$3),"",Výsledky!CH24)</f>
        <v>0</v>
      </c>
      <c r="V13" s="92">
        <f>IF(ISBLANK(Výsledky!$CO$3),"",Výsledky!CO24)</f>
        <v>20</v>
      </c>
      <c r="W13" s="92">
        <f>IF(ISBLANK(Výsledky!$CV$3),"",Výsledky!CV24)</f>
        <v>10</v>
      </c>
      <c r="X13" s="92">
        <f>IF(ISBLANK(Výsledky!$DC$3),"",Výsledky!DC24)</f>
        <v>20</v>
      </c>
      <c r="Y13" s="92">
        <f>IF(ISBLANK(Výsledky!$DJ$3),"",Výsledky!DJ24)</f>
        <v>20</v>
      </c>
      <c r="Z13" s="92">
        <f>IF(ISBLANK(Výsledky!$DQ$3),"",Výsledky!DQ24)</f>
        <v>20</v>
      </c>
      <c r="AA13" s="92">
        <f>IF(ISBLANK(Výsledky!$DX$3),"",Výsledky!DX24)</f>
        <v>0</v>
      </c>
      <c r="AB13" s="92">
        <f>IF(ISBLANK(Výsledky!$EE$3),"",Výsledky!EE24)</f>
        <v>0</v>
      </c>
      <c r="AC13" s="92">
        <f>IF(ISBLANK(Výsledky!$EL$3),"",Výsledky!EL24)</f>
        <v>0</v>
      </c>
      <c r="AD13" s="92">
        <f>IF(ISBLANK(Výsledky!$ES$3),"",Výsledky!ES24)</f>
        <v>0</v>
      </c>
      <c r="AE13" s="92">
        <f>IF(ISBLANK(Výsledky!$EZ$3),"",Výsledky!EZ24)</f>
        <v>60</v>
      </c>
      <c r="AF13" s="92">
        <f>IF(ISBLANK(Výsledky!$FG$3),"",Výsledky!FG24)</f>
        <v>0</v>
      </c>
      <c r="AG13" s="92">
        <f>IF(ISBLANK(Výsledky!$FN$3),"",Výsledky!FN24)</f>
        <v>90</v>
      </c>
      <c r="AH13" s="92">
        <f>IF(ISBLANK(Výsledky!$FU$3),"",Výsledky!FU24)</f>
        <v>30</v>
      </c>
      <c r="AI13" s="92">
        <f>IF(ISBLANK(Výsledky!$GB$3),"",Výsledky!GB24)</f>
        <v>50</v>
      </c>
      <c r="AJ13" s="92">
        <f>IF(ISBLANK(Výsledky!$GI$3),"",Výsledky!GI24)</f>
        <v>30</v>
      </c>
      <c r="AK13" s="92">
        <f>IF(ISBLANK(Výsledky!$GP$3),"",Výsledky!GP24)</f>
        <v>30</v>
      </c>
      <c r="AL13" s="92">
        <f>IF(ISBLANK(Výsledky!$GW$3),"",Výsledky!GW24)</f>
        <v>10</v>
      </c>
      <c r="AM13" s="92">
        <f>IF(ISBLANK(Výsledky!$HD$3),"",Výsledky!HD24)</f>
        <v>20</v>
      </c>
      <c r="AN13" s="92">
        <f>IF(ISBLANK(Výsledky!$HK$3),"",Výsledky!HK24)</f>
        <v>0</v>
      </c>
      <c r="AO13" s="92">
        <f>IF(ISBLANK(Výsledky!$HR$3),"",Výsledky!HR24)</f>
        <v>0</v>
      </c>
      <c r="AP13" s="92" t="str">
        <f>IF(ISBLANK(Výsledky!$HY$3),"",Výsledky!HY24)</f>
        <v/>
      </c>
      <c r="AQ13" s="92">
        <f>IF(ISBLANK(Výsledky!$IF$3),"",Výsledky!IF24)</f>
        <v>10</v>
      </c>
      <c r="AR13" s="92" t="str">
        <f>IF(ISBLANK(Výsledky!$IM$3),"",Výsledky!IM24)</f>
        <v/>
      </c>
      <c r="AS13" s="92">
        <f>IF(ISBLANK(Výsledky!$IT$3),"",Výsledky!IT24)</f>
        <v>0</v>
      </c>
      <c r="AT13" s="92" t="str">
        <f>IF(ISBLANK(Výsledky!$JA$3),"",Výsledky!JA24)</f>
        <v/>
      </c>
      <c r="AU13" s="92" t="str">
        <f>IF(ISBLANK(Výsledky!$JH$3),"",Výsledky!JH24)</f>
        <v/>
      </c>
      <c r="AV13" s="92" t="str">
        <f>IF(ISBLANK(Výsledky!$JO$3),"",Výsledky!JO24)</f>
        <v/>
      </c>
      <c r="AW13" s="92" t="str">
        <f>IF(ISBLANK(Výsledky!$JV$3),"",Výsledky!JV24)</f>
        <v/>
      </c>
      <c r="AX13" s="92" t="str">
        <f>IF(ISBLANK(Výsledky!$KC$3),"",Výsledky!KC24)</f>
        <v/>
      </c>
      <c r="AY13" s="92" t="str">
        <f>IF(ISBLANK(Výsledky!$KJ$3),"",Výsledky!KJ24)</f>
        <v/>
      </c>
      <c r="AZ13" s="92" t="str">
        <f>IF(ISBLANK(Výsledky!$KQ$3),"",Výsledky!KQ24)</f>
        <v/>
      </c>
      <c r="BA13" s="92" t="str">
        <f>IF(ISBLANK(Výsledky!$KX$3),"",Výsledky!KX24)</f>
        <v/>
      </c>
      <c r="BB13" s="92" t="str">
        <f>IF(ISBLANK(Výsledky!$LE$3),"",Výsledky!LE24)</f>
        <v/>
      </c>
      <c r="BC13" s="92" t="str">
        <f>IF(ISBLANK(Výsledky!$LL$3),"",Výsledky!LL24)</f>
        <v/>
      </c>
      <c r="BD13" s="92" t="str">
        <f>IF(ISBLANK(Výsledky!$LS$3),"",Výsledky!LS24)</f>
        <v/>
      </c>
      <c r="BE13" s="92" t="str">
        <f>IF(ISBLANK(Výsledky!$LZ$3),"",Výsledky!LZ24)</f>
        <v/>
      </c>
      <c r="BF13" s="92" t="str">
        <f>IF(ISBLANK(Výsledky!$MG$3),"",Výsledky!MG24)</f>
        <v/>
      </c>
      <c r="BG13" s="92" t="str">
        <f>IF(ISBLANK(Výsledky!$MN$3),"",Výsledky!MN24)</f>
        <v/>
      </c>
      <c r="BH13" s="92" t="str">
        <f>IF(ISBLANK(Výsledky!$MU$3),"",Výsledky!MU24)</f>
        <v/>
      </c>
      <c r="BI13" s="92" t="str">
        <f>IF(ISBLANK(Výsledky!$NB$3),"",Výsledky!NB24)</f>
        <v/>
      </c>
      <c r="BJ13" s="92" t="str">
        <f>IF(ISBLANK(Výsledky!$NI$3),"",Výsledky!NI24)</f>
        <v/>
      </c>
      <c r="BK13" s="92" t="str">
        <f>IF(ISBLANK(Výsledky!$NP$3),"",Výsledky!NP24)</f>
        <v/>
      </c>
      <c r="BL13" s="92" t="str">
        <f>IF(ISBLANK(Výsledky!$NW$3),"",Výsledky!NW24)</f>
        <v/>
      </c>
      <c r="BM13" s="92" t="str">
        <f>IF(ISBLANK(Výsledky!$OD$3),"",Výsledky!OD24)</f>
        <v/>
      </c>
      <c r="BN13" s="92" t="str">
        <f>IF(ISBLANK(Výsledky!$OK$3),"",Výsledky!OK24)</f>
        <v/>
      </c>
      <c r="BO13" s="92" t="str">
        <f>IF(ISBLANK(Výsledky!$OR$3),"",Výsledky!OR24)</f>
        <v/>
      </c>
      <c r="BP13" s="92" t="str">
        <f>IF(ISBLANK(Výsledky!$OY$3),"",Výsledky!OY24)</f>
        <v/>
      </c>
      <c r="BQ13" s="92" t="str">
        <f>IF(ISBLANK(Výsledky!$PF$3),"",Výsledky!PF24)</f>
        <v/>
      </c>
      <c r="BR13" s="92" t="str">
        <f>IF(ISBLANK(Výsledky!$PM$3),"",Výsledky!PM24)</f>
        <v/>
      </c>
      <c r="BS13" s="92" t="str">
        <f>IF(ISBLANK(Výsledky!$PT$3),"",Výsledky!PT24)</f>
        <v/>
      </c>
      <c r="BT13" s="92" t="str">
        <f>IF(ISBLANK(Výsledky!$QA$3),"",Výsledky!QA24)</f>
        <v/>
      </c>
      <c r="BU13" s="95" t="str">
        <f>IF(ISBLANK(Výsledky!$QH$3),"",Výsledky!QH24)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Tipy!A42</f>
        <v>10</v>
      </c>
      <c r="D14" s="108" t="str">
        <f>IF(Tipy!B42="","",Tipy!B42)</f>
        <v>Marek Konečný</v>
      </c>
      <c r="E14" s="109">
        <f>SUM(F14:J14)</f>
        <v>690</v>
      </c>
      <c r="F14" s="104">
        <f>IF(ISBLANK(Výsledky!$I$3),"-",SUM(K14:P14,R14,T14:U14,W14,Y14:AA14,AC14,AE14,AG14,AI14:AK14,AN14:AO14,AS14:AT14,AV14:AW14,AZ14,BB14:BC14,BE14:BF14,BH14,BJ14,BL14:BN14,BP14,BR14:BS14))</f>
        <v>360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0</v>
      </c>
      <c r="I14" s="93">
        <f>IF(ISBLANK(Výsledky!$GW$3),"-",SUM(AL14,AM14,AQ14,AY14,BD14,BK14,BT14))</f>
        <v>30</v>
      </c>
      <c r="J14" s="94" t="str">
        <f>IF(ISBLANK(Výsledky!$I$3),"",Výsledky!I48)</f>
        <v>-</v>
      </c>
      <c r="K14" s="92">
        <f>IF(ISBLANK(Výsledky!$P$3),"",Výsledky!P48)</f>
        <v>30</v>
      </c>
      <c r="L14" s="92">
        <f>IF(ISBLANK(Výsledky!$W$3),"",Výsledky!W48)</f>
        <v>30</v>
      </c>
      <c r="M14" s="92">
        <f>IF(ISBLANK(Výsledky!$AD$3),"",Výsledky!AD48)</f>
        <v>0</v>
      </c>
      <c r="N14" s="92">
        <f>IF(ISBLANK(Výsledky!$AK$3),"",Výsledky!AK48)</f>
        <v>40</v>
      </c>
      <c r="O14" s="92">
        <f>IF(ISBLANK(Výsledky!$AR$3),"",Výsledky!AR48)</f>
        <v>30</v>
      </c>
      <c r="P14" s="92" t="str">
        <f>IF(ISBLANK(Výsledky!$AY$3),"",Výsledky!AY48)</f>
        <v>-</v>
      </c>
      <c r="Q14" s="92">
        <f>IF(ISBLANK(Výsledky!$BF$3),"",Výsledky!BF48)</f>
        <v>50</v>
      </c>
      <c r="R14" s="92" t="str">
        <f>IF(ISBLANK(Výsledky!$BM$3),"",Výsledky!BM48)</f>
        <v/>
      </c>
      <c r="S14" s="92">
        <f>IF(ISBLANK(Výsledky!$BT$3),"",Výsledky!BT48)</f>
        <v>40</v>
      </c>
      <c r="T14" s="92" t="str">
        <f>IF(ISBLANK(Výsledky!$CA$3),"",Výsledky!CA48)</f>
        <v/>
      </c>
      <c r="U14" s="92">
        <f>IF(ISBLANK(Výsledky!$CH$3),"",Výsledky!CH48)</f>
        <v>0</v>
      </c>
      <c r="V14" s="92">
        <f>IF(ISBLANK(Výsledky!$CO$3),"",Výsledky!CO48)</f>
        <v>80</v>
      </c>
      <c r="W14" s="92">
        <f>IF(ISBLANK(Výsledky!$CV$3),"",Výsledky!CV48)</f>
        <v>0</v>
      </c>
      <c r="X14" s="92">
        <f>IF(ISBLANK(Výsledky!$DC$3),"",Výsledky!DC48)</f>
        <v>70</v>
      </c>
      <c r="Y14" s="92">
        <f>IF(ISBLANK(Výsledky!$DJ$3),"",Výsledky!DJ48)</f>
        <v>20</v>
      </c>
      <c r="Z14" s="92">
        <f>IF(ISBLANK(Výsledky!$DQ$3),"",Výsledky!DQ48)</f>
        <v>50</v>
      </c>
      <c r="AA14" s="92">
        <f>IF(ISBLANK(Výsledky!$DX$3),"",Výsledky!DX48)</f>
        <v>0</v>
      </c>
      <c r="AB14" s="92">
        <f>IF(ISBLANK(Výsledky!$EE$3),"",Výsledky!EE48)</f>
        <v>40</v>
      </c>
      <c r="AC14" s="92">
        <f>IF(ISBLANK(Výsledky!$EL$3),"",Výsledky!EL48)</f>
        <v>0</v>
      </c>
      <c r="AD14" s="92">
        <f>IF(ISBLANK(Výsledky!$ES$3),"",Výsledky!ES48)</f>
        <v>20</v>
      </c>
      <c r="AE14" s="92">
        <f>IF(ISBLANK(Výsledky!$EZ$3),"",Výsledky!EZ48)</f>
        <v>20</v>
      </c>
      <c r="AF14" s="92">
        <f>IF(ISBLANK(Výsledky!$FG$3),"",Výsledky!FG48)</f>
        <v>0</v>
      </c>
      <c r="AG14" s="92">
        <f>IF(ISBLANK(Výsledky!$FN$3),"",Výsledky!FN48)</f>
        <v>50</v>
      </c>
      <c r="AH14" s="92">
        <f>IF(ISBLANK(Výsledky!$FU$3),"",Výsledky!FU48)</f>
        <v>0</v>
      </c>
      <c r="AI14" s="92">
        <f>IF(ISBLANK(Výsledky!$GB$3),"",Výsledky!GB48)</f>
        <v>50</v>
      </c>
      <c r="AJ14" s="92">
        <f>IF(ISBLANK(Výsledky!$GI$3),"",Výsledky!GI48)</f>
        <v>30</v>
      </c>
      <c r="AK14" s="92">
        <f>IF(ISBLANK(Výsledky!$GP$3),"",Výsledky!GP48)</f>
        <v>0</v>
      </c>
      <c r="AL14" s="92" t="str">
        <f>IF(ISBLANK(Výsledky!$GW$3),"",Výsledky!GW48)</f>
        <v>-</v>
      </c>
      <c r="AM14" s="92">
        <f>IF(ISBLANK(Výsledky!$HD$3),"",Výsledky!HD48)</f>
        <v>30</v>
      </c>
      <c r="AN14" s="92">
        <f>IF(ISBLANK(Výsledky!$HK$3),"",Výsledky!HK48)</f>
        <v>0</v>
      </c>
      <c r="AO14" s="92">
        <f>IF(ISBLANK(Výsledky!$HR$3),"",Výsledky!HR48)</f>
        <v>10</v>
      </c>
      <c r="AP14" s="92" t="str">
        <f>IF(ISBLANK(Výsledky!$HY$3),"",Výsledky!HY48)</f>
        <v/>
      </c>
      <c r="AQ14" s="92">
        <f>IF(ISBLANK(Výsledky!$IF$3),"",Výsledky!IF48)</f>
        <v>0</v>
      </c>
      <c r="AR14" s="92" t="str">
        <f>IF(ISBLANK(Výsledky!$IM$3),"",Výsledky!IM48)</f>
        <v/>
      </c>
      <c r="AS14" s="92">
        <f>IF(ISBLANK(Výsledky!$IT$3),"",Výsledky!IT48)</f>
        <v>0</v>
      </c>
      <c r="AT14" s="92" t="str">
        <f>IF(ISBLANK(Výsledky!$JA$3),"",Výsledky!JA48)</f>
        <v/>
      </c>
      <c r="AU14" s="92" t="str">
        <f>IF(ISBLANK(Výsledky!$JH$3),"",Výsledky!JH48)</f>
        <v/>
      </c>
      <c r="AV14" s="92" t="str">
        <f>IF(ISBLANK(Výsledky!$JO$3),"",Výsledky!JO48)</f>
        <v/>
      </c>
      <c r="AW14" s="92" t="str">
        <f>IF(ISBLANK(Výsledky!$JV$3),"",Výsledky!JV48)</f>
        <v/>
      </c>
      <c r="AX14" s="92" t="str">
        <f>IF(ISBLANK(Výsledky!$KC$3),"",Výsledky!KC48)</f>
        <v/>
      </c>
      <c r="AY14" s="92" t="str">
        <f>IF(ISBLANK(Výsledky!$KJ$3),"",Výsledky!KJ48)</f>
        <v/>
      </c>
      <c r="AZ14" s="92" t="str">
        <f>IF(ISBLANK(Výsledky!$KQ$3),"",Výsledky!KQ48)</f>
        <v/>
      </c>
      <c r="BA14" s="92" t="str">
        <f>IF(ISBLANK(Výsledky!$KX$3),"",Výsledky!KX48)</f>
        <v/>
      </c>
      <c r="BB14" s="92" t="str">
        <f>IF(ISBLANK(Výsledky!$LE$3),"",Výsledky!LE48)</f>
        <v/>
      </c>
      <c r="BC14" s="92" t="str">
        <f>IF(ISBLANK(Výsledky!$LL$3),"",Výsledky!LL48)</f>
        <v/>
      </c>
      <c r="BD14" s="92" t="str">
        <f>IF(ISBLANK(Výsledky!$LS$3),"",Výsledky!LS48)</f>
        <v/>
      </c>
      <c r="BE14" s="92" t="str">
        <f>IF(ISBLANK(Výsledky!$LZ$3),"",Výsledky!LZ48)</f>
        <v/>
      </c>
      <c r="BF14" s="92" t="str">
        <f>IF(ISBLANK(Výsledky!$MG$3),"",Výsledky!MG48)</f>
        <v/>
      </c>
      <c r="BG14" s="92" t="str">
        <f>IF(ISBLANK(Výsledky!$MN$3),"",Výsledky!MN48)</f>
        <v/>
      </c>
      <c r="BH14" s="92" t="str">
        <f>IF(ISBLANK(Výsledky!$MU$3),"",Výsledky!MU48)</f>
        <v/>
      </c>
      <c r="BI14" s="92" t="str">
        <f>IF(ISBLANK(Výsledky!$NB$3),"",Výsledky!NB48)</f>
        <v/>
      </c>
      <c r="BJ14" s="92" t="str">
        <f>IF(ISBLANK(Výsledky!$NI$3),"",Výsledky!NI48)</f>
        <v/>
      </c>
      <c r="BK14" s="92" t="str">
        <f>IF(ISBLANK(Výsledky!$NP$3),"",Výsledky!NP48)</f>
        <v/>
      </c>
      <c r="BL14" s="92" t="str">
        <f>IF(ISBLANK(Výsledky!$NW$3),"",Výsledky!NW48)</f>
        <v/>
      </c>
      <c r="BM14" s="92" t="str">
        <f>IF(ISBLANK(Výsledky!$OD$3),"",Výsledky!OD48)</f>
        <v/>
      </c>
      <c r="BN14" s="92" t="str">
        <f>IF(ISBLANK(Výsledky!$OK$3),"",Výsledky!OK48)</f>
        <v/>
      </c>
      <c r="BO14" s="92" t="str">
        <f>IF(ISBLANK(Výsledky!$OR$3),"",Výsledky!OR48)</f>
        <v/>
      </c>
      <c r="BP14" s="92" t="str">
        <f>IF(ISBLANK(Výsledky!$OY$3),"",Výsledky!OY48)</f>
        <v/>
      </c>
      <c r="BQ14" s="92" t="str">
        <f>IF(ISBLANK(Výsledky!$PF$3),"",Výsledky!PF48)</f>
        <v/>
      </c>
      <c r="BR14" s="92" t="str">
        <f>IF(ISBLANK(Výsledky!$PM$3),"",Výsledky!PM48)</f>
        <v/>
      </c>
      <c r="BS14" s="92" t="str">
        <f>IF(ISBLANK(Výsledky!$PT$3),"",Výsledky!PT48)</f>
        <v/>
      </c>
      <c r="BT14" s="92" t="str">
        <f>IF(ISBLANK(Výsledky!$QA$3),"",Výsledky!QA48)</f>
        <v/>
      </c>
      <c r="BU14" s="95" t="str">
        <f>IF(ISBLANK(Výsledky!$QH$3),"",Výsledky!QH48)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Tipy!A78</f>
        <v>57</v>
      </c>
      <c r="D15" s="108" t="str">
        <f>IF(Tipy!B78="","",Tipy!B78)</f>
        <v>Waldemar</v>
      </c>
      <c r="E15" s="109">
        <f>SUM(F15:J15)</f>
        <v>690</v>
      </c>
      <c r="F15" s="104">
        <f>IF(ISBLANK(Výsledky!$I$3),"-",SUM(K15:P15,R15,T15:U15,W15,Y15:AA15,AC15,AE15,AG15,AI15:AK15,AN15:AO15,AS15:AT15,AV15:AW15,AZ15,BB15:BC15,BE15:BF15,BH15,BJ15,BL15:BN15,BP15,BR15:BS15))</f>
        <v>330</v>
      </c>
      <c r="G15" s="90">
        <f>IF(ISBLANK(Výsledky!$BF$3),"-",SUM(Q15,V15,X15,S15,AB15,AD15,AU15,BA15,BG15,BI15,BO15,BQ15,BU15))</f>
        <v>240</v>
      </c>
      <c r="H15" s="90">
        <f>IF(ISBLANK(Výsledky!$FG$3),"-",SUM(AF15,AH15,AP15,AR15,AX15))</f>
        <v>20</v>
      </c>
      <c r="I15" s="93">
        <f>IF(ISBLANK(Výsledky!$GW$3),"-",SUM(AL15,AM15,AQ15,AY15,BD15,BK15,BT15))</f>
        <v>50</v>
      </c>
      <c r="J15" s="94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 t="str">
        <f>IF(ISBLANK(Výsledky!$BM$3),"",Výsledky!BM84)</f>
        <v/>
      </c>
      <c r="S15" s="92">
        <f>IF(ISBLANK(Výsledky!$BT$3),"",Výsledky!BT84)</f>
        <v>50</v>
      </c>
      <c r="T15" s="92" t="str">
        <f>IF(ISBLANK(Výsledky!$CA$3),"",Výsledky!CA84)</f>
        <v/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>
        <f>IF(ISBLANK(Výsledky!$GW$3),"",Výsledky!GW84)</f>
        <v>20</v>
      </c>
      <c r="AM15" s="92">
        <f>IF(ISBLANK(Výsledky!$HD$3),"",Výsledky!HD84)</f>
        <v>30</v>
      </c>
      <c r="AN15" s="92">
        <f>IF(ISBLANK(Výsledky!$HK$3),"",Výsledky!HK84)</f>
        <v>0</v>
      </c>
      <c r="AO15" s="92">
        <f>IF(ISBLANK(Výsledky!$HR$3),"",Výsledky!HR84)</f>
        <v>0</v>
      </c>
      <c r="AP15" s="92" t="str">
        <f>IF(ISBLANK(Výsledky!$HY$3),"",Výsledky!HY84)</f>
        <v/>
      </c>
      <c r="AQ15" s="92">
        <f>IF(ISBLANK(Výsledky!$IF$3),"",Výsledky!IF84)</f>
        <v>0</v>
      </c>
      <c r="AR15" s="92" t="str">
        <f>IF(ISBLANK(Výsledky!$IM$3),"",Výsledky!IM84)</f>
        <v/>
      </c>
      <c r="AS15" s="92">
        <f>IF(ISBLANK(Výsledky!$IT$3),"",Výsledky!IT84)</f>
        <v>0</v>
      </c>
      <c r="AT15" s="92" t="str">
        <f>IF(ISBLANK(Výsledky!$JA$3),"",Výsledky!JA84)</f>
        <v/>
      </c>
      <c r="AU15" s="92" t="str">
        <f>IF(ISBLANK(Výsledky!$JH$3),"",Výsledky!JH84)</f>
        <v/>
      </c>
      <c r="AV15" s="92" t="str">
        <f>IF(ISBLANK(Výsledky!$JO$3),"",Výsledky!JO84)</f>
        <v/>
      </c>
      <c r="AW15" s="92" t="str">
        <f>IF(ISBLANK(Výsledky!$JV$3),"",Výsledky!JV84)</f>
        <v/>
      </c>
      <c r="AX15" s="92" t="str">
        <f>IF(ISBLANK(Výsledky!$KC$3),"",Výsledky!KC84)</f>
        <v/>
      </c>
      <c r="AY15" s="92" t="str">
        <f>IF(ISBLANK(Výsledky!$KJ$3),"",Výsledky!KJ84)</f>
        <v/>
      </c>
      <c r="AZ15" s="92" t="str">
        <f>IF(ISBLANK(Výsledky!$KQ$3),"",Výsledky!KQ84)</f>
        <v/>
      </c>
      <c r="BA15" s="92" t="str">
        <f>IF(ISBLANK(Výsledky!$KX$3),"",Výsledky!KX84)</f>
        <v/>
      </c>
      <c r="BB15" s="92" t="str">
        <f>IF(ISBLANK(Výsledky!$LE$3),"",Výsledky!LE84)</f>
        <v/>
      </c>
      <c r="BC15" s="92" t="str">
        <f>IF(ISBLANK(Výsledky!$LL$3),"",Výsledky!LL84)</f>
        <v/>
      </c>
      <c r="BD15" s="92" t="str">
        <f>IF(ISBLANK(Výsledky!$LS$3),"",Výsledky!LS84)</f>
        <v/>
      </c>
      <c r="BE15" s="92" t="str">
        <f>IF(ISBLANK(Výsledky!$LZ$3),"",Výsledky!LZ84)</f>
        <v/>
      </c>
      <c r="BF15" s="92" t="str">
        <f>IF(ISBLANK(Výsledky!$MG$3),"",Výsledky!MG84)</f>
        <v/>
      </c>
      <c r="BG15" s="92" t="str">
        <f>IF(ISBLANK(Výsledky!$MN$3),"",Výsledky!MN84)</f>
        <v/>
      </c>
      <c r="BH15" s="92" t="str">
        <f>IF(ISBLANK(Výsledky!$MU$3),"",Výsledky!MU84)</f>
        <v/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IF(ISBLANK(Výsledky!$QA$3),"",Výsledky!QA84)</f>
        <v/>
      </c>
      <c r="BU15" s="95" t="str">
        <f>IF(ISBLANK(Výsledky!$QH$3),"",Výsledky!QH84)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Tipy!A17</f>
        <v>67</v>
      </c>
      <c r="D16" s="108" t="str">
        <f>IF(Tipy!B17="","",Tipy!B17)</f>
        <v>Dodes</v>
      </c>
      <c r="E16" s="109">
        <f>SUM(F16:J16)</f>
        <v>690</v>
      </c>
      <c r="F16" s="104">
        <f>IF(ISBLANK(Výsledky!$I$3),"-",SUM(K16:P16,R16,T16:U16,W16,Y16:AA16,AC16,AE16,AG16,AI16:AK16,AN16:AO16,AS16:AT16,AV16:AW16,AZ16,BB16:BC16,BE16:BF16,BH16,BJ16,BL16:BN16,BP16,BR16:BS16))</f>
        <v>370</v>
      </c>
      <c r="G16" s="90">
        <f>IF(ISBLANK(Výsledky!$BF$3),"-",SUM(Q16,V16,X16,S16,AB16,AD16,AU16,BA16,BG16,BI16,BO16,BQ16,BU16))</f>
        <v>220</v>
      </c>
      <c r="H16" s="90">
        <f>IF(ISBLANK(Výsledky!$FG$3),"-",SUM(AF16,AH16,AP16,AR16,AX16))</f>
        <v>40</v>
      </c>
      <c r="I16" s="93">
        <f>IF(ISBLANK(Výsledky!$GW$3),"-",SUM(AL16,AM16,AQ16,AY16,BD16,BK16,BT16))</f>
        <v>40</v>
      </c>
      <c r="J16" s="94">
        <f>IF(ISBLANK(Výsledky!$I$3),"",Výsledky!I23)</f>
        <v>20</v>
      </c>
      <c r="K16" s="92">
        <f>IF(ISBLANK(Výsledky!$P$3),"",Výsledky!P23)</f>
        <v>0</v>
      </c>
      <c r="L16" s="92">
        <f>IF(ISBLANK(Výsledky!$W$3),"",Výsledky!W23)</f>
        <v>20</v>
      </c>
      <c r="M16" s="92">
        <f>IF(ISBLANK(Výsledky!$AD$3),"",Výsledky!AD23)</f>
        <v>30</v>
      </c>
      <c r="N16" s="92" t="str">
        <f>IF(ISBLANK(Výsledky!$AK$3),"",Výsledky!AK23)</f>
        <v>-</v>
      </c>
      <c r="O16" s="92">
        <f>IF(ISBLANK(Výsledky!$AR$3),"",Výsledky!AR23)</f>
        <v>30</v>
      </c>
      <c r="P16" s="92" t="str">
        <f>IF(ISBLANK(Výsledky!$AY$3),"",Výsledky!AY23)</f>
        <v>-</v>
      </c>
      <c r="Q16" s="92">
        <f>IF(ISBLANK(Výsledky!$BF$3),"",Výsledky!BF23)</f>
        <v>0</v>
      </c>
      <c r="R16" s="92" t="str">
        <f>IF(ISBLANK(Výsledky!$BM$3),"",Výsledky!BM23)</f>
        <v/>
      </c>
      <c r="S16" s="92" t="str">
        <f>IF(ISBLANK(Výsledky!$BT$3),"",Výsledky!BT23)</f>
        <v>-</v>
      </c>
      <c r="T16" s="92" t="str">
        <f>IF(ISBLANK(Výsledky!$CA$3),"",Výsledky!CA23)</f>
        <v/>
      </c>
      <c r="U16" s="92" t="str">
        <f>IF(ISBLANK(Výsledky!$CH$3),"",Výsledky!CH23)</f>
        <v>-</v>
      </c>
      <c r="V16" s="92">
        <f>IF(ISBLANK(Výsledky!$CO$3),"",Výsledky!CO23)</f>
        <v>40</v>
      </c>
      <c r="W16" s="92">
        <f>IF(ISBLANK(Výsledky!$CV$3),"",Výsledky!CV23)</f>
        <v>40</v>
      </c>
      <c r="X16" s="92">
        <f>IF(ISBLANK(Výsledky!$DC$3),"",Výsledky!DC23)</f>
        <v>60</v>
      </c>
      <c r="Y16" s="92">
        <f>IF(ISBLANK(Výsledky!$DJ$3),"",Výsledky!DJ23)</f>
        <v>0</v>
      </c>
      <c r="Z16" s="92" t="str">
        <f>IF(ISBLANK(Výsledky!$DQ$3),"",Výsledky!DQ23)</f>
        <v>-</v>
      </c>
      <c r="AA16" s="92">
        <f>IF(ISBLANK(Výsledky!$DX$3),"",Výsledky!DX23)</f>
        <v>0</v>
      </c>
      <c r="AB16" s="92">
        <f>IF(ISBLANK(Výsledky!$EE$3),"",Výsledky!EE23)</f>
        <v>40</v>
      </c>
      <c r="AC16" s="92">
        <f>IF(ISBLANK(Výsledky!$EL$3),"",Výsledky!EL23)</f>
        <v>30</v>
      </c>
      <c r="AD16" s="92">
        <f>IF(ISBLANK(Výsledky!$ES$3),"",Výsledky!ES23)</f>
        <v>80</v>
      </c>
      <c r="AE16" s="92">
        <f>IF(ISBLANK(Výsledky!$EZ$3),"",Výsledky!EZ23)</f>
        <v>30</v>
      </c>
      <c r="AF16" s="92">
        <f>IF(ISBLANK(Výsledky!$FG$3),"",Výsledky!FG23)</f>
        <v>0</v>
      </c>
      <c r="AG16" s="92">
        <f>IF(ISBLANK(Výsledky!$FN$3),"",Výsledky!FN23)</f>
        <v>60</v>
      </c>
      <c r="AH16" s="92">
        <f>IF(ISBLANK(Výsledky!$FU$3),"",Výsledky!FU23)</f>
        <v>40</v>
      </c>
      <c r="AI16" s="92">
        <f>IF(ISBLANK(Výsledky!$GB$3),"",Výsledky!GB23)</f>
        <v>110</v>
      </c>
      <c r="AJ16" s="92">
        <f>IF(ISBLANK(Výsledky!$GI$3),"",Výsledky!GI23)</f>
        <v>20</v>
      </c>
      <c r="AK16" s="92">
        <f>IF(ISBLANK(Výsledky!$GP$3),"",Výsledky!GP23)</f>
        <v>0</v>
      </c>
      <c r="AL16" s="92">
        <f>IF(ISBLANK(Výsledky!$GW$3),"",Výsledky!GW23)</f>
        <v>20</v>
      </c>
      <c r="AM16" s="92">
        <f>IF(ISBLANK(Výsledky!$HD$3),"",Výsledky!HD23)</f>
        <v>20</v>
      </c>
      <c r="AN16" s="92">
        <f>IF(ISBLANK(Výsledky!$HK$3),"",Výsledky!HK23)</f>
        <v>0</v>
      </c>
      <c r="AO16" s="92">
        <f>IF(ISBLANK(Výsledky!$HR$3),"",Výsledky!HR23)</f>
        <v>0</v>
      </c>
      <c r="AP16" s="92" t="str">
        <f>IF(ISBLANK(Výsledky!$HY$3),"",Výsledky!HY23)</f>
        <v/>
      </c>
      <c r="AQ16" s="92">
        <f>IF(ISBLANK(Výsledky!$IF$3),"",Výsledky!IF23)</f>
        <v>0</v>
      </c>
      <c r="AR16" s="92" t="str">
        <f>IF(ISBLANK(Výsledky!$IM$3),"",Výsledky!IM23)</f>
        <v/>
      </c>
      <c r="AS16" s="92">
        <f>IF(ISBLANK(Výsledky!$IT$3),"",Výsledky!IT23)</f>
        <v>0</v>
      </c>
      <c r="AT16" s="92" t="str">
        <f>IF(ISBLANK(Výsledky!$JA$3),"",Výsledky!JA23)</f>
        <v/>
      </c>
      <c r="AU16" s="92" t="str">
        <f>IF(ISBLANK(Výsledky!$JH$3),"",Výsledky!JH23)</f>
        <v/>
      </c>
      <c r="AV16" s="92" t="str">
        <f>IF(ISBLANK(Výsledky!$JO$3),"",Výsledky!JO23)</f>
        <v/>
      </c>
      <c r="AW16" s="92" t="str">
        <f>IF(ISBLANK(Výsledky!$JV$3),"",Výsledky!JV23)</f>
        <v/>
      </c>
      <c r="AX16" s="92" t="str">
        <f>IF(ISBLANK(Výsledky!$KC$3),"",Výsledky!KC23)</f>
        <v/>
      </c>
      <c r="AY16" s="92" t="str">
        <f>IF(ISBLANK(Výsledky!$KJ$3),"",Výsledky!KJ23)</f>
        <v/>
      </c>
      <c r="AZ16" s="92" t="str">
        <f>IF(ISBLANK(Výsledky!$KQ$3),"",Výsledky!KQ23)</f>
        <v/>
      </c>
      <c r="BA16" s="92" t="str">
        <f>IF(ISBLANK(Výsledky!$KX$3),"",Výsledky!KX23)</f>
        <v/>
      </c>
      <c r="BB16" s="92" t="str">
        <f>IF(ISBLANK(Výsledky!$LE$3),"",Výsledky!LE23)</f>
        <v/>
      </c>
      <c r="BC16" s="92" t="str">
        <f>IF(ISBLANK(Výsledky!$LL$3),"",Výsledky!LL23)</f>
        <v/>
      </c>
      <c r="BD16" s="92" t="str">
        <f>IF(ISBLANK(Výsledky!$LS$3),"",Výsledky!LS23)</f>
        <v/>
      </c>
      <c r="BE16" s="92" t="str">
        <f>IF(ISBLANK(Výsledky!$LZ$3),"",Výsledky!LZ23)</f>
        <v/>
      </c>
      <c r="BF16" s="92" t="str">
        <f>IF(ISBLANK(Výsledky!$MG$3),"",Výsledky!MG23)</f>
        <v/>
      </c>
      <c r="BG16" s="92" t="str">
        <f>IF(ISBLANK(Výsledky!$MN$3),"",Výsledky!MN23)</f>
        <v/>
      </c>
      <c r="BH16" s="92" t="str">
        <f>IF(ISBLANK(Výsledky!$MU$3),"",Výsledky!MU23)</f>
        <v/>
      </c>
      <c r="BI16" s="92" t="str">
        <f>IF(ISBLANK(Výsledky!$NB$3),"",Výsledky!NB23)</f>
        <v/>
      </c>
      <c r="BJ16" s="92" t="str">
        <f>IF(ISBLANK(Výsledky!$NI$3),"",Výsledky!NI23)</f>
        <v/>
      </c>
      <c r="BK16" s="92" t="str">
        <f>IF(ISBLANK(Výsledky!$NP$3),"",Výsledky!NP23)</f>
        <v/>
      </c>
      <c r="BL16" s="92" t="str">
        <f>IF(ISBLANK(Výsledky!$NW$3),"",Výsledky!NW23)</f>
        <v/>
      </c>
      <c r="BM16" s="92" t="str">
        <f>IF(ISBLANK(Výsledky!$OD$3),"",Výsledky!OD23)</f>
        <v/>
      </c>
      <c r="BN16" s="92" t="str">
        <f>IF(ISBLANK(Výsledky!$OK$3),"",Výsledky!OK23)</f>
        <v/>
      </c>
      <c r="BO16" s="92" t="str">
        <f>IF(ISBLANK(Výsledky!$OR$3),"",Výsledky!OR23)</f>
        <v/>
      </c>
      <c r="BP16" s="92" t="str">
        <f>IF(ISBLANK(Výsledky!$OY$3),"",Výsledky!OY23)</f>
        <v/>
      </c>
      <c r="BQ16" s="92" t="str">
        <f>IF(ISBLANK(Výsledky!$PF$3),"",Výsledky!PF23)</f>
        <v/>
      </c>
      <c r="BR16" s="92" t="str">
        <f>IF(ISBLANK(Výsledky!$PM$3),"",Výsledky!PM23)</f>
        <v/>
      </c>
      <c r="BS16" s="92" t="str">
        <f>IF(ISBLANK(Výsledky!$PT$3),"",Výsledky!PT23)</f>
        <v/>
      </c>
      <c r="BT16" s="92" t="str">
        <f>IF(ISBLANK(Výsledky!$QA$3),"",Výsledky!QA23)</f>
        <v/>
      </c>
      <c r="BU16" s="95" t="str">
        <f>IF(ISBLANK(Výsledky!$QH$3),"",Výsledky!QH23)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Tipy!A67</f>
        <v>26</v>
      </c>
      <c r="D17" s="108" t="str">
        <f>IF(Tipy!B67="","",Tipy!B67)</f>
        <v>slaffko14</v>
      </c>
      <c r="E17" s="109">
        <f>SUM(F17:J17)</f>
        <v>680</v>
      </c>
      <c r="F17" s="104">
        <f>IF(ISBLANK(Výsledky!$I$3),"-",SUM(K17:P17,R17,T17:U17,W17,Y17:AA17,AC17,AE17,AG17,AI17:AK17,AN17:AO17,AS17:AT17,AV17:AW17,AZ17,BB17:BC17,BE17:BF17,BH17,BJ17,BL17:BN17,BP17,BR17:BS17))</f>
        <v>410</v>
      </c>
      <c r="G17" s="90">
        <f>IF(ISBLANK(Výsledky!$BF$3),"-",SUM(Q17,V17,X17,S17,AB17,AD17,AU17,BA17,BG17,BI17,BO17,BQ17,BU17))</f>
        <v>180</v>
      </c>
      <c r="H17" s="90">
        <f>IF(ISBLANK(Výsledky!$FG$3),"-",SUM(AF17,AH17,AP17,AR17,AX17))</f>
        <v>30</v>
      </c>
      <c r="I17" s="93">
        <f>IF(ISBLANK(Výsledky!$GW$3),"-",SUM(AL17,AM17,AQ17,AY17,BD17,BK17,BT17))</f>
        <v>40</v>
      </c>
      <c r="J17" s="94">
        <f>IF(ISBLANK(Výsledky!$I$3),"",Výsledky!I73)</f>
        <v>20</v>
      </c>
      <c r="K17" s="92">
        <f>IF(ISBLANK(Výsledky!$P$3),"",Výsledky!P73)</f>
        <v>20</v>
      </c>
      <c r="L17" s="92">
        <f>IF(ISBLANK(Výsledky!$W$3),"",Výsledky!W73)</f>
        <v>20</v>
      </c>
      <c r="M17" s="92">
        <f>IF(ISBLANK(Výsledky!$AD$3),"",Výsledky!AD73)</f>
        <v>0</v>
      </c>
      <c r="N17" s="92">
        <f>IF(ISBLANK(Výsledky!$AK$3),"",Výsledky!AK73)</f>
        <v>20</v>
      </c>
      <c r="O17" s="92">
        <f>IF(ISBLANK(Výsledky!$AR$3),"",Výsledky!AR73)</f>
        <v>80</v>
      </c>
      <c r="P17" s="92">
        <f>IF(ISBLANK(Výsledky!$AY$3),"",Výsledky!AY73)</f>
        <v>10</v>
      </c>
      <c r="Q17" s="92">
        <f>IF(ISBLANK(Výsledky!$BF$3),"",Výsledky!BF73)</f>
        <v>20</v>
      </c>
      <c r="R17" s="92" t="str">
        <f>IF(ISBLANK(Výsledky!$BM$3),"",Výsledky!BM73)</f>
        <v/>
      </c>
      <c r="S17" s="92">
        <f>IF(ISBLANK(Výsledky!$BT$3),"",Výsledky!BT73)</f>
        <v>30</v>
      </c>
      <c r="T17" s="92" t="str">
        <f>IF(ISBLANK(Výsledky!$CA$3),"",Výsledky!CA73)</f>
        <v/>
      </c>
      <c r="U17" s="92">
        <f>IF(ISBLANK(Výsledky!$CH$3),"",Výsledky!CH73)</f>
        <v>0</v>
      </c>
      <c r="V17" s="92">
        <f>IF(ISBLANK(Výsledky!$CO$3),"",Výsledky!CO73)</f>
        <v>60</v>
      </c>
      <c r="W17" s="92">
        <f>IF(ISBLANK(Výsledky!$CV$3),"",Výsledky!CV73)</f>
        <v>20</v>
      </c>
      <c r="X17" s="92">
        <f>IF(ISBLANK(Výsledky!$DC$3),"",Výsledky!DC73)</f>
        <v>40</v>
      </c>
      <c r="Y17" s="92">
        <f>IF(ISBLANK(Výsledky!$DJ$3),"",Výsledky!DJ73)</f>
        <v>0</v>
      </c>
      <c r="Z17" s="92">
        <f>IF(ISBLANK(Výsledky!$DQ$3),"",Výsledky!DQ73)</f>
        <v>80</v>
      </c>
      <c r="AA17" s="92">
        <f>IF(ISBLANK(Výsledky!$DX$3),"",Výsledky!DX73)</f>
        <v>0</v>
      </c>
      <c r="AB17" s="92">
        <f>IF(ISBLANK(Výsledky!$EE$3),"",Výsledky!EE73)</f>
        <v>0</v>
      </c>
      <c r="AC17" s="92">
        <f>IF(ISBLANK(Výsledky!$EL$3),"",Výsledky!EL73)</f>
        <v>30</v>
      </c>
      <c r="AD17" s="92">
        <f>IF(ISBLANK(Výsledky!$ES$3),"",Výsledky!ES73)</f>
        <v>30</v>
      </c>
      <c r="AE17" s="92">
        <f>IF(ISBLANK(Výsledky!$EZ$3),"",Výsledky!EZ73)</f>
        <v>60</v>
      </c>
      <c r="AF17" s="92">
        <f>IF(ISBLANK(Výsledky!$FG$3),"",Výsledky!FG73)</f>
        <v>0</v>
      </c>
      <c r="AG17" s="92" t="str">
        <f>IF(ISBLANK(Výsledky!$FN$3),"",Výsledky!FN73)</f>
        <v>-</v>
      </c>
      <c r="AH17" s="92">
        <f>IF(ISBLANK(Výsledky!$FU$3),"",Výsledky!FU73)</f>
        <v>30</v>
      </c>
      <c r="AI17" s="92">
        <f>IF(ISBLANK(Výsledky!$GB$3),"",Výsledky!GB73)</f>
        <v>20</v>
      </c>
      <c r="AJ17" s="92">
        <f>IF(ISBLANK(Výsledky!$GI$3),"",Výsledky!GI73)</f>
        <v>20</v>
      </c>
      <c r="AK17" s="92">
        <f>IF(ISBLANK(Výsledky!$GP$3),"",Výsledky!GP73)</f>
        <v>0</v>
      </c>
      <c r="AL17" s="92">
        <f>IF(ISBLANK(Výsledky!$GW$3),"",Výsledky!GW73)</f>
        <v>30</v>
      </c>
      <c r="AM17" s="92">
        <f>IF(ISBLANK(Výsledky!$HD$3),"",Výsledky!HD73)</f>
        <v>0</v>
      </c>
      <c r="AN17" s="92">
        <f>IF(ISBLANK(Výsledky!$HK$3),"",Výsledky!HK73)</f>
        <v>20</v>
      </c>
      <c r="AO17" s="92">
        <f>IF(ISBLANK(Výsledky!$HR$3),"",Výsledky!HR73)</f>
        <v>10</v>
      </c>
      <c r="AP17" s="92" t="str">
        <f>IF(ISBLANK(Výsledky!$HY$3),"",Výsledky!HY73)</f>
        <v/>
      </c>
      <c r="AQ17" s="92">
        <f>IF(ISBLANK(Výsledky!$IF$3),"",Výsledky!IF73)</f>
        <v>10</v>
      </c>
      <c r="AR17" s="92" t="str">
        <f>IF(ISBLANK(Výsledky!$IM$3),"",Výsledky!IM73)</f>
        <v/>
      </c>
      <c r="AS17" s="92">
        <f>IF(ISBLANK(Výsledky!$IT$3),"",Výsledky!IT73)</f>
        <v>0</v>
      </c>
      <c r="AT17" s="92" t="str">
        <f>IF(ISBLANK(Výsledky!$JA$3),"",Výsledky!JA73)</f>
        <v/>
      </c>
      <c r="AU17" s="92" t="str">
        <f>IF(ISBLANK(Výsledky!$JH$3),"",Výsledky!JH73)</f>
        <v/>
      </c>
      <c r="AV17" s="92" t="str">
        <f>IF(ISBLANK(Výsledky!$JO$3),"",Výsledky!JO73)</f>
        <v/>
      </c>
      <c r="AW17" s="92" t="str">
        <f>IF(ISBLANK(Výsledky!$JV$3),"",Výsledky!JV73)</f>
        <v/>
      </c>
      <c r="AX17" s="92" t="str">
        <f>IF(ISBLANK(Výsledky!$KC$3),"",Výsledky!KC73)</f>
        <v/>
      </c>
      <c r="AY17" s="92" t="str">
        <f>IF(ISBLANK(Výsledky!$KJ$3),"",Výsledky!KJ73)</f>
        <v/>
      </c>
      <c r="AZ17" s="92" t="str">
        <f>IF(ISBLANK(Výsledky!$KQ$3),"",Výsledky!KQ73)</f>
        <v/>
      </c>
      <c r="BA17" s="92" t="str">
        <f>IF(ISBLANK(Výsledky!$KX$3),"",Výsledky!KX73)</f>
        <v/>
      </c>
      <c r="BB17" s="92" t="str">
        <f>IF(ISBLANK(Výsledky!$LE$3),"",Výsledky!LE73)</f>
        <v/>
      </c>
      <c r="BC17" s="92" t="str">
        <f>IF(ISBLANK(Výsledky!$LL$3),"",Výsledky!LL73)</f>
        <v/>
      </c>
      <c r="BD17" s="92" t="str">
        <f>IF(ISBLANK(Výsledky!$LS$3),"",Výsledky!LS73)</f>
        <v/>
      </c>
      <c r="BE17" s="92" t="str">
        <f>IF(ISBLANK(Výsledky!$LZ$3),"",Výsledky!LZ73)</f>
        <v/>
      </c>
      <c r="BF17" s="92" t="str">
        <f>IF(ISBLANK(Výsledky!$MG$3),"",Výsledky!MG73)</f>
        <v/>
      </c>
      <c r="BG17" s="92" t="str">
        <f>IF(ISBLANK(Výsledky!$MN$3),"",Výsledky!MN73)</f>
        <v/>
      </c>
      <c r="BH17" s="92" t="str">
        <f>IF(ISBLANK(Výsledky!$MU$3),"",Výsledky!MU73)</f>
        <v/>
      </c>
      <c r="BI17" s="92" t="str">
        <f>IF(ISBLANK(Výsledky!$NB$3),"",Výsledky!NB73)</f>
        <v/>
      </c>
      <c r="BJ17" s="92" t="str">
        <f>IF(ISBLANK(Výsledky!$NI$3),"",Výsledky!NI73)</f>
        <v/>
      </c>
      <c r="BK17" s="92" t="str">
        <f>IF(ISBLANK(Výsledky!$NP$3),"",Výsledky!NP73)</f>
        <v/>
      </c>
      <c r="BL17" s="92" t="str">
        <f>IF(ISBLANK(Výsledky!$NW$3),"",Výsledky!NW73)</f>
        <v/>
      </c>
      <c r="BM17" s="92" t="str">
        <f>IF(ISBLANK(Výsledky!$OD$3),"",Výsledky!OD73)</f>
        <v/>
      </c>
      <c r="BN17" s="92" t="str">
        <f>IF(ISBLANK(Výsledky!$OK$3),"",Výsledky!OK73)</f>
        <v/>
      </c>
      <c r="BO17" s="92" t="str">
        <f>IF(ISBLANK(Výsledky!$OR$3),"",Výsledky!OR73)</f>
        <v/>
      </c>
      <c r="BP17" s="92" t="str">
        <f>IF(ISBLANK(Výsledky!$OY$3),"",Výsledky!OY73)</f>
        <v/>
      </c>
      <c r="BQ17" s="92" t="str">
        <f>IF(ISBLANK(Výsledky!$PF$3),"",Výsledky!PF73)</f>
        <v/>
      </c>
      <c r="BR17" s="92" t="str">
        <f>IF(ISBLANK(Výsledky!$PM$3),"",Výsledky!PM73)</f>
        <v/>
      </c>
      <c r="BS17" s="92" t="str">
        <f>IF(ISBLANK(Výsledky!$PT$3),"",Výsledky!PT73)</f>
        <v/>
      </c>
      <c r="BT17" s="92" t="str">
        <f>IF(ISBLANK(Výsledky!$QA$3),"",Výsledky!QA73)</f>
        <v/>
      </c>
      <c r="BU17" s="95" t="str">
        <f>IF(ISBLANK(Výsledky!$QH$3),"",Výsledky!QH73)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Tipy!A62</f>
        <v>42</v>
      </c>
      <c r="D18" s="108" t="str">
        <f>IF(Tipy!B62="","",Tipy!B62)</f>
        <v>REDbull</v>
      </c>
      <c r="E18" s="109">
        <f>SUM(F18:J18)</f>
        <v>680</v>
      </c>
      <c r="F18" s="104">
        <f>IF(ISBLANK(Výsledky!$I$3),"-",SUM(K18:P18,R18,T18:U18,W18,Y18:AA18,AC18,AE18,AG18,AI18:AK18,AN18:AO18,AS18:AT18,AV18:AW18,AZ18,BB18:BC18,BE18:BF18,BH18,BJ18,BL18:BN18,BP18,BR18:BS18))</f>
        <v>350</v>
      </c>
      <c r="G18" s="90">
        <f>IF(ISBLANK(Výsledky!$BF$3),"-",SUM(Q18,V18,X18,S18,AB18,AD18,AU18,BA18,BG18,BI18,BO18,BQ18,BU18))</f>
        <v>200</v>
      </c>
      <c r="H18" s="90">
        <f>IF(ISBLANK(Výsledky!$FG$3),"-",SUM(AF18,AH18,AP18,AR18,AX18))</f>
        <v>80</v>
      </c>
      <c r="I18" s="93">
        <f>IF(ISBLANK(Výsledky!$GW$3),"-",SUM(AL18,AM18,AQ18,AY18,BD18,BK18,BT18))</f>
        <v>50</v>
      </c>
      <c r="J18" s="94">
        <f>IF(ISBLANK(Výsledky!$I$3),"",Výsledky!I68)</f>
        <v>0</v>
      </c>
      <c r="K18" s="92">
        <f>IF(ISBLANK(Výsledky!$P$3),"",Výsledky!P68)</f>
        <v>0</v>
      </c>
      <c r="L18" s="92">
        <f>IF(ISBLANK(Výsledky!$W$3),"",Výsledky!W68)</f>
        <v>0</v>
      </c>
      <c r="M18" s="92">
        <f>IF(ISBLANK(Výsledky!$AD$3),"",Výsledky!AD68)</f>
        <v>0</v>
      </c>
      <c r="N18" s="92">
        <f>IF(ISBLANK(Výsledky!$AK$3),"",Výsledky!AK68)</f>
        <v>40</v>
      </c>
      <c r="O18" s="92">
        <f>IF(ISBLANK(Výsledky!$AR$3),"",Výsledky!AR68)</f>
        <v>40</v>
      </c>
      <c r="P18" s="92">
        <f>IF(ISBLANK(Výsledky!$AY$3),"",Výsledky!AY68)</f>
        <v>0</v>
      </c>
      <c r="Q18" s="92">
        <f>IF(ISBLANK(Výsledky!$BF$3),"",Výsledky!BF68)</f>
        <v>20</v>
      </c>
      <c r="R18" s="92" t="str">
        <f>IF(ISBLANK(Výsledky!$BM$3),"",Výsledky!BM68)</f>
        <v/>
      </c>
      <c r="S18" s="92">
        <f>IF(ISBLANK(Výsledky!$BT$3),"",Výsledky!BT68)</f>
        <v>0</v>
      </c>
      <c r="T18" s="92" t="str">
        <f>IF(ISBLANK(Výsledky!$CA$3),"",Výsledky!CA68)</f>
        <v/>
      </c>
      <c r="U18" s="92">
        <f>IF(ISBLANK(Výsledky!$CH$3),"",Výsledky!CH68)</f>
        <v>0</v>
      </c>
      <c r="V18" s="92">
        <f>IF(ISBLANK(Výsledky!$CO$3),"",Výsledky!CO68)</f>
        <v>30</v>
      </c>
      <c r="W18" s="92">
        <f>IF(ISBLANK(Výsledky!$CV$3),"",Výsledky!CV68)</f>
        <v>10</v>
      </c>
      <c r="X18" s="92">
        <f>IF(ISBLANK(Výsledky!$DC$3),"",Výsledky!DC68)</f>
        <v>40</v>
      </c>
      <c r="Y18" s="92">
        <f>IF(ISBLANK(Výsledky!$DJ$3),"",Výsledky!DJ68)</f>
        <v>20</v>
      </c>
      <c r="Z18" s="92">
        <f>IF(ISBLANK(Výsledky!$DQ$3),"",Výsledky!DQ68)</f>
        <v>20</v>
      </c>
      <c r="AA18" s="92">
        <f>IF(ISBLANK(Výsledky!$DX$3),"",Výsledky!DX68)</f>
        <v>0</v>
      </c>
      <c r="AB18" s="92">
        <f>IF(ISBLANK(Výsledky!$EE$3),"",Výsledky!EE68)</f>
        <v>60</v>
      </c>
      <c r="AC18" s="92">
        <f>IF(ISBLANK(Výsledky!$EL$3),"",Výsledky!EL68)</f>
        <v>0</v>
      </c>
      <c r="AD18" s="92">
        <f>IF(ISBLANK(Výsledky!$ES$3),"",Výsledky!ES68)</f>
        <v>50</v>
      </c>
      <c r="AE18" s="92">
        <f>IF(ISBLANK(Výsledky!$EZ$3),"",Výsledky!EZ68)</f>
        <v>40</v>
      </c>
      <c r="AF18" s="92">
        <f>IF(ISBLANK(Výsledky!$FG$3),"",Výsledky!FG68)</f>
        <v>0</v>
      </c>
      <c r="AG18" s="92">
        <f>IF(ISBLANK(Výsledky!$FN$3),"",Výsledky!FN68)</f>
        <v>50</v>
      </c>
      <c r="AH18" s="92">
        <f>IF(ISBLANK(Výsledky!$FU$3),"",Výsledky!FU68)</f>
        <v>80</v>
      </c>
      <c r="AI18" s="92">
        <f>IF(ISBLANK(Výsledky!$GB$3),"",Výsledky!GB68)</f>
        <v>80</v>
      </c>
      <c r="AJ18" s="92">
        <f>IF(ISBLANK(Výsledky!$GI$3),"",Výsledky!GI68)</f>
        <v>30</v>
      </c>
      <c r="AK18" s="92">
        <f>IF(ISBLANK(Výsledky!$GP$3),"",Výsledky!GP68)</f>
        <v>0</v>
      </c>
      <c r="AL18" s="92">
        <f>IF(ISBLANK(Výsledky!$GW$3),"",Výsledky!GW68)</f>
        <v>20</v>
      </c>
      <c r="AM18" s="92">
        <f>IF(ISBLANK(Výsledky!$HD$3),"",Výsledky!HD68)</f>
        <v>0</v>
      </c>
      <c r="AN18" s="92">
        <f>IF(ISBLANK(Výsledky!$HK$3),"",Výsledky!HK68)</f>
        <v>0</v>
      </c>
      <c r="AO18" s="92">
        <f>IF(ISBLANK(Výsledky!$HR$3),"",Výsledky!HR68)</f>
        <v>20</v>
      </c>
      <c r="AP18" s="92" t="str">
        <f>IF(ISBLANK(Výsledky!$HY$3),"",Výsledky!HY68)</f>
        <v/>
      </c>
      <c r="AQ18" s="92">
        <f>IF(ISBLANK(Výsledky!$IF$3),"",Výsledky!IF68)</f>
        <v>30</v>
      </c>
      <c r="AR18" s="92" t="str">
        <f>IF(ISBLANK(Výsledky!$IM$3),"",Výsledky!IM68)</f>
        <v/>
      </c>
      <c r="AS18" s="92">
        <f>IF(ISBLANK(Výsledky!$IT$3),"",Výsledky!IT68)</f>
        <v>0</v>
      </c>
      <c r="AT18" s="92" t="str">
        <f>IF(ISBLANK(Výsledky!$JA$3),"",Výsledky!JA68)</f>
        <v/>
      </c>
      <c r="AU18" s="92" t="str">
        <f>IF(ISBLANK(Výsledky!$JH$3),"",Výsledky!JH68)</f>
        <v/>
      </c>
      <c r="AV18" s="92" t="str">
        <f>IF(ISBLANK(Výsledky!$JO$3),"",Výsledky!JO68)</f>
        <v/>
      </c>
      <c r="AW18" s="92" t="str">
        <f>IF(ISBLANK(Výsledky!$JV$3),"",Výsledky!JV68)</f>
        <v/>
      </c>
      <c r="AX18" s="92" t="str">
        <f>IF(ISBLANK(Výsledky!$KC$3),"",Výsledky!KC68)</f>
        <v/>
      </c>
      <c r="AY18" s="92" t="str">
        <f>IF(ISBLANK(Výsledky!$KJ$3),"",Výsledky!KJ68)</f>
        <v/>
      </c>
      <c r="AZ18" s="92" t="str">
        <f>IF(ISBLANK(Výsledky!$KQ$3),"",Výsledky!KQ68)</f>
        <v/>
      </c>
      <c r="BA18" s="92" t="str">
        <f>IF(ISBLANK(Výsledky!$KX$3),"",Výsledky!KX68)</f>
        <v/>
      </c>
      <c r="BB18" s="92" t="str">
        <f>IF(ISBLANK(Výsledky!$LE$3),"",Výsledky!LE68)</f>
        <v/>
      </c>
      <c r="BC18" s="92" t="str">
        <f>IF(ISBLANK(Výsledky!$LL$3),"",Výsledky!LL68)</f>
        <v/>
      </c>
      <c r="BD18" s="92" t="str">
        <f>IF(ISBLANK(Výsledky!$LS$3),"",Výsledky!LS68)</f>
        <v/>
      </c>
      <c r="BE18" s="92" t="str">
        <f>IF(ISBLANK(Výsledky!$LZ$3),"",Výsledky!LZ68)</f>
        <v/>
      </c>
      <c r="BF18" s="92" t="str">
        <f>IF(ISBLANK(Výsledky!$MG$3),"",Výsledky!MG68)</f>
        <v/>
      </c>
      <c r="BG18" s="92" t="str">
        <f>IF(ISBLANK(Výsledky!$MN$3),"",Výsledky!MN68)</f>
        <v/>
      </c>
      <c r="BH18" s="92" t="str">
        <f>IF(ISBLANK(Výsledky!$MU$3),"",Výsledky!MU68)</f>
        <v/>
      </c>
      <c r="BI18" s="92" t="str">
        <f>IF(ISBLANK(Výsledky!$NB$3),"",Výsledky!NB68)</f>
        <v/>
      </c>
      <c r="BJ18" s="92" t="str">
        <f>IF(ISBLANK(Výsledky!$NI$3),"",Výsledky!NI68)</f>
        <v/>
      </c>
      <c r="BK18" s="92" t="str">
        <f>IF(ISBLANK(Výsledky!$NP$3),"",Výsledky!NP68)</f>
        <v/>
      </c>
      <c r="BL18" s="92" t="str">
        <f>IF(ISBLANK(Výsledky!$NW$3),"",Výsledky!NW68)</f>
        <v/>
      </c>
      <c r="BM18" s="92" t="str">
        <f>IF(ISBLANK(Výsledky!$OD$3),"",Výsledky!OD68)</f>
        <v/>
      </c>
      <c r="BN18" s="92" t="str">
        <f>IF(ISBLANK(Výsledky!$OK$3),"",Výsledky!OK68)</f>
        <v/>
      </c>
      <c r="BO18" s="92" t="str">
        <f>IF(ISBLANK(Výsledky!$OR$3),"",Výsledky!OR68)</f>
        <v/>
      </c>
      <c r="BP18" s="92" t="str">
        <f>IF(ISBLANK(Výsledky!$OY$3),"",Výsledky!OY68)</f>
        <v/>
      </c>
      <c r="BQ18" s="92" t="str">
        <f>IF(ISBLANK(Výsledky!$PF$3),"",Výsledky!PF68)</f>
        <v/>
      </c>
      <c r="BR18" s="92" t="str">
        <f>IF(ISBLANK(Výsledky!$PM$3),"",Výsledky!PM68)</f>
        <v/>
      </c>
      <c r="BS18" s="92" t="str">
        <f>IF(ISBLANK(Výsledky!$PT$3),"",Výsledky!PT68)</f>
        <v/>
      </c>
      <c r="BT18" s="92" t="str">
        <f>IF(ISBLANK(Výsledky!$QA$3),"",Výsledky!QA68)</f>
        <v/>
      </c>
      <c r="BU18" s="95" t="str">
        <f>IF(ISBLANK(Výsledky!$QH$3),"",Výsledky!QH68)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Tipy!A61</f>
        <v>58</v>
      </c>
      <c r="D19" s="108" t="str">
        <f>IF(Tipy!B61="","",Tipy!B61)</f>
        <v>Rajjum</v>
      </c>
      <c r="E19" s="109">
        <f>SUM(F19:J19)</f>
        <v>670</v>
      </c>
      <c r="F19" s="104">
        <f>IF(ISBLANK(Výsledky!$I$3),"-",SUM(K19:P19,R19,T19:U19,W19,Y19:AA19,AC19,AE19,AG19,AI19:AK19,AN19:AO19,AS19:AT19,AV19:AW19,AZ19,BB19:BC19,BE19:BF19,BH19,BJ19,BL19:BN19,BP19,BR19:BS19))</f>
        <v>350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50</v>
      </c>
      <c r="J19" s="94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 t="str">
        <f>IF(ISBLANK(Výsledky!$BM$3),"",Výsledky!BM67)</f>
        <v/>
      </c>
      <c r="S19" s="92">
        <f>IF(ISBLANK(Výsledky!$BT$3),"",Výsledky!BT67)</f>
        <v>20</v>
      </c>
      <c r="T19" s="92" t="str">
        <f>IF(ISBLANK(Výsledky!$CA$3),"",Výsledky!CA67)</f>
        <v/>
      </c>
      <c r="U19" s="92">
        <f>IF(ISBLANK(Výsledky!$CH$3),"",Výsledky!CH67)</f>
        <v>0</v>
      </c>
      <c r="V19" s="92">
        <f>IF(ISBLANK(Výsledky!$CO$3),"",Výsledky!CO67)</f>
        <v>50</v>
      </c>
      <c r="W19" s="92">
        <f>IF(ISBLANK(Výsledky!$CV$3),"",Výsledky!CV67)</f>
        <v>20</v>
      </c>
      <c r="X19" s="92">
        <f>IF(ISBLANK(Výsledky!$DC$3),"",Výsledky!DC67)</f>
        <v>40</v>
      </c>
      <c r="Y19" s="92">
        <f>IF(ISBLANK(Výsledky!$DJ$3),"",Výsledky!DJ67)</f>
        <v>0</v>
      </c>
      <c r="Z19" s="92">
        <f>IF(ISBLANK(Výsledky!$DQ$3),"",Výsledky!DQ67)</f>
        <v>30</v>
      </c>
      <c r="AA19" s="92">
        <f>IF(ISBLANK(Výsledky!$DX$3),"",Výsledky!DX67)</f>
        <v>0</v>
      </c>
      <c r="AB19" s="92">
        <f>IF(ISBLANK(Výsledky!$EE$3),"",Výsledky!EE67)</f>
        <v>40</v>
      </c>
      <c r="AC19" s="92">
        <f>IF(ISBLANK(Výsledky!$EL$3),"",Výsledky!EL67)</f>
        <v>0</v>
      </c>
      <c r="AD19" s="92">
        <f>IF(ISBLANK(Výsledky!$ES$3),"",Výsledky!ES67)</f>
        <v>50</v>
      </c>
      <c r="AE19" s="92">
        <f>IF(ISBLANK(Výsledky!$EZ$3),"",Výsledky!EZ67)</f>
        <v>60</v>
      </c>
      <c r="AF19" s="92">
        <f>IF(ISBLANK(Výsledky!$FG$3),"",Výsledky!FG67)</f>
        <v>0</v>
      </c>
      <c r="AG19" s="92" t="str">
        <f>IF(ISBLANK(Výsledky!$FN$3),"",Výsledky!FN67)</f>
        <v>-</v>
      </c>
      <c r="AH19" s="92">
        <f>IF(ISBLANK(Výsledky!$FU$3),"",Výsledky!FU67)</f>
        <v>20</v>
      </c>
      <c r="AI19" s="92">
        <f>IF(ISBLANK(Výsledky!$GB$3),"",Výsledky!GB67)</f>
        <v>50</v>
      </c>
      <c r="AJ19" s="92">
        <f>IF(ISBLANK(Výsledky!$GI$3),"",Výsledky!GI67)</f>
        <v>30</v>
      </c>
      <c r="AK19" s="92">
        <f>IF(ISBLANK(Výsledky!$GP$3),"",Výsledky!GP67)</f>
        <v>30</v>
      </c>
      <c r="AL19" s="92">
        <f>IF(ISBLANK(Výsledky!$GW$3),"",Výsledky!GW67)</f>
        <v>30</v>
      </c>
      <c r="AM19" s="92">
        <f>IF(ISBLANK(Výsledky!$HD$3),"",Výsledky!HD67)</f>
        <v>20</v>
      </c>
      <c r="AN19" s="92">
        <f>IF(ISBLANK(Výsledky!$HK$3),"",Výsledky!HK67)</f>
        <v>0</v>
      </c>
      <c r="AO19" s="92">
        <f>IF(ISBLANK(Výsledky!$HR$3),"",Výsledky!HR67)</f>
        <v>0</v>
      </c>
      <c r="AP19" s="92" t="str">
        <f>IF(ISBLANK(Výsledky!$HY$3),"",Výsledky!HY67)</f>
        <v/>
      </c>
      <c r="AQ19" s="92">
        <f>IF(ISBLANK(Výsledky!$IF$3),"",Výsledky!IF67)</f>
        <v>0</v>
      </c>
      <c r="AR19" s="92" t="str">
        <f>IF(ISBLANK(Výsledky!$IM$3),"",Výsledky!IM67)</f>
        <v/>
      </c>
      <c r="AS19" s="92">
        <f>IF(ISBLANK(Výsledky!$IT$3),"",Výsledky!IT67)</f>
        <v>0</v>
      </c>
      <c r="AT19" s="92" t="str">
        <f>IF(ISBLANK(Výsledky!$JA$3),"",Výsledky!JA67)</f>
        <v/>
      </c>
      <c r="AU19" s="92" t="str">
        <f>IF(ISBLANK(Výsledky!$JH$3),"",Výsledky!JH67)</f>
        <v/>
      </c>
      <c r="AV19" s="92" t="str">
        <f>IF(ISBLANK(Výsledky!$JO$3),"",Výsledky!JO67)</f>
        <v/>
      </c>
      <c r="AW19" s="92" t="str">
        <f>IF(ISBLANK(Výsledky!$JV$3),"",Výsledky!JV67)</f>
        <v/>
      </c>
      <c r="AX19" s="92" t="str">
        <f>IF(ISBLANK(Výsledky!$KC$3),"",Výsledky!KC67)</f>
        <v/>
      </c>
      <c r="AY19" s="92" t="str">
        <f>IF(ISBLANK(Výsledky!$KJ$3),"",Výsledky!KJ67)</f>
        <v/>
      </c>
      <c r="AZ19" s="92" t="str">
        <f>IF(ISBLANK(Výsledky!$KQ$3),"",Výsledky!KQ67)</f>
        <v/>
      </c>
      <c r="BA19" s="92" t="str">
        <f>IF(ISBLANK(Výsledky!$KX$3),"",Výsledky!KX67)</f>
        <v/>
      </c>
      <c r="BB19" s="92" t="str">
        <f>IF(ISBLANK(Výsledky!$LE$3),"",Výsledky!LE67)</f>
        <v/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/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IF(ISBLANK(Výsledky!$QA$3),"",Výsledky!QA67)</f>
        <v/>
      </c>
      <c r="BU19" s="95" t="str">
        <f>IF(ISBLANK(Výsledky!$QH$3),"",Výsledky!QH67)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Tipy!A34</f>
        <v>9</v>
      </c>
      <c r="D20" s="108" t="str">
        <f>IF(Tipy!B34="","",Tipy!B34)</f>
        <v>Kouba</v>
      </c>
      <c r="E20" s="109">
        <f>SUM(F20:J20)</f>
        <v>650</v>
      </c>
      <c r="F20" s="104">
        <f>IF(ISBLANK(Výsledky!$I$3),"-",SUM(K20:P20,R20,T20:U20,W20,Y20:AA20,AC20,AE20,AG20,AI20:AK20,AN20:AO20,AS20:AT20,AV20:AW20,AZ20,BB20:BC20,BE20:BF20,BH20,BJ20,BL20:BN20,BP20,BR20:BS20))</f>
        <v>370</v>
      </c>
      <c r="G20" s="90">
        <f>IF(ISBLANK(Výsledky!$BF$3),"-",SUM(Q20,V20,X20,S20,AB20,AD20,AU20,BA20,BG20,BI20,BO20,BQ20,BU20))</f>
        <v>240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IF(ISBLANK(Výsledky!$I$3),"",Výsledky!I40)</f>
        <v>0</v>
      </c>
      <c r="K20" s="92" t="str">
        <f>IF(ISBLANK(Výsledky!$P$3),"",Výsledky!P40)</f>
        <v>-</v>
      </c>
      <c r="L20" s="92">
        <f>IF(ISBLANK(Výsledky!$W$3),"",Výsledky!W40)</f>
        <v>0</v>
      </c>
      <c r="M20" s="92">
        <f>IF(ISBLANK(Výsledky!$AD$3),"",Výsledky!AD40)</f>
        <v>20</v>
      </c>
      <c r="N20" s="92">
        <f>IF(ISBLANK(Výsledky!$AK$3),"",Výsledky!AK40)</f>
        <v>20</v>
      </c>
      <c r="O20" s="92">
        <f>IF(ISBLANK(Výsledky!$AR$3),"",Výsledky!AR40)</f>
        <v>60</v>
      </c>
      <c r="P20" s="92" t="str">
        <f>IF(ISBLANK(Výsledky!$AY$3),"",Výsledky!AY40)</f>
        <v>-</v>
      </c>
      <c r="Q20" s="92">
        <f>IF(ISBLANK(Výsledky!$BF$3),"",Výsledky!BF40)</f>
        <v>0</v>
      </c>
      <c r="R20" s="92" t="str">
        <f>IF(ISBLANK(Výsledky!$BM$3),"",Výsledky!BM40)</f>
        <v/>
      </c>
      <c r="S20" s="92">
        <f>IF(ISBLANK(Výsledky!$BT$3),"",Výsledky!BT40)</f>
        <v>60</v>
      </c>
      <c r="T20" s="92" t="str">
        <f>IF(ISBLANK(Výsledky!$CA$3),"",Výsledky!CA40)</f>
        <v/>
      </c>
      <c r="U20" s="92">
        <f>IF(ISBLANK(Výsledky!$CH$3),"",Výsledky!CH40)</f>
        <v>0</v>
      </c>
      <c r="V20" s="92">
        <f>IF(ISBLANK(Výsledky!$CO$3),"",Výsledky!CO40)</f>
        <v>80</v>
      </c>
      <c r="W20" s="92">
        <f>IF(ISBLANK(Výsledky!$CV$3),"",Výsledky!CV40)</f>
        <v>30</v>
      </c>
      <c r="X20" s="92">
        <f>IF(ISBLANK(Výsledky!$DC$3),"",Výsledky!DC40)</f>
        <v>60</v>
      </c>
      <c r="Y20" s="92">
        <f>IF(ISBLANK(Výsledky!$DJ$3),"",Výsledky!DJ40)</f>
        <v>40</v>
      </c>
      <c r="Z20" s="92">
        <f>IF(ISBLANK(Výsledky!$DQ$3),"",Výsledky!DQ40)</f>
        <v>20</v>
      </c>
      <c r="AA20" s="92" t="str">
        <f>IF(ISBLANK(Výsledky!$DX$3),"",Výsledky!DX40)</f>
        <v>-</v>
      </c>
      <c r="AB20" s="92">
        <f>IF(ISBLANK(Výsledky!$EE$3),"",Výsledky!EE40)</f>
        <v>20</v>
      </c>
      <c r="AC20" s="92">
        <f>IF(ISBLANK(Výsledky!$EL$3),"",Výsledky!EL40)</f>
        <v>20</v>
      </c>
      <c r="AD20" s="92">
        <f>IF(ISBLANK(Výsledky!$ES$3),"",Výsledky!ES40)</f>
        <v>20</v>
      </c>
      <c r="AE20" s="92">
        <f>IF(ISBLANK(Výsledky!$EZ$3),"",Výsledky!EZ40)</f>
        <v>80</v>
      </c>
      <c r="AF20" s="92">
        <f>IF(ISBLANK(Výsledky!$FG$3),"",Výsledky!FG40)</f>
        <v>0</v>
      </c>
      <c r="AG20" s="92" t="str">
        <f>IF(ISBLANK(Výsledky!$FN$3),"",Výsledky!FN40)</f>
        <v>-</v>
      </c>
      <c r="AH20" s="92">
        <f>IF(ISBLANK(Výsledky!$FU$3),"",Výsledky!FU40)</f>
        <v>20</v>
      </c>
      <c r="AI20" s="92">
        <f>IF(ISBLANK(Výsledky!$GB$3),"",Výsledky!GB40)</f>
        <v>50</v>
      </c>
      <c r="AJ20" s="92">
        <f>IF(ISBLANK(Výsledky!$GI$3),"",Výsledky!GI40)</f>
        <v>30</v>
      </c>
      <c r="AK20" s="92">
        <f>IF(ISBLANK(Výsledky!$GP$3),"",Výsledky!GP40)</f>
        <v>0</v>
      </c>
      <c r="AL20" s="92">
        <f>IF(ISBLANK(Výsledky!$GW$3),"",Výsledky!GW40)</f>
        <v>0</v>
      </c>
      <c r="AM20" s="92">
        <f>IF(ISBLANK(Výsledky!$HD$3),"",Výsledky!HD40)</f>
        <v>20</v>
      </c>
      <c r="AN20" s="92" t="str">
        <f>IF(ISBLANK(Výsledky!$HK$3),"",Výsledky!HK40)</f>
        <v>-</v>
      </c>
      <c r="AO20" s="92">
        <f>IF(ISBLANK(Výsledky!$HR$3),"",Výsledky!HR40)</f>
        <v>0</v>
      </c>
      <c r="AP20" s="92" t="str">
        <f>IF(ISBLANK(Výsledky!$HY$3),"",Výsledky!HY40)</f>
        <v/>
      </c>
      <c r="AQ20" s="92" t="str">
        <f>IF(ISBLANK(Výsledky!$IF$3),"",Výsledky!IF40)</f>
        <v>-</v>
      </c>
      <c r="AR20" s="92" t="str">
        <f>IF(ISBLANK(Výsledky!$IM$3),"",Výsledky!IM40)</f>
        <v/>
      </c>
      <c r="AS20" s="92" t="str">
        <f>IF(ISBLANK(Výsledky!$IT$3),"",Výsledky!IT40)</f>
        <v>-</v>
      </c>
      <c r="AT20" s="92" t="str">
        <f>IF(ISBLANK(Výsledky!$JA$3),"",Výsledky!JA40)</f>
        <v/>
      </c>
      <c r="AU20" s="92" t="str">
        <f>IF(ISBLANK(Výsledky!$JH$3),"",Výsledky!JH40)</f>
        <v/>
      </c>
      <c r="AV20" s="92" t="str">
        <f>IF(ISBLANK(Výsledky!$JO$3),"",Výsledky!JO40)</f>
        <v/>
      </c>
      <c r="AW20" s="92" t="str">
        <f>IF(ISBLANK(Výsledky!$JV$3),"",Výsledky!JV40)</f>
        <v/>
      </c>
      <c r="AX20" s="92" t="str">
        <f>IF(ISBLANK(Výsledky!$KC$3),"",Výsledky!KC40)</f>
        <v/>
      </c>
      <c r="AY20" s="92" t="str">
        <f>IF(ISBLANK(Výsledky!$KJ$3),"",Výsledky!KJ40)</f>
        <v/>
      </c>
      <c r="AZ20" s="92" t="str">
        <f>IF(ISBLANK(Výsledky!$KQ$3),"",Výsledky!KQ40)</f>
        <v/>
      </c>
      <c r="BA20" s="92" t="str">
        <f>IF(ISBLANK(Výsledky!$KX$3),"",Výsledky!KX40)</f>
        <v/>
      </c>
      <c r="BB20" s="92" t="str">
        <f>IF(ISBLANK(Výsledky!$LE$3),"",Výsledky!LE40)</f>
        <v/>
      </c>
      <c r="BC20" s="92" t="str">
        <f>IF(ISBLANK(Výsledky!$LL$3),"",Výsledky!LL40)</f>
        <v/>
      </c>
      <c r="BD20" s="92" t="str">
        <f>IF(ISBLANK(Výsledky!$LS$3),"",Výsledky!LS40)</f>
        <v/>
      </c>
      <c r="BE20" s="92" t="str">
        <f>IF(ISBLANK(Výsledky!$LZ$3),"",Výsledky!LZ40)</f>
        <v/>
      </c>
      <c r="BF20" s="92" t="str">
        <f>IF(ISBLANK(Výsledky!$MG$3),"",Výsledky!MG40)</f>
        <v/>
      </c>
      <c r="BG20" s="92" t="str">
        <f>IF(ISBLANK(Výsledky!$MN$3),"",Výsledky!MN40)</f>
        <v/>
      </c>
      <c r="BH20" s="92" t="str">
        <f>IF(ISBLANK(Výsledky!$MU$3),"",Výsledky!MU40)</f>
        <v/>
      </c>
      <c r="BI20" s="92" t="str">
        <f>IF(ISBLANK(Výsledky!$NB$3),"",Výsledky!NB40)</f>
        <v/>
      </c>
      <c r="BJ20" s="92" t="str">
        <f>IF(ISBLANK(Výsledky!$NI$3),"",Výsledky!NI40)</f>
        <v/>
      </c>
      <c r="BK20" s="92" t="str">
        <f>IF(ISBLANK(Výsledky!$NP$3),"",Výsledky!NP40)</f>
        <v/>
      </c>
      <c r="BL20" s="92" t="str">
        <f>IF(ISBLANK(Výsledky!$NW$3),"",Výsledky!NW40)</f>
        <v/>
      </c>
      <c r="BM20" s="92" t="str">
        <f>IF(ISBLANK(Výsledky!$OD$3),"",Výsledky!OD40)</f>
        <v/>
      </c>
      <c r="BN20" s="92" t="str">
        <f>IF(ISBLANK(Výsledky!$OK$3),"",Výsledky!OK40)</f>
        <v/>
      </c>
      <c r="BO20" s="92" t="str">
        <f>IF(ISBLANK(Výsledky!$OR$3),"",Výsledky!OR40)</f>
        <v/>
      </c>
      <c r="BP20" s="92" t="str">
        <f>IF(ISBLANK(Výsledky!$OY$3),"",Výsledky!OY40)</f>
        <v/>
      </c>
      <c r="BQ20" s="92" t="str">
        <f>IF(ISBLANK(Výsledky!$PF$3),"",Výsledky!PF40)</f>
        <v/>
      </c>
      <c r="BR20" s="92" t="str">
        <f>IF(ISBLANK(Výsledky!$PM$3),"",Výsledky!PM40)</f>
        <v/>
      </c>
      <c r="BS20" s="92" t="str">
        <f>IF(ISBLANK(Výsledky!$PT$3),"",Výsledky!PT40)</f>
        <v/>
      </c>
      <c r="BT20" s="92" t="str">
        <f>IF(ISBLANK(Výsledky!$QA$3),"",Výsledky!QA40)</f>
        <v/>
      </c>
      <c r="BU20" s="95" t="str">
        <f>IF(ISBLANK(Výsledky!$QH$3),"",Výsledky!QH40)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Tipy!A50</f>
        <v>11</v>
      </c>
      <c r="D21" s="108" t="str">
        <f>IF(Tipy!B50="","",Tipy!B50)</f>
        <v>netocil</v>
      </c>
      <c r="E21" s="109">
        <f>SUM(F21:J21)</f>
        <v>650</v>
      </c>
      <c r="F21" s="104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190</v>
      </c>
      <c r="H21" s="90">
        <f>IF(ISBLANK(Výsledky!$FG$3),"-",SUM(AF21,AH21,AP21,AR21,AX21))</f>
        <v>0</v>
      </c>
      <c r="I21" s="93">
        <f>IF(ISBLANK(Výsledky!$GW$3),"-",SUM(AL21,AM21,AQ21,AY21,BD21,BK21,BT21))</f>
        <v>60</v>
      </c>
      <c r="J21" s="94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 t="str">
        <f>IF(ISBLANK(Výsledky!$BM$3),"",Výsledky!BM56)</f>
        <v/>
      </c>
      <c r="S21" s="92">
        <f>IF(ISBLANK(Výsledky!$BT$3),"",Výsledky!BT56)</f>
        <v>50</v>
      </c>
      <c r="T21" s="92" t="str">
        <f>IF(ISBLANK(Výsledky!$CA$3),"",Výsledky!CA56)</f>
        <v/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>
        <f>IF(ISBLANK(Výsledky!$HD$3),"",Výsledky!HD56)</f>
        <v>20</v>
      </c>
      <c r="AN21" s="92">
        <f>IF(ISBLANK(Výsledky!$HK$3),"",Výsledky!HK56)</f>
        <v>0</v>
      </c>
      <c r="AO21" s="92">
        <f>IF(ISBLANK(Výsledky!$HR$3),"",Výsledky!HR56)</f>
        <v>0</v>
      </c>
      <c r="AP21" s="92" t="str">
        <f>IF(ISBLANK(Výsledky!$HY$3),"",Výsledky!HY56)</f>
        <v/>
      </c>
      <c r="AQ21" s="92">
        <f>IF(ISBLANK(Výsledky!$IF$3),"",Výsledky!IF56)</f>
        <v>20</v>
      </c>
      <c r="AR21" s="92" t="str">
        <f>IF(ISBLANK(Výsledky!$IM$3),"",Výsledky!IM56)</f>
        <v/>
      </c>
      <c r="AS21" s="92">
        <f>IF(ISBLANK(Výsledky!$IT$3),"",Výsledky!IT56)</f>
        <v>0</v>
      </c>
      <c r="AT21" s="92" t="str">
        <f>IF(ISBLANK(Výsledky!$JA$3),"",Výsledky!JA56)</f>
        <v/>
      </c>
      <c r="AU21" s="92" t="str">
        <f>IF(ISBLANK(Výsledky!$JH$3),"",Výsledky!JH56)</f>
        <v/>
      </c>
      <c r="AV21" s="92" t="str">
        <f>IF(ISBLANK(Výsledky!$JO$3),"",Výsledky!JO56)</f>
        <v/>
      </c>
      <c r="AW21" s="92" t="str">
        <f>IF(ISBLANK(Výsledky!$JV$3),"",Výsledky!JV56)</f>
        <v/>
      </c>
      <c r="AX21" s="92" t="str">
        <f>IF(ISBLANK(Výsledky!$KC$3),"",Výsledky!KC56)</f>
        <v/>
      </c>
      <c r="AY21" s="92" t="str">
        <f>IF(ISBLANK(Výsledky!$KJ$3),"",Výsledky!KJ56)</f>
        <v/>
      </c>
      <c r="AZ21" s="92" t="str">
        <f>IF(ISBLANK(Výsledky!$KQ$3),"",Výsledky!KQ56)</f>
        <v/>
      </c>
      <c r="BA21" s="92" t="str">
        <f>IF(ISBLANK(Výsledky!$KX$3),"",Výsledky!KX56)</f>
        <v/>
      </c>
      <c r="BB21" s="92" t="str">
        <f>IF(ISBLANK(Výsledky!$LE$3),"",Výsledky!LE56)</f>
        <v/>
      </c>
      <c r="BC21" s="92" t="str">
        <f>IF(ISBLANK(Výsledky!$LL$3),"",Výsledky!LL56)</f>
        <v/>
      </c>
      <c r="BD21" s="92" t="str">
        <f>IF(ISBLANK(Výsledky!$LS$3),"",Výsledky!LS56)</f>
        <v/>
      </c>
      <c r="BE21" s="92" t="str">
        <f>IF(ISBLANK(Výsledky!$LZ$3),"",Výsledky!LZ56)</f>
        <v/>
      </c>
      <c r="BF21" s="92" t="str">
        <f>IF(ISBLANK(Výsledky!$MG$3),"",Výsledky!MG56)</f>
        <v/>
      </c>
      <c r="BG21" s="92" t="str">
        <f>IF(ISBLANK(Výsledky!$MN$3),"",Výsledky!MN56)</f>
        <v/>
      </c>
      <c r="BH21" s="92" t="str">
        <f>IF(ISBLANK(Výsledky!$MU$3),"",Výsledky!MU56)</f>
        <v/>
      </c>
      <c r="BI21" s="92" t="str">
        <f>IF(ISBLANK(Výsledky!$NB$3),"",Výsledky!NB56)</f>
        <v/>
      </c>
      <c r="BJ21" s="92" t="str">
        <f>IF(ISBLANK(Výsledky!$NI$3),"",Výsledky!NI56)</f>
        <v/>
      </c>
      <c r="BK21" s="92" t="str">
        <f>IF(ISBLANK(Výsledky!$NP$3),"",Výsledky!NP56)</f>
        <v/>
      </c>
      <c r="BL21" s="92" t="str">
        <f>IF(ISBLANK(Výsledky!$NW$3),"",Výsledky!NW56)</f>
        <v/>
      </c>
      <c r="BM21" s="92" t="str">
        <f>IF(ISBLANK(Výsledky!$OD$3),"",Výsledky!OD56)</f>
        <v/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IF(ISBLANK(Výsledky!$QA$3),"",Výsledky!QA56)</f>
        <v/>
      </c>
      <c r="BU21" s="95" t="str">
        <f>IF(ISBLANK(Výsledky!$QH$3),"",Výsledky!QH56)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Tipy!A22</f>
        <v>29</v>
      </c>
      <c r="D22" s="108" t="str">
        <f>IF(Tipy!B22="","",Tipy!B22)</f>
        <v>Fifo</v>
      </c>
      <c r="E22" s="109">
        <f>SUM(F22:J22)</f>
        <v>620</v>
      </c>
      <c r="F22" s="104">
        <f>IF(ISBLANK(Výsledky!$I$3),"-",SUM(K22:P22,R22,T22:U22,W22,Y22:AA22,AC22,AE22,AG22,AI22:AK22,AN22:AO22,AS22:AT22,AV22:AW22,AZ22,BB22:BC22,BE22:BF22,BH22,BJ22,BL22:BN22,BP22,BR22:BS22))</f>
        <v>350</v>
      </c>
      <c r="G22" s="90">
        <f>IF(ISBLANK(Výsledky!$BF$3),"-",SUM(Q22,V22,X22,S22,AB22,AD22,AU22,BA22,BG22,BI22,BO22,BQ22,BU22))</f>
        <v>210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IF(ISBLANK(Výsledky!$I$3),"",Výsledky!I28)</f>
        <v>20</v>
      </c>
      <c r="K22" s="92">
        <f>IF(ISBLANK(Výsledky!$P$3),"",Výsledky!P28)</f>
        <v>20</v>
      </c>
      <c r="L22" s="92">
        <f>IF(ISBLANK(Výsledky!$W$3),"",Výsledky!W28)</f>
        <v>0</v>
      </c>
      <c r="M22" s="92">
        <f>IF(ISBLANK(Výsledky!$AD$3),"",Výsledky!AD28)</f>
        <v>30</v>
      </c>
      <c r="N22" s="92">
        <f>IF(ISBLANK(Výsledky!$AK$3),"",Výsledky!AK28)</f>
        <v>20</v>
      </c>
      <c r="O22" s="92">
        <f>IF(ISBLANK(Výsledky!$AR$3),"",Výsledky!AR28)</f>
        <v>40</v>
      </c>
      <c r="P22" s="92">
        <f>IF(ISBLANK(Výsledky!$AY$3),"",Výsledky!AY28)</f>
        <v>10</v>
      </c>
      <c r="Q22" s="92">
        <f>IF(ISBLANK(Výsledky!$BF$3),"",Výsledky!BF28)</f>
        <v>0</v>
      </c>
      <c r="R22" s="92" t="str">
        <f>IF(ISBLANK(Výsledky!$BM$3),"",Výsledky!BM28)</f>
        <v/>
      </c>
      <c r="S22" s="92">
        <f>IF(ISBLANK(Výsledky!$BT$3),"",Výsledky!BT28)</f>
        <v>40</v>
      </c>
      <c r="T22" s="92" t="str">
        <f>IF(ISBLANK(Výsledky!$CA$3),"",Výsledky!CA28)</f>
        <v/>
      </c>
      <c r="U22" s="92">
        <f>IF(ISBLANK(Výsledky!$CH$3),"",Výsledky!CH28)</f>
        <v>0</v>
      </c>
      <c r="V22" s="92">
        <f>IF(ISBLANK(Výsledky!$CO$3),"",Výsledky!CO28)</f>
        <v>60</v>
      </c>
      <c r="W22" s="92" t="str">
        <f>IF(ISBLANK(Výsledky!$CV$3),"",Výsledky!CV28)</f>
        <v>-</v>
      </c>
      <c r="X22" s="92">
        <f>IF(ISBLANK(Výsledky!$DC$3),"",Výsledky!DC28)</f>
        <v>20</v>
      </c>
      <c r="Y22" s="92">
        <f>IF(ISBLANK(Výsledky!$DJ$3),"",Výsledky!DJ28)</f>
        <v>0</v>
      </c>
      <c r="Z22" s="92">
        <f>IF(ISBLANK(Výsledky!$DQ$3),"",Výsledky!DQ28)</f>
        <v>30</v>
      </c>
      <c r="AA22" s="92">
        <f>IF(ISBLANK(Výsledky!$DX$3),"",Výsledky!DX28)</f>
        <v>0</v>
      </c>
      <c r="AB22" s="92">
        <f>IF(ISBLANK(Výsledky!$EE$3),"",Výsledky!EE28)</f>
        <v>70</v>
      </c>
      <c r="AC22" s="92">
        <f>IF(ISBLANK(Výsledky!$EL$3),"",Výsledky!EL28)</f>
        <v>0</v>
      </c>
      <c r="AD22" s="92">
        <f>IF(ISBLANK(Výsledky!$ES$3),"",Výsledky!ES28)</f>
        <v>20</v>
      </c>
      <c r="AE22" s="92">
        <f>IF(ISBLANK(Výsledky!$EZ$3),"",Výsledky!EZ28)</f>
        <v>80</v>
      </c>
      <c r="AF22" s="92">
        <f>IF(ISBLANK(Výsledky!$FG$3),"",Výsledky!FG28)</f>
        <v>0</v>
      </c>
      <c r="AG22" s="92">
        <f>IF(ISBLANK(Výsledky!$FN$3),"",Výsledky!FN28)</f>
        <v>20</v>
      </c>
      <c r="AH22" s="92">
        <f>IF(ISBLANK(Výsledky!$FU$3),"",Výsledky!FU28)</f>
        <v>20</v>
      </c>
      <c r="AI22" s="92">
        <f>IF(ISBLANK(Výsledky!$GB$3),"",Výsledky!GB28)</f>
        <v>40</v>
      </c>
      <c r="AJ22" s="92">
        <f>IF(ISBLANK(Výsledky!$GI$3),"",Výsledky!GI28)</f>
        <v>30</v>
      </c>
      <c r="AK22" s="92">
        <f>IF(ISBLANK(Výsledky!$GP$3),"",Výsledky!GP28)</f>
        <v>0</v>
      </c>
      <c r="AL22" s="92">
        <f>IF(ISBLANK(Výsledky!$GW$3),"",Výsledky!GW28)</f>
        <v>20</v>
      </c>
      <c r="AM22" s="92">
        <f>IF(ISBLANK(Výsledky!$HD$3),"",Výsledky!HD28)</f>
        <v>0</v>
      </c>
      <c r="AN22" s="92">
        <f>IF(ISBLANK(Výsledky!$HK$3),"",Výsledky!HK28)</f>
        <v>30</v>
      </c>
      <c r="AO22" s="92" t="str">
        <f>IF(ISBLANK(Výsledky!$HR$3),"",Výsledky!HR28)</f>
        <v>-</v>
      </c>
      <c r="AP22" s="92" t="str">
        <f>IF(ISBLANK(Výsledky!$HY$3),"",Výsledky!HY28)</f>
        <v/>
      </c>
      <c r="AQ22" s="92">
        <f>IF(ISBLANK(Výsledky!$IF$3),"",Výsledky!IF28)</f>
        <v>0</v>
      </c>
      <c r="AR22" s="92" t="str">
        <f>IF(ISBLANK(Výsledky!$IM$3),"",Výsledky!IM28)</f>
        <v/>
      </c>
      <c r="AS22" s="92">
        <f>IF(ISBLANK(Výsledky!$IT$3),"",Výsledky!IT28)</f>
        <v>0</v>
      </c>
      <c r="AT22" s="92" t="str">
        <f>IF(ISBLANK(Výsledky!$JA$3),"",Výsledky!JA28)</f>
        <v/>
      </c>
      <c r="AU22" s="92" t="str">
        <f>IF(ISBLANK(Výsledky!$JH$3),"",Výsledky!JH28)</f>
        <v/>
      </c>
      <c r="AV22" s="92" t="str">
        <f>IF(ISBLANK(Výsledky!$JO$3),"",Výsledky!JO28)</f>
        <v/>
      </c>
      <c r="AW22" s="92" t="str">
        <f>IF(ISBLANK(Výsledky!$JV$3),"",Výsledky!JV28)</f>
        <v/>
      </c>
      <c r="AX22" s="92" t="str">
        <f>IF(ISBLANK(Výsledky!$KC$3),"",Výsledky!KC28)</f>
        <v/>
      </c>
      <c r="AY22" s="92" t="str">
        <f>IF(ISBLANK(Výsledky!$KJ$3),"",Výsledky!KJ28)</f>
        <v/>
      </c>
      <c r="AZ22" s="92" t="str">
        <f>IF(ISBLANK(Výsledky!$KQ$3),"",Výsledky!KQ28)</f>
        <v/>
      </c>
      <c r="BA22" s="92" t="str">
        <f>IF(ISBLANK(Výsledky!$KX$3),"",Výsledky!KX28)</f>
        <v/>
      </c>
      <c r="BB22" s="92" t="str">
        <f>IF(ISBLANK(Výsledky!$LE$3),"",Výsledky!LE28)</f>
        <v/>
      </c>
      <c r="BC22" s="92" t="str">
        <f>IF(ISBLANK(Výsledky!$LL$3),"",Výsledky!LL28)</f>
        <v/>
      </c>
      <c r="BD22" s="92" t="str">
        <f>IF(ISBLANK(Výsledky!$LS$3),"",Výsledky!LS28)</f>
        <v/>
      </c>
      <c r="BE22" s="92" t="str">
        <f>IF(ISBLANK(Výsledky!$LZ$3),"",Výsledky!LZ28)</f>
        <v/>
      </c>
      <c r="BF22" s="92" t="str">
        <f>IF(ISBLANK(Výsledky!$MG$3),"",Výsledky!MG28)</f>
        <v/>
      </c>
      <c r="BG22" s="92" t="str">
        <f>IF(ISBLANK(Výsledky!$MN$3),"",Výsledky!MN28)</f>
        <v/>
      </c>
      <c r="BH22" s="92" t="str">
        <f>IF(ISBLANK(Výsledky!$MU$3),"",Výsledky!MU28)</f>
        <v/>
      </c>
      <c r="BI22" s="92" t="str">
        <f>IF(ISBLANK(Výsledky!$NB$3),"",Výsledky!NB28)</f>
        <v/>
      </c>
      <c r="BJ22" s="92" t="str">
        <f>IF(ISBLANK(Výsledky!$NI$3),"",Výsledky!NI28)</f>
        <v/>
      </c>
      <c r="BK22" s="92" t="str">
        <f>IF(ISBLANK(Výsledky!$NP$3),"",Výsledky!NP28)</f>
        <v/>
      </c>
      <c r="BL22" s="92" t="str">
        <f>IF(ISBLANK(Výsledky!$NW$3),"",Výsledky!NW28)</f>
        <v/>
      </c>
      <c r="BM22" s="92" t="str">
        <f>IF(ISBLANK(Výsledky!$OD$3),"",Výsledky!OD28)</f>
        <v/>
      </c>
      <c r="BN22" s="92" t="str">
        <f>IF(ISBLANK(Výsledky!$OK$3),"",Výsledky!OK28)</f>
        <v/>
      </c>
      <c r="BO22" s="92" t="str">
        <f>IF(ISBLANK(Výsledky!$OR$3),"",Výsledky!OR28)</f>
        <v/>
      </c>
      <c r="BP22" s="92" t="str">
        <f>IF(ISBLANK(Výsledky!$OY$3),"",Výsledky!OY28)</f>
        <v/>
      </c>
      <c r="BQ22" s="92" t="str">
        <f>IF(ISBLANK(Výsledky!$PF$3),"",Výsledky!PF28)</f>
        <v/>
      </c>
      <c r="BR22" s="92" t="str">
        <f>IF(ISBLANK(Výsledky!$PM$3),"",Výsledky!PM28)</f>
        <v/>
      </c>
      <c r="BS22" s="92" t="str">
        <f>IF(ISBLANK(Výsledky!$PT$3),"",Výsledky!PT28)</f>
        <v/>
      </c>
      <c r="BT22" s="92" t="str">
        <f>IF(ISBLANK(Výsledky!$QA$3),"",Výsledky!QA28)</f>
        <v/>
      </c>
      <c r="BU22" s="95" t="str">
        <f>IF(ISBLANK(Výsledky!$QH$3),"",Výsledky!QH28)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Tipy!A53</f>
        <v>5</v>
      </c>
      <c r="D23" s="108" t="str">
        <f>IF(Tipy!B53="","",Tipy!B53)</f>
        <v>Patrik Gálik</v>
      </c>
      <c r="E23" s="109">
        <f>SUM(F23:J23)</f>
        <v>610</v>
      </c>
      <c r="F23" s="104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IF(ISBLANK(Výsledky!$I$3),"",Výsledky!I59)</f>
        <v>20</v>
      </c>
      <c r="K23" s="92">
        <f>IF(ISBLANK(Výsledky!$P$3),"",Výsledky!P59)</f>
        <v>20</v>
      </c>
      <c r="L23" s="92">
        <f>IF(ISBLANK(Výsledky!$W$3),"",Výsledky!W59)</f>
        <v>0</v>
      </c>
      <c r="M23" s="92">
        <f>IF(ISBLANK(Výsledky!$AD$3),"",Výsledky!AD59)</f>
        <v>20</v>
      </c>
      <c r="N23" s="92">
        <f>IF(ISBLANK(Výsledky!$AK$3),"",Výsledky!AK59)</f>
        <v>20</v>
      </c>
      <c r="O23" s="92">
        <f>IF(ISBLANK(Výsledky!$AR$3),"",Výsledky!AR59)</f>
        <v>30</v>
      </c>
      <c r="P23" s="92">
        <f>IF(ISBLANK(Výsledky!$AY$3),"",Výsledky!AY59)</f>
        <v>0</v>
      </c>
      <c r="Q23" s="92">
        <f>IF(ISBLANK(Výsledky!$BF$3),"",Výsledky!BF59)</f>
        <v>0</v>
      </c>
      <c r="R23" s="92" t="str">
        <f>IF(ISBLANK(Výsledky!$BM$3),"",Výsledky!BM59)</f>
        <v/>
      </c>
      <c r="S23" s="92">
        <f>IF(ISBLANK(Výsledky!$BT$3),"",Výsledky!BT59)</f>
        <v>50</v>
      </c>
      <c r="T23" s="92" t="str">
        <f>IF(ISBLANK(Výsledky!$CA$3),"",Výsledky!CA59)</f>
        <v/>
      </c>
      <c r="U23" s="92">
        <f>IF(ISBLANK(Výsledky!$CH$3),"",Výsledky!CH59)</f>
        <v>0</v>
      </c>
      <c r="V23" s="92">
        <f>IF(ISBLANK(Výsledky!$CO$3),"",Výsledky!CO59)</f>
        <v>40</v>
      </c>
      <c r="W23" s="92">
        <f>IF(ISBLANK(Výsledky!$CV$3),"",Výsledky!CV59)</f>
        <v>0</v>
      </c>
      <c r="X23" s="92">
        <f>IF(ISBLANK(Výsledky!$DC$3),"",Výsledky!DC59)</f>
        <v>50</v>
      </c>
      <c r="Y23" s="92">
        <f>IF(ISBLANK(Výsledky!$DJ$3),"",Výsledky!DJ59)</f>
        <v>40</v>
      </c>
      <c r="Z23" s="92">
        <f>IF(ISBLANK(Výsledky!$DQ$3),"",Výsledky!DQ59)</f>
        <v>20</v>
      </c>
      <c r="AA23" s="92">
        <f>IF(ISBLANK(Výsledky!$DX$3),"",Výsledky!DX59)</f>
        <v>0</v>
      </c>
      <c r="AB23" s="92">
        <f>IF(ISBLANK(Výsledky!$EE$3),"",Výsledky!EE59)</f>
        <v>20</v>
      </c>
      <c r="AC23" s="92">
        <f>IF(ISBLANK(Výsledky!$EL$3),"",Výsledky!EL59)</f>
        <v>0</v>
      </c>
      <c r="AD23" s="92">
        <f>IF(ISBLANK(Výsledky!$ES$3),"",Výsledky!ES59)</f>
        <v>20</v>
      </c>
      <c r="AE23" s="92">
        <f>IF(ISBLANK(Výsledky!$EZ$3),"",Výsledky!EZ59)</f>
        <v>30</v>
      </c>
      <c r="AF23" s="92">
        <f>IF(ISBLANK(Výsledky!$FG$3),"",Výsledky!FG59)</f>
        <v>0</v>
      </c>
      <c r="AG23" s="92">
        <f>IF(ISBLANK(Výsledky!$FN$3),"",Výsledky!FN59)</f>
        <v>80</v>
      </c>
      <c r="AH23" s="92">
        <f>IF(ISBLANK(Výsledky!$FU$3),"",Výsledky!FU59)</f>
        <v>20</v>
      </c>
      <c r="AI23" s="92">
        <f>IF(ISBLANK(Výsledky!$GB$3),"",Výsledky!GB59)</f>
        <v>50</v>
      </c>
      <c r="AJ23" s="92">
        <f>IF(ISBLANK(Výsledky!$GI$3),"",Výsledky!GI59)</f>
        <v>20</v>
      </c>
      <c r="AK23" s="92">
        <f>IF(ISBLANK(Výsledky!$GP$3),"",Výsledky!GP59)</f>
        <v>30</v>
      </c>
      <c r="AL23" s="92">
        <f>IF(ISBLANK(Výsledky!$GW$3),"",Výsledky!GW59)</f>
        <v>0</v>
      </c>
      <c r="AM23" s="92">
        <f>IF(ISBLANK(Výsledky!$HD$3),"",Výsledky!HD59)</f>
        <v>30</v>
      </c>
      <c r="AN23" s="92">
        <f>IF(ISBLANK(Výsledky!$HK$3),"",Výsledky!HK59)</f>
        <v>0</v>
      </c>
      <c r="AO23" s="92">
        <f>IF(ISBLANK(Výsledky!$HR$3),"",Výsledky!HR59)</f>
        <v>0</v>
      </c>
      <c r="AP23" s="92" t="str">
        <f>IF(ISBLANK(Výsledky!$HY$3),"",Výsledky!HY59)</f>
        <v/>
      </c>
      <c r="AQ23" s="92">
        <f>IF(ISBLANK(Výsledky!$IF$3),"",Výsledky!IF59)</f>
        <v>0</v>
      </c>
      <c r="AR23" s="92" t="str">
        <f>IF(ISBLANK(Výsledky!$IM$3),"",Výsledky!IM59)</f>
        <v/>
      </c>
      <c r="AS23" s="92">
        <f>IF(ISBLANK(Výsledky!$IT$3),"",Výsledky!IT59)</f>
        <v>0</v>
      </c>
      <c r="AT23" s="92" t="str">
        <f>IF(ISBLANK(Výsledky!$JA$3),"",Výsledky!JA59)</f>
        <v/>
      </c>
      <c r="AU23" s="92" t="str">
        <f>IF(ISBLANK(Výsledky!$JH$3),"",Výsledky!JH59)</f>
        <v/>
      </c>
      <c r="AV23" s="92" t="str">
        <f>IF(ISBLANK(Výsledky!$JO$3),"",Výsledky!JO59)</f>
        <v/>
      </c>
      <c r="AW23" s="92" t="str">
        <f>IF(ISBLANK(Výsledky!$JV$3),"",Výsledky!JV59)</f>
        <v/>
      </c>
      <c r="AX23" s="92" t="str">
        <f>IF(ISBLANK(Výsledky!$KC$3),"",Výsledky!KC59)</f>
        <v/>
      </c>
      <c r="AY23" s="92" t="str">
        <f>IF(ISBLANK(Výsledky!$KJ$3),"",Výsledky!KJ59)</f>
        <v/>
      </c>
      <c r="AZ23" s="92" t="str">
        <f>IF(ISBLANK(Výsledky!$KQ$3),"",Výsledky!KQ59)</f>
        <v/>
      </c>
      <c r="BA23" s="92" t="str">
        <f>IF(ISBLANK(Výsledky!$KX$3),"",Výsledky!KX59)</f>
        <v/>
      </c>
      <c r="BB23" s="92" t="str">
        <f>IF(ISBLANK(Výsledky!$LE$3),"",Výsledky!LE59)</f>
        <v/>
      </c>
      <c r="BC23" s="92" t="str">
        <f>IF(ISBLANK(Výsledky!$LL$3),"",Výsledky!LL59)</f>
        <v/>
      </c>
      <c r="BD23" s="92" t="str">
        <f>IF(ISBLANK(Výsledky!$LS$3),"",Výsledky!LS59)</f>
        <v/>
      </c>
      <c r="BE23" s="92" t="str">
        <f>IF(ISBLANK(Výsledky!$LZ$3),"",Výsledky!LZ59)</f>
        <v/>
      </c>
      <c r="BF23" s="92" t="str">
        <f>IF(ISBLANK(Výsledky!$MG$3),"",Výsledky!MG59)</f>
        <v/>
      </c>
      <c r="BG23" s="92" t="str">
        <f>IF(ISBLANK(Výsledky!$MN$3),"",Výsledky!MN59)</f>
        <v/>
      </c>
      <c r="BH23" s="92" t="str">
        <f>IF(ISBLANK(Výsledky!$MU$3),"",Výsledky!MU59)</f>
        <v/>
      </c>
      <c r="BI23" s="92" t="str">
        <f>IF(ISBLANK(Výsledky!$NB$3),"",Výsledky!NB59)</f>
        <v/>
      </c>
      <c r="BJ23" s="92" t="str">
        <f>IF(ISBLANK(Výsledky!$NI$3),"",Výsledky!NI59)</f>
        <v/>
      </c>
      <c r="BK23" s="92" t="str">
        <f>IF(ISBLANK(Výsledky!$NP$3),"",Výsledky!NP59)</f>
        <v/>
      </c>
      <c r="BL23" s="92" t="str">
        <f>IF(ISBLANK(Výsledky!$NW$3),"",Výsledky!NW59)</f>
        <v/>
      </c>
      <c r="BM23" s="92" t="str">
        <f>IF(ISBLANK(Výsledky!$OD$3),"",Výsledky!OD59)</f>
        <v/>
      </c>
      <c r="BN23" s="92" t="str">
        <f>IF(ISBLANK(Výsledky!$OK$3),"",Výsledky!OK59)</f>
        <v/>
      </c>
      <c r="BO23" s="92" t="str">
        <f>IF(ISBLANK(Výsledky!$OR$3),"",Výsledky!OR59)</f>
        <v/>
      </c>
      <c r="BP23" s="92" t="str">
        <f>IF(ISBLANK(Výsledky!$OY$3),"",Výsledky!OY59)</f>
        <v/>
      </c>
      <c r="BQ23" s="92" t="str">
        <f>IF(ISBLANK(Výsledky!$PF$3),"",Výsledky!PF59)</f>
        <v/>
      </c>
      <c r="BR23" s="92" t="str">
        <f>IF(ISBLANK(Výsledky!$PM$3),"",Výsledky!PM59)</f>
        <v/>
      </c>
      <c r="BS23" s="92" t="str">
        <f>IF(ISBLANK(Výsledky!$PT$3),"",Výsledky!PT59)</f>
        <v/>
      </c>
      <c r="BT23" s="92" t="str">
        <f>IF(ISBLANK(Výsledky!$QA$3),"",Výsledky!QA59)</f>
        <v/>
      </c>
      <c r="BU23" s="95" t="str">
        <f>IF(ISBLANK(Výsledky!$QH$3),"",Výsledky!QH59)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Tipy!A25</f>
        <v>24</v>
      </c>
      <c r="D24" s="108" t="str">
        <f>IF(Tipy!B25="","",Tipy!B25)</f>
        <v>ja</v>
      </c>
      <c r="E24" s="109">
        <f>SUM(F24:J24)</f>
        <v>610</v>
      </c>
      <c r="F24" s="104">
        <f>IF(ISBLANK(Výsledky!$I$3),"-",SUM(K24:P24,R24,T24:U24,W24,Y24:AA24,AC24,AE24,AG24,AI24:AK24,AN24:AO24,AS24:AT24,AV24:AW24,AZ24,BB24:BC24,BE24:BF24,BH24,BJ24,BL24:BN24,BP24,BR24:BS24))</f>
        <v>360</v>
      </c>
      <c r="G24" s="90">
        <f>IF(ISBLANK(Výsledky!$BF$3),"-",SUM(Q24,V24,X24,S24,AB24,AD24,AU24,BA24,BG24,BI24,BO24,BQ24,BU24))</f>
        <v>160</v>
      </c>
      <c r="H24" s="90">
        <f>IF(ISBLANK(Výsledky!$FG$3),"-",SUM(AF24,AH24,AP24,AR24,AX24))</f>
        <v>0</v>
      </c>
      <c r="I24" s="93">
        <f>IF(ISBLANK(Výsledky!$GW$3),"-",SUM(AL24,AM24,AQ24,AY24,BD24,BK24,BT24))</f>
        <v>90</v>
      </c>
      <c r="J24" s="94" t="str">
        <f>IF(ISBLANK(Výsledky!$I$3),"",Výsledky!I31)</f>
        <v>-</v>
      </c>
      <c r="K24" s="92">
        <f>IF(ISBLANK(Výsledky!$P$3),"",Výsledky!P31)</f>
        <v>20</v>
      </c>
      <c r="L24" s="92">
        <f>IF(ISBLANK(Výsledky!$W$3),"",Výsledky!W31)</f>
        <v>20</v>
      </c>
      <c r="M24" s="92">
        <f>IF(ISBLANK(Výsledky!$AD$3),"",Výsledky!AD31)</f>
        <v>0</v>
      </c>
      <c r="N24" s="92">
        <f>IF(ISBLANK(Výsledky!$AK$3),"",Výsledky!AK31)</f>
        <v>20</v>
      </c>
      <c r="O24" s="92">
        <f>IF(ISBLANK(Výsledky!$AR$3),"",Výsledky!AR31)</f>
        <v>30</v>
      </c>
      <c r="P24" s="92">
        <f>IF(ISBLANK(Výsledky!$AY$3),"",Výsledky!AY31)</f>
        <v>0</v>
      </c>
      <c r="Q24" s="92">
        <f>IF(ISBLANK(Výsledky!$BF$3),"",Výsledky!BF31)</f>
        <v>0</v>
      </c>
      <c r="R24" s="92" t="str">
        <f>IF(ISBLANK(Výsledky!$BM$3),"",Výsledky!BM31)</f>
        <v/>
      </c>
      <c r="S24" s="92">
        <f>IF(ISBLANK(Výsledky!$BT$3),"",Výsledky!BT31)</f>
        <v>20</v>
      </c>
      <c r="T24" s="92" t="str">
        <f>IF(ISBLANK(Výsledky!$CA$3),"",Výsledky!CA31)</f>
        <v/>
      </c>
      <c r="U24" s="92">
        <f>IF(ISBLANK(Výsledky!$CH$3),"",Výsledky!CH31)</f>
        <v>20</v>
      </c>
      <c r="V24" s="92">
        <f>IF(ISBLANK(Výsledky!$CO$3),"",Výsledky!CO31)</f>
        <v>20</v>
      </c>
      <c r="W24" s="92">
        <f>IF(ISBLANK(Výsledky!$CV$3),"",Výsledky!CV31)</f>
        <v>30</v>
      </c>
      <c r="X24" s="92">
        <f>IF(ISBLANK(Výsledky!$DC$3),"",Výsledky!DC31)</f>
        <v>40</v>
      </c>
      <c r="Y24" s="92">
        <f>IF(ISBLANK(Výsledky!$DJ$3),"",Výsledky!DJ31)</f>
        <v>0</v>
      </c>
      <c r="Z24" s="92">
        <f>IF(ISBLANK(Výsledky!$DQ$3),"",Výsledky!DQ31)</f>
        <v>40</v>
      </c>
      <c r="AA24" s="92">
        <f>IF(ISBLANK(Výsledky!$DX$3),"",Výsledky!DX31)</f>
        <v>0</v>
      </c>
      <c r="AB24" s="92">
        <f>IF(ISBLANK(Výsledky!$EE$3),"",Výsledky!EE31)</f>
        <v>40</v>
      </c>
      <c r="AC24" s="92">
        <f>IF(ISBLANK(Výsledky!$EL$3),"",Výsledky!EL31)</f>
        <v>0</v>
      </c>
      <c r="AD24" s="92">
        <f>IF(ISBLANK(Výsledky!$ES$3),"",Výsledky!ES31)</f>
        <v>40</v>
      </c>
      <c r="AE24" s="92">
        <f>IF(ISBLANK(Výsledky!$EZ$3),"",Výsledky!EZ31)</f>
        <v>60</v>
      </c>
      <c r="AF24" s="92">
        <f>IF(ISBLANK(Výsledky!$FG$3),"",Výsledky!FG31)</f>
        <v>0</v>
      </c>
      <c r="AG24" s="92">
        <f>IF(ISBLANK(Výsledky!$FN$3),"",Výsledky!FN31)</f>
        <v>30</v>
      </c>
      <c r="AH24" s="92" t="str">
        <f>IF(ISBLANK(Výsledky!$FU$3),"",Výsledky!FU31)</f>
        <v>-</v>
      </c>
      <c r="AI24" s="92">
        <f>IF(ISBLANK(Výsledky!$GB$3),"",Výsledky!GB31)</f>
        <v>50</v>
      </c>
      <c r="AJ24" s="92">
        <f>IF(ISBLANK(Výsledky!$GI$3),"",Výsledky!GI31)</f>
        <v>20</v>
      </c>
      <c r="AK24" s="92">
        <f>IF(ISBLANK(Výsledky!$GP$3),"",Výsledky!GP31)</f>
        <v>0</v>
      </c>
      <c r="AL24" s="92">
        <f>IF(ISBLANK(Výsledky!$GW$3),"",Výsledky!GW31)</f>
        <v>10</v>
      </c>
      <c r="AM24" s="92">
        <f>IF(ISBLANK(Výsledky!$HD$3),"",Výsledky!HD31)</f>
        <v>80</v>
      </c>
      <c r="AN24" s="92">
        <f>IF(ISBLANK(Výsledky!$HK$3),"",Výsledky!HK31)</f>
        <v>0</v>
      </c>
      <c r="AO24" s="92">
        <f>IF(ISBLANK(Výsledky!$HR$3),"",Výsledky!HR31)</f>
        <v>20</v>
      </c>
      <c r="AP24" s="92" t="str">
        <f>IF(ISBLANK(Výsledky!$HY$3),"",Výsledky!HY31)</f>
        <v/>
      </c>
      <c r="AQ24" s="92">
        <f>IF(ISBLANK(Výsledky!$IF$3),"",Výsledky!IF31)</f>
        <v>0</v>
      </c>
      <c r="AR24" s="92" t="str">
        <f>IF(ISBLANK(Výsledky!$IM$3),"",Výsledky!IM31)</f>
        <v/>
      </c>
      <c r="AS24" s="92">
        <f>IF(ISBLANK(Výsledky!$IT$3),"",Výsledky!IT31)</f>
        <v>0</v>
      </c>
      <c r="AT24" s="92" t="str">
        <f>IF(ISBLANK(Výsledky!$JA$3),"",Výsledky!JA31)</f>
        <v/>
      </c>
      <c r="AU24" s="92" t="str">
        <f>IF(ISBLANK(Výsledky!$JH$3),"",Výsledky!JH31)</f>
        <v/>
      </c>
      <c r="AV24" s="92" t="str">
        <f>IF(ISBLANK(Výsledky!$JO$3),"",Výsledky!JO31)</f>
        <v/>
      </c>
      <c r="AW24" s="92" t="str">
        <f>IF(ISBLANK(Výsledky!$JV$3),"",Výsledky!JV31)</f>
        <v/>
      </c>
      <c r="AX24" s="92" t="str">
        <f>IF(ISBLANK(Výsledky!$KC$3),"",Výsledky!KC31)</f>
        <v/>
      </c>
      <c r="AY24" s="92" t="str">
        <f>IF(ISBLANK(Výsledky!$KJ$3),"",Výsledky!KJ31)</f>
        <v/>
      </c>
      <c r="AZ24" s="92" t="str">
        <f>IF(ISBLANK(Výsledky!$KQ$3),"",Výsledky!KQ31)</f>
        <v/>
      </c>
      <c r="BA24" s="92" t="str">
        <f>IF(ISBLANK(Výsledky!$KX$3),"",Výsledky!KX31)</f>
        <v/>
      </c>
      <c r="BB24" s="92" t="str">
        <f>IF(ISBLANK(Výsledky!$LE$3),"",Výsledky!LE31)</f>
        <v/>
      </c>
      <c r="BC24" s="92" t="str">
        <f>IF(ISBLANK(Výsledky!$LL$3),"",Výsledky!LL31)</f>
        <v/>
      </c>
      <c r="BD24" s="92" t="str">
        <f>IF(ISBLANK(Výsledky!$LS$3),"",Výsledky!LS31)</f>
        <v/>
      </c>
      <c r="BE24" s="92" t="str">
        <f>IF(ISBLANK(Výsledky!$LZ$3),"",Výsledky!LZ31)</f>
        <v/>
      </c>
      <c r="BF24" s="92" t="str">
        <f>IF(ISBLANK(Výsledky!$MG$3),"",Výsledky!MG31)</f>
        <v/>
      </c>
      <c r="BG24" s="92" t="str">
        <f>IF(ISBLANK(Výsledky!$MN$3),"",Výsledky!MN31)</f>
        <v/>
      </c>
      <c r="BH24" s="92" t="str">
        <f>IF(ISBLANK(Výsledky!$MU$3),"",Výsledky!MU31)</f>
        <v/>
      </c>
      <c r="BI24" s="92" t="str">
        <f>IF(ISBLANK(Výsledky!$NB$3),"",Výsledky!NB31)</f>
        <v/>
      </c>
      <c r="BJ24" s="92" t="str">
        <f>IF(ISBLANK(Výsledky!$NI$3),"",Výsledky!NI31)</f>
        <v/>
      </c>
      <c r="BK24" s="92" t="str">
        <f>IF(ISBLANK(Výsledky!$NP$3),"",Výsledky!NP31)</f>
        <v/>
      </c>
      <c r="BL24" s="92" t="str">
        <f>IF(ISBLANK(Výsledky!$NW$3),"",Výsledky!NW31)</f>
        <v/>
      </c>
      <c r="BM24" s="92" t="str">
        <f>IF(ISBLANK(Výsledky!$OD$3),"",Výsledky!OD31)</f>
        <v/>
      </c>
      <c r="BN24" s="92" t="str">
        <f>IF(ISBLANK(Výsledky!$OK$3),"",Výsledky!OK31)</f>
        <v/>
      </c>
      <c r="BO24" s="92" t="str">
        <f>IF(ISBLANK(Výsledky!$OR$3),"",Výsledky!OR31)</f>
        <v/>
      </c>
      <c r="BP24" s="92" t="str">
        <f>IF(ISBLANK(Výsledky!$OY$3),"",Výsledky!OY31)</f>
        <v/>
      </c>
      <c r="BQ24" s="92" t="str">
        <f>IF(ISBLANK(Výsledky!$PF$3),"",Výsledky!PF31)</f>
        <v/>
      </c>
      <c r="BR24" s="92" t="str">
        <f>IF(ISBLANK(Výsledky!$PM$3),"",Výsledky!PM31)</f>
        <v/>
      </c>
      <c r="BS24" s="92" t="str">
        <f>IF(ISBLANK(Výsledky!$PT$3),"",Výsledky!PT31)</f>
        <v/>
      </c>
      <c r="BT24" s="92" t="str">
        <f>IF(ISBLANK(Výsledky!$QA$3),"",Výsledky!QA31)</f>
        <v/>
      </c>
      <c r="BU24" s="95" t="str">
        <f>IF(ISBLANK(Výsledky!$QH$3),"",Výsledky!QH31)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Tipy!A63</f>
        <v>51</v>
      </c>
      <c r="D25" s="108" t="str">
        <f>IF(Tipy!B63="","",Tipy!B63)</f>
        <v>Robbie66Fowler</v>
      </c>
      <c r="E25" s="109">
        <f>SUM(F25:J25)</f>
        <v>610</v>
      </c>
      <c r="F25" s="104">
        <f>IF(ISBLANK(Výsledky!$I$3),"-",SUM(K25:P25,R25,T25:U25,W25,Y25:AA25,AC25,AE25,AG25,AI25:AK25,AN25:AO25,AS25:AT25,AV25:AW25,AZ25,BB25:BC25,BE25:BF25,BH25,BJ25,BL25:BN25,BP25,BR25:BS25))</f>
        <v>370</v>
      </c>
      <c r="G25" s="90">
        <f>IF(ISBLANK(Výsledky!$BF$3),"-",SUM(Q25,V25,X25,S25,AB25,AD25,AU25,BA25,BG25,BI25,BO25,BQ25,BU25))</f>
        <v>180</v>
      </c>
      <c r="H25" s="90">
        <f>IF(ISBLANK(Výsledky!$FG$3),"-",SUM(AF25,AH25,AP25,AR25,AX25))</f>
        <v>0</v>
      </c>
      <c r="I25" s="93">
        <f>IF(ISBLANK(Výsledky!$GW$3),"-",SUM(AL25,AM25,AQ25,AY25,BD25,BK25,BT25))</f>
        <v>60</v>
      </c>
      <c r="J25" s="94" t="str">
        <f>IF(ISBLANK(Výsledky!$I$3),"",Výsledky!I69)</f>
        <v>-</v>
      </c>
      <c r="K25" s="92">
        <f>IF(ISBLANK(Výsledky!$P$3),"",Výsledky!P69)</f>
        <v>20</v>
      </c>
      <c r="L25" s="92">
        <f>IF(ISBLANK(Výsledky!$W$3),"",Výsledky!W69)</f>
        <v>0</v>
      </c>
      <c r="M25" s="92">
        <f>IF(ISBLANK(Výsledky!$AD$3),"",Výsledky!AD69)</f>
        <v>20</v>
      </c>
      <c r="N25" s="92">
        <f>IF(ISBLANK(Výsledky!$AK$3),"",Výsledky!AK69)</f>
        <v>40</v>
      </c>
      <c r="O25" s="92">
        <f>IF(ISBLANK(Výsledky!$AR$3),"",Výsledky!AR69)</f>
        <v>60</v>
      </c>
      <c r="P25" s="92">
        <f>IF(ISBLANK(Výsledky!$AY$3),"",Výsledky!AY69)</f>
        <v>0</v>
      </c>
      <c r="Q25" s="92">
        <f>IF(ISBLANK(Výsledky!$BF$3),"",Výsledky!BF69)</f>
        <v>20</v>
      </c>
      <c r="R25" s="92" t="str">
        <f>IF(ISBLANK(Výsledky!$BM$3),"",Výsledky!BM69)</f>
        <v/>
      </c>
      <c r="S25" s="92">
        <f>IF(ISBLANK(Výsledky!$BT$3),"",Výsledky!BT69)</f>
        <v>90</v>
      </c>
      <c r="T25" s="92" t="str">
        <f>IF(ISBLANK(Výsledky!$CA$3),"",Výsledky!CA69)</f>
        <v/>
      </c>
      <c r="U25" s="92">
        <f>IF(ISBLANK(Výsledky!$CH$3),"",Výsledky!CH69)</f>
        <v>0</v>
      </c>
      <c r="V25" s="92">
        <f>IF(ISBLANK(Výsledky!$CO$3),"",Výsledky!CO69)</f>
        <v>20</v>
      </c>
      <c r="W25" s="92">
        <f>IF(ISBLANK(Výsledky!$CV$3),"",Výsledky!CV69)</f>
        <v>60</v>
      </c>
      <c r="X25" s="92">
        <f>IF(ISBLANK(Výsledky!$DC$3),"",Výsledky!DC69)</f>
        <v>50</v>
      </c>
      <c r="Y25" s="92">
        <f>IF(ISBLANK(Výsledky!$DJ$3),"",Výsledky!DJ69)</f>
        <v>0</v>
      </c>
      <c r="Z25" s="92">
        <f>IF(ISBLANK(Výsledky!$DQ$3),"",Výsledky!DQ69)</f>
        <v>20</v>
      </c>
      <c r="AA25" s="92">
        <f>IF(ISBLANK(Výsledky!$DX$3),"",Výsledky!DX69)</f>
        <v>0</v>
      </c>
      <c r="AB25" s="92">
        <f>IF(ISBLANK(Výsledky!$EE$3),"",Výsledky!EE69)</f>
        <v>0</v>
      </c>
      <c r="AC25" s="92">
        <f>IF(ISBLANK(Výsledky!$EL$3),"",Výsledky!EL69)</f>
        <v>0</v>
      </c>
      <c r="AD25" s="92">
        <f>IF(ISBLANK(Výsledky!$ES$3),"",Výsledky!ES69)</f>
        <v>0</v>
      </c>
      <c r="AE25" s="92">
        <f>IF(ISBLANK(Výsledky!$EZ$3),"",Výsledky!EZ69)</f>
        <v>20</v>
      </c>
      <c r="AF25" s="92">
        <f>IF(ISBLANK(Výsledky!$FG$3),"",Výsledky!FG69)</f>
        <v>0</v>
      </c>
      <c r="AG25" s="92">
        <f>IF(ISBLANK(Výsledky!$FN$3),"",Výsledky!FN69)</f>
        <v>80</v>
      </c>
      <c r="AH25" s="92" t="str">
        <f>IF(ISBLANK(Výsledky!$FU$3),"",Výsledky!FU69)</f>
        <v>-</v>
      </c>
      <c r="AI25" s="92">
        <f>IF(ISBLANK(Výsledky!$GB$3),"",Výsledky!GB69)</f>
        <v>20</v>
      </c>
      <c r="AJ25" s="92" t="str">
        <f>IF(ISBLANK(Výsledky!$GI$3),"",Výsledky!GI69)</f>
        <v>-</v>
      </c>
      <c r="AK25" s="92">
        <f>IF(ISBLANK(Výsledky!$GP$3),"",Výsledky!GP69)</f>
        <v>30</v>
      </c>
      <c r="AL25" s="92">
        <f>IF(ISBLANK(Výsledky!$GW$3),"",Výsledky!GW69)</f>
        <v>60</v>
      </c>
      <c r="AM25" s="92">
        <f>IF(ISBLANK(Výsledky!$HD$3),"",Výsledky!HD69)</f>
        <v>0</v>
      </c>
      <c r="AN25" s="92">
        <f>IF(ISBLANK(Výsledky!$HK$3),"",Výsledky!HK69)</f>
        <v>0</v>
      </c>
      <c r="AO25" s="92" t="str">
        <f>IF(ISBLANK(Výsledky!$HR$3),"",Výsledky!HR69)</f>
        <v>-</v>
      </c>
      <c r="AP25" s="92" t="str">
        <f>IF(ISBLANK(Výsledky!$HY$3),"",Výsledky!HY69)</f>
        <v/>
      </c>
      <c r="AQ25" s="92" t="str">
        <f>IF(ISBLANK(Výsledky!$IF$3),"",Výsledky!IF69)</f>
        <v>-</v>
      </c>
      <c r="AR25" s="92" t="str">
        <f>IF(ISBLANK(Výsledky!$IM$3),"",Výsledky!IM69)</f>
        <v/>
      </c>
      <c r="AS25" s="92">
        <f>IF(ISBLANK(Výsledky!$IT$3),"",Výsledky!IT69)</f>
        <v>0</v>
      </c>
      <c r="AT25" s="92" t="str">
        <f>IF(ISBLANK(Výsledky!$JA$3),"",Výsledky!JA69)</f>
        <v/>
      </c>
      <c r="AU25" s="92" t="str">
        <f>IF(ISBLANK(Výsledky!$JH$3),"",Výsledky!JH69)</f>
        <v/>
      </c>
      <c r="AV25" s="92" t="str">
        <f>IF(ISBLANK(Výsledky!$JO$3),"",Výsledky!JO69)</f>
        <v/>
      </c>
      <c r="AW25" s="92" t="str">
        <f>IF(ISBLANK(Výsledky!$JV$3),"",Výsledky!JV69)</f>
        <v/>
      </c>
      <c r="AX25" s="92" t="str">
        <f>IF(ISBLANK(Výsledky!$KC$3),"",Výsledky!KC69)</f>
        <v/>
      </c>
      <c r="AY25" s="92" t="str">
        <f>IF(ISBLANK(Výsledky!$KJ$3),"",Výsledky!KJ69)</f>
        <v/>
      </c>
      <c r="AZ25" s="92" t="str">
        <f>IF(ISBLANK(Výsledky!$KQ$3),"",Výsledky!KQ69)</f>
        <v/>
      </c>
      <c r="BA25" s="92" t="str">
        <f>IF(ISBLANK(Výsledky!$KX$3),"",Výsledky!KX69)</f>
        <v/>
      </c>
      <c r="BB25" s="92" t="str">
        <f>IF(ISBLANK(Výsledky!$LE$3),"",Výsledky!LE69)</f>
        <v/>
      </c>
      <c r="BC25" s="92" t="str">
        <f>IF(ISBLANK(Výsledky!$LL$3),"",Výsledky!LL69)</f>
        <v/>
      </c>
      <c r="BD25" s="92" t="str">
        <f>IF(ISBLANK(Výsledky!$LS$3),"",Výsledky!LS69)</f>
        <v/>
      </c>
      <c r="BE25" s="92" t="str">
        <f>IF(ISBLANK(Výsledky!$LZ$3),"",Výsledky!LZ69)</f>
        <v/>
      </c>
      <c r="BF25" s="92" t="str">
        <f>IF(ISBLANK(Výsledky!$MG$3),"",Výsledky!MG69)</f>
        <v/>
      </c>
      <c r="BG25" s="92" t="str">
        <f>IF(ISBLANK(Výsledky!$MN$3),"",Výsledky!MN69)</f>
        <v/>
      </c>
      <c r="BH25" s="92" t="str">
        <f>IF(ISBLANK(Výsledky!$MU$3),"",Výsledky!MU69)</f>
        <v/>
      </c>
      <c r="BI25" s="92" t="str">
        <f>IF(ISBLANK(Výsledky!$NB$3),"",Výsledky!NB69)</f>
        <v/>
      </c>
      <c r="BJ25" s="92" t="str">
        <f>IF(ISBLANK(Výsledky!$NI$3),"",Výsledky!NI69)</f>
        <v/>
      </c>
      <c r="BK25" s="92" t="str">
        <f>IF(ISBLANK(Výsledky!$NP$3),"",Výsledky!NP69)</f>
        <v/>
      </c>
      <c r="BL25" s="92" t="str">
        <f>IF(ISBLANK(Výsledky!$NW$3),"",Výsledky!NW69)</f>
        <v/>
      </c>
      <c r="BM25" s="92" t="str">
        <f>IF(ISBLANK(Výsledky!$OD$3),"",Výsledky!OD69)</f>
        <v/>
      </c>
      <c r="BN25" s="92" t="str">
        <f>IF(ISBLANK(Výsledky!$OK$3),"",Výsledky!OK69)</f>
        <v/>
      </c>
      <c r="BO25" s="92" t="str">
        <f>IF(ISBLANK(Výsledky!$OR$3),"",Výsledky!OR69)</f>
        <v/>
      </c>
      <c r="BP25" s="92" t="str">
        <f>IF(ISBLANK(Výsledky!$OY$3),"",Výsledky!OY69)</f>
        <v/>
      </c>
      <c r="BQ25" s="92" t="str">
        <f>IF(ISBLANK(Výsledky!$PF$3),"",Výsledky!PF69)</f>
        <v/>
      </c>
      <c r="BR25" s="92" t="str">
        <f>IF(ISBLANK(Výsledky!$PM$3),"",Výsledky!PM69)</f>
        <v/>
      </c>
      <c r="BS25" s="92" t="str">
        <f>IF(ISBLANK(Výsledky!$PT$3),"",Výsledky!PT69)</f>
        <v/>
      </c>
      <c r="BT25" s="92" t="str">
        <f>IF(ISBLANK(Výsledky!$QA$3),"",Výsledky!QA69)</f>
        <v/>
      </c>
      <c r="BU25" s="95" t="str">
        <f>IF(ISBLANK(Výsledky!$QH$3),"",Výsledky!QH69)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Tipy!A64</f>
        <v>19</v>
      </c>
      <c r="D26" s="108" t="str">
        <f>IF(Tipy!B64="","",Tipy!B64)</f>
        <v>Roman9YNWA</v>
      </c>
      <c r="E26" s="109">
        <f>SUM(F26:J26)</f>
        <v>600</v>
      </c>
      <c r="F26" s="104">
        <f>IF(ISBLANK(Výsledky!$I$3),"-",SUM(K26:P26,R26,T26:U26,W26,Y26:AA26,AC26,AE26,AG26,AI26:AK26,AN26:AO26,AS26:AT26,AV26:AW26,AZ26,BB26:BC26,BE26:BF26,BH26,BJ26,BL26:BN26,BP26,BR26:BS26))</f>
        <v>360</v>
      </c>
      <c r="G26" s="90">
        <f>IF(ISBLANK(Výsledky!$BF$3),"-",SUM(Q26,V26,X26,S26,AB26,AD26,AU26,BA26,BG26,BI26,BO26,BQ26,BU26))</f>
        <v>200</v>
      </c>
      <c r="H26" s="90">
        <f>IF(ISBLANK(Výsledky!$FG$3),"-",SUM(AF26,AH26,AP26,AR26,AX26))</f>
        <v>0</v>
      </c>
      <c r="I26" s="93">
        <f>IF(ISBLANK(Výsledky!$GW$3),"-",SUM(AL26,AM26,AQ26,AY26,BD26,BK26,BT26))</f>
        <v>20</v>
      </c>
      <c r="J26" s="94">
        <f>IF(ISBLANK(Výsledky!$I$3),"",Výsledky!I70)</f>
        <v>20</v>
      </c>
      <c r="K26" s="92">
        <f>IF(ISBLANK(Výsledky!$P$3),"",Výsledky!P70)</f>
        <v>30</v>
      </c>
      <c r="L26" s="92">
        <f>IF(ISBLANK(Výsledky!$W$3),"",Výsledky!W70)</f>
        <v>10</v>
      </c>
      <c r="M26" s="92">
        <f>IF(ISBLANK(Výsledky!$AD$3),"",Výsledky!AD70)</f>
        <v>0</v>
      </c>
      <c r="N26" s="92">
        <f>IF(ISBLANK(Výsledky!$AK$3),"",Výsledky!AK70)</f>
        <v>40</v>
      </c>
      <c r="O26" s="92">
        <f>IF(ISBLANK(Výsledky!$AR$3),"",Výsledky!AR70)</f>
        <v>60</v>
      </c>
      <c r="P26" s="92">
        <f>IF(ISBLANK(Výsledky!$AY$3),"",Výsledky!AY70)</f>
        <v>0</v>
      </c>
      <c r="Q26" s="92">
        <f>IF(ISBLANK(Výsledky!$BF$3),"",Výsledky!BF70)</f>
        <v>0</v>
      </c>
      <c r="R26" s="92" t="str">
        <f>IF(ISBLANK(Výsledky!$BM$3),"",Výsledky!BM70)</f>
        <v/>
      </c>
      <c r="S26" s="92">
        <f>IF(ISBLANK(Výsledky!$BT$3),"",Výsledky!BT70)</f>
        <v>60</v>
      </c>
      <c r="T26" s="92" t="str">
        <f>IF(ISBLANK(Výsledky!$CA$3),"",Výsledky!CA70)</f>
        <v/>
      </c>
      <c r="U26" s="92">
        <f>IF(ISBLANK(Výsledky!$CH$3),"",Výsledky!CH70)</f>
        <v>0</v>
      </c>
      <c r="V26" s="92">
        <f>IF(ISBLANK(Výsledky!$CO$3),"",Výsledky!CO70)</f>
        <v>40</v>
      </c>
      <c r="W26" s="92">
        <f>IF(ISBLANK(Výsledky!$CV$3),"",Výsledky!CV70)</f>
        <v>20</v>
      </c>
      <c r="X26" s="92">
        <f>IF(ISBLANK(Výsledky!$DC$3),"",Výsledky!DC70)</f>
        <v>60</v>
      </c>
      <c r="Y26" s="92">
        <f>IF(ISBLANK(Výsledky!$DJ$3),"",Výsledky!DJ70)</f>
        <v>0</v>
      </c>
      <c r="Z26" s="92">
        <f>IF(ISBLANK(Výsledky!$DQ$3),"",Výsledky!DQ70)</f>
        <v>40</v>
      </c>
      <c r="AA26" s="92">
        <f>IF(ISBLANK(Výsledky!$DX$3),"",Výsledky!DX70)</f>
        <v>0</v>
      </c>
      <c r="AB26" s="92">
        <f>IF(ISBLANK(Výsledky!$EE$3),"",Výsledky!EE70)</f>
        <v>40</v>
      </c>
      <c r="AC26" s="92">
        <f>IF(ISBLANK(Výsledky!$EL$3),"",Výsledky!EL70)</f>
        <v>0</v>
      </c>
      <c r="AD26" s="92">
        <f>IF(ISBLANK(Výsledky!$ES$3),"",Výsledky!ES70)</f>
        <v>0</v>
      </c>
      <c r="AE26" s="92">
        <f>IF(ISBLANK(Výsledky!$EZ$3),"",Výsledky!EZ70)</f>
        <v>30</v>
      </c>
      <c r="AF26" s="92">
        <f>IF(ISBLANK(Výsledky!$FG$3),"",Výsledky!FG70)</f>
        <v>0</v>
      </c>
      <c r="AG26" s="92">
        <f>IF(ISBLANK(Výsledky!$FN$3),"",Výsledky!FN70)</f>
        <v>50</v>
      </c>
      <c r="AH26" s="92">
        <f>IF(ISBLANK(Výsledky!$FU$3),"",Výsledky!FU70)</f>
        <v>0</v>
      </c>
      <c r="AI26" s="92">
        <f>IF(ISBLANK(Výsledky!$GB$3),"",Výsledky!GB70)</f>
        <v>50</v>
      </c>
      <c r="AJ26" s="92">
        <f>IF(ISBLANK(Výsledky!$GI$3),"",Výsledky!GI70)</f>
        <v>30</v>
      </c>
      <c r="AK26" s="92">
        <f>IF(ISBLANK(Výsledky!$GP$3),"",Výsledky!GP70)</f>
        <v>0</v>
      </c>
      <c r="AL26" s="92">
        <f>IF(ISBLANK(Výsledky!$GW$3),"",Výsledky!GW70)</f>
        <v>20</v>
      </c>
      <c r="AM26" s="92">
        <f>IF(ISBLANK(Výsledky!$HD$3),"",Výsledky!HD70)</f>
        <v>0</v>
      </c>
      <c r="AN26" s="92">
        <f>IF(ISBLANK(Výsledky!$HK$3),"",Výsledky!HK70)</f>
        <v>0</v>
      </c>
      <c r="AO26" s="92">
        <f>IF(ISBLANK(Výsledky!$HR$3),"",Výsledky!HR70)</f>
        <v>0</v>
      </c>
      <c r="AP26" s="92" t="str">
        <f>IF(ISBLANK(Výsledky!$HY$3),"",Výsledky!HY70)</f>
        <v/>
      </c>
      <c r="AQ26" s="92" t="str">
        <f>IF(ISBLANK(Výsledky!$IF$3),"",Výsledky!IF70)</f>
        <v>-</v>
      </c>
      <c r="AR26" s="92" t="str">
        <f>IF(ISBLANK(Výsledky!$IM$3),"",Výsledky!IM70)</f>
        <v/>
      </c>
      <c r="AS26" s="92">
        <f>IF(ISBLANK(Výsledky!$IT$3),"",Výsledky!IT70)</f>
        <v>0</v>
      </c>
      <c r="AT26" s="92" t="str">
        <f>IF(ISBLANK(Výsledky!$JA$3),"",Výsledky!JA70)</f>
        <v/>
      </c>
      <c r="AU26" s="92" t="str">
        <f>IF(ISBLANK(Výsledky!$JH$3),"",Výsledky!JH70)</f>
        <v/>
      </c>
      <c r="AV26" s="92" t="str">
        <f>IF(ISBLANK(Výsledky!$JO$3),"",Výsledky!JO70)</f>
        <v/>
      </c>
      <c r="AW26" s="92" t="str">
        <f>IF(ISBLANK(Výsledky!$JV$3),"",Výsledky!JV70)</f>
        <v/>
      </c>
      <c r="AX26" s="92" t="str">
        <f>IF(ISBLANK(Výsledky!$KC$3),"",Výsledky!KC70)</f>
        <v/>
      </c>
      <c r="AY26" s="92" t="str">
        <f>IF(ISBLANK(Výsledky!$KJ$3),"",Výsledky!KJ70)</f>
        <v/>
      </c>
      <c r="AZ26" s="92" t="str">
        <f>IF(ISBLANK(Výsledky!$KQ$3),"",Výsledky!KQ70)</f>
        <v/>
      </c>
      <c r="BA26" s="92" t="str">
        <f>IF(ISBLANK(Výsledky!$KX$3),"",Výsledky!KX70)</f>
        <v/>
      </c>
      <c r="BB26" s="92" t="str">
        <f>IF(ISBLANK(Výsledky!$LE$3),"",Výsledky!LE70)</f>
        <v/>
      </c>
      <c r="BC26" s="92" t="str">
        <f>IF(ISBLANK(Výsledky!$LL$3),"",Výsledky!LL70)</f>
        <v/>
      </c>
      <c r="BD26" s="92" t="str">
        <f>IF(ISBLANK(Výsledky!$LS$3),"",Výsledky!LS70)</f>
        <v/>
      </c>
      <c r="BE26" s="92" t="str">
        <f>IF(ISBLANK(Výsledky!$LZ$3),"",Výsledky!LZ70)</f>
        <v/>
      </c>
      <c r="BF26" s="92" t="str">
        <f>IF(ISBLANK(Výsledky!$MG$3),"",Výsledky!MG70)</f>
        <v/>
      </c>
      <c r="BG26" s="92" t="str">
        <f>IF(ISBLANK(Výsledky!$MN$3),"",Výsledky!MN70)</f>
        <v/>
      </c>
      <c r="BH26" s="92" t="str">
        <f>IF(ISBLANK(Výsledky!$MU$3),"",Výsledky!MU70)</f>
        <v/>
      </c>
      <c r="BI26" s="92" t="str">
        <f>IF(ISBLANK(Výsledky!$NB$3),"",Výsledky!NB70)</f>
        <v/>
      </c>
      <c r="BJ26" s="92" t="str">
        <f>IF(ISBLANK(Výsledky!$NI$3),"",Výsledky!NI70)</f>
        <v/>
      </c>
      <c r="BK26" s="92" t="str">
        <f>IF(ISBLANK(Výsledky!$NP$3),"",Výsledky!NP70)</f>
        <v/>
      </c>
      <c r="BL26" s="92" t="str">
        <f>IF(ISBLANK(Výsledky!$NW$3),"",Výsledky!NW70)</f>
        <v/>
      </c>
      <c r="BM26" s="92" t="str">
        <f>IF(ISBLANK(Výsledky!$OD$3),"",Výsledky!OD70)</f>
        <v/>
      </c>
      <c r="BN26" s="92" t="str">
        <f>IF(ISBLANK(Výsledky!$OK$3),"",Výsledky!OK70)</f>
        <v/>
      </c>
      <c r="BO26" s="92" t="str">
        <f>IF(ISBLANK(Výsledky!$OR$3),"",Výsledky!OR70)</f>
        <v/>
      </c>
      <c r="BP26" s="92" t="str">
        <f>IF(ISBLANK(Výsledky!$OY$3),"",Výsledky!OY70)</f>
        <v/>
      </c>
      <c r="BQ26" s="92" t="str">
        <f>IF(ISBLANK(Výsledky!$PF$3),"",Výsledky!PF70)</f>
        <v/>
      </c>
      <c r="BR26" s="92" t="str">
        <f>IF(ISBLANK(Výsledky!$PM$3),"",Výsledky!PM70)</f>
        <v/>
      </c>
      <c r="BS26" s="92" t="str">
        <f>IF(ISBLANK(Výsledky!$PT$3),"",Výsledky!PT70)</f>
        <v/>
      </c>
      <c r="BT26" s="92" t="str">
        <f>IF(ISBLANK(Výsledky!$QA$3),"",Výsledky!QA70)</f>
        <v/>
      </c>
      <c r="BU26" s="95" t="str">
        <f>IF(ISBLANK(Výsledky!$QH$3),"",Výsledky!QH70)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Tipy!A79</f>
        <v>25</v>
      </c>
      <c r="D27" s="108" t="str">
        <f>IF(Tipy!B79="","",Tipy!B79)</f>
        <v>wasco</v>
      </c>
      <c r="E27" s="109">
        <f>SUM(F27:J27)</f>
        <v>600</v>
      </c>
      <c r="F27" s="104">
        <f>IF(ISBLANK(Výsledky!$I$3),"-",SUM(K27:P27,R27,T27:U27,W27,Y27:AA27,AC27,AE27,AG27,AI27:AK27,AN27:AO27,AS27:AT27,AV27:AW27,AZ27,BB27:BC27,BE27:BF27,BH27,BJ27,BL27:BN27,BP27,BR27:BS27))</f>
        <v>340</v>
      </c>
      <c r="G27" s="90">
        <f>IF(ISBLANK(Výsledky!$BF$3),"-",SUM(Q27,V27,X27,S27,AB27,AD27,AU27,BA27,BG27,BI27,BO27,BQ27,BU27))</f>
        <v>220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IF(ISBLANK(Výsledky!$I$3),"",Výsledky!I85)</f>
        <v>0</v>
      </c>
      <c r="K27" s="92">
        <f>IF(ISBLANK(Výsledky!$P$3),"",Výsledky!P85)</f>
        <v>20</v>
      </c>
      <c r="L27" s="92">
        <f>IF(ISBLANK(Výsledky!$W$3),"",Výsledky!W85)</f>
        <v>0</v>
      </c>
      <c r="M27" s="92">
        <f>IF(ISBLANK(Výsledky!$AD$3),"",Výsledky!AD85)</f>
        <v>0</v>
      </c>
      <c r="N27" s="92">
        <f>IF(ISBLANK(Výsledky!$AK$3),"",Výsledky!AK85)</f>
        <v>20</v>
      </c>
      <c r="O27" s="92">
        <f>IF(ISBLANK(Výsledky!$AR$3),"",Výsledky!AR85)</f>
        <v>50</v>
      </c>
      <c r="P27" s="92">
        <f>IF(ISBLANK(Výsledky!$AY$3),"",Výsledky!AY85)</f>
        <v>0</v>
      </c>
      <c r="Q27" s="92">
        <f>IF(ISBLANK(Výsledky!$BF$3),"",Výsledky!BF85)</f>
        <v>0</v>
      </c>
      <c r="R27" s="92" t="str">
        <f>IF(ISBLANK(Výsledky!$BM$3),"",Výsledky!BM85)</f>
        <v/>
      </c>
      <c r="S27" s="92">
        <f>IF(ISBLANK(Výsledky!$BT$3),"",Výsledky!BT85)</f>
        <v>60</v>
      </c>
      <c r="T27" s="92" t="str">
        <f>IF(ISBLANK(Výsledky!$CA$3),"",Výsledky!CA85)</f>
        <v/>
      </c>
      <c r="U27" s="92">
        <f>IF(ISBLANK(Výsledky!$CH$3),"",Výsledky!CH85)</f>
        <v>0</v>
      </c>
      <c r="V27" s="92">
        <f>IF(ISBLANK(Výsledky!$CO$3),"",Výsledky!CO85)</f>
        <v>20</v>
      </c>
      <c r="W27" s="92">
        <f>IF(ISBLANK(Výsledky!$CV$3),"",Výsledky!CV85)</f>
        <v>10</v>
      </c>
      <c r="X27" s="92">
        <f>IF(ISBLANK(Výsledky!$DC$3),"",Výsledky!DC85)</f>
        <v>70</v>
      </c>
      <c r="Y27" s="92">
        <f>IF(ISBLANK(Výsledky!$DJ$3),"",Výsledky!DJ85)</f>
        <v>20</v>
      </c>
      <c r="Z27" s="92">
        <f>IF(ISBLANK(Výsledky!$DQ$3),"",Výsledky!DQ85)</f>
        <v>20</v>
      </c>
      <c r="AA27" s="92" t="str">
        <f>IF(ISBLANK(Výsledky!$DX$3),"",Výsledky!DX85)</f>
        <v>-</v>
      </c>
      <c r="AB27" s="92">
        <f>IF(ISBLANK(Výsledky!$EE$3),"",Výsledky!EE85)</f>
        <v>50</v>
      </c>
      <c r="AC27" s="92">
        <f>IF(ISBLANK(Výsledky!$EL$3),"",Výsledky!EL85)</f>
        <v>20</v>
      </c>
      <c r="AD27" s="92">
        <f>IF(ISBLANK(Výsledky!$ES$3),"",Výsledky!ES85)</f>
        <v>20</v>
      </c>
      <c r="AE27" s="92">
        <f>IF(ISBLANK(Výsledky!$EZ$3),"",Výsledky!EZ85)</f>
        <v>80</v>
      </c>
      <c r="AF27" s="92">
        <f>IF(ISBLANK(Výsledky!$FG$3),"",Výsledky!FG85)</f>
        <v>0</v>
      </c>
      <c r="AG27" s="92">
        <f>IF(ISBLANK(Výsledky!$FN$3),"",Výsledky!FN85)</f>
        <v>50</v>
      </c>
      <c r="AH27" s="92">
        <f>IF(ISBLANK(Výsledky!$FU$3),"",Výsledky!FU85)</f>
        <v>20</v>
      </c>
      <c r="AI27" s="92" t="str">
        <f>IF(ISBLANK(Výsledky!$GB$3),"",Výsledky!GB85)</f>
        <v>-</v>
      </c>
      <c r="AJ27" s="92">
        <f>IF(ISBLANK(Výsledky!$GI$3),"",Výsledky!GI85)</f>
        <v>20</v>
      </c>
      <c r="AK27" s="92">
        <f>IF(ISBLANK(Výsledky!$GP$3),"",Výsledky!GP85)</f>
        <v>30</v>
      </c>
      <c r="AL27" s="92">
        <f>IF(ISBLANK(Výsledky!$GW$3),"",Výsledky!GW85)</f>
        <v>0</v>
      </c>
      <c r="AM27" s="92">
        <f>IF(ISBLANK(Výsledky!$HD$3),"",Výsledky!HD85)</f>
        <v>20</v>
      </c>
      <c r="AN27" s="92">
        <f>IF(ISBLANK(Výsledky!$HK$3),"",Výsledky!HK85)</f>
        <v>0</v>
      </c>
      <c r="AO27" s="92">
        <f>IF(ISBLANK(Výsledky!$HR$3),"",Výsledky!HR85)</f>
        <v>0</v>
      </c>
      <c r="AP27" s="92" t="str">
        <f>IF(ISBLANK(Výsledky!$HY$3),"",Výsledky!HY85)</f>
        <v/>
      </c>
      <c r="AQ27" s="92">
        <f>IF(ISBLANK(Výsledky!$IF$3),"",Výsledky!IF85)</f>
        <v>0</v>
      </c>
      <c r="AR27" s="92" t="str">
        <f>IF(ISBLANK(Výsledky!$IM$3),"",Výsledky!IM85)</f>
        <v/>
      </c>
      <c r="AS27" s="92">
        <f>IF(ISBLANK(Výsledky!$IT$3),"",Výsledky!IT85)</f>
        <v>0</v>
      </c>
      <c r="AT27" s="92" t="str">
        <f>IF(ISBLANK(Výsledky!$JA$3),"",Výsledky!JA85)</f>
        <v/>
      </c>
      <c r="AU27" s="92" t="str">
        <f>IF(ISBLANK(Výsledky!$JH$3),"",Výsledky!JH85)</f>
        <v/>
      </c>
      <c r="AV27" s="92" t="str">
        <f>IF(ISBLANK(Výsledky!$JO$3),"",Výsledky!JO85)</f>
        <v/>
      </c>
      <c r="AW27" s="92" t="str">
        <f>IF(ISBLANK(Výsledky!$JV$3),"",Výsledky!JV85)</f>
        <v/>
      </c>
      <c r="AX27" s="92" t="str">
        <f>IF(ISBLANK(Výsledky!$KC$3),"",Výsledky!KC85)</f>
        <v/>
      </c>
      <c r="AY27" s="92" t="str">
        <f>IF(ISBLANK(Výsledky!$KJ$3),"",Výsledky!KJ85)</f>
        <v/>
      </c>
      <c r="AZ27" s="92" t="str">
        <f>IF(ISBLANK(Výsledky!$KQ$3),"",Výsledky!KQ85)</f>
        <v/>
      </c>
      <c r="BA27" s="92" t="str">
        <f>IF(ISBLANK(Výsledky!$KX$3),"",Výsledky!KX85)</f>
        <v/>
      </c>
      <c r="BB27" s="92" t="str">
        <f>IF(ISBLANK(Výsledky!$LE$3),"",Výsledky!LE85)</f>
        <v/>
      </c>
      <c r="BC27" s="92" t="str">
        <f>IF(ISBLANK(Výsledky!$LL$3),"",Výsledky!LL85)</f>
        <v/>
      </c>
      <c r="BD27" s="92" t="str">
        <f>IF(ISBLANK(Výsledky!$LS$3),"",Výsledky!LS85)</f>
        <v/>
      </c>
      <c r="BE27" s="92" t="str">
        <f>IF(ISBLANK(Výsledky!$LZ$3),"",Výsledky!LZ85)</f>
        <v/>
      </c>
      <c r="BF27" s="92" t="str">
        <f>IF(ISBLANK(Výsledky!$MG$3),"",Výsledky!MG85)</f>
        <v/>
      </c>
      <c r="BG27" s="92" t="str">
        <f>IF(ISBLANK(Výsledky!$MN$3),"",Výsledky!MN85)</f>
        <v/>
      </c>
      <c r="BH27" s="92" t="str">
        <f>IF(ISBLANK(Výsledky!$MU$3),"",Výsledky!MU85)</f>
        <v/>
      </c>
      <c r="BI27" s="92" t="str">
        <f>IF(ISBLANK(Výsledky!$NB$3),"",Výsledky!NB85)</f>
        <v/>
      </c>
      <c r="BJ27" s="92" t="str">
        <f>IF(ISBLANK(Výsledky!$NI$3),"",Výsledky!NI85)</f>
        <v/>
      </c>
      <c r="BK27" s="92" t="str">
        <f>IF(ISBLANK(Výsledky!$NP$3),"",Výsledky!NP85)</f>
        <v/>
      </c>
      <c r="BL27" s="92" t="str">
        <f>IF(ISBLANK(Výsledky!$NW$3),"",Výsledky!NW85)</f>
        <v/>
      </c>
      <c r="BM27" s="92" t="str">
        <f>IF(ISBLANK(Výsledky!$OD$3),"",Výsledky!OD85)</f>
        <v/>
      </c>
      <c r="BN27" s="92" t="str">
        <f>IF(ISBLANK(Výsledky!$OK$3),"",Výsledky!OK85)</f>
        <v/>
      </c>
      <c r="BO27" s="92" t="str">
        <f>IF(ISBLANK(Výsledky!$OR$3),"",Výsledky!OR85)</f>
        <v/>
      </c>
      <c r="BP27" s="92" t="str">
        <f>IF(ISBLANK(Výsledky!$OY$3),"",Výsledky!OY85)</f>
        <v/>
      </c>
      <c r="BQ27" s="92" t="str">
        <f>IF(ISBLANK(Výsledky!$PF$3),"",Výsledky!PF85)</f>
        <v/>
      </c>
      <c r="BR27" s="92" t="str">
        <f>IF(ISBLANK(Výsledky!$PM$3),"",Výsledky!PM85)</f>
        <v/>
      </c>
      <c r="BS27" s="92" t="str">
        <f>IF(ISBLANK(Výsledky!$PT$3),"",Výsledky!PT85)</f>
        <v/>
      </c>
      <c r="BT27" s="92" t="str">
        <f>IF(ISBLANK(Výsledky!$QA$3),"",Výsledky!QA85)</f>
        <v/>
      </c>
      <c r="BU27" s="95" t="str">
        <f>IF(ISBLANK(Výsledky!$QH$3),"",Výsledky!QH85)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Tipy!A11</f>
        <v>59</v>
      </c>
      <c r="D28" s="108" t="str">
        <f>IF(Tipy!B11="","",Tipy!B11)</f>
        <v>boss</v>
      </c>
      <c r="E28" s="109">
        <f>SUM(F28:J28)</f>
        <v>600</v>
      </c>
      <c r="F28" s="104">
        <f>IF(ISBLANK(Výsledky!$I$3),"-",SUM(K28:P28,R28,T28:U28,W28,Y28:AA28,AC28,AE28,AG28,AI28:AK28,AN28:AO28,AS28:AT28,AV28:AW28,AZ28,BB28:BC28,BE28:BF28,BH28,BJ28,BL28:BN28,BP28,BR28:BS28))</f>
        <v>340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20</v>
      </c>
      <c r="I28" s="93">
        <f>IF(ISBLANK(Výsledky!$GW$3),"-",SUM(AL28,AM28,AQ28,AY28,BD28,BK28,BT28))</f>
        <v>40</v>
      </c>
      <c r="J28" s="94" t="str">
        <f>IF(ISBLANK(Výsledky!$I$3),"",Výsledky!I17)</f>
        <v>-</v>
      </c>
      <c r="K28" s="92">
        <f>IF(ISBLANK(Výsledky!$P$3),"",Výsledky!P17)</f>
        <v>20</v>
      </c>
      <c r="L28" s="92">
        <f>IF(ISBLANK(Výsledky!$W$3),"",Výsledky!W17)</f>
        <v>0</v>
      </c>
      <c r="M28" s="92">
        <f>IF(ISBLANK(Výsledky!$AD$3),"",Výsledky!AD17)</f>
        <v>20</v>
      </c>
      <c r="N28" s="92">
        <f>IF(ISBLANK(Výsledky!$AK$3),"",Výsledky!AK17)</f>
        <v>20</v>
      </c>
      <c r="O28" s="92">
        <f>IF(ISBLANK(Výsledky!$AR$3),"",Výsledky!AR17)</f>
        <v>30</v>
      </c>
      <c r="P28" s="92">
        <f>IF(ISBLANK(Výsledky!$AY$3),"",Výsledky!AY17)</f>
        <v>0</v>
      </c>
      <c r="Q28" s="92">
        <f>IF(ISBLANK(Výsledky!$BF$3),"",Výsledky!BF17)</f>
        <v>0</v>
      </c>
      <c r="R28" s="92" t="str">
        <f>IF(ISBLANK(Výsledky!$BM$3),"",Výsledky!BM17)</f>
        <v/>
      </c>
      <c r="S28" s="92">
        <f>IF(ISBLANK(Výsledky!$BT$3),"",Výsledky!BT17)</f>
        <v>20</v>
      </c>
      <c r="T28" s="92" t="str">
        <f>IF(ISBLANK(Výsledky!$CA$3),"",Výsledky!CA17)</f>
        <v/>
      </c>
      <c r="U28" s="92">
        <f>IF(ISBLANK(Výsledky!$CH$3),"",Výsledky!CH17)</f>
        <v>0</v>
      </c>
      <c r="V28" s="92">
        <f>IF(ISBLANK(Výsledky!$CO$3),"",Výsledky!CO17)</f>
        <v>40</v>
      </c>
      <c r="W28" s="92">
        <f>IF(ISBLANK(Výsledky!$CV$3),"",Výsledky!CV17)</f>
        <v>0</v>
      </c>
      <c r="X28" s="92">
        <f>IF(ISBLANK(Výsledky!$DC$3),"",Výsledky!DC17)</f>
        <v>40</v>
      </c>
      <c r="Y28" s="92">
        <f>IF(ISBLANK(Výsledky!$DJ$3),"",Výsledky!DJ17)</f>
        <v>40</v>
      </c>
      <c r="Z28" s="92">
        <f>IF(ISBLANK(Výsledky!$DQ$3),"",Výsledky!DQ17)</f>
        <v>30</v>
      </c>
      <c r="AA28" s="92">
        <f>IF(ISBLANK(Výsledky!$DX$3),"",Výsledky!DX17)</f>
        <v>0</v>
      </c>
      <c r="AB28" s="92">
        <f>IF(ISBLANK(Výsledky!$EE$3),"",Výsledky!EE17)</f>
        <v>50</v>
      </c>
      <c r="AC28" s="92">
        <f>IF(ISBLANK(Výsledky!$EL$3),"",Výsledky!EL17)</f>
        <v>20</v>
      </c>
      <c r="AD28" s="92">
        <f>IF(ISBLANK(Výsledky!$ES$3),"",Výsledky!ES17)</f>
        <v>50</v>
      </c>
      <c r="AE28" s="92">
        <f>IF(ISBLANK(Výsledky!$EZ$3),"",Výsledky!EZ17)</f>
        <v>50</v>
      </c>
      <c r="AF28" s="92">
        <f>IF(ISBLANK(Výsledky!$FG$3),"",Výsledky!FG17)</f>
        <v>0</v>
      </c>
      <c r="AG28" s="92">
        <f>IF(ISBLANK(Výsledky!$FN$3),"",Výsledky!FN17)</f>
        <v>20</v>
      </c>
      <c r="AH28" s="92">
        <f>IF(ISBLANK(Výsledky!$FU$3),"",Výsledky!FU17)</f>
        <v>20</v>
      </c>
      <c r="AI28" s="92">
        <f>IF(ISBLANK(Výsledky!$GB$3),"",Výsledky!GB17)</f>
        <v>70</v>
      </c>
      <c r="AJ28" s="92">
        <f>IF(ISBLANK(Výsledky!$GI$3),"",Výsledky!GI17)</f>
        <v>20</v>
      </c>
      <c r="AK28" s="92">
        <f>IF(ISBLANK(Výsledky!$GP$3),"",Výsledky!GP17)</f>
        <v>0</v>
      </c>
      <c r="AL28" s="92">
        <f>IF(ISBLANK(Výsledky!$GW$3),"",Výsledky!GW17)</f>
        <v>0</v>
      </c>
      <c r="AM28" s="92">
        <f>IF(ISBLANK(Výsledky!$HD$3),"",Výsledky!HD17)</f>
        <v>20</v>
      </c>
      <c r="AN28" s="92">
        <f>IF(ISBLANK(Výsledky!$HK$3),"",Výsledky!HK17)</f>
        <v>0</v>
      </c>
      <c r="AO28" s="92">
        <f>IF(ISBLANK(Výsledky!$HR$3),"",Výsledky!HR17)</f>
        <v>0</v>
      </c>
      <c r="AP28" s="92" t="str">
        <f>IF(ISBLANK(Výsledky!$HY$3),"",Výsledky!HY17)</f>
        <v/>
      </c>
      <c r="AQ28" s="92">
        <f>IF(ISBLANK(Výsledky!$IF$3),"",Výsledky!IF17)</f>
        <v>20</v>
      </c>
      <c r="AR28" s="92" t="str">
        <f>IF(ISBLANK(Výsledky!$IM$3),"",Výsledky!IM17)</f>
        <v/>
      </c>
      <c r="AS28" s="92">
        <f>IF(ISBLANK(Výsledky!$IT$3),"",Výsledky!IT17)</f>
        <v>0</v>
      </c>
      <c r="AT28" s="92" t="str">
        <f>IF(ISBLANK(Výsledky!$JA$3),"",Výsledky!JA17)</f>
        <v/>
      </c>
      <c r="AU28" s="92" t="str">
        <f>IF(ISBLANK(Výsledky!$JH$3),"",Výsledky!JH17)</f>
        <v/>
      </c>
      <c r="AV28" s="92" t="str">
        <f>IF(ISBLANK(Výsledky!$JO$3),"",Výsledky!JO17)</f>
        <v/>
      </c>
      <c r="AW28" s="92" t="str">
        <f>IF(ISBLANK(Výsledky!$JV$3),"",Výsledky!JV17)</f>
        <v/>
      </c>
      <c r="AX28" s="92" t="str">
        <f>IF(ISBLANK(Výsledky!$KC$3),"",Výsledky!KC17)</f>
        <v/>
      </c>
      <c r="AY28" s="92" t="str">
        <f>IF(ISBLANK(Výsledky!$KJ$3),"",Výsledky!KJ17)</f>
        <v/>
      </c>
      <c r="AZ28" s="92" t="str">
        <f>IF(ISBLANK(Výsledky!$KQ$3),"",Výsledky!KQ17)</f>
        <v/>
      </c>
      <c r="BA28" s="92" t="str">
        <f>IF(ISBLANK(Výsledky!$KX$3),"",Výsledky!KX17)</f>
        <v/>
      </c>
      <c r="BB28" s="92" t="str">
        <f>IF(ISBLANK(Výsledky!$LE$3),"",Výsledky!LE17)</f>
        <v/>
      </c>
      <c r="BC28" s="92" t="str">
        <f>IF(ISBLANK(Výsledky!$LL$3),"",Výsledky!LL17)</f>
        <v/>
      </c>
      <c r="BD28" s="92" t="str">
        <f>IF(ISBLANK(Výsledky!$LS$3),"",Výsledky!LS17)</f>
        <v/>
      </c>
      <c r="BE28" s="92" t="str">
        <f>IF(ISBLANK(Výsledky!$LZ$3),"",Výsledky!LZ17)</f>
        <v/>
      </c>
      <c r="BF28" s="92" t="str">
        <f>IF(ISBLANK(Výsledky!$MG$3),"",Výsledky!MG17)</f>
        <v/>
      </c>
      <c r="BG28" s="92" t="str">
        <f>IF(ISBLANK(Výsledky!$MN$3),"",Výsledky!MN17)</f>
        <v/>
      </c>
      <c r="BH28" s="92" t="str">
        <f>IF(ISBLANK(Výsledky!$MU$3),"",Výsledky!MU17)</f>
        <v/>
      </c>
      <c r="BI28" s="92" t="str">
        <f>IF(ISBLANK(Výsledky!$NB$3),"",Výsledky!NB17)</f>
        <v/>
      </c>
      <c r="BJ28" s="92" t="str">
        <f>IF(ISBLANK(Výsledky!$NI$3),"",Výsledky!NI17)</f>
        <v/>
      </c>
      <c r="BK28" s="92" t="str">
        <f>IF(ISBLANK(Výsledky!$NP$3),"",Výsledky!NP17)</f>
        <v/>
      </c>
      <c r="BL28" s="92" t="str">
        <f>IF(ISBLANK(Výsledky!$NW$3),"",Výsledky!NW17)</f>
        <v/>
      </c>
      <c r="BM28" s="92" t="str">
        <f>IF(ISBLANK(Výsledky!$OD$3),"",Výsledky!OD17)</f>
        <v/>
      </c>
      <c r="BN28" s="92" t="str">
        <f>IF(ISBLANK(Výsledky!$OK$3),"",Výsledky!OK17)</f>
        <v/>
      </c>
      <c r="BO28" s="92" t="str">
        <f>IF(ISBLANK(Výsledky!$OR$3),"",Výsledky!OR17)</f>
        <v/>
      </c>
      <c r="BP28" s="92" t="str">
        <f>IF(ISBLANK(Výsledky!$OY$3),"",Výsledky!OY17)</f>
        <v/>
      </c>
      <c r="BQ28" s="92" t="str">
        <f>IF(ISBLANK(Výsledky!$PF$3),"",Výsledky!PF17)</f>
        <v/>
      </c>
      <c r="BR28" s="92" t="str">
        <f>IF(ISBLANK(Výsledky!$PM$3),"",Výsledky!PM17)</f>
        <v/>
      </c>
      <c r="BS28" s="92" t="str">
        <f>IF(ISBLANK(Výsledky!$PT$3),"",Výsledky!PT17)</f>
        <v/>
      </c>
      <c r="BT28" s="92" t="str">
        <f>IF(ISBLANK(Výsledky!$QA$3),"",Výsledky!QA17)</f>
        <v/>
      </c>
      <c r="BU28" s="95" t="str">
        <f>IF(ISBLANK(Výsledky!$QH$3),"",Výsledky!QH17)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Tipy!A23</f>
        <v>18</v>
      </c>
      <c r="D29" s="108" t="str">
        <f>IF(Tipy!B23="","",Tipy!B23)</f>
        <v>GaboLFC</v>
      </c>
      <c r="E29" s="109">
        <f>SUM(F29:J29)</f>
        <v>580</v>
      </c>
      <c r="F29" s="104">
        <f>IF(ISBLANK(Výsledky!$I$3),"-",SUM(K29:P29,R29,T29:U29,W29,Y29:AA29,AC29,AE29,AG29,AI29:AK29,AN29:AO29,AS29:AT29,AV29:AW29,AZ29,BB29:BC29,BE29:BF29,BH29,BJ29,BL29:BN29,BP29,BR29:BS29))</f>
        <v>350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20</v>
      </c>
      <c r="I29" s="93">
        <f>IF(ISBLANK(Výsledky!$GW$3),"-",SUM(AL29,AM29,AQ29,AY29,BD29,BK29,BT29))</f>
        <v>30</v>
      </c>
      <c r="J29" s="94">
        <f>IF(ISBLANK(Výsledky!$I$3),"",Výsledky!I29)</f>
        <v>0</v>
      </c>
      <c r="K29" s="92">
        <f>IF(ISBLANK(Výsledky!$P$3),"",Výsledky!P29)</f>
        <v>40</v>
      </c>
      <c r="L29" s="92">
        <f>IF(ISBLANK(Výsledky!$W$3),"",Výsledky!W29)</f>
        <v>0</v>
      </c>
      <c r="M29" s="92">
        <f>IF(ISBLANK(Výsledky!$AD$3),"",Výsledky!AD29)</f>
        <v>20</v>
      </c>
      <c r="N29" s="92">
        <f>IF(ISBLANK(Výsledky!$AK$3),"",Výsledky!AK29)</f>
        <v>20</v>
      </c>
      <c r="O29" s="92">
        <f>IF(ISBLANK(Výsledky!$AR$3),"",Výsledky!AR29)</f>
        <v>40</v>
      </c>
      <c r="P29" s="92">
        <f>IF(ISBLANK(Výsledky!$AY$3),"",Výsledky!AY29)</f>
        <v>0</v>
      </c>
      <c r="Q29" s="92">
        <f>IF(ISBLANK(Výsledky!$BF$3),"",Výsledky!BF29)</f>
        <v>0</v>
      </c>
      <c r="R29" s="92" t="str">
        <f>IF(ISBLANK(Výsledky!$BM$3),"",Výsledky!BM29)</f>
        <v/>
      </c>
      <c r="S29" s="92">
        <f>IF(ISBLANK(Výsledky!$BT$3),"",Výsledky!BT29)</f>
        <v>20</v>
      </c>
      <c r="T29" s="92" t="str">
        <f>IF(ISBLANK(Výsledky!$CA$3),"",Výsledky!CA29)</f>
        <v/>
      </c>
      <c r="U29" s="92">
        <f>IF(ISBLANK(Výsledky!$CH$3),"",Výsledky!CH29)</f>
        <v>20</v>
      </c>
      <c r="V29" s="92">
        <f>IF(ISBLANK(Výsledky!$CO$3),"",Výsledky!CO29)</f>
        <v>30</v>
      </c>
      <c r="W29" s="92">
        <f>IF(ISBLANK(Výsledky!$CV$3),"",Výsledky!CV29)</f>
        <v>20</v>
      </c>
      <c r="X29" s="92">
        <f>IF(ISBLANK(Výsledky!$DC$3),"",Výsledky!DC29)</f>
        <v>60</v>
      </c>
      <c r="Y29" s="92">
        <f>IF(ISBLANK(Výsledky!$DJ$3),"",Výsledky!DJ29)</f>
        <v>20</v>
      </c>
      <c r="Z29" s="92">
        <f>IF(ISBLANK(Výsledky!$DQ$3),"",Výsledky!DQ29)</f>
        <v>50</v>
      </c>
      <c r="AA29" s="92">
        <f>IF(ISBLANK(Výsledky!$DX$3),"",Výsledky!DX29)</f>
        <v>0</v>
      </c>
      <c r="AB29" s="92">
        <f>IF(ISBLANK(Výsledky!$EE$3),"",Výsledky!EE29)</f>
        <v>20</v>
      </c>
      <c r="AC29" s="92">
        <f>IF(ISBLANK(Výsledky!$EL$3),"",Výsledky!EL29)</f>
        <v>20</v>
      </c>
      <c r="AD29" s="92">
        <f>IF(ISBLANK(Výsledky!$ES$3),"",Výsledky!ES29)</f>
        <v>50</v>
      </c>
      <c r="AE29" s="92">
        <f>IF(ISBLANK(Výsledky!$EZ$3),"",Výsledky!EZ29)</f>
        <v>30</v>
      </c>
      <c r="AF29" s="92">
        <f>IF(ISBLANK(Výsledky!$FG$3),"",Výsledky!FG29)</f>
        <v>0</v>
      </c>
      <c r="AG29" s="92">
        <f>IF(ISBLANK(Výsledky!$FN$3),"",Výsledky!FN29)</f>
        <v>20</v>
      </c>
      <c r="AH29" s="92">
        <f>IF(ISBLANK(Výsledky!$FU$3),"",Výsledky!FU29)</f>
        <v>20</v>
      </c>
      <c r="AI29" s="92">
        <f>IF(ISBLANK(Výsledky!$GB$3),"",Výsledky!GB29)</f>
        <v>30</v>
      </c>
      <c r="AJ29" s="92">
        <f>IF(ISBLANK(Výsledky!$GI$3),"",Výsledky!GI29)</f>
        <v>20</v>
      </c>
      <c r="AK29" s="92">
        <f>IF(ISBLANK(Výsledky!$GP$3),"",Výsledky!GP29)</f>
        <v>0</v>
      </c>
      <c r="AL29" s="92">
        <f>IF(ISBLANK(Výsledky!$GW$3),"",Výsledky!GW29)</f>
        <v>20</v>
      </c>
      <c r="AM29" s="92">
        <f>IF(ISBLANK(Výsledky!$HD$3),"",Výsledky!HD29)</f>
        <v>10</v>
      </c>
      <c r="AN29" s="92">
        <f>IF(ISBLANK(Výsledky!$HK$3),"",Výsledky!HK29)</f>
        <v>0</v>
      </c>
      <c r="AO29" s="92">
        <f>IF(ISBLANK(Výsledky!$HR$3),"",Výsledky!HR29)</f>
        <v>0</v>
      </c>
      <c r="AP29" s="92" t="str">
        <f>IF(ISBLANK(Výsledky!$HY$3),"",Výsledky!HY29)</f>
        <v/>
      </c>
      <c r="AQ29" s="92">
        <f>IF(ISBLANK(Výsledky!$IF$3),"",Výsledky!IF29)</f>
        <v>0</v>
      </c>
      <c r="AR29" s="92" t="str">
        <f>IF(ISBLANK(Výsledky!$IM$3),"",Výsledky!IM29)</f>
        <v/>
      </c>
      <c r="AS29" s="92">
        <f>IF(ISBLANK(Výsledky!$IT$3),"",Výsledky!IT29)</f>
        <v>0</v>
      </c>
      <c r="AT29" s="92" t="str">
        <f>IF(ISBLANK(Výsledky!$JA$3),"",Výsledky!JA29)</f>
        <v/>
      </c>
      <c r="AU29" s="92" t="str">
        <f>IF(ISBLANK(Výsledky!$JH$3),"",Výsledky!JH29)</f>
        <v/>
      </c>
      <c r="AV29" s="92" t="str">
        <f>IF(ISBLANK(Výsledky!$JO$3),"",Výsledky!JO29)</f>
        <v/>
      </c>
      <c r="AW29" s="92" t="str">
        <f>IF(ISBLANK(Výsledky!$JV$3),"",Výsledky!JV29)</f>
        <v/>
      </c>
      <c r="AX29" s="92" t="str">
        <f>IF(ISBLANK(Výsledky!$KC$3),"",Výsledky!KC29)</f>
        <v/>
      </c>
      <c r="AY29" s="92" t="str">
        <f>IF(ISBLANK(Výsledky!$KJ$3),"",Výsledky!KJ29)</f>
        <v/>
      </c>
      <c r="AZ29" s="92" t="str">
        <f>IF(ISBLANK(Výsledky!$KQ$3),"",Výsledky!KQ29)</f>
        <v/>
      </c>
      <c r="BA29" s="92" t="str">
        <f>IF(ISBLANK(Výsledky!$KX$3),"",Výsledky!KX29)</f>
        <v/>
      </c>
      <c r="BB29" s="92" t="str">
        <f>IF(ISBLANK(Výsledky!$LE$3),"",Výsledky!LE29)</f>
        <v/>
      </c>
      <c r="BC29" s="92" t="str">
        <f>IF(ISBLANK(Výsledky!$LL$3),"",Výsledky!LL29)</f>
        <v/>
      </c>
      <c r="BD29" s="92" t="str">
        <f>IF(ISBLANK(Výsledky!$LS$3),"",Výsledky!LS29)</f>
        <v/>
      </c>
      <c r="BE29" s="92" t="str">
        <f>IF(ISBLANK(Výsledky!$LZ$3),"",Výsledky!LZ29)</f>
        <v/>
      </c>
      <c r="BF29" s="92" t="str">
        <f>IF(ISBLANK(Výsledky!$MG$3),"",Výsledky!MG29)</f>
        <v/>
      </c>
      <c r="BG29" s="92" t="str">
        <f>IF(ISBLANK(Výsledky!$MN$3),"",Výsledky!MN29)</f>
        <v/>
      </c>
      <c r="BH29" s="92" t="str">
        <f>IF(ISBLANK(Výsledky!$MU$3),"",Výsledky!MU29)</f>
        <v/>
      </c>
      <c r="BI29" s="92" t="str">
        <f>IF(ISBLANK(Výsledky!$NB$3),"",Výsledky!NB29)</f>
        <v/>
      </c>
      <c r="BJ29" s="92" t="str">
        <f>IF(ISBLANK(Výsledky!$NI$3),"",Výsledky!NI29)</f>
        <v/>
      </c>
      <c r="BK29" s="92" t="str">
        <f>IF(ISBLANK(Výsledky!$NP$3),"",Výsledky!NP29)</f>
        <v/>
      </c>
      <c r="BL29" s="92" t="str">
        <f>IF(ISBLANK(Výsledky!$NW$3),"",Výsledky!NW29)</f>
        <v/>
      </c>
      <c r="BM29" s="92" t="str">
        <f>IF(ISBLANK(Výsledky!$OD$3),"",Výsledky!OD29)</f>
        <v/>
      </c>
      <c r="BN29" s="92" t="str">
        <f>IF(ISBLANK(Výsledky!$OK$3),"",Výsledky!OK29)</f>
        <v/>
      </c>
      <c r="BO29" s="92" t="str">
        <f>IF(ISBLANK(Výsledky!$OR$3),"",Výsledky!OR29)</f>
        <v/>
      </c>
      <c r="BP29" s="92" t="str">
        <f>IF(ISBLANK(Výsledky!$OY$3),"",Výsledky!OY29)</f>
        <v/>
      </c>
      <c r="BQ29" s="92" t="str">
        <f>IF(ISBLANK(Výsledky!$PF$3),"",Výsledky!PF29)</f>
        <v/>
      </c>
      <c r="BR29" s="92" t="str">
        <f>IF(ISBLANK(Výsledky!$PM$3),"",Výsledky!PM29)</f>
        <v/>
      </c>
      <c r="BS29" s="92" t="str">
        <f>IF(ISBLANK(Výsledky!$PT$3),"",Výsledky!PT29)</f>
        <v/>
      </c>
      <c r="BT29" s="92" t="str">
        <f>IF(ISBLANK(Výsledky!$QA$3),"",Výsledky!QA29)</f>
        <v/>
      </c>
      <c r="BU29" s="95" t="str">
        <f>IF(ISBLANK(Výsledky!$QH$3),"",Výsledky!QH29)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Tipy!A47</f>
        <v>64</v>
      </c>
      <c r="D30" s="108" t="str">
        <f>IF(Tipy!B47="","",Tipy!B47)</f>
        <v>Matej14</v>
      </c>
      <c r="E30" s="109">
        <f>SUM(F30:J30)</f>
        <v>580</v>
      </c>
      <c r="F30" s="104">
        <f>IF(ISBLANK(Výsledky!$I$3),"-",SUM(K30:P30,R30,T30:U30,W30,Y30:AA30,AC30,AE30,AG30,AI30:AK30,AN30:AO30,AS30:AT30,AV30:AW30,AZ30,BB30:BC30,BE30:BF30,BH30,BJ30,BL30:BN30,BP30,BR30:BS30))</f>
        <v>350</v>
      </c>
      <c r="G30" s="90">
        <f>IF(ISBLANK(Výsledky!$BF$3),"-",SUM(Q30,V30,X30,S30,AB30,AD30,AU30,BA30,BG30,BI30,BO30,BQ30,BU30))</f>
        <v>190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IF(ISBLANK(Výsledky!$I$3),"",Výsledky!I53)</f>
        <v>20</v>
      </c>
      <c r="K30" s="92" t="str">
        <f>IF(ISBLANK(Výsledky!$P$3),"",Výsledky!P53)</f>
        <v>-</v>
      </c>
      <c r="L30" s="92">
        <f>IF(ISBLANK(Výsledky!$W$3),"",Výsledky!W53)</f>
        <v>0</v>
      </c>
      <c r="M30" s="92" t="str">
        <f>IF(ISBLANK(Výsledky!$AD$3),"",Výsledky!AD53)</f>
        <v>-</v>
      </c>
      <c r="N30" s="92">
        <f>IF(ISBLANK(Výsledky!$AK$3),"",Výsledky!AK53)</f>
        <v>20</v>
      </c>
      <c r="O30" s="92">
        <f>IF(ISBLANK(Výsledky!$AR$3),"",Výsledky!AR53)</f>
        <v>30</v>
      </c>
      <c r="P30" s="92">
        <f>IF(ISBLANK(Výsledky!$AY$3),"",Výsledky!AY53)</f>
        <v>0</v>
      </c>
      <c r="Q30" s="92">
        <f>IF(ISBLANK(Výsledky!$BF$3),"",Výsledky!BF53)</f>
        <v>20</v>
      </c>
      <c r="R30" s="92" t="str">
        <f>IF(ISBLANK(Výsledky!$BM$3),"",Výsledky!BM53)</f>
        <v/>
      </c>
      <c r="S30" s="92">
        <f>IF(ISBLANK(Výsledky!$BT$3),"",Výsledky!BT53)</f>
        <v>10</v>
      </c>
      <c r="T30" s="92" t="str">
        <f>IF(ISBLANK(Výsledky!$CA$3),"",Výsledky!CA53)</f>
        <v/>
      </c>
      <c r="U30" s="92">
        <f>IF(ISBLANK(Výsledky!$CH$3),"",Výsledky!CH53)</f>
        <v>20</v>
      </c>
      <c r="V30" s="92">
        <f>IF(ISBLANK(Výsledky!$CO$3),"",Výsledky!CO53)</f>
        <v>60</v>
      </c>
      <c r="W30" s="92">
        <f>IF(ISBLANK(Výsledky!$CV$3),"",Výsledky!CV53)</f>
        <v>0</v>
      </c>
      <c r="X30" s="92">
        <f>IF(ISBLANK(Výsledky!$DC$3),"",Výsledky!DC53)</f>
        <v>60</v>
      </c>
      <c r="Y30" s="92">
        <f>IF(ISBLANK(Výsledky!$DJ$3),"",Výsledky!DJ53)</f>
        <v>30</v>
      </c>
      <c r="Z30" s="92">
        <f>IF(ISBLANK(Výsledky!$DQ$3),"",Výsledky!DQ53)</f>
        <v>30</v>
      </c>
      <c r="AA30" s="92">
        <f>IF(ISBLANK(Výsledky!$DX$3),"",Výsledky!DX53)</f>
        <v>0</v>
      </c>
      <c r="AB30" s="92">
        <f>IF(ISBLANK(Výsledky!$EE$3),"",Výsledky!EE53)</f>
        <v>20</v>
      </c>
      <c r="AC30" s="92">
        <f>IF(ISBLANK(Výsledky!$EL$3),"",Výsledky!EL53)</f>
        <v>20</v>
      </c>
      <c r="AD30" s="92">
        <f>IF(ISBLANK(Výsledky!$ES$3),"",Výsledky!ES53)</f>
        <v>20</v>
      </c>
      <c r="AE30" s="92">
        <f>IF(ISBLANK(Výsledky!$EZ$3),"",Výsledky!EZ53)</f>
        <v>60</v>
      </c>
      <c r="AF30" s="92">
        <f>IF(ISBLANK(Výsledky!$FG$3),"",Výsledky!FG53)</f>
        <v>0</v>
      </c>
      <c r="AG30" s="92">
        <f>IF(ISBLANK(Výsledky!$FN$3),"",Výsledky!FN53)</f>
        <v>50</v>
      </c>
      <c r="AH30" s="92" t="str">
        <f>IF(ISBLANK(Výsledky!$FU$3),"",Výsledky!FU53)</f>
        <v>-</v>
      </c>
      <c r="AI30" s="92">
        <f>IF(ISBLANK(Výsledky!$GB$3),"",Výsledky!GB53)</f>
        <v>70</v>
      </c>
      <c r="AJ30" s="92">
        <f>IF(ISBLANK(Výsledky!$GI$3),"",Výsledky!GI53)</f>
        <v>20</v>
      </c>
      <c r="AK30" s="92">
        <f>IF(ISBLANK(Výsledky!$GP$3),"",Výsledky!GP53)</f>
        <v>0</v>
      </c>
      <c r="AL30" s="92">
        <f>IF(ISBLANK(Výsledky!$GW$3),"",Výsledky!GW53)</f>
        <v>20</v>
      </c>
      <c r="AM30" s="92" t="str">
        <f>IF(ISBLANK(Výsledky!$HD$3),"",Výsledky!HD53)</f>
        <v>-</v>
      </c>
      <c r="AN30" s="92">
        <f>IF(ISBLANK(Výsledky!$HK$3),"",Výsledky!HK53)</f>
        <v>0</v>
      </c>
      <c r="AO30" s="92">
        <f>IF(ISBLANK(Výsledky!$HR$3),"",Výsledky!HR53)</f>
        <v>0</v>
      </c>
      <c r="AP30" s="92" t="str">
        <f>IF(ISBLANK(Výsledky!$HY$3),"",Výsledky!HY53)</f>
        <v/>
      </c>
      <c r="AQ30" s="92" t="str">
        <f>IF(ISBLANK(Výsledky!$IF$3),"",Výsledky!IF53)</f>
        <v>-</v>
      </c>
      <c r="AR30" s="92" t="str">
        <f>IF(ISBLANK(Výsledky!$IM$3),"",Výsledky!IM53)</f>
        <v/>
      </c>
      <c r="AS30" s="92">
        <f>IF(ISBLANK(Výsledky!$IT$3),"",Výsledky!IT53)</f>
        <v>0</v>
      </c>
      <c r="AT30" s="92" t="str">
        <f>IF(ISBLANK(Výsledky!$JA$3),"",Výsledky!JA53)</f>
        <v/>
      </c>
      <c r="AU30" s="92" t="str">
        <f>IF(ISBLANK(Výsledky!$JH$3),"",Výsledky!JH53)</f>
        <v/>
      </c>
      <c r="AV30" s="92" t="str">
        <f>IF(ISBLANK(Výsledky!$JO$3),"",Výsledky!JO53)</f>
        <v/>
      </c>
      <c r="AW30" s="92" t="str">
        <f>IF(ISBLANK(Výsledky!$JV$3),"",Výsledky!JV53)</f>
        <v/>
      </c>
      <c r="AX30" s="92" t="str">
        <f>IF(ISBLANK(Výsledky!$KC$3),"",Výsledky!KC53)</f>
        <v/>
      </c>
      <c r="AY30" s="92" t="str">
        <f>IF(ISBLANK(Výsledky!$KJ$3),"",Výsledky!KJ53)</f>
        <v/>
      </c>
      <c r="AZ30" s="92" t="str">
        <f>IF(ISBLANK(Výsledky!$KQ$3),"",Výsledky!KQ53)</f>
        <v/>
      </c>
      <c r="BA30" s="92" t="str">
        <f>IF(ISBLANK(Výsledky!$KX$3),"",Výsledky!KX53)</f>
        <v/>
      </c>
      <c r="BB30" s="92" t="str">
        <f>IF(ISBLANK(Výsledky!$LE$3),"",Výsledky!LE53)</f>
        <v/>
      </c>
      <c r="BC30" s="92" t="str">
        <f>IF(ISBLANK(Výsledky!$LL$3),"",Výsledky!LL53)</f>
        <v/>
      </c>
      <c r="BD30" s="92" t="str">
        <f>IF(ISBLANK(Výsledky!$LS$3),"",Výsledky!LS53)</f>
        <v/>
      </c>
      <c r="BE30" s="92" t="str">
        <f>IF(ISBLANK(Výsledky!$LZ$3),"",Výsledky!LZ53)</f>
        <v/>
      </c>
      <c r="BF30" s="92" t="str">
        <f>IF(ISBLANK(Výsledky!$MG$3),"",Výsledky!MG53)</f>
        <v/>
      </c>
      <c r="BG30" s="92" t="str">
        <f>IF(ISBLANK(Výsledky!$MN$3),"",Výsledky!MN53)</f>
        <v/>
      </c>
      <c r="BH30" s="92" t="str">
        <f>IF(ISBLANK(Výsledky!$MU$3),"",Výsledky!MU53)</f>
        <v/>
      </c>
      <c r="BI30" s="92" t="str">
        <f>IF(ISBLANK(Výsledky!$NB$3),"",Výsledky!NB53)</f>
        <v/>
      </c>
      <c r="BJ30" s="92" t="str">
        <f>IF(ISBLANK(Výsledky!$NI$3),"",Výsledky!NI53)</f>
        <v/>
      </c>
      <c r="BK30" s="92" t="str">
        <f>IF(ISBLANK(Výsledky!$NP$3),"",Výsledky!NP53)</f>
        <v/>
      </c>
      <c r="BL30" s="92" t="str">
        <f>IF(ISBLANK(Výsledky!$NW$3),"",Výsledky!NW53)</f>
        <v/>
      </c>
      <c r="BM30" s="92" t="str">
        <f>IF(ISBLANK(Výsledky!$OD$3),"",Výsledky!OD53)</f>
        <v/>
      </c>
      <c r="BN30" s="92" t="str">
        <f>IF(ISBLANK(Výsledky!$OK$3),"",Výsledky!OK53)</f>
        <v/>
      </c>
      <c r="BO30" s="92" t="str">
        <f>IF(ISBLANK(Výsledky!$OR$3),"",Výsledky!OR53)</f>
        <v/>
      </c>
      <c r="BP30" s="92" t="str">
        <f>IF(ISBLANK(Výsledky!$OY$3),"",Výsledky!OY53)</f>
        <v/>
      </c>
      <c r="BQ30" s="92" t="str">
        <f>IF(ISBLANK(Výsledky!$PF$3),"",Výsledky!PF53)</f>
        <v/>
      </c>
      <c r="BR30" s="92" t="str">
        <f>IF(ISBLANK(Výsledky!$PM$3),"",Výsledky!PM53)</f>
        <v/>
      </c>
      <c r="BS30" s="92" t="str">
        <f>IF(ISBLANK(Výsledky!$PT$3),"",Výsledky!PT53)</f>
        <v/>
      </c>
      <c r="BT30" s="92" t="str">
        <f>IF(ISBLANK(Výsledky!$QA$3),"",Výsledky!QA53)</f>
        <v/>
      </c>
      <c r="BU30" s="95" t="str">
        <f>IF(ISBLANK(Výsledky!$QH$3),"",Výsledky!QH53)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Tipy!A36</f>
        <v>41</v>
      </c>
      <c r="D31" s="108" t="str">
        <f>IF(Tipy!B36="","",Tipy!B36)</f>
        <v>kwop</v>
      </c>
      <c r="E31" s="109">
        <f>SUM(F31:J31)</f>
        <v>570</v>
      </c>
      <c r="F31" s="104">
        <f>IF(ISBLANK(Výsledky!$I$3),"-",SUM(K31:P31,R31,T31:U31,W31,Y31:AA31,AC31,AE31,AG31,AI31:AK31,AN31:AO31,AS31:AT31,AV31:AW31,AZ31,BB31:BC31,BE31:BF31,BH31,BJ31,BL31:BN31,BP31,BR31:BS31))</f>
        <v>400</v>
      </c>
      <c r="G31" s="90">
        <f>IF(ISBLANK(Výsledky!$BF$3),"-",SUM(Q31,V31,X31,S31,AB31,AD31,AU31,BA31,BG31,BI31,BO31,BQ31,BU31))</f>
        <v>90</v>
      </c>
      <c r="H31" s="90">
        <f>IF(ISBLANK(Výsledky!$FG$3),"-",SUM(AF31,AH31,AP31,AR31,AX31))</f>
        <v>20</v>
      </c>
      <c r="I31" s="93">
        <f>IF(ISBLANK(Výsledky!$GW$3),"-",SUM(AL31,AM31,AQ31,AY31,BD31,BK31,BT31))</f>
        <v>60</v>
      </c>
      <c r="J31" s="94">
        <f>IF(ISBLANK(Výsledky!$I$3),"",Výsledky!I42)</f>
        <v>0</v>
      </c>
      <c r="K31" s="92">
        <f>IF(ISBLANK(Výsledky!$P$3),"",Výsledky!P42)</f>
        <v>0</v>
      </c>
      <c r="L31" s="92">
        <f>IF(ISBLANK(Výsledky!$W$3),"",Výsledky!W42)</f>
        <v>0</v>
      </c>
      <c r="M31" s="92">
        <f>IF(ISBLANK(Výsledky!$AD$3),"",Výsledky!AD42)</f>
        <v>10</v>
      </c>
      <c r="N31" s="92">
        <f>IF(ISBLANK(Výsledky!$AK$3),"",Výsledky!AK42)</f>
        <v>40</v>
      </c>
      <c r="O31" s="92">
        <f>IF(ISBLANK(Výsledky!$AR$3),"",Výsledky!AR42)</f>
        <v>60</v>
      </c>
      <c r="P31" s="92">
        <f>IF(ISBLANK(Výsledky!$AY$3),"",Výsledky!AY42)</f>
        <v>0</v>
      </c>
      <c r="Q31" s="92">
        <f>IF(ISBLANK(Výsledky!$BF$3),"",Výsledky!BF42)</f>
        <v>30</v>
      </c>
      <c r="R31" s="92" t="str">
        <f>IF(ISBLANK(Výsledky!$BM$3),"",Výsledky!BM42)</f>
        <v/>
      </c>
      <c r="S31" s="92">
        <f>IF(ISBLANK(Výsledky!$BT$3),"",Výsledky!BT42)</f>
        <v>20</v>
      </c>
      <c r="T31" s="92" t="str">
        <f>IF(ISBLANK(Výsledky!$CA$3),"",Výsledky!CA42)</f>
        <v/>
      </c>
      <c r="U31" s="92">
        <f>IF(ISBLANK(Výsledky!$CH$3),"",Výsledky!CH42)</f>
        <v>0</v>
      </c>
      <c r="V31" s="92">
        <f>IF(ISBLANK(Výsledky!$CO$3),"",Výsledky!CO42)</f>
        <v>20</v>
      </c>
      <c r="W31" s="92">
        <f>IF(ISBLANK(Výsledky!$CV$3),"",Výsledky!CV42)</f>
        <v>20</v>
      </c>
      <c r="X31" s="92">
        <f>IF(ISBLANK(Výsledky!$DC$3),"",Výsledky!DC42)</f>
        <v>20</v>
      </c>
      <c r="Y31" s="92">
        <f>IF(ISBLANK(Výsledky!$DJ$3),"",Výsledky!DJ42)</f>
        <v>0</v>
      </c>
      <c r="Z31" s="92" t="str">
        <f>IF(ISBLANK(Výsledky!$DQ$3),"",Výsledky!DQ42)</f>
        <v>-</v>
      </c>
      <c r="AA31" s="92">
        <f>IF(ISBLANK(Výsledky!$DX$3),"",Výsledky!DX42)</f>
        <v>0</v>
      </c>
      <c r="AB31" s="92">
        <f>IF(ISBLANK(Výsledky!$EE$3),"",Výsledky!EE42)</f>
        <v>0</v>
      </c>
      <c r="AC31" s="92">
        <f>IF(ISBLANK(Výsledky!$EL$3),"",Výsledky!EL42)</f>
        <v>20</v>
      </c>
      <c r="AD31" s="92">
        <f>IF(ISBLANK(Výsledky!$ES$3),"",Výsledky!ES42)</f>
        <v>0</v>
      </c>
      <c r="AE31" s="92">
        <f>IF(ISBLANK(Výsledky!$EZ$3),"",Výsledky!EZ42)</f>
        <v>20</v>
      </c>
      <c r="AF31" s="92">
        <f>IF(ISBLANK(Výsledky!$FG$3),"",Výsledky!FG42)</f>
        <v>0</v>
      </c>
      <c r="AG31" s="92">
        <f>IF(ISBLANK(Výsledky!$FN$3),"",Výsledky!FN42)</f>
        <v>50</v>
      </c>
      <c r="AH31" s="92">
        <f>IF(ISBLANK(Výsledky!$FU$3),"",Výsledky!FU42)</f>
        <v>20</v>
      </c>
      <c r="AI31" s="92">
        <f>IF(ISBLANK(Výsledky!$GB$3),"",Výsledky!GB42)</f>
        <v>80</v>
      </c>
      <c r="AJ31" s="92">
        <f>IF(ISBLANK(Výsledky!$GI$3),"",Výsledky!GI42)</f>
        <v>30</v>
      </c>
      <c r="AK31" s="92">
        <f>IF(ISBLANK(Výsledky!$GP$3),"",Výsledky!GP42)</f>
        <v>0</v>
      </c>
      <c r="AL31" s="92">
        <f>IF(ISBLANK(Výsledky!$GW$3),"",Výsledky!GW42)</f>
        <v>30</v>
      </c>
      <c r="AM31" s="92">
        <f>IF(ISBLANK(Výsledky!$HD$3),"",Výsledky!HD42)</f>
        <v>20</v>
      </c>
      <c r="AN31" s="92">
        <f>IF(ISBLANK(Výsledky!$HK$3),"",Výsledky!HK42)</f>
        <v>30</v>
      </c>
      <c r="AO31" s="92">
        <f>IF(ISBLANK(Výsledky!$HR$3),"",Výsledky!HR42)</f>
        <v>20</v>
      </c>
      <c r="AP31" s="92" t="str">
        <f>IF(ISBLANK(Výsledky!$HY$3),"",Výsledky!HY42)</f>
        <v/>
      </c>
      <c r="AQ31" s="92">
        <f>IF(ISBLANK(Výsledky!$IF$3),"",Výsledky!IF42)</f>
        <v>10</v>
      </c>
      <c r="AR31" s="92" t="str">
        <f>IF(ISBLANK(Výsledky!$IM$3),"",Výsledky!IM42)</f>
        <v/>
      </c>
      <c r="AS31" s="92">
        <f>IF(ISBLANK(Výsledky!$IT$3),"",Výsledky!IT42)</f>
        <v>20</v>
      </c>
      <c r="AT31" s="92" t="str">
        <f>IF(ISBLANK(Výsledky!$JA$3),"",Výsledky!JA42)</f>
        <v/>
      </c>
      <c r="AU31" s="92" t="str">
        <f>IF(ISBLANK(Výsledky!$JH$3),"",Výsledky!JH42)</f>
        <v/>
      </c>
      <c r="AV31" s="92" t="str">
        <f>IF(ISBLANK(Výsledky!$JO$3),"",Výsledky!JO42)</f>
        <v/>
      </c>
      <c r="AW31" s="92" t="str">
        <f>IF(ISBLANK(Výsledky!$JV$3),"",Výsledky!JV42)</f>
        <v/>
      </c>
      <c r="AX31" s="92" t="str">
        <f>IF(ISBLANK(Výsledky!$KC$3),"",Výsledky!KC42)</f>
        <v/>
      </c>
      <c r="AY31" s="92" t="str">
        <f>IF(ISBLANK(Výsledky!$KJ$3),"",Výsledky!KJ42)</f>
        <v/>
      </c>
      <c r="AZ31" s="92" t="str">
        <f>IF(ISBLANK(Výsledky!$KQ$3),"",Výsledky!KQ42)</f>
        <v/>
      </c>
      <c r="BA31" s="92" t="str">
        <f>IF(ISBLANK(Výsledky!$KX$3),"",Výsledky!KX42)</f>
        <v/>
      </c>
      <c r="BB31" s="92" t="str">
        <f>IF(ISBLANK(Výsledky!$LE$3),"",Výsledky!LE42)</f>
        <v/>
      </c>
      <c r="BC31" s="92" t="str">
        <f>IF(ISBLANK(Výsledky!$LL$3),"",Výsledky!LL42)</f>
        <v/>
      </c>
      <c r="BD31" s="92" t="str">
        <f>IF(ISBLANK(Výsledky!$LS$3),"",Výsledky!LS42)</f>
        <v/>
      </c>
      <c r="BE31" s="92" t="str">
        <f>IF(ISBLANK(Výsledky!$LZ$3),"",Výsledky!LZ42)</f>
        <v/>
      </c>
      <c r="BF31" s="92" t="str">
        <f>IF(ISBLANK(Výsledky!$MG$3),"",Výsledky!MG42)</f>
        <v/>
      </c>
      <c r="BG31" s="92" t="str">
        <f>IF(ISBLANK(Výsledky!$MN$3),"",Výsledky!MN42)</f>
        <v/>
      </c>
      <c r="BH31" s="92" t="str">
        <f>IF(ISBLANK(Výsledky!$MU$3),"",Výsledky!MU42)</f>
        <v/>
      </c>
      <c r="BI31" s="92" t="str">
        <f>IF(ISBLANK(Výsledky!$NB$3),"",Výsledky!NB42)</f>
        <v/>
      </c>
      <c r="BJ31" s="92" t="str">
        <f>IF(ISBLANK(Výsledky!$NI$3),"",Výsledky!NI42)</f>
        <v/>
      </c>
      <c r="BK31" s="92" t="str">
        <f>IF(ISBLANK(Výsledky!$NP$3),"",Výsledky!NP42)</f>
        <v/>
      </c>
      <c r="BL31" s="92" t="str">
        <f>IF(ISBLANK(Výsledky!$NW$3),"",Výsledky!NW42)</f>
        <v/>
      </c>
      <c r="BM31" s="92" t="str">
        <f>IF(ISBLANK(Výsledky!$OD$3),"",Výsledky!OD42)</f>
        <v/>
      </c>
      <c r="BN31" s="92" t="str">
        <f>IF(ISBLANK(Výsledky!$OK$3),"",Výsledky!OK42)</f>
        <v/>
      </c>
      <c r="BO31" s="92" t="str">
        <f>IF(ISBLANK(Výsledky!$OR$3),"",Výsledky!OR42)</f>
        <v/>
      </c>
      <c r="BP31" s="92" t="str">
        <f>IF(ISBLANK(Výsledky!$OY$3),"",Výsledky!OY42)</f>
        <v/>
      </c>
      <c r="BQ31" s="92" t="str">
        <f>IF(ISBLANK(Výsledky!$PF$3),"",Výsledky!PF42)</f>
        <v/>
      </c>
      <c r="BR31" s="92" t="str">
        <f>IF(ISBLANK(Výsledky!$PM$3),"",Výsledky!PM42)</f>
        <v/>
      </c>
      <c r="BS31" s="92" t="str">
        <f>IF(ISBLANK(Výsledky!$PT$3),"",Výsledky!PT42)</f>
        <v/>
      </c>
      <c r="BT31" s="92" t="str">
        <f>IF(ISBLANK(Výsledky!$QA$3),"",Výsledky!QA42)</f>
        <v/>
      </c>
      <c r="BU31" s="95" t="str">
        <f>IF(ISBLANK(Výsledky!$QH$3),"",Výsledky!QH42)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Tipy!A9</f>
        <v>56</v>
      </c>
      <c r="D32" s="108" t="str">
        <f>IF(Tipy!B9="","",Tipy!B9)</f>
        <v>Balky</v>
      </c>
      <c r="E32" s="109">
        <f>SUM(F32:J32)</f>
        <v>570</v>
      </c>
      <c r="F32" s="104">
        <f>IF(ISBLANK(Výsledky!$I$3),"-",SUM(K32:P32,R32,T32:U32,W32,Y32:AA32,AC32,AE32,AG32,AI32:AK32,AN32:AO32,AS32:AT32,AV32:AW32,AZ32,BB32:BC32,BE32:BF32,BH32,BJ32,BL32:BN32,BP32,BR32:BS32))</f>
        <v>380</v>
      </c>
      <c r="G32" s="90">
        <f>IF(ISBLANK(Výsledky!$BF$3),"-",SUM(Q32,V32,X32,S32,AB32,AD32,AU32,BA32,BG32,BI32,BO32,BQ32,BU32))</f>
        <v>110</v>
      </c>
      <c r="H32" s="90">
        <f>IF(ISBLANK(Výsledky!$FG$3),"-",SUM(AF32,AH32,AP32,AR32,AX32))</f>
        <v>0</v>
      </c>
      <c r="I32" s="93">
        <f>IF(ISBLANK(Výsledky!$GW$3),"-",SUM(AL32,AM32,AQ32,AY32,BD32,BK32,BT32))</f>
        <v>60</v>
      </c>
      <c r="J32" s="94">
        <f>IF(ISBLANK(Výsledky!$I$3),"",Výsledky!I15)</f>
        <v>20</v>
      </c>
      <c r="K32" s="92">
        <f>IF(ISBLANK(Výsledky!$P$3),"",Výsledky!P15)</f>
        <v>20</v>
      </c>
      <c r="L32" s="92">
        <f>IF(ISBLANK(Výsledky!$W$3),"",Výsledky!W15)</f>
        <v>0</v>
      </c>
      <c r="M32" s="92">
        <f>IF(ISBLANK(Výsledky!$AD$3),"",Výsledky!AD15)</f>
        <v>20</v>
      </c>
      <c r="N32" s="92">
        <f>IF(ISBLANK(Výsledky!$AK$3),"",Výsledky!AK15)</f>
        <v>40</v>
      </c>
      <c r="O32" s="92">
        <f>IF(ISBLANK(Výsledky!$AR$3),"",Výsledky!AR15)</f>
        <v>30</v>
      </c>
      <c r="P32" s="92">
        <f>IF(ISBLANK(Výsledky!$AY$3),"",Výsledky!AY15)</f>
        <v>0</v>
      </c>
      <c r="Q32" s="92">
        <f>IF(ISBLANK(Výsledky!$BF$3),"",Výsledky!BF15)</f>
        <v>0</v>
      </c>
      <c r="R32" s="92" t="str">
        <f>IF(ISBLANK(Výsledky!$BM$3),"",Výsledky!BM15)</f>
        <v/>
      </c>
      <c r="S32" s="92">
        <f>IF(ISBLANK(Výsledky!$BT$3),"",Výsledky!BT15)</f>
        <v>0</v>
      </c>
      <c r="T32" s="92" t="str">
        <f>IF(ISBLANK(Výsledky!$CA$3),"",Výsledky!CA15)</f>
        <v/>
      </c>
      <c r="U32" s="92">
        <f>IF(ISBLANK(Výsledky!$CH$3),"",Výsledky!CH15)</f>
        <v>20</v>
      </c>
      <c r="V32" s="92">
        <f>IF(ISBLANK(Výsledky!$CO$3),"",Výsledky!CO15)</f>
        <v>20</v>
      </c>
      <c r="W32" s="92" t="str">
        <f>IF(ISBLANK(Výsledky!$CV$3),"",Výsledky!CV15)</f>
        <v>-</v>
      </c>
      <c r="X32" s="92">
        <f>IF(ISBLANK(Výsledky!$DC$3),"",Výsledky!DC15)</f>
        <v>50</v>
      </c>
      <c r="Y32" s="92">
        <f>IF(ISBLANK(Výsledky!$DJ$3),"",Výsledky!DJ15)</f>
        <v>0</v>
      </c>
      <c r="Z32" s="92">
        <f>IF(ISBLANK(Výsledky!$DQ$3),"",Výsledky!DQ15)</f>
        <v>40</v>
      </c>
      <c r="AA32" s="92">
        <f>IF(ISBLANK(Výsledky!$DX$3),"",Výsledky!DX15)</f>
        <v>0</v>
      </c>
      <c r="AB32" s="92">
        <f>IF(ISBLANK(Výsledky!$EE$3),"",Výsledky!EE15)</f>
        <v>40</v>
      </c>
      <c r="AC32" s="92">
        <f>IF(ISBLANK(Výsledky!$EL$3),"",Výsledky!EL15)</f>
        <v>0</v>
      </c>
      <c r="AD32" s="92">
        <f>IF(ISBLANK(Výsledky!$ES$3),"",Výsledky!ES15)</f>
        <v>0</v>
      </c>
      <c r="AE32" s="92">
        <f>IF(ISBLANK(Výsledky!$EZ$3),"",Výsledky!EZ15)</f>
        <v>50</v>
      </c>
      <c r="AF32" s="92">
        <f>IF(ISBLANK(Výsledky!$FG$3),"",Výsledky!FG15)</f>
        <v>0</v>
      </c>
      <c r="AG32" s="92">
        <f>IF(ISBLANK(Výsledky!$FN$3),"",Výsledky!FN15)</f>
        <v>30</v>
      </c>
      <c r="AH32" s="92" t="str">
        <f>IF(ISBLANK(Výsledky!$FU$3),"",Výsledky!FU15)</f>
        <v>-</v>
      </c>
      <c r="AI32" s="92">
        <f>IF(ISBLANK(Výsledky!$GB$3),"",Výsledky!GB15)</f>
        <v>80</v>
      </c>
      <c r="AJ32" s="92">
        <f>IF(ISBLANK(Výsledky!$GI$3),"",Výsledky!GI15)</f>
        <v>30</v>
      </c>
      <c r="AK32" s="92" t="str">
        <f>IF(ISBLANK(Výsledky!$GP$3),"",Výsledky!GP15)</f>
        <v>-</v>
      </c>
      <c r="AL32" s="92">
        <f>IF(ISBLANK(Výsledky!$GW$3),"",Výsledky!GW15)</f>
        <v>20</v>
      </c>
      <c r="AM32" s="92">
        <f>IF(ISBLANK(Výsledky!$HD$3),"",Výsledky!HD15)</f>
        <v>20</v>
      </c>
      <c r="AN32" s="92">
        <f>IF(ISBLANK(Výsledky!$HK$3),"",Výsledky!HK15)</f>
        <v>20</v>
      </c>
      <c r="AO32" s="92" t="str">
        <f>IF(ISBLANK(Výsledky!$HR$3),"",Výsledky!HR15)</f>
        <v>-</v>
      </c>
      <c r="AP32" s="92" t="str">
        <f>IF(ISBLANK(Výsledky!$HY$3),"",Výsledky!HY15)</f>
        <v/>
      </c>
      <c r="AQ32" s="92">
        <f>IF(ISBLANK(Výsledky!$IF$3),"",Výsledky!IF15)</f>
        <v>20</v>
      </c>
      <c r="AR32" s="92" t="str">
        <f>IF(ISBLANK(Výsledky!$IM$3),"",Výsledky!IM15)</f>
        <v/>
      </c>
      <c r="AS32" s="92" t="str">
        <f>IF(ISBLANK(Výsledky!$IT$3),"",Výsledky!IT15)</f>
        <v>-</v>
      </c>
      <c r="AT32" s="92" t="str">
        <f>IF(ISBLANK(Výsledky!$JA$3),"",Výsledky!JA15)</f>
        <v/>
      </c>
      <c r="AU32" s="92" t="str">
        <f>IF(ISBLANK(Výsledky!$JH$3),"",Výsledky!JH15)</f>
        <v/>
      </c>
      <c r="AV32" s="92" t="str">
        <f>IF(ISBLANK(Výsledky!$JO$3),"",Výsledky!JO15)</f>
        <v/>
      </c>
      <c r="AW32" s="92" t="str">
        <f>IF(ISBLANK(Výsledky!$JV$3),"",Výsledky!JV15)</f>
        <v/>
      </c>
      <c r="AX32" s="92" t="str">
        <f>IF(ISBLANK(Výsledky!$KC$3),"",Výsledky!KC15)</f>
        <v/>
      </c>
      <c r="AY32" s="92" t="str">
        <f>IF(ISBLANK(Výsledky!$KJ$3),"",Výsledky!KJ15)</f>
        <v/>
      </c>
      <c r="AZ32" s="92" t="str">
        <f>IF(ISBLANK(Výsledky!$KQ$3),"",Výsledky!KQ15)</f>
        <v/>
      </c>
      <c r="BA32" s="92" t="str">
        <f>IF(ISBLANK(Výsledky!$KX$3),"",Výsledky!KX15)</f>
        <v/>
      </c>
      <c r="BB32" s="92" t="str">
        <f>IF(ISBLANK(Výsledky!$LE$3),"",Výsledky!LE15)</f>
        <v/>
      </c>
      <c r="BC32" s="92" t="str">
        <f>IF(ISBLANK(Výsledky!$LL$3),"",Výsledky!LL15)</f>
        <v/>
      </c>
      <c r="BD32" s="92" t="str">
        <f>IF(ISBLANK(Výsledky!$LS$3),"",Výsledky!LS15)</f>
        <v/>
      </c>
      <c r="BE32" s="92" t="str">
        <f>IF(ISBLANK(Výsledky!$LZ$3),"",Výsledky!LZ15)</f>
        <v/>
      </c>
      <c r="BF32" s="92" t="str">
        <f>IF(ISBLANK(Výsledky!$MG$3),"",Výsledky!MG15)</f>
        <v/>
      </c>
      <c r="BG32" s="92" t="str">
        <f>IF(ISBLANK(Výsledky!$MN$3),"",Výsledky!MN15)</f>
        <v/>
      </c>
      <c r="BH32" s="92" t="str">
        <f>IF(ISBLANK(Výsledky!$MU$3),"",Výsledky!MU15)</f>
        <v/>
      </c>
      <c r="BI32" s="92" t="str">
        <f>IF(ISBLANK(Výsledky!$NB$3),"",Výsledky!NB15)</f>
        <v/>
      </c>
      <c r="BJ32" s="92" t="str">
        <f>IF(ISBLANK(Výsledky!$NI$3),"",Výsledky!NI15)</f>
        <v/>
      </c>
      <c r="BK32" s="92" t="str">
        <f>IF(ISBLANK(Výsledky!$NP$3),"",Výsledky!NP15)</f>
        <v/>
      </c>
      <c r="BL32" s="92" t="str">
        <f>IF(ISBLANK(Výsledky!$NW$3),"",Výsledky!NW15)</f>
        <v/>
      </c>
      <c r="BM32" s="92" t="str">
        <f>IF(ISBLANK(Výsledky!$OD$3),"",Výsledky!OD15)</f>
        <v/>
      </c>
      <c r="BN32" s="92" t="str">
        <f>IF(ISBLANK(Výsledky!$OK$3),"",Výsledky!OK15)</f>
        <v/>
      </c>
      <c r="BO32" s="92" t="str">
        <f>IF(ISBLANK(Výsledky!$OR$3),"",Výsledky!OR15)</f>
        <v/>
      </c>
      <c r="BP32" s="92" t="str">
        <f>IF(ISBLANK(Výsledky!$OY$3),"",Výsledky!OY15)</f>
        <v/>
      </c>
      <c r="BQ32" s="92" t="str">
        <f>IF(ISBLANK(Výsledky!$PF$3),"",Výsledky!PF15)</f>
        <v/>
      </c>
      <c r="BR32" s="92" t="str">
        <f>IF(ISBLANK(Výsledky!$PM$3),"",Výsledky!PM15)</f>
        <v/>
      </c>
      <c r="BS32" s="92" t="str">
        <f>IF(ISBLANK(Výsledky!$PT$3),"",Výsledky!PT15)</f>
        <v/>
      </c>
      <c r="BT32" s="92" t="str">
        <f>IF(ISBLANK(Výsledky!$QA$3),"",Výsledky!QA15)</f>
        <v/>
      </c>
      <c r="BU32" s="95" t="str">
        <f>IF(ISBLANK(Výsledky!$QH$3),"",Výsledky!QH15)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Tipy!A71</f>
        <v>38</v>
      </c>
      <c r="D33" s="108" t="str">
        <f>IF(Tipy!B71="","",Tipy!B71)</f>
        <v>Stanley15</v>
      </c>
      <c r="E33" s="109">
        <f>SUM(F33:J33)</f>
        <v>560</v>
      </c>
      <c r="F33" s="104">
        <f>IF(ISBLANK(Výsledky!$I$3),"-",SUM(K33:P33,R33,T33:U33,W33,Y33:AA33,AC33,AE33,AG33,AI33:AK33,AN33:AO33,AS33:AT33,AV33:AW33,AZ33,BB33:BC33,BE33:BF33,BH33,BJ33,BL33:BN33,BP33,BR33:BS33))</f>
        <v>310</v>
      </c>
      <c r="G33" s="90">
        <f>IF(ISBLANK(Výsledky!$BF$3),"-",SUM(Q33,V33,X33,S33,AB33,AD33,AU33,BA33,BG33,BI33,BO33,BQ33,BU33))</f>
        <v>180</v>
      </c>
      <c r="H33" s="90">
        <f>IF(ISBLANK(Výsledky!$FG$3),"-",SUM(AF33,AH33,AP33,AR33,AX33))</f>
        <v>0</v>
      </c>
      <c r="I33" s="93">
        <f>IF(ISBLANK(Výsledky!$GW$3),"-",SUM(AL33,AM33,AQ33,AY33,BD33,BK33,BT33))</f>
        <v>30</v>
      </c>
      <c r="J33" s="94">
        <f>IF(ISBLANK(Výsledky!$I$3),"",Výsledky!I77)</f>
        <v>40</v>
      </c>
      <c r="K33" s="92">
        <f>IF(ISBLANK(Výsledky!$P$3),"",Výsledky!P77)</f>
        <v>20</v>
      </c>
      <c r="L33" s="92">
        <f>IF(ISBLANK(Výsledky!$W$3),"",Výsledky!W77)</f>
        <v>0</v>
      </c>
      <c r="M33" s="92">
        <f>IF(ISBLANK(Výsledky!$AD$3),"",Výsledky!AD77)</f>
        <v>20</v>
      </c>
      <c r="N33" s="92">
        <f>IF(ISBLANK(Výsledky!$AK$3),"",Výsledky!AK77)</f>
        <v>20</v>
      </c>
      <c r="O33" s="92" t="str">
        <f>IF(ISBLANK(Výsledky!$AR$3),"",Výsledky!AR77)</f>
        <v>-</v>
      </c>
      <c r="P33" s="92">
        <f>IF(ISBLANK(Výsledky!$AY$3),"",Výsledky!AY77)</f>
        <v>0</v>
      </c>
      <c r="Q33" s="92">
        <f>IF(ISBLANK(Výsledky!$BF$3),"",Výsledky!BF77)</f>
        <v>0</v>
      </c>
      <c r="R33" s="92" t="str">
        <f>IF(ISBLANK(Výsledky!$BM$3),"",Výsledky!BM77)</f>
        <v/>
      </c>
      <c r="S33" s="92">
        <f>IF(ISBLANK(Výsledky!$BT$3),"",Výsledky!BT77)</f>
        <v>30</v>
      </c>
      <c r="T33" s="92" t="str">
        <f>IF(ISBLANK(Výsledky!$CA$3),"",Výsledky!CA77)</f>
        <v/>
      </c>
      <c r="U33" s="92">
        <f>IF(ISBLANK(Výsledky!$CH$3),"",Výsledky!CH77)</f>
        <v>0</v>
      </c>
      <c r="V33" s="92">
        <f>IF(ISBLANK(Výsledky!$CO$3),"",Výsledky!CO77)</f>
        <v>20</v>
      </c>
      <c r="W33" s="92">
        <f>IF(ISBLANK(Výsledky!$CV$3),"",Výsledky!CV77)</f>
        <v>20</v>
      </c>
      <c r="X33" s="92">
        <f>IF(ISBLANK(Výsledky!$DC$3),"",Výsledky!DC77)</f>
        <v>40</v>
      </c>
      <c r="Y33" s="92">
        <f>IF(ISBLANK(Výsledky!$DJ$3),"",Výsledky!DJ77)</f>
        <v>20</v>
      </c>
      <c r="Z33" s="92">
        <f>IF(ISBLANK(Výsledky!$DQ$3),"",Výsledky!DQ77)</f>
        <v>50</v>
      </c>
      <c r="AA33" s="92">
        <f>IF(ISBLANK(Výsledky!$DX$3),"",Výsledky!DX77)</f>
        <v>0</v>
      </c>
      <c r="AB33" s="92">
        <f>IF(ISBLANK(Výsledky!$EE$3),"",Výsledky!EE77)</f>
        <v>70</v>
      </c>
      <c r="AC33" s="92">
        <f>IF(ISBLANK(Výsledky!$EL$3),"",Výsledky!EL77)</f>
        <v>0</v>
      </c>
      <c r="AD33" s="92">
        <f>IF(ISBLANK(Výsledky!$ES$3),"",Výsledky!ES77)</f>
        <v>20</v>
      </c>
      <c r="AE33" s="92">
        <f>IF(ISBLANK(Výsledky!$EZ$3),"",Výsledky!EZ77)</f>
        <v>30</v>
      </c>
      <c r="AF33" s="92">
        <f>IF(ISBLANK(Výsledky!$FG$3),"",Výsledky!FG77)</f>
        <v>0</v>
      </c>
      <c r="AG33" s="92">
        <f>IF(ISBLANK(Výsledky!$FN$3),"",Výsledky!FN77)</f>
        <v>50</v>
      </c>
      <c r="AH33" s="92">
        <f>IF(ISBLANK(Výsledky!$FU$3),"",Výsledky!FU77)</f>
        <v>0</v>
      </c>
      <c r="AI33" s="92">
        <f>IF(ISBLANK(Výsledky!$GB$3),"",Výsledky!GB77)</f>
        <v>60</v>
      </c>
      <c r="AJ33" s="92">
        <f>IF(ISBLANK(Výsledky!$GI$3),"",Výsledky!GI77)</f>
        <v>20</v>
      </c>
      <c r="AK33" s="92">
        <f>IF(ISBLANK(Výsledky!$GP$3),"",Výsledky!GP77)</f>
        <v>0</v>
      </c>
      <c r="AL33" s="92" t="str">
        <f>IF(ISBLANK(Výsledky!$GW$3),"",Výsledky!GW77)</f>
        <v>-</v>
      </c>
      <c r="AM33" s="92">
        <f>IF(ISBLANK(Výsledky!$HD$3),"",Výsledky!HD77)</f>
        <v>30</v>
      </c>
      <c r="AN33" s="92" t="str">
        <f>IF(ISBLANK(Výsledky!$HK$3),"",Výsledky!HK77)</f>
        <v>-</v>
      </c>
      <c r="AO33" s="92">
        <f>IF(ISBLANK(Výsledky!$HR$3),"",Výsledky!HR77)</f>
        <v>0</v>
      </c>
      <c r="AP33" s="92" t="str">
        <f>IF(ISBLANK(Výsledky!$HY$3),"",Výsledky!HY77)</f>
        <v/>
      </c>
      <c r="AQ33" s="92">
        <f>IF(ISBLANK(Výsledky!$IF$3),"",Výsledky!IF77)</f>
        <v>0</v>
      </c>
      <c r="AR33" s="92" t="str">
        <f>IF(ISBLANK(Výsledky!$IM$3),"",Výsledky!IM77)</f>
        <v/>
      </c>
      <c r="AS33" s="92">
        <f>IF(ISBLANK(Výsledky!$IT$3),"",Výsledky!IT77)</f>
        <v>0</v>
      </c>
      <c r="AT33" s="92" t="str">
        <f>IF(ISBLANK(Výsledky!$JA$3),"",Výsledky!JA77)</f>
        <v/>
      </c>
      <c r="AU33" s="92" t="str">
        <f>IF(ISBLANK(Výsledky!$JH$3),"",Výsledky!JH77)</f>
        <v/>
      </c>
      <c r="AV33" s="92" t="str">
        <f>IF(ISBLANK(Výsledky!$JO$3),"",Výsledky!JO77)</f>
        <v/>
      </c>
      <c r="AW33" s="92" t="str">
        <f>IF(ISBLANK(Výsledky!$JV$3),"",Výsledky!JV77)</f>
        <v/>
      </c>
      <c r="AX33" s="92" t="str">
        <f>IF(ISBLANK(Výsledky!$KC$3),"",Výsledky!KC77)</f>
        <v/>
      </c>
      <c r="AY33" s="92" t="str">
        <f>IF(ISBLANK(Výsledky!$KJ$3),"",Výsledky!KJ77)</f>
        <v/>
      </c>
      <c r="AZ33" s="92" t="str">
        <f>IF(ISBLANK(Výsledky!$KQ$3),"",Výsledky!KQ77)</f>
        <v/>
      </c>
      <c r="BA33" s="92" t="str">
        <f>IF(ISBLANK(Výsledky!$KX$3),"",Výsledky!KX77)</f>
        <v/>
      </c>
      <c r="BB33" s="92" t="str">
        <f>IF(ISBLANK(Výsledky!$LE$3),"",Výsledky!LE77)</f>
        <v/>
      </c>
      <c r="BC33" s="92" t="str">
        <f>IF(ISBLANK(Výsledky!$LL$3),"",Výsledky!LL77)</f>
        <v/>
      </c>
      <c r="BD33" s="92" t="str">
        <f>IF(ISBLANK(Výsledky!$LS$3),"",Výsledky!LS77)</f>
        <v/>
      </c>
      <c r="BE33" s="92" t="str">
        <f>IF(ISBLANK(Výsledky!$LZ$3),"",Výsledky!LZ77)</f>
        <v/>
      </c>
      <c r="BF33" s="92" t="str">
        <f>IF(ISBLANK(Výsledky!$MG$3),"",Výsledky!MG77)</f>
        <v/>
      </c>
      <c r="BG33" s="92" t="str">
        <f>IF(ISBLANK(Výsledky!$MN$3),"",Výsledky!MN77)</f>
        <v/>
      </c>
      <c r="BH33" s="92" t="str">
        <f>IF(ISBLANK(Výsledky!$MU$3),"",Výsledky!MU77)</f>
        <v/>
      </c>
      <c r="BI33" s="92" t="str">
        <f>IF(ISBLANK(Výsledky!$NB$3),"",Výsledky!NB77)</f>
        <v/>
      </c>
      <c r="BJ33" s="92" t="str">
        <f>IF(ISBLANK(Výsledky!$NI$3),"",Výsledky!NI77)</f>
        <v/>
      </c>
      <c r="BK33" s="92" t="str">
        <f>IF(ISBLANK(Výsledky!$NP$3),"",Výsledky!NP77)</f>
        <v/>
      </c>
      <c r="BL33" s="92" t="str">
        <f>IF(ISBLANK(Výsledky!$NW$3),"",Výsledky!NW77)</f>
        <v/>
      </c>
      <c r="BM33" s="92" t="str">
        <f>IF(ISBLANK(Výsledky!$OD$3),"",Výsledky!OD77)</f>
        <v/>
      </c>
      <c r="BN33" s="92" t="str">
        <f>IF(ISBLANK(Výsledky!$OK$3),"",Výsledky!OK77)</f>
        <v/>
      </c>
      <c r="BO33" s="92" t="str">
        <f>IF(ISBLANK(Výsledky!$OR$3),"",Výsledky!OR77)</f>
        <v/>
      </c>
      <c r="BP33" s="92" t="str">
        <f>IF(ISBLANK(Výsledky!$OY$3),"",Výsledky!OY77)</f>
        <v/>
      </c>
      <c r="BQ33" s="92" t="str">
        <f>IF(ISBLANK(Výsledky!$PF$3),"",Výsledky!PF77)</f>
        <v/>
      </c>
      <c r="BR33" s="92" t="str">
        <f>IF(ISBLANK(Výsledky!$PM$3),"",Výsledky!PM77)</f>
        <v/>
      </c>
      <c r="BS33" s="92" t="str">
        <f>IF(ISBLANK(Výsledky!$PT$3),"",Výsledky!PT77)</f>
        <v/>
      </c>
      <c r="BT33" s="92" t="str">
        <f>IF(ISBLANK(Výsledky!$QA$3),"",Výsledky!QA77)</f>
        <v/>
      </c>
      <c r="BU33" s="95" t="str">
        <f>IF(ISBLANK(Výsledky!$QH$3),"",Výsledky!QH77)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Tipy!A7</f>
        <v>32</v>
      </c>
      <c r="D34" s="108" t="str">
        <f>IF(Tipy!B7="","",Tipy!B7)</f>
        <v>Alex LFC</v>
      </c>
      <c r="E34" s="109">
        <f>SUM(F34:J34)</f>
        <v>550</v>
      </c>
      <c r="F34" s="104">
        <f>IF(ISBLANK(Výsledky!$I$3),"-",SUM(K34:P34,R34,T34:U34,W34,Y34:AA34,AC34,AE34,AG34,AI34:AK34,AN34:AO34,AS34:AT34,AV34:AW34,AZ34,BB34:BC34,BE34:BF34,BH34,BJ34,BL34:BN34,BP34,BR34:BS34))</f>
        <v>300</v>
      </c>
      <c r="G34" s="90">
        <f>IF(ISBLANK(Výsledky!$BF$3),"-",SUM(Q34,V34,X34,S34,AB34,AD34,AU34,BA34,BG34,BI34,BO34,BQ34,BU34))</f>
        <v>140</v>
      </c>
      <c r="H34" s="90">
        <f>IF(ISBLANK(Výsledky!$FG$3),"-",SUM(AF34,AH34,AP34,AR34,AX34))</f>
        <v>40</v>
      </c>
      <c r="I34" s="93">
        <f>IF(ISBLANK(Výsledky!$GW$3),"-",SUM(AL34,AM34,AQ34,AY34,BD34,BK34,BT34))</f>
        <v>30</v>
      </c>
      <c r="J34" s="94">
        <f>IF(ISBLANK(Výsledky!$I$3),"",Výsledky!I13)</f>
        <v>40</v>
      </c>
      <c r="K34" s="92">
        <f>IF(ISBLANK(Výsledky!$P$3),"",Výsledky!P13)</f>
        <v>20</v>
      </c>
      <c r="L34" s="92">
        <f>IF(ISBLANK(Výsledky!$W$3),"",Výsledky!W13)</f>
        <v>0</v>
      </c>
      <c r="M34" s="92">
        <f>IF(ISBLANK(Výsledky!$AD$3),"",Výsledky!AD13)</f>
        <v>20</v>
      </c>
      <c r="N34" s="92">
        <f>IF(ISBLANK(Výsledky!$AK$3),"",Výsledky!AK13)</f>
        <v>20</v>
      </c>
      <c r="O34" s="92">
        <f>IF(ISBLANK(Výsledky!$AR$3),"",Výsledky!AR13)</f>
        <v>60</v>
      </c>
      <c r="P34" s="92">
        <f>IF(ISBLANK(Výsledky!$AY$3),"",Výsledky!AY13)</f>
        <v>0</v>
      </c>
      <c r="Q34" s="92">
        <f>IF(ISBLANK(Výsledky!$BF$3),"",Výsledky!BF13)</f>
        <v>0</v>
      </c>
      <c r="R34" s="92" t="str">
        <f>IF(ISBLANK(Výsledky!$BM$3),"",Výsledky!BM13)</f>
        <v/>
      </c>
      <c r="S34" s="92">
        <f>IF(ISBLANK(Výsledky!$BT$3),"",Výsledky!BT13)</f>
        <v>40</v>
      </c>
      <c r="T34" s="92" t="str">
        <f>IF(ISBLANK(Výsledky!$CA$3),"",Výsledky!CA13)</f>
        <v/>
      </c>
      <c r="U34" s="92">
        <f>IF(ISBLANK(Výsledky!$CH$3),"",Výsledky!CH13)</f>
        <v>20</v>
      </c>
      <c r="V34" s="92" t="str">
        <f>IF(ISBLANK(Výsledky!$CO$3),"",Výsledky!CO13)</f>
        <v>-</v>
      </c>
      <c r="W34" s="92">
        <f>IF(ISBLANK(Výsledky!$CV$3),"",Výsledky!CV13)</f>
        <v>30</v>
      </c>
      <c r="X34" s="92">
        <f>IF(ISBLANK(Výsledky!$DC$3),"",Výsledky!DC13)</f>
        <v>60</v>
      </c>
      <c r="Y34" s="92">
        <f>IF(ISBLANK(Výsledky!$DJ$3),"",Výsledky!DJ13)</f>
        <v>0</v>
      </c>
      <c r="Z34" s="92">
        <f>IF(ISBLANK(Výsledky!$DQ$3),"",Výsledky!DQ13)</f>
        <v>10</v>
      </c>
      <c r="AA34" s="92">
        <f>IF(ISBLANK(Výsledky!$DX$3),"",Výsledky!DX13)</f>
        <v>0</v>
      </c>
      <c r="AB34" s="92">
        <f>IF(ISBLANK(Výsledky!$EE$3),"",Výsledky!EE13)</f>
        <v>40</v>
      </c>
      <c r="AC34" s="92">
        <f>IF(ISBLANK(Výsledky!$EL$3),"",Výsledky!EL13)</f>
        <v>30</v>
      </c>
      <c r="AD34" s="92">
        <f>IF(ISBLANK(Výsledky!$ES$3),"",Výsledky!ES13)</f>
        <v>0</v>
      </c>
      <c r="AE34" s="92">
        <f>IF(ISBLANK(Výsledky!$EZ$3),"",Výsledky!EZ13)</f>
        <v>30</v>
      </c>
      <c r="AF34" s="92">
        <f>IF(ISBLANK(Výsledky!$FG$3),"",Výsledky!FG13)</f>
        <v>0</v>
      </c>
      <c r="AG34" s="92">
        <f>IF(ISBLANK(Výsledky!$FN$3),"",Výsledky!FN13)</f>
        <v>40</v>
      </c>
      <c r="AH34" s="92">
        <f>IF(ISBLANK(Výsledky!$FU$3),"",Výsledky!FU13)</f>
        <v>40</v>
      </c>
      <c r="AI34" s="92">
        <f>IF(ISBLANK(Výsledky!$GB$3),"",Výsledky!GB13)</f>
        <v>20</v>
      </c>
      <c r="AJ34" s="92" t="str">
        <f>IF(ISBLANK(Výsledky!$GI$3),"",Výsledky!GI13)</f>
        <v>-</v>
      </c>
      <c r="AK34" s="92">
        <f>IF(ISBLANK(Výsledky!$GP$3),"",Výsledky!GP13)</f>
        <v>0</v>
      </c>
      <c r="AL34" s="92">
        <f>IF(ISBLANK(Výsledky!$GW$3),"",Výsledky!GW13)</f>
        <v>20</v>
      </c>
      <c r="AM34" s="92">
        <f>IF(ISBLANK(Výsledky!$HD$3),"",Výsledky!HD13)</f>
        <v>10</v>
      </c>
      <c r="AN34" s="92">
        <f>IF(ISBLANK(Výsledky!$HK$3),"",Výsledky!HK13)</f>
        <v>0</v>
      </c>
      <c r="AO34" s="92" t="str">
        <f>IF(ISBLANK(Výsledky!$HR$3),"",Výsledky!HR13)</f>
        <v>-</v>
      </c>
      <c r="AP34" s="92" t="str">
        <f>IF(ISBLANK(Výsledky!$HY$3),"",Výsledky!HY13)</f>
        <v/>
      </c>
      <c r="AQ34" s="92">
        <f>IF(ISBLANK(Výsledky!$IF$3),"",Výsledky!IF13)</f>
        <v>0</v>
      </c>
      <c r="AR34" s="92" t="str">
        <f>IF(ISBLANK(Výsledky!$IM$3),"",Výsledky!IM13)</f>
        <v/>
      </c>
      <c r="AS34" s="92">
        <f>IF(ISBLANK(Výsledky!$IT$3),"",Výsledky!IT13)</f>
        <v>0</v>
      </c>
      <c r="AT34" s="92" t="str">
        <f>IF(ISBLANK(Výsledky!$JA$3),"",Výsledky!JA13)</f>
        <v/>
      </c>
      <c r="AU34" s="92" t="str">
        <f>IF(ISBLANK(Výsledky!$JH$3),"",Výsledky!JH13)</f>
        <v/>
      </c>
      <c r="AV34" s="92" t="str">
        <f>IF(ISBLANK(Výsledky!$JO$3),"",Výsledky!JO13)</f>
        <v/>
      </c>
      <c r="AW34" s="92" t="str">
        <f>IF(ISBLANK(Výsledky!$JV$3),"",Výsledky!JV13)</f>
        <v/>
      </c>
      <c r="AX34" s="92" t="str">
        <f>IF(ISBLANK(Výsledky!$KC$3),"",Výsledky!KC13)</f>
        <v/>
      </c>
      <c r="AY34" s="92" t="str">
        <f>IF(ISBLANK(Výsledky!$KJ$3),"",Výsledky!KJ13)</f>
        <v/>
      </c>
      <c r="AZ34" s="92" t="str">
        <f>IF(ISBLANK(Výsledky!$KQ$3),"",Výsledky!KQ13)</f>
        <v/>
      </c>
      <c r="BA34" s="92" t="str">
        <f>IF(ISBLANK(Výsledky!$KX$3),"",Výsledky!KX13)</f>
        <v/>
      </c>
      <c r="BB34" s="92" t="str">
        <f>IF(ISBLANK(Výsledky!$LE$3),"",Výsledky!LE13)</f>
        <v/>
      </c>
      <c r="BC34" s="92" t="str">
        <f>IF(ISBLANK(Výsledky!$LL$3),"",Výsledky!LL13)</f>
        <v/>
      </c>
      <c r="BD34" s="92" t="str">
        <f>IF(ISBLANK(Výsledky!$LS$3),"",Výsledky!LS13)</f>
        <v/>
      </c>
      <c r="BE34" s="92" t="str">
        <f>IF(ISBLANK(Výsledky!$LZ$3),"",Výsledky!LZ13)</f>
        <v/>
      </c>
      <c r="BF34" s="92" t="str">
        <f>IF(ISBLANK(Výsledky!$MG$3),"",Výsledky!MG13)</f>
        <v/>
      </c>
      <c r="BG34" s="92" t="str">
        <f>IF(ISBLANK(Výsledky!$MN$3),"",Výsledky!MN13)</f>
        <v/>
      </c>
      <c r="BH34" s="92" t="str">
        <f>IF(ISBLANK(Výsledky!$MU$3),"",Výsledky!MU13)</f>
        <v/>
      </c>
      <c r="BI34" s="92" t="str">
        <f>IF(ISBLANK(Výsledky!$NB$3),"",Výsledky!NB13)</f>
        <v/>
      </c>
      <c r="BJ34" s="92" t="str">
        <f>IF(ISBLANK(Výsledky!$NI$3),"",Výsledky!NI13)</f>
        <v/>
      </c>
      <c r="BK34" s="92" t="str">
        <f>IF(ISBLANK(Výsledky!$NP$3),"",Výsledky!NP13)</f>
        <v/>
      </c>
      <c r="BL34" s="92" t="str">
        <f>IF(ISBLANK(Výsledky!$NW$3),"",Výsledky!NW13)</f>
        <v/>
      </c>
      <c r="BM34" s="92" t="str">
        <f>IF(ISBLANK(Výsledky!$OD$3),"",Výsledky!OD13)</f>
        <v/>
      </c>
      <c r="BN34" s="92" t="str">
        <f>IF(ISBLANK(Výsledky!$OK$3),"",Výsledky!OK13)</f>
        <v/>
      </c>
      <c r="BO34" s="92" t="str">
        <f>IF(ISBLANK(Výsledky!$OR$3),"",Výsledky!OR13)</f>
        <v/>
      </c>
      <c r="BP34" s="92" t="str">
        <f>IF(ISBLANK(Výsledky!$OY$3),"",Výsledky!OY13)</f>
        <v/>
      </c>
      <c r="BQ34" s="92" t="str">
        <f>IF(ISBLANK(Výsledky!$PF$3),"",Výsledky!PF13)</f>
        <v/>
      </c>
      <c r="BR34" s="92" t="str">
        <f>IF(ISBLANK(Výsledky!$PM$3),"",Výsledky!PM13)</f>
        <v/>
      </c>
      <c r="BS34" s="92" t="str">
        <f>IF(ISBLANK(Výsledky!$PT$3),"",Výsledky!PT13)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Tipy!A31</f>
        <v>33</v>
      </c>
      <c r="D35" s="108" t="str">
        <f>IF(Tipy!B31="","",Tipy!B31)</f>
        <v>Jymi</v>
      </c>
      <c r="E35" s="109">
        <f>SUM(F35:J35)</f>
        <v>550</v>
      </c>
      <c r="F35" s="104">
        <f>IF(ISBLANK(Výsledky!$I$3),"-",SUM(K35:P35,R35,T35:U35,W35,Y35:AA35,AC35,AE35,AG35,AI35:AK35,AN35:AO35,AS35:AT35,AV35:AW35,AZ35,BB35:BC35,BE35:BF35,BH35,BJ35,BL35:BN35,BP35,BR35:BS35))</f>
        <v>280</v>
      </c>
      <c r="G35" s="90">
        <f>IF(ISBLANK(Výsledky!$BF$3),"-",SUM(Q35,V35,X35,S35,AB35,AD35,AU35,BA35,BG35,BI35,BO35,BQ35,BU35))</f>
        <v>150</v>
      </c>
      <c r="H35" s="90">
        <f>IF(ISBLANK(Výsledky!$FG$3),"-",SUM(AF35,AH35,AP35,AR35,AX35))</f>
        <v>20</v>
      </c>
      <c r="I35" s="93">
        <f>IF(ISBLANK(Výsledky!$GW$3),"-",SUM(AL35,AM35,AQ35,AY35,BD35,BK35,BT35))</f>
        <v>0</v>
      </c>
      <c r="J35" s="94">
        <f>IF(ISBLANK(Výsledky!$I$3),"",Výsledky!I37)</f>
        <v>100</v>
      </c>
      <c r="K35" s="92">
        <f>IF(ISBLANK(Výsledky!$P$3),"",Výsledky!P37)</f>
        <v>20</v>
      </c>
      <c r="L35" s="92">
        <f>IF(ISBLANK(Výsledky!$W$3),"",Výsledky!W37)</f>
        <v>0</v>
      </c>
      <c r="M35" s="92">
        <f>IF(ISBLANK(Výsledky!$AD$3),"",Výsledky!AD37)</f>
        <v>0</v>
      </c>
      <c r="N35" s="92">
        <f>IF(ISBLANK(Výsledky!$AK$3),"",Výsledky!AK37)</f>
        <v>40</v>
      </c>
      <c r="O35" s="92">
        <f>IF(ISBLANK(Výsledky!$AR$3),"",Výsledky!AR37)</f>
        <v>40</v>
      </c>
      <c r="P35" s="92">
        <f>IF(ISBLANK(Výsledky!$AY$3),"",Výsledky!AY37)</f>
        <v>0</v>
      </c>
      <c r="Q35" s="92">
        <f>IF(ISBLANK(Výsledky!$BF$3),"",Výsledky!BF37)</f>
        <v>0</v>
      </c>
      <c r="R35" s="92" t="str">
        <f>IF(ISBLANK(Výsledky!$BM$3),"",Výsledky!BM37)</f>
        <v/>
      </c>
      <c r="S35" s="92">
        <f>IF(ISBLANK(Výsledky!$BT$3),"",Výsledky!BT37)</f>
        <v>30</v>
      </c>
      <c r="T35" s="92" t="str">
        <f>IF(ISBLANK(Výsledky!$CA$3),"",Výsledky!CA37)</f>
        <v/>
      </c>
      <c r="U35" s="92" t="str">
        <f>IF(ISBLANK(Výsledky!$CH$3),"",Výsledky!CH37)</f>
        <v>-</v>
      </c>
      <c r="V35" s="92">
        <f>IF(ISBLANK(Výsledky!$CO$3),"",Výsledky!CO37)</f>
        <v>40</v>
      </c>
      <c r="W35" s="92">
        <f>IF(ISBLANK(Výsledky!$CV$3),"",Výsledky!CV37)</f>
        <v>20</v>
      </c>
      <c r="X35" s="92">
        <f>IF(ISBLANK(Výsledky!$DC$3),"",Výsledky!DC37)</f>
        <v>60</v>
      </c>
      <c r="Y35" s="92">
        <f>IF(ISBLANK(Výsledky!$DJ$3),"",Výsledky!DJ37)</f>
        <v>0</v>
      </c>
      <c r="Z35" s="92">
        <f>IF(ISBLANK(Výsledky!$DQ$3),"",Výsledky!DQ37)</f>
        <v>20</v>
      </c>
      <c r="AA35" s="92">
        <f>IF(ISBLANK(Výsledky!$DX$3),"",Výsledky!DX37)</f>
        <v>0</v>
      </c>
      <c r="AB35" s="92">
        <f>IF(ISBLANK(Výsledky!$EE$3),"",Výsledky!EE37)</f>
        <v>20</v>
      </c>
      <c r="AC35" s="92">
        <f>IF(ISBLANK(Výsledky!$EL$3),"",Výsledky!EL37)</f>
        <v>0</v>
      </c>
      <c r="AD35" s="92">
        <f>IF(ISBLANK(Výsledky!$ES$3),"",Výsledky!ES37)</f>
        <v>0</v>
      </c>
      <c r="AE35" s="92">
        <f>IF(ISBLANK(Výsledky!$EZ$3),"",Výsledky!EZ37)</f>
        <v>50</v>
      </c>
      <c r="AF35" s="92">
        <f>IF(ISBLANK(Výsledky!$FG$3),"",Výsledky!FG37)</f>
        <v>20</v>
      </c>
      <c r="AG35" s="92">
        <f>IF(ISBLANK(Výsledky!$FN$3),"",Výsledky!FN37)</f>
        <v>20</v>
      </c>
      <c r="AH35" s="92" t="str">
        <f>IF(ISBLANK(Výsledky!$FU$3),"",Výsledky!FU37)</f>
        <v>-</v>
      </c>
      <c r="AI35" s="92">
        <f>IF(ISBLANK(Výsledky!$GB$3),"",Výsledky!GB37)</f>
        <v>50</v>
      </c>
      <c r="AJ35" s="92">
        <f>IF(ISBLANK(Výsledky!$GI$3),"",Výsledky!GI37)</f>
        <v>20</v>
      </c>
      <c r="AK35" s="92">
        <f>IF(ISBLANK(Výsledky!$GP$3),"",Výsledky!GP37)</f>
        <v>0</v>
      </c>
      <c r="AL35" s="92" t="str">
        <f>IF(ISBLANK(Výsledky!$GW$3),"",Výsledky!GW37)</f>
        <v>-</v>
      </c>
      <c r="AM35" s="92" t="str">
        <f>IF(ISBLANK(Výsledky!$HD$3),"",Výsledky!HD37)</f>
        <v>-</v>
      </c>
      <c r="AN35" s="92">
        <f>IF(ISBLANK(Výsledky!$HK$3),"",Výsledky!HK37)</f>
        <v>0</v>
      </c>
      <c r="AO35" s="92" t="str">
        <f>IF(ISBLANK(Výsledky!$HR$3),"",Výsledky!HR37)</f>
        <v>-</v>
      </c>
      <c r="AP35" s="92" t="str">
        <f>IF(ISBLANK(Výsledky!$HY$3),"",Výsledky!HY37)</f>
        <v/>
      </c>
      <c r="AQ35" s="92" t="str">
        <f>IF(ISBLANK(Výsledky!$IF$3),"",Výsledky!IF37)</f>
        <v>-</v>
      </c>
      <c r="AR35" s="92" t="str">
        <f>IF(ISBLANK(Výsledky!$IM$3),"",Výsledky!IM37)</f>
        <v/>
      </c>
      <c r="AS35" s="92" t="str">
        <f>IF(ISBLANK(Výsledky!$IT$3),"",Výsledky!IT37)</f>
        <v>-</v>
      </c>
      <c r="AT35" s="92" t="str">
        <f>IF(ISBLANK(Výsledky!$JA$3),"",Výsledky!JA37)</f>
        <v/>
      </c>
      <c r="AU35" s="92" t="str">
        <f>IF(ISBLANK(Výsledky!$JH$3),"",Výsledky!JH37)</f>
        <v/>
      </c>
      <c r="AV35" s="92" t="str">
        <f>IF(ISBLANK(Výsledky!$JO$3),"",Výsledky!JO37)</f>
        <v/>
      </c>
      <c r="AW35" s="92" t="str">
        <f>IF(ISBLANK(Výsledky!$JV$3),"",Výsledky!JV37)</f>
        <v/>
      </c>
      <c r="AX35" s="92" t="str">
        <f>IF(ISBLANK(Výsledky!$KC$3),"",Výsledky!KC37)</f>
        <v/>
      </c>
      <c r="AY35" s="92" t="str">
        <f>IF(ISBLANK(Výsledky!$KJ$3),"",Výsledky!KJ37)</f>
        <v/>
      </c>
      <c r="AZ35" s="92" t="str">
        <f>IF(ISBLANK(Výsledky!$KQ$3),"",Výsledky!KQ37)</f>
        <v/>
      </c>
      <c r="BA35" s="92" t="str">
        <f>IF(ISBLANK(Výsledky!$KX$3),"",Výsledky!KX37)</f>
        <v/>
      </c>
      <c r="BB35" s="92" t="str">
        <f>IF(ISBLANK(Výsledky!$LE$3),"",Výsledky!LE37)</f>
        <v/>
      </c>
      <c r="BC35" s="92" t="str">
        <f>IF(ISBLANK(Výsledky!$LL$3),"",Výsledky!LL37)</f>
        <v/>
      </c>
      <c r="BD35" s="92" t="str">
        <f>IF(ISBLANK(Výsledky!$LS$3),"",Výsledky!LS37)</f>
        <v/>
      </c>
      <c r="BE35" s="92" t="str">
        <f>IF(ISBLANK(Výsledky!$LZ$3),"",Výsledky!LZ37)</f>
        <v/>
      </c>
      <c r="BF35" s="92" t="str">
        <f>IF(ISBLANK(Výsledky!$MG$3),"",Výsledky!MG37)</f>
        <v/>
      </c>
      <c r="BG35" s="92" t="str">
        <f>IF(ISBLANK(Výsledky!$MN$3),"",Výsledky!MN37)</f>
        <v/>
      </c>
      <c r="BH35" s="92" t="str">
        <f>IF(ISBLANK(Výsledky!$MU$3),"",Výsledky!MU37)</f>
        <v/>
      </c>
      <c r="BI35" s="92" t="str">
        <f>IF(ISBLANK(Výsledky!$NB$3),"",Výsledky!NB37)</f>
        <v/>
      </c>
      <c r="BJ35" s="92" t="str">
        <f>IF(ISBLANK(Výsledky!$NI$3),"",Výsledky!NI37)</f>
        <v/>
      </c>
      <c r="BK35" s="92" t="str">
        <f>IF(ISBLANK(Výsledky!$NP$3),"",Výsledky!NP37)</f>
        <v/>
      </c>
      <c r="BL35" s="92" t="str">
        <f>IF(ISBLANK(Výsledky!$NW$3),"",Výsledky!NW37)</f>
        <v/>
      </c>
      <c r="BM35" s="92" t="str">
        <f>IF(ISBLANK(Výsledky!$OD$3),"",Výsledky!OD37)</f>
        <v/>
      </c>
      <c r="BN35" s="92" t="str">
        <f>IF(ISBLANK(Výsledky!$OK$3),"",Výsledky!OK37)</f>
        <v/>
      </c>
      <c r="BO35" s="92" t="str">
        <f>IF(ISBLANK(Výsledky!$OR$3),"",Výsledky!OR37)</f>
        <v/>
      </c>
      <c r="BP35" s="92" t="str">
        <f>IF(ISBLANK(Výsledky!$OY$3),"",Výsledky!OY37)</f>
        <v/>
      </c>
      <c r="BQ35" s="92" t="str">
        <f>IF(ISBLANK(Výsledky!$PF$3),"",Výsledky!PF37)</f>
        <v/>
      </c>
      <c r="BR35" s="92" t="str">
        <f>IF(ISBLANK(Výsledky!$PM$3),"",Výsledky!PM37)</f>
        <v/>
      </c>
      <c r="BS35" s="92" t="str">
        <f>IF(ISBLANK(Výsledky!$PT$3),"",Výsledky!PT37)</f>
        <v/>
      </c>
      <c r="BT35" s="92" t="str">
        <f>IF(ISBLANK(Výsledky!$QA$3),"",Výsledky!QA37)</f>
        <v/>
      </c>
      <c r="BU35" s="95" t="str">
        <f>IF(ISBLANK(Výsledky!$QH$3),"",Výsledky!QH37)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Tipy!A21</f>
        <v>31</v>
      </c>
      <c r="D36" s="108" t="str">
        <f>IF(Tipy!B21="","",Tipy!B21)</f>
        <v>Feri</v>
      </c>
      <c r="E36" s="109">
        <f>SUM(F36:J36)</f>
        <v>540</v>
      </c>
      <c r="F36" s="104">
        <f>IF(ISBLANK(Výsledky!$I$3),"-",SUM(K36:P36,R36,T36:U36,W36,Y36:AA36,AC36,AE36,AG36,AI36:AK36,AN36:AO36,AS36:AT36,AV36:AW36,AZ36,BB36:BC36,BE36:BF36,BH36,BJ36,BL36:BN36,BP36,BR36:BS36))</f>
        <v>260</v>
      </c>
      <c r="G36" s="90">
        <f>IF(ISBLANK(Výsledky!$BF$3),"-",SUM(Q36,V36,X36,S36,AB36,AD36,AU36,BA36,BG36,BI36,BO36,BQ36,BU36))</f>
        <v>230</v>
      </c>
      <c r="H36" s="90">
        <f>IF(ISBLANK(Výsledky!$FG$3),"-",SUM(AF36,AH36,AP36,AR36,AX36))</f>
        <v>0</v>
      </c>
      <c r="I36" s="93">
        <f>IF(ISBLANK(Výsledky!$GW$3),"-",SUM(AL36,AM36,AQ36,AY36,BD36,BK36,BT36))</f>
        <v>0</v>
      </c>
      <c r="J36" s="94">
        <f>IF(ISBLANK(Výsledky!$I$3),"",Výsledky!I27)</f>
        <v>50</v>
      </c>
      <c r="K36" s="92">
        <f>IF(ISBLANK(Výsledky!$P$3),"",Výsledky!P27)</f>
        <v>20</v>
      </c>
      <c r="L36" s="92">
        <f>IF(ISBLANK(Výsledky!$W$3),"",Výsledky!W27)</f>
        <v>0</v>
      </c>
      <c r="M36" s="92" t="str">
        <f>IF(ISBLANK(Výsledky!$AD$3),"",Výsledky!AD27)</f>
        <v>-</v>
      </c>
      <c r="N36" s="92">
        <f>IF(ISBLANK(Výsledky!$AK$3),"",Výsledky!AK27)</f>
        <v>20</v>
      </c>
      <c r="O36" s="92">
        <f>IF(ISBLANK(Výsledky!$AR$3),"",Výsledky!AR27)</f>
        <v>30</v>
      </c>
      <c r="P36" s="92">
        <f>IF(ISBLANK(Výsledky!$AY$3),"",Výsledky!AY27)</f>
        <v>0</v>
      </c>
      <c r="Q36" s="92">
        <f>IF(ISBLANK(Výsledky!$BF$3),"",Výsledky!BF27)</f>
        <v>0</v>
      </c>
      <c r="R36" s="92" t="str">
        <f>IF(ISBLANK(Výsledky!$BM$3),"",Výsledky!BM27)</f>
        <v/>
      </c>
      <c r="S36" s="92">
        <f>IF(ISBLANK(Výsledky!$BT$3),"",Výsledky!BT27)</f>
        <v>20</v>
      </c>
      <c r="T36" s="92" t="str">
        <f>IF(ISBLANK(Výsledky!$CA$3),"",Výsledky!CA27)</f>
        <v/>
      </c>
      <c r="U36" s="92">
        <f>IF(ISBLANK(Výsledky!$CH$3),"",Výsledky!CH27)</f>
        <v>0</v>
      </c>
      <c r="V36" s="92">
        <f>IF(ISBLANK(Výsledky!$CO$3),"",Výsledky!CO27)</f>
        <v>50</v>
      </c>
      <c r="W36" s="92">
        <f>IF(ISBLANK(Výsledky!$CV$3),"",Výsledky!CV27)</f>
        <v>20</v>
      </c>
      <c r="X36" s="92">
        <f>IF(ISBLANK(Výsledky!$DC$3),"",Výsledky!DC27)</f>
        <v>40</v>
      </c>
      <c r="Y36" s="92">
        <f>IF(ISBLANK(Výsledky!$DJ$3),"",Výsledky!DJ27)</f>
        <v>10</v>
      </c>
      <c r="Z36" s="92">
        <f>IF(ISBLANK(Výsledky!$DQ$3),"",Výsledky!DQ27)</f>
        <v>20</v>
      </c>
      <c r="AA36" s="92">
        <f>IF(ISBLANK(Výsledky!$DX$3),"",Výsledky!DX27)</f>
        <v>0</v>
      </c>
      <c r="AB36" s="92">
        <f>IF(ISBLANK(Výsledky!$EE$3),"",Výsledky!EE27)</f>
        <v>70</v>
      </c>
      <c r="AC36" s="92">
        <f>IF(ISBLANK(Výsledky!$EL$3),"",Výsledky!EL27)</f>
        <v>0</v>
      </c>
      <c r="AD36" s="92">
        <f>IF(ISBLANK(Výsledky!$ES$3),"",Výsledky!ES27)</f>
        <v>50</v>
      </c>
      <c r="AE36" s="92">
        <f>IF(ISBLANK(Výsledky!$EZ$3),"",Výsledky!EZ27)</f>
        <v>60</v>
      </c>
      <c r="AF36" s="92">
        <f>IF(ISBLANK(Výsledky!$FG$3),"",Výsledky!FG27)</f>
        <v>0</v>
      </c>
      <c r="AG36" s="92">
        <f>IF(ISBLANK(Výsledky!$FN$3),"",Výsledky!FN27)</f>
        <v>40</v>
      </c>
      <c r="AH36" s="92">
        <f>IF(ISBLANK(Výsledky!$FU$3),"",Výsledky!FU27)</f>
        <v>0</v>
      </c>
      <c r="AI36" s="92">
        <f>IF(ISBLANK(Výsledky!$GB$3),"",Výsledky!GB27)</f>
        <v>40</v>
      </c>
      <c r="AJ36" s="92" t="str">
        <f>IF(ISBLANK(Výsledky!$GI$3),"",Výsledky!GI27)</f>
        <v>-</v>
      </c>
      <c r="AK36" s="92">
        <f>IF(ISBLANK(Výsledky!$GP$3),"",Výsledky!GP27)</f>
        <v>0</v>
      </c>
      <c r="AL36" s="92" t="str">
        <f>IF(ISBLANK(Výsledky!$GW$3),"",Výsledky!GW27)</f>
        <v>-</v>
      </c>
      <c r="AM36" s="92" t="str">
        <f>IF(ISBLANK(Výsledky!$HD$3),"",Výsledky!HD27)</f>
        <v>-</v>
      </c>
      <c r="AN36" s="92" t="str">
        <f>IF(ISBLANK(Výsledky!$HK$3),"",Výsledky!HK27)</f>
        <v>-</v>
      </c>
      <c r="AO36" s="92" t="str">
        <f>IF(ISBLANK(Výsledky!$HR$3),"",Výsledky!HR27)</f>
        <v>-</v>
      </c>
      <c r="AP36" s="92" t="str">
        <f>IF(ISBLANK(Výsledky!$HY$3),"",Výsledky!HY27)</f>
        <v/>
      </c>
      <c r="AQ36" s="92" t="str">
        <f>IF(ISBLANK(Výsledky!$IF$3),"",Výsledky!IF27)</f>
        <v>-</v>
      </c>
      <c r="AR36" s="92" t="str">
        <f>IF(ISBLANK(Výsledky!$IM$3),"",Výsledky!IM27)</f>
        <v/>
      </c>
      <c r="AS36" s="92" t="str">
        <f>IF(ISBLANK(Výsledky!$IT$3),"",Výsledky!IT27)</f>
        <v>-</v>
      </c>
      <c r="AT36" s="92" t="str">
        <f>IF(ISBLANK(Výsledky!$JA$3),"",Výsledky!JA27)</f>
        <v/>
      </c>
      <c r="AU36" s="92" t="str">
        <f>IF(ISBLANK(Výsledky!$JH$3),"",Výsledky!JH27)</f>
        <v/>
      </c>
      <c r="AV36" s="92" t="str">
        <f>IF(ISBLANK(Výsledky!$JO$3),"",Výsledky!JO27)</f>
        <v/>
      </c>
      <c r="AW36" s="92" t="str">
        <f>IF(ISBLANK(Výsledky!$JV$3),"",Výsledky!JV27)</f>
        <v/>
      </c>
      <c r="AX36" s="92" t="str">
        <f>IF(ISBLANK(Výsledky!$KC$3),"",Výsledky!KC27)</f>
        <v/>
      </c>
      <c r="AY36" s="92" t="str">
        <f>IF(ISBLANK(Výsledky!$KJ$3),"",Výsledky!KJ27)</f>
        <v/>
      </c>
      <c r="AZ36" s="92" t="str">
        <f>IF(ISBLANK(Výsledky!$KQ$3),"",Výsledky!KQ27)</f>
        <v/>
      </c>
      <c r="BA36" s="92" t="str">
        <f>IF(ISBLANK(Výsledky!$KX$3),"",Výsledky!KX27)</f>
        <v/>
      </c>
      <c r="BB36" s="92" t="str">
        <f>IF(ISBLANK(Výsledky!$LE$3),"",Výsledky!LE27)</f>
        <v/>
      </c>
      <c r="BC36" s="92" t="str">
        <f>IF(ISBLANK(Výsledky!$LL$3),"",Výsledky!LL27)</f>
        <v/>
      </c>
      <c r="BD36" s="92" t="str">
        <f>IF(ISBLANK(Výsledky!$LS$3),"",Výsledky!LS27)</f>
        <v/>
      </c>
      <c r="BE36" s="92" t="str">
        <f>IF(ISBLANK(Výsledky!$LZ$3),"",Výsledky!LZ27)</f>
        <v/>
      </c>
      <c r="BF36" s="92" t="str">
        <f>IF(ISBLANK(Výsledky!$MG$3),"",Výsledky!MG27)</f>
        <v/>
      </c>
      <c r="BG36" s="92" t="str">
        <f>IF(ISBLANK(Výsledky!$MN$3),"",Výsledky!MN27)</f>
        <v/>
      </c>
      <c r="BH36" s="92" t="str">
        <f>IF(ISBLANK(Výsledky!$MU$3),"",Výsledky!MU27)</f>
        <v/>
      </c>
      <c r="BI36" s="92" t="str">
        <f>IF(ISBLANK(Výsledky!$NB$3),"",Výsledky!NB27)</f>
        <v/>
      </c>
      <c r="BJ36" s="92" t="str">
        <f>IF(ISBLANK(Výsledky!$NI$3),"",Výsledky!NI27)</f>
        <v/>
      </c>
      <c r="BK36" s="92" t="str">
        <f>IF(ISBLANK(Výsledky!$NP$3),"",Výsledky!NP27)</f>
        <v/>
      </c>
      <c r="BL36" s="92" t="str">
        <f>IF(ISBLANK(Výsledky!$NW$3),"",Výsledky!NW27)</f>
        <v/>
      </c>
      <c r="BM36" s="92" t="str">
        <f>IF(ISBLANK(Výsledky!$OD$3),"",Výsledky!OD27)</f>
        <v/>
      </c>
      <c r="BN36" s="92" t="str">
        <f>IF(ISBLANK(Výsledky!$OK$3),"",Výsledky!OK27)</f>
        <v/>
      </c>
      <c r="BO36" s="92" t="str">
        <f>IF(ISBLANK(Výsledky!$OR$3),"",Výsledky!OR27)</f>
        <v/>
      </c>
      <c r="BP36" s="92" t="str">
        <f>IF(ISBLANK(Výsledky!$OY$3),"",Výsledky!OY27)</f>
        <v/>
      </c>
      <c r="BQ36" s="92" t="str">
        <f>IF(ISBLANK(Výsledky!$PF$3),"",Výsledky!PF27)</f>
        <v/>
      </c>
      <c r="BR36" s="92" t="str">
        <f>IF(ISBLANK(Výsledky!$PM$3),"",Výsledky!PM27)</f>
        <v/>
      </c>
      <c r="BS36" s="92" t="str">
        <f>IF(ISBLANK(Výsledky!$PT$3),"",Výsledky!PT27)</f>
        <v/>
      </c>
      <c r="BT36" s="92" t="str">
        <f>IF(ISBLANK(Výsledky!$QA$3),"",Výsledky!QA27)</f>
        <v/>
      </c>
      <c r="BU36" s="95" t="str">
        <f>IF(ISBLANK(Výsledky!$QH$3),"",Výsledky!QH27)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>SUM(F37:J37)</f>
        <v>540</v>
      </c>
      <c r="F37" s="104">
        <f>IF(ISBLANK(Výsledky!$I$3),"-",SUM(K37:P37,R37,T37:U37,W37,Y37:AA37,AC37,AE37,AG37,AI37:AK37,AN37:AO37,AS37:AT37,AV37:AW37,AZ37,BB37:BC37,BE37:BF37,BH37,BJ37,BL37:BN37,BP37,BR37:BS37))</f>
        <v>270</v>
      </c>
      <c r="G37" s="90">
        <f>IF(ISBLANK(Výsledky!$BF$3),"-",SUM(Q37,V37,X37,S37,AB37,AD37,AU37,BA37,BG37,BI37,BO37,BQ37,BU37))</f>
        <v>210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>
        <f>IF(ISBLANK(Výsledky!$IT$3),"",Výsledky!IT38)</f>
        <v>0</v>
      </c>
      <c r="AT37" s="92" t="str">
        <f>IF(ISBLANK(Výsledky!$JA$3),"",Výsledky!JA38)</f>
        <v/>
      </c>
      <c r="AU37" s="92" t="str">
        <f>IF(ISBLANK(Výsledky!$JH$3),"",Výsledky!JH38)</f>
        <v/>
      </c>
      <c r="AV37" s="92" t="str">
        <f>IF(ISBLANK(Výsledky!$JO$3),"",Výsledky!JO38)</f>
        <v/>
      </c>
      <c r="AW37" s="92" t="str">
        <f>IF(ISBLANK(Výsledky!$JV$3),"",Výsledky!JV38)</f>
        <v/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5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Tipy!A14</f>
        <v>28</v>
      </c>
      <c r="D38" s="108" t="str">
        <f>IF(Tipy!B14="","",Tipy!B14)</f>
        <v>Cyro</v>
      </c>
      <c r="E38" s="109">
        <f>SUM(F38:J38)</f>
        <v>530</v>
      </c>
      <c r="F38" s="104">
        <f>IF(ISBLANK(Výsledky!$I$3),"-",SUM(K38:P38,R38,T38:U38,W38,Y38:AA38,AC38,AE38,AG38,AI38:AK38,AN38:AO38,AS38:AT38,AV38:AW38,AZ38,BB38:BC38,BE38:BF38,BH38,BJ38,BL38:BN38,BP38,BR38:BS38))</f>
        <v>280</v>
      </c>
      <c r="G38" s="90">
        <f>IF(ISBLANK(Výsledky!$BF$3),"-",SUM(Q38,V38,X38,S38,AB38,AD38,AU38,BA38,BG38,BI38,BO38,BQ38,BU38))</f>
        <v>190</v>
      </c>
      <c r="H38" s="90">
        <f>IF(ISBLANK(Výsledky!$FG$3),"-",SUM(AF38,AH38,AP38,AR38,AX38))</f>
        <v>20</v>
      </c>
      <c r="I38" s="93">
        <f>IF(ISBLANK(Výsledky!$GW$3),"-",SUM(AL38,AM38,AQ38,AY38,BD38,BK38,BT38))</f>
        <v>40</v>
      </c>
      <c r="J38" s="94">
        <f>IF(ISBLANK(Výsledky!$I$3),"",Výsledky!I20)</f>
        <v>0</v>
      </c>
      <c r="K38" s="92">
        <f>IF(ISBLANK(Výsledky!$P$3),"",Výsledky!P20)</f>
        <v>0</v>
      </c>
      <c r="L38" s="92" t="str">
        <f>IF(ISBLANK(Výsledky!$W$3),"",Výsledky!W20)</f>
        <v>-</v>
      </c>
      <c r="M38" s="92">
        <f>IF(ISBLANK(Výsledky!$AD$3),"",Výsledky!AD20)</f>
        <v>0</v>
      </c>
      <c r="N38" s="92">
        <f>IF(ISBLANK(Výsledky!$AK$3),"",Výsledky!AK20)</f>
        <v>40</v>
      </c>
      <c r="O38" s="92">
        <f>IF(ISBLANK(Výsledky!$AR$3),"",Výsledky!AR20)</f>
        <v>30</v>
      </c>
      <c r="P38" s="92">
        <f>IF(ISBLANK(Výsledky!$AY$3),"",Výsledky!AY20)</f>
        <v>0</v>
      </c>
      <c r="Q38" s="92">
        <f>IF(ISBLANK(Výsledky!$BF$3),"",Výsledky!BF20)</f>
        <v>0</v>
      </c>
      <c r="R38" s="92" t="str">
        <f>IF(ISBLANK(Výsledky!$BM$3),"",Výsledky!BM20)</f>
        <v/>
      </c>
      <c r="S38" s="92">
        <f>IF(ISBLANK(Výsledky!$BT$3),"",Výsledky!BT20)</f>
        <v>80</v>
      </c>
      <c r="T38" s="92" t="str">
        <f>IF(ISBLANK(Výsledky!$CA$3),"",Výsledky!CA20)</f>
        <v/>
      </c>
      <c r="U38" s="92">
        <f>IF(ISBLANK(Výsledky!$CH$3),"",Výsledky!CH20)</f>
        <v>20</v>
      </c>
      <c r="V38" s="92">
        <f>IF(ISBLANK(Výsledky!$CO$3),"",Výsledky!CO20)</f>
        <v>30</v>
      </c>
      <c r="W38" s="92">
        <f>IF(ISBLANK(Výsledky!$CV$3),"",Výsledky!CV20)</f>
        <v>20</v>
      </c>
      <c r="X38" s="92">
        <f>IF(ISBLANK(Výsledky!$DC$3),"",Výsledky!DC20)</f>
        <v>40</v>
      </c>
      <c r="Y38" s="92">
        <f>IF(ISBLANK(Výsledky!$DJ$3),"",Výsledky!DJ20)</f>
        <v>0</v>
      </c>
      <c r="Z38" s="92">
        <f>IF(ISBLANK(Výsledky!$DQ$3),"",Výsledky!DQ20)</f>
        <v>30</v>
      </c>
      <c r="AA38" s="92">
        <f>IF(ISBLANK(Výsledky!$DX$3),"",Výsledky!DX20)</f>
        <v>0</v>
      </c>
      <c r="AB38" s="92">
        <f>IF(ISBLANK(Výsledky!$EE$3),"",Výsledky!EE20)</f>
        <v>40</v>
      </c>
      <c r="AC38" s="92">
        <f>IF(ISBLANK(Výsledky!$EL$3),"",Výsledky!EL20)</f>
        <v>30</v>
      </c>
      <c r="AD38" s="92">
        <f>IF(ISBLANK(Výsledky!$ES$3),"",Výsledky!ES20)</f>
        <v>0</v>
      </c>
      <c r="AE38" s="92">
        <f>IF(ISBLANK(Výsledky!$EZ$3),"",Výsledky!EZ20)</f>
        <v>30</v>
      </c>
      <c r="AF38" s="92">
        <f>IF(ISBLANK(Výsledky!$FG$3),"",Výsledky!FG20)</f>
        <v>0</v>
      </c>
      <c r="AG38" s="92">
        <f>IF(ISBLANK(Výsledky!$FN$3),"",Výsledky!FN20)</f>
        <v>60</v>
      </c>
      <c r="AH38" s="92">
        <f>IF(ISBLANK(Výsledky!$FU$3),"",Výsledky!FU20)</f>
        <v>20</v>
      </c>
      <c r="AI38" s="92" t="str">
        <f>IF(ISBLANK(Výsledky!$GB$3),"",Výsledky!GB20)</f>
        <v>-</v>
      </c>
      <c r="AJ38" s="92">
        <f>IF(ISBLANK(Výsledky!$GI$3),"",Výsledky!GI20)</f>
        <v>20</v>
      </c>
      <c r="AK38" s="92">
        <f>IF(ISBLANK(Výsledky!$GP$3),"",Výsledky!GP20)</f>
        <v>0</v>
      </c>
      <c r="AL38" s="92">
        <f>IF(ISBLANK(Výsledky!$GW$3),"",Výsledky!GW20)</f>
        <v>40</v>
      </c>
      <c r="AM38" s="92">
        <f>IF(ISBLANK(Výsledky!$HD$3),"",Výsledky!HD20)</f>
        <v>0</v>
      </c>
      <c r="AN38" s="92">
        <f>IF(ISBLANK(Výsledky!$HK$3),"",Výsledky!HK20)</f>
        <v>0</v>
      </c>
      <c r="AO38" s="92">
        <f>IF(ISBLANK(Výsledky!$HR$3),"",Výsledky!HR20)</f>
        <v>0</v>
      </c>
      <c r="AP38" s="92" t="str">
        <f>IF(ISBLANK(Výsledky!$HY$3),"",Výsledky!HY20)</f>
        <v/>
      </c>
      <c r="AQ38" s="92" t="str">
        <f>IF(ISBLANK(Výsledky!$IF$3),"",Výsledky!IF20)</f>
        <v>-</v>
      </c>
      <c r="AR38" s="92" t="str">
        <f>IF(ISBLANK(Výsledky!$IM$3),"",Výsledky!IM20)</f>
        <v/>
      </c>
      <c r="AS38" s="92">
        <f>IF(ISBLANK(Výsledky!$IT$3),"",Výsledky!IT20)</f>
        <v>0</v>
      </c>
      <c r="AT38" s="92" t="str">
        <f>IF(ISBLANK(Výsledky!$JA$3),"",Výsledky!JA20)</f>
        <v/>
      </c>
      <c r="AU38" s="92" t="str">
        <f>IF(ISBLANK(Výsledky!$JH$3),"",Výsledky!JH20)</f>
        <v/>
      </c>
      <c r="AV38" s="92" t="str">
        <f>IF(ISBLANK(Výsledky!$JO$3),"",Výsledky!JO20)</f>
        <v/>
      </c>
      <c r="AW38" s="92" t="str">
        <f>IF(ISBLANK(Výsledky!$JV$3),"",Výsledky!JV20)</f>
        <v/>
      </c>
      <c r="AX38" s="92" t="str">
        <f>IF(ISBLANK(Výsledky!$KC$3),"",Výsledky!KC20)</f>
        <v/>
      </c>
      <c r="AY38" s="92" t="str">
        <f>IF(ISBLANK(Výsledky!$KJ$3),"",Výsledky!KJ20)</f>
        <v/>
      </c>
      <c r="AZ38" s="92" t="str">
        <f>IF(ISBLANK(Výsledky!$KQ$3),"",Výsledky!KQ20)</f>
        <v/>
      </c>
      <c r="BA38" s="92" t="str">
        <f>IF(ISBLANK(Výsledky!$KX$3),"",Výsledky!KX20)</f>
        <v/>
      </c>
      <c r="BB38" s="92" t="str">
        <f>IF(ISBLANK(Výsledky!$LE$3),"",Výsledky!LE20)</f>
        <v/>
      </c>
      <c r="BC38" s="92" t="str">
        <f>IF(ISBLANK(Výsledky!$LL$3),"",Výsledky!LL20)</f>
        <v/>
      </c>
      <c r="BD38" s="92" t="str">
        <f>IF(ISBLANK(Výsledky!$LS$3),"",Výsledky!LS20)</f>
        <v/>
      </c>
      <c r="BE38" s="92" t="str">
        <f>IF(ISBLANK(Výsledky!$LZ$3),"",Výsledky!LZ20)</f>
        <v/>
      </c>
      <c r="BF38" s="92" t="str">
        <f>IF(ISBLANK(Výsledky!$MG$3),"",Výsledky!MG20)</f>
        <v/>
      </c>
      <c r="BG38" s="92" t="str">
        <f>IF(ISBLANK(Výsledky!$MN$3),"",Výsledky!MN20)</f>
        <v/>
      </c>
      <c r="BH38" s="92" t="str">
        <f>IF(ISBLANK(Výsledky!$MU$3),"",Výsledky!MU20)</f>
        <v/>
      </c>
      <c r="BI38" s="92" t="str">
        <f>IF(ISBLANK(Výsledky!$NB$3),"",Výsledky!NB20)</f>
        <v/>
      </c>
      <c r="BJ38" s="92" t="str">
        <f>IF(ISBLANK(Výsledky!$NI$3),"",Výsledky!NI20)</f>
        <v/>
      </c>
      <c r="BK38" s="92" t="str">
        <f>IF(ISBLANK(Výsledky!$NP$3),"",Výsledky!NP20)</f>
        <v/>
      </c>
      <c r="BL38" s="92" t="str">
        <f>IF(ISBLANK(Výsledky!$NW$3),"",Výsledky!NW20)</f>
        <v/>
      </c>
      <c r="BM38" s="92" t="str">
        <f>IF(ISBLANK(Výsledky!$OD$3),"",Výsledky!OD20)</f>
        <v/>
      </c>
      <c r="BN38" s="92" t="str">
        <f>IF(ISBLANK(Výsledky!$OK$3),"",Výsledky!OK20)</f>
        <v/>
      </c>
      <c r="BO38" s="92" t="str">
        <f>IF(ISBLANK(Výsledky!$OR$3),"",Výsledky!OR20)</f>
        <v/>
      </c>
      <c r="BP38" s="92" t="str">
        <f>IF(ISBLANK(Výsledky!$OY$3),"",Výsledky!OY20)</f>
        <v/>
      </c>
      <c r="BQ38" s="92" t="str">
        <f>IF(ISBLANK(Výsledky!$PF$3),"",Výsledky!PF20)</f>
        <v/>
      </c>
      <c r="BR38" s="92" t="str">
        <f>IF(ISBLANK(Výsledky!$PM$3),"",Výsledky!PM20)</f>
        <v/>
      </c>
      <c r="BS38" s="92" t="str">
        <f>IF(ISBLANK(Výsledky!$PT$3),"",Výsledky!PT20)</f>
        <v/>
      </c>
      <c r="BT38" s="92" t="str">
        <f>IF(ISBLANK(Výsledky!$QA$3),"",Výsledky!QA20)</f>
        <v/>
      </c>
      <c r="BU38" s="95" t="str">
        <f>IF(ISBLANK(Výsledky!$QH$3),"",Výsledky!QH20)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>SUM(F39:J39)</f>
        <v>520</v>
      </c>
      <c r="F39" s="104">
        <f>IF(ISBLANK(Výsledky!$I$3),"-",SUM(K39:P39,R39,T39:U39,W39,Y39:AA39,AC39,AE39,AG39,AI39:AK39,AN39:AO39,AS39:AT39,AV39:AW39,AZ39,BB39:BC39,BE39:BF39,BH39,BJ39,BL39:BN39,BP39,BR39:BS39))</f>
        <v>320</v>
      </c>
      <c r="G39" s="90">
        <f>IF(ISBLANK(Výsledky!$BF$3),"-",SUM(Q39,V39,X39,S39,AB39,AD39,AU39,BA39,BG39,BI39,BO39,BQ39,BU39))</f>
        <v>160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5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Tipy!A74</f>
        <v>14</v>
      </c>
      <c r="D40" s="108" t="str">
        <f>IF(Tipy!B74="","",Tipy!B74)</f>
        <v>sugar</v>
      </c>
      <c r="E40" s="109">
        <f>SUM(F40:J40)</f>
        <v>520</v>
      </c>
      <c r="F40" s="104">
        <f>IF(ISBLANK(Výsledky!$I$3),"-",SUM(K40:P40,R40,T40:U40,W40,Y40:AA40,AC40,AE40,AG40,AI40:AK40,AN40:AO40,AS40:AT40,AV40:AW40,AZ40,BB40:BC40,BE40:BF40,BH40,BJ40,BL40:BN40,BP40,BR40:BS40))</f>
        <v>250</v>
      </c>
      <c r="G40" s="90">
        <f>IF(ISBLANK(Výsledky!$BF$3),"-",SUM(Q40,V40,X40,S40,AB40,AD40,AU40,BA40,BG40,BI40,BO40,BQ40,BU40))</f>
        <v>200</v>
      </c>
      <c r="H40" s="90">
        <f>IF(ISBLANK(Výsledky!$FG$3),"-",SUM(AF40,AH40,AP40,AR40,AX40))</f>
        <v>0</v>
      </c>
      <c r="I40" s="93">
        <f>IF(ISBLANK(Výsledky!$GW$3),"-",SUM(AL40,AM40,AQ40,AY40,BD40,BK40,BT40))</f>
        <v>20</v>
      </c>
      <c r="J40" s="94">
        <f>IF(ISBLANK(Výsledky!$I$3),"",Výsledky!I80)</f>
        <v>50</v>
      </c>
      <c r="K40" s="92">
        <f>IF(ISBLANK(Výsledky!$P$3),"",Výsledky!P80)</f>
        <v>20</v>
      </c>
      <c r="L40" s="92">
        <f>IF(ISBLANK(Výsledky!$W$3),"",Výsledky!W80)</f>
        <v>0</v>
      </c>
      <c r="M40" s="92">
        <f>IF(ISBLANK(Výsledky!$AD$3),"",Výsledky!AD80)</f>
        <v>20</v>
      </c>
      <c r="N40" s="92">
        <f>IF(ISBLANK(Výsledky!$AK$3),"",Výsledky!AK80)</f>
        <v>20</v>
      </c>
      <c r="O40" s="92">
        <f>IF(ISBLANK(Výsledky!$AR$3),"",Výsledky!AR80)</f>
        <v>30</v>
      </c>
      <c r="P40" s="92">
        <f>IF(ISBLANK(Výsledky!$AY$3),"",Výsledky!AY80)</f>
        <v>0</v>
      </c>
      <c r="Q40" s="92">
        <f>IF(ISBLANK(Výsledky!$BF$3),"",Výsledky!BF80)</f>
        <v>0</v>
      </c>
      <c r="R40" s="92" t="str">
        <f>IF(ISBLANK(Výsledky!$BM$3),"",Výsledky!BM80)</f>
        <v/>
      </c>
      <c r="S40" s="92">
        <f>IF(ISBLANK(Výsledky!$BT$3),"",Výsledky!BT80)</f>
        <v>90</v>
      </c>
      <c r="T40" s="92" t="str">
        <f>IF(ISBLANK(Výsledky!$CA$3),"",Výsledky!CA80)</f>
        <v/>
      </c>
      <c r="U40" s="92">
        <f>IF(ISBLANK(Výsledky!$CH$3),"",Výsledky!CH80)</f>
        <v>0</v>
      </c>
      <c r="V40" s="92">
        <f>IF(ISBLANK(Výsledky!$CO$3),"",Výsledky!CO80)</f>
        <v>30</v>
      </c>
      <c r="W40" s="92">
        <f>IF(ISBLANK(Výsledky!$CV$3),"",Výsledky!CV80)</f>
        <v>20</v>
      </c>
      <c r="X40" s="92">
        <f>IF(ISBLANK(Výsledky!$DC$3),"",Výsledky!DC80)</f>
        <v>40</v>
      </c>
      <c r="Y40" s="92">
        <f>IF(ISBLANK(Výsledky!$DJ$3),"",Výsledky!DJ80)</f>
        <v>0</v>
      </c>
      <c r="Z40" s="92">
        <f>IF(ISBLANK(Výsledky!$DQ$3),"",Výsledky!DQ80)</f>
        <v>20</v>
      </c>
      <c r="AA40" s="92">
        <f>IF(ISBLANK(Výsledky!$DX$3),"",Výsledky!DX80)</f>
        <v>0</v>
      </c>
      <c r="AB40" s="92">
        <f>IF(ISBLANK(Výsledky!$EE$3),"",Výsledky!EE80)</f>
        <v>40</v>
      </c>
      <c r="AC40" s="92">
        <f>IF(ISBLANK(Výsledky!$EL$3),"",Výsledky!EL80)</f>
        <v>0</v>
      </c>
      <c r="AD40" s="92">
        <f>IF(ISBLANK(Výsledky!$ES$3),"",Výsledky!ES80)</f>
        <v>0</v>
      </c>
      <c r="AE40" s="92">
        <f>IF(ISBLANK(Výsledky!$EZ$3),"",Výsledky!EZ80)</f>
        <v>50</v>
      </c>
      <c r="AF40" s="92">
        <f>IF(ISBLANK(Výsledky!$FG$3),"",Výsledky!FG80)</f>
        <v>0</v>
      </c>
      <c r="AG40" s="92" t="str">
        <f>IF(ISBLANK(Výsledky!$FN$3),"",Výsledky!FN80)</f>
        <v>-</v>
      </c>
      <c r="AH40" s="92" t="str">
        <f>IF(ISBLANK(Výsledky!$FU$3),"",Výsledky!FU80)</f>
        <v>-</v>
      </c>
      <c r="AI40" s="92">
        <f>IF(ISBLANK(Výsledky!$GB$3),"",Výsledky!GB80)</f>
        <v>50</v>
      </c>
      <c r="AJ40" s="92">
        <f>IF(ISBLANK(Výsledky!$GI$3),"",Výsledky!GI80)</f>
        <v>20</v>
      </c>
      <c r="AK40" s="92">
        <f>IF(ISBLANK(Výsledky!$GP$3),"",Výsledky!GP80)</f>
        <v>0</v>
      </c>
      <c r="AL40" s="92">
        <f>IF(ISBLANK(Výsledky!$GW$3),"",Výsledky!GW80)</f>
        <v>20</v>
      </c>
      <c r="AM40" s="92">
        <f>IF(ISBLANK(Výsledky!$HD$3),"",Výsledky!HD80)</f>
        <v>0</v>
      </c>
      <c r="AN40" s="92">
        <f>IF(ISBLANK(Výsledky!$HK$3),"",Výsledky!HK80)</f>
        <v>0</v>
      </c>
      <c r="AO40" s="92" t="str">
        <f>IF(ISBLANK(Výsledky!$HR$3),"",Výsledky!HR80)</f>
        <v>-</v>
      </c>
      <c r="AP40" s="92" t="str">
        <f>IF(ISBLANK(Výsledky!$HY$3),"",Výsledky!HY80)</f>
        <v/>
      </c>
      <c r="AQ40" s="92">
        <f>IF(ISBLANK(Výsledky!$IF$3),"",Výsledky!IF80)</f>
        <v>0</v>
      </c>
      <c r="AR40" s="92" t="str">
        <f>IF(ISBLANK(Výsledky!$IM$3),"",Výsledky!IM80)</f>
        <v/>
      </c>
      <c r="AS40" s="92" t="str">
        <f>IF(ISBLANK(Výsledky!$IT$3),"",Výsledky!IT80)</f>
        <v>-</v>
      </c>
      <c r="AT40" s="92" t="str">
        <f>IF(ISBLANK(Výsledky!$JA$3),"",Výsledky!JA80)</f>
        <v/>
      </c>
      <c r="AU40" s="92" t="str">
        <f>IF(ISBLANK(Výsledky!$JH$3),"",Výsledky!JH80)</f>
        <v/>
      </c>
      <c r="AV40" s="92" t="str">
        <f>IF(ISBLANK(Výsledky!$JO$3),"",Výsledky!JO80)</f>
        <v/>
      </c>
      <c r="AW40" s="92" t="str">
        <f>IF(ISBLANK(Výsledky!$JV$3),"",Výsledky!JV80)</f>
        <v/>
      </c>
      <c r="AX40" s="92" t="str">
        <f>IF(ISBLANK(Výsledky!$KC$3),"",Výsledky!KC80)</f>
        <v/>
      </c>
      <c r="AY40" s="92" t="str">
        <f>IF(ISBLANK(Výsledky!$KJ$3),"",Výsledky!KJ80)</f>
        <v/>
      </c>
      <c r="AZ40" s="92" t="str">
        <f>IF(ISBLANK(Výsledky!$KQ$3),"",Výsledky!KQ80)</f>
        <v/>
      </c>
      <c r="BA40" s="92" t="str">
        <f>IF(ISBLANK(Výsledky!$KX$3),"",Výsledky!KX80)</f>
        <v/>
      </c>
      <c r="BB40" s="92" t="str">
        <f>IF(ISBLANK(Výsledky!$LE$3),"",Výsledky!LE80)</f>
        <v/>
      </c>
      <c r="BC40" s="92" t="str">
        <f>IF(ISBLANK(Výsledky!$LL$3),"",Výsledky!LL80)</f>
        <v/>
      </c>
      <c r="BD40" s="92" t="str">
        <f>IF(ISBLANK(Výsledky!$LS$3),"",Výsledky!LS80)</f>
        <v/>
      </c>
      <c r="BE40" s="92" t="str">
        <f>IF(ISBLANK(Výsledky!$LZ$3),"",Výsledky!LZ80)</f>
        <v/>
      </c>
      <c r="BF40" s="92" t="str">
        <f>IF(ISBLANK(Výsledky!$MG$3),"",Výsledky!MG80)</f>
        <v/>
      </c>
      <c r="BG40" s="92" t="str">
        <f>IF(ISBLANK(Výsledky!$MN$3),"",Výsledky!MN80)</f>
        <v/>
      </c>
      <c r="BH40" s="92" t="str">
        <f>IF(ISBLANK(Výsledky!$MU$3),"",Výsledky!MU80)</f>
        <v/>
      </c>
      <c r="BI40" s="92" t="str">
        <f>IF(ISBLANK(Výsledky!$NB$3),"",Výsledky!NB80)</f>
        <v/>
      </c>
      <c r="BJ40" s="92" t="str">
        <f>IF(ISBLANK(Výsledky!$NI$3),"",Výsledky!NI80)</f>
        <v/>
      </c>
      <c r="BK40" s="92" t="str">
        <f>IF(ISBLANK(Výsledky!$NP$3),"",Výsledky!NP80)</f>
        <v/>
      </c>
      <c r="BL40" s="92" t="str">
        <f>IF(ISBLANK(Výsledky!$NW$3),"",Výsledky!NW80)</f>
        <v/>
      </c>
      <c r="BM40" s="92" t="str">
        <f>IF(ISBLANK(Výsledky!$OD$3),"",Výsledky!OD80)</f>
        <v/>
      </c>
      <c r="BN40" s="92" t="str">
        <f>IF(ISBLANK(Výsledky!$OK$3),"",Výsledky!OK80)</f>
        <v/>
      </c>
      <c r="BO40" s="92" t="str">
        <f>IF(ISBLANK(Výsledky!$OR$3),"",Výsledky!OR80)</f>
        <v/>
      </c>
      <c r="BP40" s="92" t="str">
        <f>IF(ISBLANK(Výsledky!$OY$3),"",Výsledky!OY80)</f>
        <v/>
      </c>
      <c r="BQ40" s="92" t="str">
        <f>IF(ISBLANK(Výsledky!$PF$3),"",Výsledky!PF80)</f>
        <v/>
      </c>
      <c r="BR40" s="92" t="str">
        <f>IF(ISBLANK(Výsledky!$PM$3),"",Výsledky!PM80)</f>
        <v/>
      </c>
      <c r="BS40" s="92" t="str">
        <f>IF(ISBLANK(Výsledky!$PT$3),"",Výsledky!PT80)</f>
        <v/>
      </c>
      <c r="BT40" s="92" t="str">
        <f>IF(ISBLANK(Výsledky!$QA$3),"",Výsledky!QA80)</f>
        <v/>
      </c>
      <c r="BU40" s="95" t="str">
        <f>IF(ISBLANK(Výsledky!$QH$3),"",Výsledky!QH80)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Tipy!A20</f>
        <v>35</v>
      </c>
      <c r="D41" s="108" t="str">
        <f>IF(Tipy!B20="","",Tipy!B20)</f>
        <v>fedd</v>
      </c>
      <c r="E41" s="109">
        <f>SUM(F41:J41)</f>
        <v>500</v>
      </c>
      <c r="F41" s="104">
        <f>IF(ISBLANK(Výsledky!$I$3),"-",SUM(K41:P41,R41,T41:U41,W41,Y41:AA41,AC41,AE41,AG41,AI41:AK41,AN41:AO41,AS41:AT41,AV41:AW41,AZ41,BB41:BC41,BE41:BF41,BH41,BJ41,BL41:BN41,BP41,BR41:BS41))</f>
        <v>200</v>
      </c>
      <c r="G41" s="90">
        <f>IF(ISBLANK(Výsledky!$BF$3),"-",SUM(Q41,V41,X41,S41,AB41,AD41,AU41,BA41,BG41,BI41,BO41,BQ41,BU41))</f>
        <v>170</v>
      </c>
      <c r="H41" s="90">
        <f>IF(ISBLANK(Výsledky!$FG$3),"-",SUM(AF41,AH41,AP41,AR41,AX41))</f>
        <v>50</v>
      </c>
      <c r="I41" s="93">
        <f>IF(ISBLANK(Výsledky!$GW$3),"-",SUM(AL41,AM41,AQ41,AY41,BD41,BK41,BT41))</f>
        <v>30</v>
      </c>
      <c r="J41" s="94">
        <f>IF(ISBLANK(Výsledky!$I$3),"",Výsledky!I26)</f>
        <v>50</v>
      </c>
      <c r="K41" s="92">
        <f>IF(ISBLANK(Výsledky!$P$3),"",Výsledky!P26)</f>
        <v>30</v>
      </c>
      <c r="L41" s="92">
        <f>IF(ISBLANK(Výsledky!$W$3),"",Výsledky!W26)</f>
        <v>0</v>
      </c>
      <c r="M41" s="92">
        <f>IF(ISBLANK(Výsledky!$AD$3),"",Výsledky!AD26)</f>
        <v>20</v>
      </c>
      <c r="N41" s="92">
        <f>IF(ISBLANK(Výsledky!$AK$3),"",Výsledky!AK26)</f>
        <v>20</v>
      </c>
      <c r="O41" s="92">
        <f>IF(ISBLANK(Výsledky!$AR$3),"",Výsledky!AR26)</f>
        <v>10</v>
      </c>
      <c r="P41" s="92">
        <f>IF(ISBLANK(Výsledky!$AY$3),"",Výsledky!AY26)</f>
        <v>0</v>
      </c>
      <c r="Q41" s="92">
        <f>IF(ISBLANK(Výsledky!$BF$3),"",Výsledky!BF26)</f>
        <v>0</v>
      </c>
      <c r="R41" s="92" t="str">
        <f>IF(ISBLANK(Výsledky!$BM$3),"",Výsledky!BM26)</f>
        <v/>
      </c>
      <c r="S41" s="92">
        <f>IF(ISBLANK(Výsledky!$BT$3),"",Výsledky!BT26)</f>
        <v>80</v>
      </c>
      <c r="T41" s="92" t="str">
        <f>IF(ISBLANK(Výsledky!$CA$3),"",Výsledky!CA26)</f>
        <v/>
      </c>
      <c r="U41" s="92">
        <f>IF(ISBLANK(Výsledky!$CH$3),"",Výsledky!CH26)</f>
        <v>0</v>
      </c>
      <c r="V41" s="92">
        <f>IF(ISBLANK(Výsledky!$CO$3),"",Výsledky!CO26)</f>
        <v>50</v>
      </c>
      <c r="W41" s="92">
        <f>IF(ISBLANK(Výsledky!$CV$3),"",Výsledky!CV26)</f>
        <v>20</v>
      </c>
      <c r="X41" s="92">
        <f>IF(ISBLANK(Výsledky!$DC$3),"",Výsledky!DC26)</f>
        <v>40</v>
      </c>
      <c r="Y41" s="92">
        <f>IF(ISBLANK(Výsledky!$DJ$3),"",Výsledky!DJ26)</f>
        <v>0</v>
      </c>
      <c r="Z41" s="92">
        <f>IF(ISBLANK(Výsledky!$DQ$3),"",Výsledky!DQ26)</f>
        <v>20</v>
      </c>
      <c r="AA41" s="92">
        <f>IF(ISBLANK(Výsledky!$DX$3),"",Výsledky!DX26)</f>
        <v>0</v>
      </c>
      <c r="AB41" s="92">
        <f>IF(ISBLANK(Výsledky!$EE$3),"",Výsledky!EE26)</f>
        <v>0</v>
      </c>
      <c r="AC41" s="92">
        <f>IF(ISBLANK(Výsledky!$EL$3),"",Výsledky!EL26)</f>
        <v>0</v>
      </c>
      <c r="AD41" s="92">
        <f>IF(ISBLANK(Výsledky!$ES$3),"",Výsledky!ES26)</f>
        <v>0</v>
      </c>
      <c r="AE41" s="92">
        <f>IF(ISBLANK(Výsledky!$EZ$3),"",Výsledky!EZ26)</f>
        <v>20</v>
      </c>
      <c r="AF41" s="92">
        <f>IF(ISBLANK(Výsledky!$FG$3),"",Výsledky!FG26)</f>
        <v>0</v>
      </c>
      <c r="AG41" s="92">
        <f>IF(ISBLANK(Výsledky!$FN$3),"",Výsledky!FN26)</f>
        <v>30</v>
      </c>
      <c r="AH41" s="92">
        <f>IF(ISBLANK(Výsledky!$FU$3),"",Výsledky!FU26)</f>
        <v>50</v>
      </c>
      <c r="AI41" s="92" t="str">
        <f>IF(ISBLANK(Výsledky!$GB$3),"",Výsledky!GB26)</f>
        <v>-</v>
      </c>
      <c r="AJ41" s="92">
        <f>IF(ISBLANK(Výsledky!$GI$3),"",Výsledky!GI26)</f>
        <v>30</v>
      </c>
      <c r="AK41" s="92">
        <f>IF(ISBLANK(Výsledky!$GP$3),"",Výsledky!GP26)</f>
        <v>0</v>
      </c>
      <c r="AL41" s="92">
        <f>IF(ISBLANK(Výsledky!$GW$3),"",Výsledky!GW26)</f>
        <v>10</v>
      </c>
      <c r="AM41" s="92">
        <f>IF(ISBLANK(Výsledky!$HD$3),"",Výsledky!HD26)</f>
        <v>20</v>
      </c>
      <c r="AN41" s="92">
        <f>IF(ISBLANK(Výsledky!$HK$3),"",Výsledky!HK26)</f>
        <v>0</v>
      </c>
      <c r="AO41" s="92">
        <f>IF(ISBLANK(Výsledky!$HR$3),"",Výsledky!HR26)</f>
        <v>0</v>
      </c>
      <c r="AP41" s="92" t="str">
        <f>IF(ISBLANK(Výsledky!$HY$3),"",Výsledky!HY26)</f>
        <v/>
      </c>
      <c r="AQ41" s="92">
        <f>IF(ISBLANK(Výsledky!$IF$3),"",Výsledky!IF26)</f>
        <v>0</v>
      </c>
      <c r="AR41" s="92" t="str">
        <f>IF(ISBLANK(Výsledky!$IM$3),"",Výsledky!IM26)</f>
        <v/>
      </c>
      <c r="AS41" s="92">
        <f>IF(ISBLANK(Výsledky!$IT$3),"",Výsledky!IT26)</f>
        <v>0</v>
      </c>
      <c r="AT41" s="92" t="str">
        <f>IF(ISBLANK(Výsledky!$JA$3),"",Výsledky!JA26)</f>
        <v/>
      </c>
      <c r="AU41" s="92" t="str">
        <f>IF(ISBLANK(Výsledky!$JH$3),"",Výsledky!JH26)</f>
        <v/>
      </c>
      <c r="AV41" s="92" t="str">
        <f>IF(ISBLANK(Výsledky!$JO$3),"",Výsledky!JO26)</f>
        <v/>
      </c>
      <c r="AW41" s="92" t="str">
        <f>IF(ISBLANK(Výsledky!$JV$3),"",Výsledky!JV26)</f>
        <v/>
      </c>
      <c r="AX41" s="92" t="str">
        <f>IF(ISBLANK(Výsledky!$KC$3),"",Výsledky!KC26)</f>
        <v/>
      </c>
      <c r="AY41" s="92" t="str">
        <f>IF(ISBLANK(Výsledky!$KJ$3),"",Výsledky!KJ26)</f>
        <v/>
      </c>
      <c r="AZ41" s="92" t="str">
        <f>IF(ISBLANK(Výsledky!$KQ$3),"",Výsledky!KQ26)</f>
        <v/>
      </c>
      <c r="BA41" s="92" t="str">
        <f>IF(ISBLANK(Výsledky!$KX$3),"",Výsledky!KX26)</f>
        <v/>
      </c>
      <c r="BB41" s="92" t="str">
        <f>IF(ISBLANK(Výsledky!$LE$3),"",Výsledky!LE26)</f>
        <v/>
      </c>
      <c r="BC41" s="92" t="str">
        <f>IF(ISBLANK(Výsledky!$LL$3),"",Výsledky!LL26)</f>
        <v/>
      </c>
      <c r="BD41" s="92" t="str">
        <f>IF(ISBLANK(Výsledky!$LS$3),"",Výsledky!LS26)</f>
        <v/>
      </c>
      <c r="BE41" s="92" t="str">
        <f>IF(ISBLANK(Výsledky!$LZ$3),"",Výsledky!LZ26)</f>
        <v/>
      </c>
      <c r="BF41" s="92" t="str">
        <f>IF(ISBLANK(Výsledky!$MG$3),"",Výsledky!MG26)</f>
        <v/>
      </c>
      <c r="BG41" s="92" t="str">
        <f>IF(ISBLANK(Výsledky!$MN$3),"",Výsledky!MN26)</f>
        <v/>
      </c>
      <c r="BH41" s="92" t="str">
        <f>IF(ISBLANK(Výsledky!$MU$3),"",Výsledky!MU26)</f>
        <v/>
      </c>
      <c r="BI41" s="92" t="str">
        <f>IF(ISBLANK(Výsledky!$NB$3),"",Výsledky!NB26)</f>
        <v/>
      </c>
      <c r="BJ41" s="92" t="str">
        <f>IF(ISBLANK(Výsledky!$NI$3),"",Výsledky!NI26)</f>
        <v/>
      </c>
      <c r="BK41" s="92" t="str">
        <f>IF(ISBLANK(Výsledky!$NP$3),"",Výsledky!NP26)</f>
        <v/>
      </c>
      <c r="BL41" s="92" t="str">
        <f>IF(ISBLANK(Výsledky!$NW$3),"",Výsledky!NW26)</f>
        <v/>
      </c>
      <c r="BM41" s="92" t="str">
        <f>IF(ISBLANK(Výsledky!$OD$3),"",Výsledky!OD26)</f>
        <v/>
      </c>
      <c r="BN41" s="92" t="str">
        <f>IF(ISBLANK(Výsledky!$OK$3),"",Výsledky!OK26)</f>
        <v/>
      </c>
      <c r="BO41" s="92" t="str">
        <f>IF(ISBLANK(Výsledky!$OR$3),"",Výsledky!OR26)</f>
        <v/>
      </c>
      <c r="BP41" s="92" t="str">
        <f>IF(ISBLANK(Výsledky!$OY$3),"",Výsledky!OY26)</f>
        <v/>
      </c>
      <c r="BQ41" s="92" t="str">
        <f>IF(ISBLANK(Výsledky!$PF$3),"",Výsledky!PF26)</f>
        <v/>
      </c>
      <c r="BR41" s="92" t="str">
        <f>IF(ISBLANK(Výsledky!$PM$3),"",Výsledky!PM26)</f>
        <v/>
      </c>
      <c r="BS41" s="92" t="str">
        <f>IF(ISBLANK(Výsledky!$PT$3),"",Výsledky!PT26)</f>
        <v/>
      </c>
      <c r="BT41" s="92" t="str">
        <f>IF(ISBLANK(Výsledky!$QA$3),"",Výsledky!QA26)</f>
        <v/>
      </c>
      <c r="BU41" s="95" t="str">
        <f>IF(ISBLANK(Výsledky!$QH$3),"",Výsledky!QH26)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Tipy!A33</f>
        <v>76</v>
      </c>
      <c r="D42" s="108" t="str">
        <f>IF(Tipy!B33="","",Tipy!B33)</f>
        <v>KokiBR</v>
      </c>
      <c r="E42" s="109">
        <f>SUM(F42:J42)</f>
        <v>500</v>
      </c>
      <c r="F42" s="104">
        <f>IF(ISBLANK(Výsledky!$I$3),"-",SUM(K42:P42,R42,T42:U42,W42,Y42:AA42,AC42,AE42,AG42,AI42:AK42,AN42:AO42,AS42:AT42,AV42:AW42,AZ42,BB42:BC42,BE42:BF42,BH42,BJ42,BL42:BN42,BP42,BR42:BS42))</f>
        <v>440</v>
      </c>
      <c r="G42" s="90">
        <f>IF(ISBLANK(Výsledky!$BF$3),"-",SUM(Q42,V42,X42,S42,AB42,AD42,AU42,BA42,BG42,BI42,BO42,BQ42,BU42))</f>
        <v>60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 t="str">
        <f>IF(ISBLANK(Výsledky!$I$3),"",Výsledky!I39)</f>
        <v>-</v>
      </c>
      <c r="K42" s="92">
        <f>IF(ISBLANK(Výsledky!$P$3),"",Výsledky!P39)</f>
        <v>20</v>
      </c>
      <c r="L42" s="92">
        <f>IF(ISBLANK(Výsledky!$W$3),"",Výsledky!W39)</f>
        <v>0</v>
      </c>
      <c r="M42" s="92">
        <f>IF(ISBLANK(Výsledky!$AD$3),"",Výsledky!AD39)</f>
        <v>20</v>
      </c>
      <c r="N42" s="92" t="str">
        <f>IF(ISBLANK(Výsledky!$AK$3),"",Výsledky!AK39)</f>
        <v>-</v>
      </c>
      <c r="O42" s="92">
        <f>IF(ISBLANK(Výsledky!$AR$3),"",Výsledky!AR39)</f>
        <v>20</v>
      </c>
      <c r="P42" s="92">
        <f>IF(ISBLANK(Výsledky!$AY$3),"",Výsledky!AY39)</f>
        <v>0</v>
      </c>
      <c r="Q42" s="92">
        <f>IF(ISBLANK(Výsledky!$BF$3),"",Výsledky!BF39)</f>
        <v>0</v>
      </c>
      <c r="R42" s="92" t="str">
        <f>IF(ISBLANK(Výsledky!$BM$3),"",Výsledky!BM39)</f>
        <v/>
      </c>
      <c r="S42" s="92">
        <f>IF(ISBLANK(Výsledky!$BT$3),"",Výsledky!BT39)</f>
        <v>20</v>
      </c>
      <c r="T42" s="92" t="str">
        <f>IF(ISBLANK(Výsledky!$CA$3),"",Výsledky!CA39)</f>
        <v/>
      </c>
      <c r="U42" s="92">
        <f>IF(ISBLANK(Výsledky!$CH$3),"",Výsledky!CH39)</f>
        <v>0</v>
      </c>
      <c r="V42" s="92">
        <f>IF(ISBLANK(Výsledky!$CO$3),"",Výsledky!CO39)</f>
        <v>20</v>
      </c>
      <c r="W42" s="92">
        <f>IF(ISBLANK(Výsledky!$CV$3),"",Výsledky!CV39)</f>
        <v>20</v>
      </c>
      <c r="X42" s="92" t="str">
        <f>IF(ISBLANK(Výsledky!$DC$3),"",Výsledky!DC39)</f>
        <v>-</v>
      </c>
      <c r="Y42" s="92">
        <f>IF(ISBLANK(Výsledky!$DJ$3),"",Výsledky!DJ39)</f>
        <v>40</v>
      </c>
      <c r="Z42" s="92">
        <f>IF(ISBLANK(Výsledky!$DQ$3),"",Výsledky!DQ39)</f>
        <v>20</v>
      </c>
      <c r="AA42" s="92">
        <f>IF(ISBLANK(Výsledky!$DX$3),"",Výsledky!DX39)</f>
        <v>0</v>
      </c>
      <c r="AB42" s="92">
        <f>IF(ISBLANK(Výsledky!$EE$3),"",Výsledky!EE39)</f>
        <v>0</v>
      </c>
      <c r="AC42" s="92">
        <f>IF(ISBLANK(Výsledky!$EL$3),"",Výsledky!EL39)</f>
        <v>20</v>
      </c>
      <c r="AD42" s="92">
        <f>IF(ISBLANK(Výsledky!$ES$3),"",Výsledky!ES39)</f>
        <v>20</v>
      </c>
      <c r="AE42" s="92">
        <f>IF(ISBLANK(Výsledky!$EZ$3),"",Výsledky!EZ39)</f>
        <v>80</v>
      </c>
      <c r="AF42" s="92">
        <f>IF(ISBLANK(Výsledky!$FG$3),"",Výsledky!FG39)</f>
        <v>0</v>
      </c>
      <c r="AG42" s="92">
        <f>IF(ISBLANK(Výsledky!$FN$3),"",Výsledky!FN39)</f>
        <v>80</v>
      </c>
      <c r="AH42" s="92">
        <f>IF(ISBLANK(Výsledky!$FU$3),"",Výsledky!FU39)</f>
        <v>0</v>
      </c>
      <c r="AI42" s="92">
        <f>IF(ISBLANK(Výsledky!$GB$3),"",Výsledky!GB39)</f>
        <v>100</v>
      </c>
      <c r="AJ42" s="92">
        <f>IF(ISBLANK(Výsledky!$GI$3),"",Výsledky!GI39)</f>
        <v>20</v>
      </c>
      <c r="AK42" s="92" t="str">
        <f>IF(ISBLANK(Výsledky!$GP$3),"",Výsledky!GP39)</f>
        <v>-</v>
      </c>
      <c r="AL42" s="92">
        <f>IF(ISBLANK(Výsledky!$GW$3),"",Výsledky!GW39)</f>
        <v>0</v>
      </c>
      <c r="AM42" s="92" t="str">
        <f>IF(ISBLANK(Výsledky!$HD$3),"",Výsledky!HD39)</f>
        <v>-</v>
      </c>
      <c r="AN42" s="92">
        <f>IF(ISBLANK(Výsledky!$HK$3),"",Výsledky!HK39)</f>
        <v>0</v>
      </c>
      <c r="AO42" s="92">
        <f>IF(ISBLANK(Výsledky!$HR$3),"",Výsledky!HR39)</f>
        <v>0</v>
      </c>
      <c r="AP42" s="92" t="str">
        <f>IF(ISBLANK(Výsledky!$HY$3),"",Výsledky!HY39)</f>
        <v/>
      </c>
      <c r="AQ42" s="92" t="str">
        <f>IF(ISBLANK(Výsledky!$IF$3),"",Výsledky!IF39)</f>
        <v>-</v>
      </c>
      <c r="AR42" s="92" t="str">
        <f>IF(ISBLANK(Výsledky!$IM$3),"",Výsledky!IM39)</f>
        <v/>
      </c>
      <c r="AS42" s="92">
        <f>IF(ISBLANK(Výsledky!$IT$3),"",Výsledky!IT39)</f>
        <v>0</v>
      </c>
      <c r="AT42" s="92" t="str">
        <f>IF(ISBLANK(Výsledky!$JA$3),"",Výsledky!JA39)</f>
        <v/>
      </c>
      <c r="AU42" s="92" t="str">
        <f>IF(ISBLANK(Výsledky!$JH$3),"",Výsledky!JH39)</f>
        <v/>
      </c>
      <c r="AV42" s="92" t="str">
        <f>IF(ISBLANK(Výsledky!$JO$3),"",Výsledky!JO39)</f>
        <v/>
      </c>
      <c r="AW42" s="92" t="str">
        <f>IF(ISBLANK(Výsledky!$JV$3),"",Výsledky!JV39)</f>
        <v/>
      </c>
      <c r="AX42" s="92" t="str">
        <f>IF(ISBLANK(Výsledky!$KC$3),"",Výsledky!KC39)</f>
        <v/>
      </c>
      <c r="AY42" s="92" t="str">
        <f>IF(ISBLANK(Výsledky!$KJ$3),"",Výsledky!KJ39)</f>
        <v/>
      </c>
      <c r="AZ42" s="92" t="str">
        <f>IF(ISBLANK(Výsledky!$KQ$3),"",Výsledky!KQ39)</f>
        <v/>
      </c>
      <c r="BA42" s="92" t="str">
        <f>IF(ISBLANK(Výsledky!$KX$3),"",Výsledky!KX39)</f>
        <v/>
      </c>
      <c r="BB42" s="92" t="str">
        <f>IF(ISBLANK(Výsledky!$LE$3),"",Výsledky!LE39)</f>
        <v/>
      </c>
      <c r="BC42" s="92" t="str">
        <f>IF(ISBLANK(Výsledky!$LL$3),"",Výsledky!LL39)</f>
        <v/>
      </c>
      <c r="BD42" s="92" t="str">
        <f>IF(ISBLANK(Výsledky!$LS$3),"",Výsledky!LS39)</f>
        <v/>
      </c>
      <c r="BE42" s="92" t="str">
        <f>IF(ISBLANK(Výsledky!$LZ$3),"",Výsledky!LZ39)</f>
        <v/>
      </c>
      <c r="BF42" s="92" t="str">
        <f>IF(ISBLANK(Výsledky!$MG$3),"",Výsledky!MG39)</f>
        <v/>
      </c>
      <c r="BG42" s="92" t="str">
        <f>IF(ISBLANK(Výsledky!$MN$3),"",Výsledky!MN39)</f>
        <v/>
      </c>
      <c r="BH42" s="92" t="str">
        <f>IF(ISBLANK(Výsledky!$MU$3),"",Výsledky!MU39)</f>
        <v/>
      </c>
      <c r="BI42" s="92" t="str">
        <f>IF(ISBLANK(Výsledky!$NB$3),"",Výsledky!NB39)</f>
        <v/>
      </c>
      <c r="BJ42" s="92" t="str">
        <f>IF(ISBLANK(Výsledky!$NI$3),"",Výsledky!NI39)</f>
        <v/>
      </c>
      <c r="BK42" s="92" t="str">
        <f>IF(ISBLANK(Výsledky!$NP$3),"",Výsledky!NP39)</f>
        <v/>
      </c>
      <c r="BL42" s="92" t="str">
        <f>IF(ISBLANK(Výsledky!$NW$3),"",Výsledky!NW39)</f>
        <v/>
      </c>
      <c r="BM42" s="92" t="str">
        <f>IF(ISBLANK(Výsledky!$OD$3),"",Výsledky!OD39)</f>
        <v/>
      </c>
      <c r="BN42" s="92" t="str">
        <f>IF(ISBLANK(Výsledky!$OK$3),"",Výsledky!OK39)</f>
        <v/>
      </c>
      <c r="BO42" s="92" t="str">
        <f>IF(ISBLANK(Výsledky!$OR$3),"",Výsledky!OR39)</f>
        <v/>
      </c>
      <c r="BP42" s="92" t="str">
        <f>IF(ISBLANK(Výsledky!$OY$3),"",Výsledky!OY39)</f>
        <v/>
      </c>
      <c r="BQ42" s="92" t="str">
        <f>IF(ISBLANK(Výsledky!$PF$3),"",Výsledky!PF39)</f>
        <v/>
      </c>
      <c r="BR42" s="92" t="str">
        <f>IF(ISBLANK(Výsledky!$PM$3),"",Výsledky!PM39)</f>
        <v/>
      </c>
      <c r="BS42" s="92" t="str">
        <f>IF(ISBLANK(Výsledky!$PT$3),"",Výsledky!PT39)</f>
        <v/>
      </c>
      <c r="BT42" s="92" t="str">
        <f>IF(ISBLANK(Výsledky!$QA$3),"",Výsledky!QA39)</f>
        <v/>
      </c>
      <c r="BU42" s="95" t="str">
        <f>IF(ISBLANK(Výsledky!$QH$3),"",Výsledky!QH39)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Tipy!A80</f>
        <v>79</v>
      </c>
      <c r="D43" s="108" t="str">
        <f>IF(Tipy!B80="","",Tipy!B80)</f>
        <v>WaterEngel</v>
      </c>
      <c r="E43" s="109">
        <f>SUM(F43:J43)</f>
        <v>500</v>
      </c>
      <c r="F43" s="104">
        <f>IF(ISBLANK(Výsledky!$I$3),"-",SUM(K43:P43,R43,T43:U43,W43,Y43:AA43,AC43,AE43,AG43,AI43:AK43,AN43:AO43,AS43:AT43,AV43:AW43,AZ43,BB43:BC43,BE43:BF43,BH43,BJ43,BL43:BN43,BP43,BR43:BS43))</f>
        <v>320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50</v>
      </c>
      <c r="J43" s="94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>
        <f>IF(ISBLANK(Výsledky!$FG$3),"",Výsledky!FG86)</f>
        <v>0</v>
      </c>
      <c r="AG43" s="92">
        <f>IF(ISBLANK(Výsledky!$FN$3),"",Výsledky!FN86)</f>
        <v>30</v>
      </c>
      <c r="AH43" s="92">
        <f>IF(ISBLANK(Výsledky!$FU$3),"",Výsledky!FU86)</f>
        <v>0</v>
      </c>
      <c r="AI43" s="92" t="str">
        <f>IF(ISBLANK(Výsledky!$GB$3),"",Výsledky!GB86)</f>
        <v>-</v>
      </c>
      <c r="AJ43" s="92">
        <f>IF(ISBLANK(Výsledky!$GI$3),"",Výsledky!GI86)</f>
        <v>20</v>
      </c>
      <c r="AK43" s="92">
        <f>IF(ISBLANK(Výsledky!$GP$3),"",Výsledky!GP86)</f>
        <v>30</v>
      </c>
      <c r="AL43" s="92" t="str">
        <f>IF(ISBLANK(Výsledky!$GW$3),"",Výsledky!GW86)</f>
        <v>-</v>
      </c>
      <c r="AM43" s="92">
        <f>IF(ISBLANK(Výsledky!$HD$3),"",Výsledky!HD86)</f>
        <v>0</v>
      </c>
      <c r="AN43" s="92">
        <f>IF(ISBLANK(Výsledky!$HK$3),"",Výsledky!HK86)</f>
        <v>0</v>
      </c>
      <c r="AO43" s="92">
        <f>IF(ISBLANK(Výsledky!$HR$3),"",Výsledky!HR86)</f>
        <v>0</v>
      </c>
      <c r="AP43" s="92" t="str">
        <f>IF(ISBLANK(Výsledky!$HY$3),"",Výsledky!HY86)</f>
        <v/>
      </c>
      <c r="AQ43" s="92">
        <f>IF(ISBLANK(Výsledky!$IF$3),"",Výsledky!IF86)</f>
        <v>50</v>
      </c>
      <c r="AR43" s="92" t="str">
        <f>IF(ISBLANK(Výsledky!$IM$3),"",Výsledky!IM86)</f>
        <v/>
      </c>
      <c r="AS43" s="92">
        <f>IF(ISBLANK(Výsledky!$IT$3),"",Výsledky!IT86)</f>
        <v>0</v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5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Tipy!A38</f>
        <v>34</v>
      </c>
      <c r="D44" s="108" t="str">
        <f>IF(Tipy!B38="","",Tipy!B38)</f>
        <v>Lukáš</v>
      </c>
      <c r="E44" s="109">
        <f>SUM(F44:J44)</f>
        <v>480</v>
      </c>
      <c r="F44" s="104">
        <f>IF(ISBLANK(Výsledky!$I$3),"-",SUM(K44:P44,R44,T44:U44,W44,Y44:AA44,AC44,AE44,AG44,AI44:AK44,AN44:AO44,AS44:AT44,AV44:AW44,AZ44,BB44:BC44,BE44:BF44,BH44,BJ44,BL44:BN44,BP44,BR44:BS44))</f>
        <v>290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40</v>
      </c>
      <c r="J44" s="94">
        <f>IF(ISBLANK(Výsledky!$I$3),"",Výsledky!I44)</f>
        <v>20</v>
      </c>
      <c r="K44" s="92">
        <f>IF(ISBLANK(Výsledky!$P$3),"",Výsledky!P44)</f>
        <v>20</v>
      </c>
      <c r="L44" s="92">
        <f>IF(ISBLANK(Výsledky!$W$3),"",Výsledky!W44)</f>
        <v>0</v>
      </c>
      <c r="M44" s="92">
        <f>IF(ISBLANK(Výsledky!$AD$3),"",Výsledky!AD44)</f>
        <v>20</v>
      </c>
      <c r="N44" s="92">
        <f>IF(ISBLANK(Výsledky!$AK$3),"",Výsledky!AK44)</f>
        <v>20</v>
      </c>
      <c r="O44" s="92">
        <f>IF(ISBLANK(Výsledky!$AR$3),"",Výsledky!AR44)</f>
        <v>60</v>
      </c>
      <c r="P44" s="92">
        <f>IF(ISBLANK(Výsledky!$AY$3),"",Výsledky!AY44)</f>
        <v>0</v>
      </c>
      <c r="Q44" s="92">
        <f>IF(ISBLANK(Výsledky!$BF$3),"",Výsledky!BF44)</f>
        <v>0</v>
      </c>
      <c r="R44" s="92" t="str">
        <f>IF(ISBLANK(Výsledky!$BM$3),"",Výsledky!BM44)</f>
        <v/>
      </c>
      <c r="S44" s="92" t="str">
        <f>IF(ISBLANK(Výsledky!$BT$3),"",Výsledky!BT44)</f>
        <v>-</v>
      </c>
      <c r="T44" s="92" t="str">
        <f>IF(ISBLANK(Výsledky!$CA$3),"",Výsledky!CA44)</f>
        <v/>
      </c>
      <c r="U44" s="92">
        <f>IF(ISBLANK(Výsledky!$CH$3),"",Výsledky!CH44)</f>
        <v>20</v>
      </c>
      <c r="V44" s="92">
        <f>IF(ISBLANK(Výsledky!$CO$3),"",Výsledky!CO44)</f>
        <v>30</v>
      </c>
      <c r="W44" s="92" t="str">
        <f>IF(ISBLANK(Výsledky!$CV$3),"",Výsledky!CV44)</f>
        <v>-</v>
      </c>
      <c r="X44" s="92">
        <f>IF(ISBLANK(Výsledky!$DC$3),"",Výsledky!DC44)</f>
        <v>40</v>
      </c>
      <c r="Y44" s="92">
        <f>IF(ISBLANK(Výsledky!$DJ$3),"",Výsledky!DJ44)</f>
        <v>40</v>
      </c>
      <c r="Z44" s="92" t="str">
        <f>IF(ISBLANK(Výsledky!$DQ$3),"",Výsledky!DQ44)</f>
        <v>-</v>
      </c>
      <c r="AA44" s="92">
        <f>IF(ISBLANK(Výsledky!$DX$3),"",Výsledky!DX44)</f>
        <v>0</v>
      </c>
      <c r="AB44" s="92">
        <f>IF(ISBLANK(Výsledky!$EE$3),"",Výsledky!EE44)</f>
        <v>20</v>
      </c>
      <c r="AC44" s="92">
        <f>IF(ISBLANK(Výsledky!$EL$3),"",Výsledky!EL44)</f>
        <v>20</v>
      </c>
      <c r="AD44" s="92">
        <f>IF(ISBLANK(Výsledky!$ES$3),"",Výsledky!ES44)</f>
        <v>40</v>
      </c>
      <c r="AE44" s="92">
        <f>IF(ISBLANK(Výsledky!$EZ$3),"",Výsledky!EZ44)</f>
        <v>60</v>
      </c>
      <c r="AF44" s="92">
        <f>IF(ISBLANK(Výsledky!$FG$3),"",Výsledky!FG44)</f>
        <v>0</v>
      </c>
      <c r="AG44" s="92">
        <f>IF(ISBLANK(Výsledky!$FN$3),"",Výsledky!FN44)</f>
        <v>30</v>
      </c>
      <c r="AH44" s="92">
        <f>IF(ISBLANK(Výsledky!$FU$3),"",Výsledky!FU44)</f>
        <v>0</v>
      </c>
      <c r="AI44" s="92" t="str">
        <f>IF(ISBLANK(Výsledky!$GB$3),"",Výsledky!GB44)</f>
        <v>-</v>
      </c>
      <c r="AJ44" s="92" t="str">
        <f>IF(ISBLANK(Výsledky!$GI$3),"",Výsledky!GI44)</f>
        <v>-</v>
      </c>
      <c r="AK44" s="92">
        <f>IF(ISBLANK(Výsledky!$GP$3),"",Výsledky!GP44)</f>
        <v>0</v>
      </c>
      <c r="AL44" s="92">
        <f>IF(ISBLANK(Výsledky!$GW$3),"",Výsledky!GW44)</f>
        <v>20</v>
      </c>
      <c r="AM44" s="92" t="str">
        <f>IF(ISBLANK(Výsledky!$HD$3),"",Výsledky!HD44)</f>
        <v>-</v>
      </c>
      <c r="AN44" s="92">
        <f>IF(ISBLANK(Výsledky!$HK$3),"",Výsledky!HK44)</f>
        <v>0</v>
      </c>
      <c r="AO44" s="92" t="str">
        <f>IF(ISBLANK(Výsledky!$HR$3),"",Výsledky!HR44)</f>
        <v>-</v>
      </c>
      <c r="AP44" s="92" t="str">
        <f>IF(ISBLANK(Výsledky!$HY$3),"",Výsledky!HY44)</f>
        <v/>
      </c>
      <c r="AQ44" s="92">
        <f>IF(ISBLANK(Výsledky!$IF$3),"",Výsledky!IF44)</f>
        <v>20</v>
      </c>
      <c r="AR44" s="92" t="str">
        <f>IF(ISBLANK(Výsledky!$IM$3),"",Výsledky!IM44)</f>
        <v/>
      </c>
      <c r="AS44" s="92">
        <f>IF(ISBLANK(Výsledky!$IT$3),"",Výsledky!IT44)</f>
        <v>0</v>
      </c>
      <c r="AT44" s="92" t="str">
        <f>IF(ISBLANK(Výsledky!$JA$3),"",Výsledky!JA44)</f>
        <v/>
      </c>
      <c r="AU44" s="92" t="str">
        <f>IF(ISBLANK(Výsledky!$JH$3),"",Výsledky!JH44)</f>
        <v/>
      </c>
      <c r="AV44" s="92" t="str">
        <f>IF(ISBLANK(Výsledky!$JO$3),"",Výsledky!JO44)</f>
        <v/>
      </c>
      <c r="AW44" s="92" t="str">
        <f>IF(ISBLANK(Výsledky!$JV$3),"",Výsledky!JV44)</f>
        <v/>
      </c>
      <c r="AX44" s="92" t="str">
        <f>IF(ISBLANK(Výsledky!$KC$3),"",Výsledky!KC44)</f>
        <v/>
      </c>
      <c r="AY44" s="92" t="str">
        <f>IF(ISBLANK(Výsledky!$KJ$3),"",Výsledky!KJ44)</f>
        <v/>
      </c>
      <c r="AZ44" s="92" t="str">
        <f>IF(ISBLANK(Výsledky!$KQ$3),"",Výsledky!KQ44)</f>
        <v/>
      </c>
      <c r="BA44" s="92" t="str">
        <f>IF(ISBLANK(Výsledky!$KX$3),"",Výsledky!KX44)</f>
        <v/>
      </c>
      <c r="BB44" s="92" t="str">
        <f>IF(ISBLANK(Výsledky!$LE$3),"",Výsledky!LE44)</f>
        <v/>
      </c>
      <c r="BC44" s="92" t="str">
        <f>IF(ISBLANK(Výsledky!$LL$3),"",Výsledky!LL44)</f>
        <v/>
      </c>
      <c r="BD44" s="92" t="str">
        <f>IF(ISBLANK(Výsledky!$LS$3),"",Výsledky!LS44)</f>
        <v/>
      </c>
      <c r="BE44" s="92" t="str">
        <f>IF(ISBLANK(Výsledky!$LZ$3),"",Výsledky!LZ44)</f>
        <v/>
      </c>
      <c r="BF44" s="92" t="str">
        <f>IF(ISBLANK(Výsledky!$MG$3),"",Výsledky!MG44)</f>
        <v/>
      </c>
      <c r="BG44" s="92" t="str">
        <f>IF(ISBLANK(Výsledky!$MN$3),"",Výsledky!MN44)</f>
        <v/>
      </c>
      <c r="BH44" s="92" t="str">
        <f>IF(ISBLANK(Výsledky!$MU$3),"",Výsledky!MU44)</f>
        <v/>
      </c>
      <c r="BI44" s="92" t="str">
        <f>IF(ISBLANK(Výsledky!$NB$3),"",Výsledky!NB44)</f>
        <v/>
      </c>
      <c r="BJ44" s="92" t="str">
        <f>IF(ISBLANK(Výsledky!$NI$3),"",Výsledky!NI44)</f>
        <v/>
      </c>
      <c r="BK44" s="92" t="str">
        <f>IF(ISBLANK(Výsledky!$NP$3),"",Výsledky!NP44)</f>
        <v/>
      </c>
      <c r="BL44" s="92" t="str">
        <f>IF(ISBLANK(Výsledky!$NW$3),"",Výsledky!NW44)</f>
        <v/>
      </c>
      <c r="BM44" s="92" t="str">
        <f>IF(ISBLANK(Výsledky!$OD$3),"",Výsledky!OD44)</f>
        <v/>
      </c>
      <c r="BN44" s="92" t="str">
        <f>IF(ISBLANK(Výsledky!$OK$3),"",Výsledky!OK44)</f>
        <v/>
      </c>
      <c r="BO44" s="92" t="str">
        <f>IF(ISBLANK(Výsledky!$OR$3),"",Výsledky!OR44)</f>
        <v/>
      </c>
      <c r="BP44" s="92" t="str">
        <f>IF(ISBLANK(Výsledky!$OY$3),"",Výsledky!OY44)</f>
        <v/>
      </c>
      <c r="BQ44" s="92" t="str">
        <f>IF(ISBLANK(Výsledky!$PF$3),"",Výsledky!PF44)</f>
        <v/>
      </c>
      <c r="BR44" s="92" t="str">
        <f>IF(ISBLANK(Výsledky!$PM$3),"",Výsledky!PM44)</f>
        <v/>
      </c>
      <c r="BS44" s="92" t="str">
        <f>IF(ISBLANK(Výsledky!$PT$3),"",Výsledky!PT44)</f>
        <v/>
      </c>
      <c r="BT44" s="92" t="str">
        <f>IF(ISBLANK(Výsledky!$QA$3),"",Výsledky!QA44)</f>
        <v/>
      </c>
      <c r="BU44" s="95" t="str">
        <f>IF(ISBLANK(Výsledky!$QH$3),"",Výsledky!QH44)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Tipy!A57</f>
        <v>73</v>
      </c>
      <c r="D45" s="108" t="str">
        <f>IF(Tipy!B57="","",Tipy!B57)</f>
        <v>Peter Bognár</v>
      </c>
      <c r="E45" s="109">
        <f>SUM(F45:J45)</f>
        <v>460</v>
      </c>
      <c r="F45" s="104">
        <f>IF(ISBLANK(Výsledky!$I$3),"-",SUM(K45:P45,R45,T45:U45,W45,Y45:AA45,AC45,AE45,AG45,AI45:AK45,AN45:AO45,AS45:AT45,AV45:AW45,AZ45,BB45:BC45,BE45:BF45,BH45,BJ45,BL45:BN45,BP45,BR45:BS45))</f>
        <v>270</v>
      </c>
      <c r="G45" s="90">
        <f>IF(ISBLANK(Výsledky!$BF$3),"-",SUM(Q45,V45,X45,S45,AB45,AD45,AU45,BA45,BG45,BI45,BO45,BQ45,BU45))</f>
        <v>140</v>
      </c>
      <c r="H45" s="90">
        <f>IF(ISBLANK(Výsledky!$FG$3),"-",SUM(AF45,AH45,AP45,AR45,AX45))</f>
        <v>0</v>
      </c>
      <c r="I45" s="93">
        <f>IF(ISBLANK(Výsledky!$GW$3),"-",SUM(AL45,AM45,AQ45,AY45,BD45,BK45,BT45))</f>
        <v>50</v>
      </c>
      <c r="J45" s="94" t="str">
        <f>IF(ISBLANK(Výsledky!$I$3),"",Výsledky!I63)</f>
        <v>-</v>
      </c>
      <c r="K45" s="92">
        <f>IF(ISBLANK(Výsledky!$P$3),"",Výsledky!P63)</f>
        <v>20</v>
      </c>
      <c r="L45" s="92">
        <f>IF(ISBLANK(Výsledky!$W$3),"",Výsledky!W63)</f>
        <v>0</v>
      </c>
      <c r="M45" s="92">
        <f>IF(ISBLANK(Výsledky!$AD$3),"",Výsledky!AD63)</f>
        <v>20</v>
      </c>
      <c r="N45" s="92">
        <f>IF(ISBLANK(Výsledky!$AK$3),"",Výsledky!AK63)</f>
        <v>20</v>
      </c>
      <c r="O45" s="92">
        <f>IF(ISBLANK(Výsledky!$AR$3),"",Výsledky!AR63)</f>
        <v>30</v>
      </c>
      <c r="P45" s="92">
        <f>IF(ISBLANK(Výsledky!$AY$3),"",Výsledky!AY63)</f>
        <v>0</v>
      </c>
      <c r="Q45" s="92">
        <f>IF(ISBLANK(Výsledky!$BF$3),"",Výsledky!BF63)</f>
        <v>0</v>
      </c>
      <c r="R45" s="92" t="str">
        <f>IF(ISBLANK(Výsledky!$BM$3),"",Výsledky!BM63)</f>
        <v/>
      </c>
      <c r="S45" s="92">
        <f>IF(ISBLANK(Výsledky!$BT$3),"",Výsledky!BT63)</f>
        <v>50</v>
      </c>
      <c r="T45" s="92" t="str">
        <f>IF(ISBLANK(Výsledky!$CA$3),"",Výsledky!CA63)</f>
        <v/>
      </c>
      <c r="U45" s="92">
        <f>IF(ISBLANK(Výsledky!$CH$3),"",Výsledky!CH63)</f>
        <v>0</v>
      </c>
      <c r="V45" s="92">
        <f>IF(ISBLANK(Výsledky!$CO$3),"",Výsledky!CO63)</f>
        <v>30</v>
      </c>
      <c r="W45" s="92">
        <f>IF(ISBLANK(Výsledky!$CV$3),"",Výsledky!CV63)</f>
        <v>20</v>
      </c>
      <c r="X45" s="92" t="str">
        <f>IF(ISBLANK(Výsledky!$DC$3),"",Výsledky!DC63)</f>
        <v>-</v>
      </c>
      <c r="Y45" s="92">
        <f>IF(ISBLANK(Výsledky!$DJ$3),"",Výsledky!DJ63)</f>
        <v>40</v>
      </c>
      <c r="Z45" s="92">
        <f>IF(ISBLANK(Výsledky!$DQ$3),"",Výsledky!DQ63)</f>
        <v>30</v>
      </c>
      <c r="AA45" s="92" t="str">
        <f>IF(ISBLANK(Výsledky!$DX$3),"",Výsledky!DX63)</f>
        <v>-</v>
      </c>
      <c r="AB45" s="92">
        <f>IF(ISBLANK(Výsledky!$EE$3),"",Výsledky!EE63)</f>
        <v>20</v>
      </c>
      <c r="AC45" s="92">
        <f>IF(ISBLANK(Výsledky!$EL$3),"",Výsledky!EL63)</f>
        <v>20</v>
      </c>
      <c r="AD45" s="92">
        <f>IF(ISBLANK(Výsledky!$ES$3),"",Výsledky!ES63)</f>
        <v>40</v>
      </c>
      <c r="AE45" s="92" t="str">
        <f>IF(ISBLANK(Výsledky!$EZ$3),"",Výsledky!EZ63)</f>
        <v>-</v>
      </c>
      <c r="AF45" s="92">
        <f>IF(ISBLANK(Výsledky!$FG$3),"",Výsledky!FG63)</f>
        <v>0</v>
      </c>
      <c r="AG45" s="92">
        <f>IF(ISBLANK(Výsledky!$FN$3),"",Výsledky!FN63)</f>
        <v>40</v>
      </c>
      <c r="AH45" s="92" t="str">
        <f>IF(ISBLANK(Výsledky!$FU$3),"",Výsledky!FU63)</f>
        <v>-</v>
      </c>
      <c r="AI45" s="92" t="str">
        <f>IF(ISBLANK(Výsledky!$GB$3),"",Výsledky!GB63)</f>
        <v>-</v>
      </c>
      <c r="AJ45" s="92">
        <f>IF(ISBLANK(Výsledky!$GI$3),"",Výsledky!GI63)</f>
        <v>30</v>
      </c>
      <c r="AK45" s="92">
        <f>IF(ISBLANK(Výsledky!$GP$3),"",Výsledky!GP63)</f>
        <v>0</v>
      </c>
      <c r="AL45" s="92" t="str">
        <f>IF(ISBLANK(Výsledky!$GW$3),"",Výsledky!GW63)</f>
        <v>-</v>
      </c>
      <c r="AM45" s="92">
        <f>IF(ISBLANK(Výsledky!$HD$3),"",Výsledky!HD63)</f>
        <v>20</v>
      </c>
      <c r="AN45" s="92">
        <f>IF(ISBLANK(Výsledky!$HK$3),"",Výsledky!HK63)</f>
        <v>0</v>
      </c>
      <c r="AO45" s="92">
        <f>IF(ISBLANK(Výsledky!$HR$3),"",Výsledky!HR63)</f>
        <v>0</v>
      </c>
      <c r="AP45" s="92" t="str">
        <f>IF(ISBLANK(Výsledky!$HY$3),"",Výsledky!HY63)</f>
        <v/>
      </c>
      <c r="AQ45" s="92">
        <f>IF(ISBLANK(Výsledky!$IF$3),"",Výsledky!IF63)</f>
        <v>30</v>
      </c>
      <c r="AR45" s="92" t="str">
        <f>IF(ISBLANK(Výsledky!$IM$3),"",Výsledky!IM63)</f>
        <v/>
      </c>
      <c r="AS45" s="92">
        <f>IF(ISBLANK(Výsledky!$IT$3),"",Výsledky!IT63)</f>
        <v>0</v>
      </c>
      <c r="AT45" s="92" t="str">
        <f>IF(ISBLANK(Výsledky!$JA$3),"",Výsledky!JA63)</f>
        <v/>
      </c>
      <c r="AU45" s="92" t="str">
        <f>IF(ISBLANK(Výsledky!$JH$3),"",Výsledky!JH63)</f>
        <v/>
      </c>
      <c r="AV45" s="92" t="str">
        <f>IF(ISBLANK(Výsledky!$JO$3),"",Výsledky!JO63)</f>
        <v/>
      </c>
      <c r="AW45" s="92" t="str">
        <f>IF(ISBLANK(Výsledky!$JV$3),"",Výsledky!JV63)</f>
        <v/>
      </c>
      <c r="AX45" s="92" t="str">
        <f>IF(ISBLANK(Výsledky!$KC$3),"",Výsledky!KC63)</f>
        <v/>
      </c>
      <c r="AY45" s="92" t="str">
        <f>IF(ISBLANK(Výsledky!$KJ$3),"",Výsledky!KJ63)</f>
        <v/>
      </c>
      <c r="AZ45" s="92" t="str">
        <f>IF(ISBLANK(Výsledky!$KQ$3),"",Výsledky!KQ63)</f>
        <v/>
      </c>
      <c r="BA45" s="92" t="str">
        <f>IF(ISBLANK(Výsledky!$KX$3),"",Výsledky!KX63)</f>
        <v/>
      </c>
      <c r="BB45" s="92" t="str">
        <f>IF(ISBLANK(Výsledky!$LE$3),"",Výsledky!LE63)</f>
        <v/>
      </c>
      <c r="BC45" s="92" t="str">
        <f>IF(ISBLANK(Výsledky!$LL$3),"",Výsledky!LL63)</f>
        <v/>
      </c>
      <c r="BD45" s="92" t="str">
        <f>IF(ISBLANK(Výsledky!$LS$3),"",Výsledky!LS63)</f>
        <v/>
      </c>
      <c r="BE45" s="92" t="str">
        <f>IF(ISBLANK(Výsledky!$LZ$3),"",Výsledky!LZ63)</f>
        <v/>
      </c>
      <c r="BF45" s="92" t="str">
        <f>IF(ISBLANK(Výsledky!$MG$3),"",Výsledky!MG63)</f>
        <v/>
      </c>
      <c r="BG45" s="92" t="str">
        <f>IF(ISBLANK(Výsledky!$MN$3),"",Výsledky!MN63)</f>
        <v/>
      </c>
      <c r="BH45" s="92" t="str">
        <f>IF(ISBLANK(Výsledky!$MU$3),"",Výsledky!MU63)</f>
        <v/>
      </c>
      <c r="BI45" s="92" t="str">
        <f>IF(ISBLANK(Výsledky!$NB$3),"",Výsledky!NB63)</f>
        <v/>
      </c>
      <c r="BJ45" s="92" t="str">
        <f>IF(ISBLANK(Výsledky!$NI$3),"",Výsledky!NI63)</f>
        <v/>
      </c>
      <c r="BK45" s="92" t="str">
        <f>IF(ISBLANK(Výsledky!$NP$3),"",Výsledky!NP63)</f>
        <v/>
      </c>
      <c r="BL45" s="92" t="str">
        <f>IF(ISBLANK(Výsledky!$NW$3),"",Výsledky!NW63)</f>
        <v/>
      </c>
      <c r="BM45" s="92" t="str">
        <f>IF(ISBLANK(Výsledky!$OD$3),"",Výsledky!OD63)</f>
        <v/>
      </c>
      <c r="BN45" s="92" t="str">
        <f>IF(ISBLANK(Výsledky!$OK$3),"",Výsledky!OK63)</f>
        <v/>
      </c>
      <c r="BO45" s="92" t="str">
        <f>IF(ISBLANK(Výsledky!$OR$3),"",Výsledky!OR63)</f>
        <v/>
      </c>
      <c r="BP45" s="92" t="str">
        <f>IF(ISBLANK(Výsledky!$OY$3),"",Výsledky!OY63)</f>
        <v/>
      </c>
      <c r="BQ45" s="92" t="str">
        <f>IF(ISBLANK(Výsledky!$PF$3),"",Výsledky!PF63)</f>
        <v/>
      </c>
      <c r="BR45" s="92" t="str">
        <f>IF(ISBLANK(Výsledky!$PM$3),"",Výsledky!PM63)</f>
        <v/>
      </c>
      <c r="BS45" s="92" t="str">
        <f>IF(ISBLANK(Výsledky!$PT$3),"",Výsledky!PT63)</f>
        <v/>
      </c>
      <c r="BT45" s="92" t="str">
        <f>IF(ISBLANK(Výsledky!$QA$3),"",Výsledky!QA63)</f>
        <v/>
      </c>
      <c r="BU45" s="95" t="str">
        <f>IF(ISBLANK(Výsledky!$QH$3),"",Výsledky!QH63)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Tipy!A15</f>
        <v>7</v>
      </c>
      <c r="D46" s="108" t="str">
        <f>IF(Tipy!B15="","",Tipy!B15)</f>
        <v>Darwin bude bůh</v>
      </c>
      <c r="E46" s="109">
        <f>SUM(F46:J46)</f>
        <v>450</v>
      </c>
      <c r="F46" s="104">
        <f>IF(ISBLANK(Výsledky!$I$3),"-",SUM(K46:P46,R46,T46:U46,W46,Y46:AA46,AC46,AE46,AG46,AI46:AK46,AN46:AO46,AS46:AT46,AV46:AW46,AZ46,BB46:BC46,BE46:BF46,BH46,BJ46,BL46:BN46,BP46,BR46:BS46))</f>
        <v>250</v>
      </c>
      <c r="G46" s="90">
        <f>IF(ISBLANK(Výsledky!$BF$3),"-",SUM(Q46,V46,X46,S46,AB46,AD46,AU46,BA46,BG46,BI46,BO46,BQ46,BU46))</f>
        <v>140</v>
      </c>
      <c r="H46" s="90">
        <f>IF(ISBLANK(Výsledky!$FG$3),"-",SUM(AF46,AH46,AP46,AR46,AX46))</f>
        <v>40</v>
      </c>
      <c r="I46" s="93">
        <f>IF(ISBLANK(Výsledky!$GW$3),"-",SUM(AL46,AM46,AQ46,AY46,BD46,BK46,BT46))</f>
        <v>0</v>
      </c>
      <c r="J46" s="94">
        <f>IF(ISBLANK(Výsledky!$I$3),"",Výsledky!I21)</f>
        <v>20</v>
      </c>
      <c r="K46" s="92">
        <f>IF(ISBLANK(Výsledky!$P$3),"",Výsledky!P21)</f>
        <v>20</v>
      </c>
      <c r="L46" s="92">
        <f>IF(ISBLANK(Výsledky!$W$3),"",Výsledky!W21)</f>
        <v>20</v>
      </c>
      <c r="M46" s="92">
        <f>IF(ISBLANK(Výsledky!$AD$3),"",Výsledky!AD21)</f>
        <v>0</v>
      </c>
      <c r="N46" s="92">
        <f>IF(ISBLANK(Výsledky!$AK$3),"",Výsledky!AK21)</f>
        <v>70</v>
      </c>
      <c r="O46" s="92">
        <f>IF(ISBLANK(Výsledky!$AR$3),"",Výsledky!AR21)</f>
        <v>60</v>
      </c>
      <c r="P46" s="92" t="str">
        <f>IF(ISBLANK(Výsledky!$AY$3),"",Výsledky!AY21)</f>
        <v>-</v>
      </c>
      <c r="Q46" s="92">
        <f>IF(ISBLANK(Výsledky!$BF$3),"",Výsledky!BF21)</f>
        <v>0</v>
      </c>
      <c r="R46" s="92" t="str">
        <f>IF(ISBLANK(Výsledky!$BM$3),"",Výsledky!BM21)</f>
        <v/>
      </c>
      <c r="S46" s="92">
        <f>IF(ISBLANK(Výsledky!$BT$3),"",Výsledky!BT21)</f>
        <v>20</v>
      </c>
      <c r="T46" s="92" t="str">
        <f>IF(ISBLANK(Výsledky!$CA$3),"",Výsledky!CA21)</f>
        <v/>
      </c>
      <c r="U46" s="92" t="str">
        <f>IF(ISBLANK(Výsledky!$CH$3),"",Výsledky!CH21)</f>
        <v>-</v>
      </c>
      <c r="V46" s="92">
        <f>IF(ISBLANK(Výsledky!$CO$3),"",Výsledky!CO21)</f>
        <v>20</v>
      </c>
      <c r="W46" s="92" t="str">
        <f>IF(ISBLANK(Výsledky!$CV$3),"",Výsledky!CV21)</f>
        <v>-</v>
      </c>
      <c r="X46" s="92">
        <f>IF(ISBLANK(Výsledky!$DC$3),"",Výsledky!DC21)</f>
        <v>60</v>
      </c>
      <c r="Y46" s="92" t="str">
        <f>IF(ISBLANK(Výsledky!$DJ$3),"",Výsledky!DJ21)</f>
        <v>-</v>
      </c>
      <c r="Z46" s="92">
        <f>IF(ISBLANK(Výsledky!$DQ$3),"",Výsledky!DQ21)</f>
        <v>10</v>
      </c>
      <c r="AA46" s="92">
        <f>IF(ISBLANK(Výsledky!$DX$3),"",Výsledky!DX21)</f>
        <v>0</v>
      </c>
      <c r="AB46" s="92">
        <f>IF(ISBLANK(Výsledky!$EE$3),"",Výsledky!EE21)</f>
        <v>40</v>
      </c>
      <c r="AC46" s="92">
        <f>IF(ISBLANK(Výsledky!$EL$3),"",Výsledky!EL21)</f>
        <v>0</v>
      </c>
      <c r="AD46" s="92" t="str">
        <f>IF(ISBLANK(Výsledky!$ES$3),"",Výsledky!ES21)</f>
        <v>-</v>
      </c>
      <c r="AE46" s="92" t="str">
        <f>IF(ISBLANK(Výsledky!$EZ$3),"",Výsledky!EZ21)</f>
        <v>-</v>
      </c>
      <c r="AF46" s="92" t="str">
        <f>IF(ISBLANK(Výsledky!$FG$3),"",Výsledky!FG21)</f>
        <v>-</v>
      </c>
      <c r="AG46" s="92" t="str">
        <f>IF(ISBLANK(Výsledky!$FN$3),"",Výsledky!FN21)</f>
        <v>-</v>
      </c>
      <c r="AH46" s="92">
        <f>IF(ISBLANK(Výsledky!$FU$3),"",Výsledky!FU21)</f>
        <v>40</v>
      </c>
      <c r="AI46" s="92">
        <f>IF(ISBLANK(Výsledky!$GB$3),"",Výsledky!GB21)</f>
        <v>50</v>
      </c>
      <c r="AJ46" s="92">
        <f>IF(ISBLANK(Výsledky!$GI$3),"",Výsledky!GI21)</f>
        <v>20</v>
      </c>
      <c r="AK46" s="92">
        <f>IF(ISBLANK(Výsledky!$GP$3),"",Výsledky!GP21)</f>
        <v>0</v>
      </c>
      <c r="AL46" s="92">
        <f>IF(ISBLANK(Výsledky!$GW$3),"",Výsledky!GW21)</f>
        <v>0</v>
      </c>
      <c r="AM46" s="92" t="str">
        <f>IF(ISBLANK(Výsledky!$HD$3),"",Výsledky!HD21)</f>
        <v>-</v>
      </c>
      <c r="AN46" s="92">
        <f>IF(ISBLANK(Výsledky!$HK$3),"",Výsledky!HK21)</f>
        <v>0</v>
      </c>
      <c r="AO46" s="92" t="str">
        <f>IF(ISBLANK(Výsledky!$HR$3),"",Výsledky!HR21)</f>
        <v>-</v>
      </c>
      <c r="AP46" s="92" t="str">
        <f>IF(ISBLANK(Výsledky!$HY$3),"",Výsledky!HY21)</f>
        <v/>
      </c>
      <c r="AQ46" s="92" t="str">
        <f>IF(ISBLANK(Výsledky!$IF$3),"",Výsledky!IF21)</f>
        <v>-</v>
      </c>
      <c r="AR46" s="92" t="str">
        <f>IF(ISBLANK(Výsledky!$IM$3),"",Výsledky!IM21)</f>
        <v/>
      </c>
      <c r="AS46" s="92" t="str">
        <f>IF(ISBLANK(Výsledky!$IT$3),"",Výsledky!IT21)</f>
        <v>-</v>
      </c>
      <c r="AT46" s="92" t="str">
        <f>IF(ISBLANK(Výsledky!$JA$3),"",Výsledky!JA21)</f>
        <v/>
      </c>
      <c r="AU46" s="92" t="str">
        <f>IF(ISBLANK(Výsledky!$JH$3),"",Výsledky!JH21)</f>
        <v/>
      </c>
      <c r="AV46" s="92" t="str">
        <f>IF(ISBLANK(Výsledky!$JO$3),"",Výsledky!JO21)</f>
        <v/>
      </c>
      <c r="AW46" s="92" t="str">
        <f>IF(ISBLANK(Výsledky!$JV$3),"",Výsledky!JV21)</f>
        <v/>
      </c>
      <c r="AX46" s="92" t="str">
        <f>IF(ISBLANK(Výsledky!$KC$3),"",Výsledky!KC21)</f>
        <v/>
      </c>
      <c r="AY46" s="92" t="str">
        <f>IF(ISBLANK(Výsledky!$KJ$3),"",Výsledky!KJ21)</f>
        <v/>
      </c>
      <c r="AZ46" s="92" t="str">
        <f>IF(ISBLANK(Výsledky!$KQ$3),"",Výsledky!KQ21)</f>
        <v/>
      </c>
      <c r="BA46" s="92" t="str">
        <f>IF(ISBLANK(Výsledky!$KX$3),"",Výsledky!KX21)</f>
        <v/>
      </c>
      <c r="BB46" s="92" t="str">
        <f>IF(ISBLANK(Výsledky!$LE$3),"",Výsledky!LE21)</f>
        <v/>
      </c>
      <c r="BC46" s="92" t="str">
        <f>IF(ISBLANK(Výsledky!$LL$3),"",Výsledky!LL21)</f>
        <v/>
      </c>
      <c r="BD46" s="92" t="str">
        <f>IF(ISBLANK(Výsledky!$LS$3),"",Výsledky!LS21)</f>
        <v/>
      </c>
      <c r="BE46" s="92" t="str">
        <f>IF(ISBLANK(Výsledky!$LZ$3),"",Výsledky!LZ21)</f>
        <v/>
      </c>
      <c r="BF46" s="92" t="str">
        <f>IF(ISBLANK(Výsledky!$MG$3),"",Výsledky!MG21)</f>
        <v/>
      </c>
      <c r="BG46" s="92" t="str">
        <f>IF(ISBLANK(Výsledky!$MN$3),"",Výsledky!MN21)</f>
        <v/>
      </c>
      <c r="BH46" s="92" t="str">
        <f>IF(ISBLANK(Výsledky!$MU$3),"",Výsledky!MU21)</f>
        <v/>
      </c>
      <c r="BI46" s="92" t="str">
        <f>IF(ISBLANK(Výsledky!$NB$3),"",Výsledky!NB21)</f>
        <v/>
      </c>
      <c r="BJ46" s="92" t="str">
        <f>IF(ISBLANK(Výsledky!$NI$3),"",Výsledky!NI21)</f>
        <v/>
      </c>
      <c r="BK46" s="92" t="str">
        <f>IF(ISBLANK(Výsledky!$NP$3),"",Výsledky!NP21)</f>
        <v/>
      </c>
      <c r="BL46" s="92" t="str">
        <f>IF(ISBLANK(Výsledky!$NW$3),"",Výsledky!NW21)</f>
        <v/>
      </c>
      <c r="BM46" s="92" t="str">
        <f>IF(ISBLANK(Výsledky!$OD$3),"",Výsledky!OD21)</f>
        <v/>
      </c>
      <c r="BN46" s="92" t="str">
        <f>IF(ISBLANK(Výsledky!$OK$3),"",Výsledky!OK21)</f>
        <v/>
      </c>
      <c r="BO46" s="92" t="str">
        <f>IF(ISBLANK(Výsledky!$OR$3),"",Výsledky!OR21)</f>
        <v/>
      </c>
      <c r="BP46" s="92" t="str">
        <f>IF(ISBLANK(Výsledky!$OY$3),"",Výsledky!OY21)</f>
        <v/>
      </c>
      <c r="BQ46" s="92" t="str">
        <f>IF(ISBLANK(Výsledky!$PF$3),"",Výsledky!PF21)</f>
        <v/>
      </c>
      <c r="BR46" s="92" t="str">
        <f>IF(ISBLANK(Výsledky!$PM$3),"",Výsledky!PM21)</f>
        <v/>
      </c>
      <c r="BS46" s="92" t="str">
        <f>IF(ISBLANK(Výsledky!$PT$3),"",Výsledky!PT21)</f>
        <v/>
      </c>
      <c r="BT46" s="92" t="str">
        <f>IF(ISBLANK(Výsledky!$QA$3),"",Výsledky!QA21)</f>
        <v/>
      </c>
      <c r="BU46" s="95" t="str">
        <f>IF(ISBLANK(Výsledky!$QH$3),"",Výsledky!QH21)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Tipy!A75</f>
        <v>71</v>
      </c>
      <c r="D47" s="108" t="str">
        <f>IF(Tipy!B75="","",Tipy!B75)</f>
        <v>Tomas Horvath</v>
      </c>
      <c r="E47" s="109">
        <f>SUM(F47:J47)</f>
        <v>450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100</v>
      </c>
      <c r="H47" s="90">
        <f>IF(ISBLANK(Výsledky!$FG$3),"-",SUM(AF47,AH47,AP47,AR47,AX47))</f>
        <v>10</v>
      </c>
      <c r="I47" s="93">
        <f>IF(ISBLANK(Výsledky!$GW$3),"-",SUM(AL47,AM47,AQ47,AY47,BD47,BK47,BT47))</f>
        <v>80</v>
      </c>
      <c r="J47" s="94">
        <f>IF(ISBLANK(Výsledky!$I$3),"",Výsledky!I81)</f>
        <v>0</v>
      </c>
      <c r="K47" s="92">
        <f>IF(ISBLANK(Výsledky!$P$3),"",Výsledky!P81)</f>
        <v>0</v>
      </c>
      <c r="L47" s="92">
        <f>IF(ISBLANK(Výsledky!$W$3),"",Výsledky!W81)</f>
        <v>0</v>
      </c>
      <c r="M47" s="92">
        <f>IF(ISBLANK(Výsledky!$AD$3),"",Výsledky!AD81)</f>
        <v>0</v>
      </c>
      <c r="N47" s="92" t="str">
        <f>IF(ISBLANK(Výsledky!$AK$3),"",Výsledky!AK81)</f>
        <v>-</v>
      </c>
      <c r="O47" s="92">
        <f>IF(ISBLANK(Výsledky!$AR$3),"",Výsledky!AR81)</f>
        <v>40</v>
      </c>
      <c r="P47" s="92">
        <f>IF(ISBLANK(Výsledky!$AY$3),"",Výsledky!AY81)</f>
        <v>0</v>
      </c>
      <c r="Q47" s="92">
        <f>IF(ISBLANK(Výsledky!$BF$3),"",Výsledky!BF81)</f>
        <v>40</v>
      </c>
      <c r="R47" s="92" t="str">
        <f>IF(ISBLANK(Výsledky!$BM$3),"",Výsledky!BM81)</f>
        <v/>
      </c>
      <c r="S47" s="92" t="str">
        <f>IF(ISBLANK(Výsledky!$BT$3),"",Výsledky!BT81)</f>
        <v>-</v>
      </c>
      <c r="T47" s="92" t="str">
        <f>IF(ISBLANK(Výsledky!$CA$3),"",Výsledky!CA81)</f>
        <v/>
      </c>
      <c r="U47" s="92" t="str">
        <f>IF(ISBLANK(Výsledky!$CH$3),"",Výsledky!CH81)</f>
        <v>-</v>
      </c>
      <c r="V47" s="92">
        <f>IF(ISBLANK(Výsledky!$CO$3),"",Výsledky!CO81)</f>
        <v>0</v>
      </c>
      <c r="W47" s="92" t="str">
        <f>IF(ISBLANK(Výsledky!$CV$3),"",Výsledky!CV81)</f>
        <v>-</v>
      </c>
      <c r="X47" s="92">
        <f>IF(ISBLANK(Výsledky!$DC$3),"",Výsledky!DC81)</f>
        <v>60</v>
      </c>
      <c r="Y47" s="92" t="str">
        <f>IF(ISBLANK(Výsledky!$DJ$3),"",Výsledky!DJ81)</f>
        <v>-</v>
      </c>
      <c r="Z47" s="92">
        <f>IF(ISBLANK(Výsledky!$DQ$3),"",Výsledky!DQ81)</f>
        <v>20</v>
      </c>
      <c r="AA47" s="92">
        <f>IF(ISBLANK(Výsledky!$DX$3),"",Výsledky!DX81)</f>
        <v>0</v>
      </c>
      <c r="AB47" s="92" t="str">
        <f>IF(ISBLANK(Výsledky!$EE$3),"",Výsledky!EE81)</f>
        <v>-</v>
      </c>
      <c r="AC47" s="92">
        <f>IF(ISBLANK(Výsledky!$EL$3),"",Výsledky!EL81)</f>
        <v>0</v>
      </c>
      <c r="AD47" s="92">
        <f>IF(ISBLANK(Výsledky!$ES$3),"",Výsledky!ES81)</f>
        <v>0</v>
      </c>
      <c r="AE47" s="92">
        <f>IF(ISBLANK(Výsledky!$EZ$3),"",Výsledky!EZ81)</f>
        <v>20</v>
      </c>
      <c r="AF47" s="92">
        <f>IF(ISBLANK(Výsledky!$FG$3),"",Výsledky!FG81)</f>
        <v>0</v>
      </c>
      <c r="AG47" s="92">
        <f>IF(ISBLANK(Výsledky!$FN$3),"",Výsledky!FN81)</f>
        <v>50</v>
      </c>
      <c r="AH47" s="92">
        <f>IF(ISBLANK(Výsledky!$FU$3),"",Výsledky!FU81)</f>
        <v>10</v>
      </c>
      <c r="AI47" s="92">
        <f>IF(ISBLANK(Výsledky!$GB$3),"",Výsledky!GB81)</f>
        <v>20</v>
      </c>
      <c r="AJ47" s="92">
        <f>IF(ISBLANK(Výsledky!$GI$3),"",Výsledky!GI81)</f>
        <v>60</v>
      </c>
      <c r="AK47" s="92">
        <f>IF(ISBLANK(Výsledky!$GP$3),"",Výsledky!GP81)</f>
        <v>30</v>
      </c>
      <c r="AL47" s="92">
        <f>IF(ISBLANK(Výsledky!$GW$3),"",Výsledky!GW81)</f>
        <v>60</v>
      </c>
      <c r="AM47" s="92">
        <f>IF(ISBLANK(Výsledky!$HD$3),"",Výsledky!HD81)</f>
        <v>0</v>
      </c>
      <c r="AN47" s="92">
        <f>IF(ISBLANK(Výsledky!$HK$3),"",Výsledky!HK81)</f>
        <v>20</v>
      </c>
      <c r="AO47" s="92" t="str">
        <f>IF(ISBLANK(Výsledky!$HR$3),"",Výsledky!HR81)</f>
        <v>-</v>
      </c>
      <c r="AP47" s="92" t="str">
        <f>IF(ISBLANK(Výsledky!$HY$3),"",Výsledky!HY81)</f>
        <v/>
      </c>
      <c r="AQ47" s="92">
        <f>IF(ISBLANK(Výsledky!$IF$3),"",Výsledky!IF81)</f>
        <v>20</v>
      </c>
      <c r="AR47" s="92" t="str">
        <f>IF(ISBLANK(Výsledky!$IM$3),"",Výsledky!IM81)</f>
        <v/>
      </c>
      <c r="AS47" s="92" t="str">
        <f>IF(ISBLANK(Výsledky!$IT$3),"",Výsledky!IT81)</f>
        <v>-</v>
      </c>
      <c r="AT47" s="92" t="str">
        <f>IF(ISBLANK(Výsledky!$JA$3),"",Výsledky!JA81)</f>
        <v/>
      </c>
      <c r="AU47" s="92" t="str">
        <f>IF(ISBLANK(Výsledky!$JH$3),"",Výsledky!JH81)</f>
        <v/>
      </c>
      <c r="AV47" s="92" t="str">
        <f>IF(ISBLANK(Výsledky!$JO$3),"",Výsledky!JO81)</f>
        <v/>
      </c>
      <c r="AW47" s="92" t="str">
        <f>IF(ISBLANK(Výsledky!$JV$3),"",Výsledky!JV81)</f>
        <v/>
      </c>
      <c r="AX47" s="92" t="str">
        <f>IF(ISBLANK(Výsledky!$KC$3),"",Výsledky!KC81)</f>
        <v/>
      </c>
      <c r="AY47" s="92" t="str">
        <f>IF(ISBLANK(Výsledky!$KJ$3),"",Výsledky!KJ81)</f>
        <v/>
      </c>
      <c r="AZ47" s="92" t="str">
        <f>IF(ISBLANK(Výsledky!$KQ$3),"",Výsledky!KQ81)</f>
        <v/>
      </c>
      <c r="BA47" s="92" t="str">
        <f>IF(ISBLANK(Výsledky!$KX$3),"",Výsledky!KX81)</f>
        <v/>
      </c>
      <c r="BB47" s="92" t="str">
        <f>IF(ISBLANK(Výsledky!$LE$3),"",Výsledky!LE81)</f>
        <v/>
      </c>
      <c r="BC47" s="92" t="str">
        <f>IF(ISBLANK(Výsledky!$LL$3),"",Výsledky!LL81)</f>
        <v/>
      </c>
      <c r="BD47" s="92" t="str">
        <f>IF(ISBLANK(Výsledky!$LS$3),"",Výsledky!LS81)</f>
        <v/>
      </c>
      <c r="BE47" s="92" t="str">
        <f>IF(ISBLANK(Výsledky!$LZ$3),"",Výsledky!LZ81)</f>
        <v/>
      </c>
      <c r="BF47" s="92" t="str">
        <f>IF(ISBLANK(Výsledky!$MG$3),"",Výsledky!MG81)</f>
        <v/>
      </c>
      <c r="BG47" s="92" t="str">
        <f>IF(ISBLANK(Výsledky!$MN$3),"",Výsledky!MN81)</f>
        <v/>
      </c>
      <c r="BH47" s="92" t="str">
        <f>IF(ISBLANK(Výsledky!$MU$3),"",Výsledky!MU81)</f>
        <v/>
      </c>
      <c r="BI47" s="92" t="str">
        <f>IF(ISBLANK(Výsledky!$NB$3),"",Výsledky!NB81)</f>
        <v/>
      </c>
      <c r="BJ47" s="92" t="str">
        <f>IF(ISBLANK(Výsledky!$NI$3),"",Výsledky!NI81)</f>
        <v/>
      </c>
      <c r="BK47" s="92" t="str">
        <f>IF(ISBLANK(Výsledky!$NP$3),"",Výsledky!NP81)</f>
        <v/>
      </c>
      <c r="BL47" s="92" t="str">
        <f>IF(ISBLANK(Výsledky!$NW$3),"",Výsledky!NW81)</f>
        <v/>
      </c>
      <c r="BM47" s="92" t="str">
        <f>IF(ISBLANK(Výsledky!$OD$3),"",Výsledky!OD81)</f>
        <v/>
      </c>
      <c r="BN47" s="92" t="str">
        <f>IF(ISBLANK(Výsledky!$OK$3),"",Výsledky!OK81)</f>
        <v/>
      </c>
      <c r="BO47" s="92" t="str">
        <f>IF(ISBLANK(Výsledky!$OR$3),"",Výsledky!OR81)</f>
        <v/>
      </c>
      <c r="BP47" s="92" t="str">
        <f>IF(ISBLANK(Výsledky!$OY$3),"",Výsledky!OY81)</f>
        <v/>
      </c>
      <c r="BQ47" s="92" t="str">
        <f>IF(ISBLANK(Výsledky!$PF$3),"",Výsledky!PF81)</f>
        <v/>
      </c>
      <c r="BR47" s="92" t="str">
        <f>IF(ISBLANK(Výsledky!$PM$3),"",Výsledky!PM81)</f>
        <v/>
      </c>
      <c r="BS47" s="92" t="str">
        <f>IF(ISBLANK(Výsledky!$PT$3),"",Výsledky!PT81)</f>
        <v/>
      </c>
      <c r="BT47" s="92" t="str">
        <f>IF(ISBLANK(Výsledky!$QA$3),"",Výsledky!QA81)</f>
        <v/>
      </c>
      <c r="BU47" s="95" t="str">
        <f>IF(ISBLANK(Výsledky!$QH$3),"",Výsledky!QH81)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Tipy!A56</f>
        <v>62</v>
      </c>
      <c r="D48" s="108" t="str">
        <f>IF(Tipy!B56="","",Tipy!B56)</f>
        <v>Peter Bajči</v>
      </c>
      <c r="E48" s="109">
        <f>SUM(F48:J48)</f>
        <v>440</v>
      </c>
      <c r="F48" s="104">
        <f>IF(ISBLANK(Výsledky!$I$3),"-",SUM(K48:P48,R48,T48:U48,W48,Y48:AA48,AC48,AE48,AG48,AI48:AK48,AN48:AO48,AS48:AT48,AV48:AW48,AZ48,BB48:BC48,BE48:BF48,BH48,BJ48,BL48:BN48,BP48,BR48:BS48))</f>
        <v>300</v>
      </c>
      <c r="G48" s="90">
        <f>IF(ISBLANK(Výsledky!$BF$3),"-",SUM(Q48,V48,X48,S48,AB48,AD48,AU48,BA48,BG48,BI48,BO48,BQ48,BU48))</f>
        <v>70</v>
      </c>
      <c r="H48" s="90">
        <f>IF(ISBLANK(Výsledky!$FG$3),"-",SUM(AF48,AH48,AP48,AR48,AX48))</f>
        <v>0</v>
      </c>
      <c r="I48" s="93">
        <f>IF(ISBLANK(Výsledky!$GW$3),"-",SUM(AL48,AM48,AQ48,AY48,BD48,BK48,BT48))</f>
        <v>0</v>
      </c>
      <c r="J48" s="94">
        <f>IF(ISBLANK(Výsledky!$I$3),"",Výsledky!I62)</f>
        <v>70</v>
      </c>
      <c r="K48" s="92">
        <f>IF(ISBLANK(Výsledky!$P$3),"",Výsledky!P62)</f>
        <v>40</v>
      </c>
      <c r="L48" s="92">
        <f>IF(ISBLANK(Výsledky!$W$3),"",Výsledky!W62)</f>
        <v>10</v>
      </c>
      <c r="M48" s="92">
        <f>IF(ISBLANK(Výsledky!$AD$3),"",Výsledky!AD62)</f>
        <v>20</v>
      </c>
      <c r="N48" s="92" t="str">
        <f>IF(ISBLANK(Výsledky!$AK$3),"",Výsledky!AK62)</f>
        <v>-</v>
      </c>
      <c r="O48" s="92">
        <f>IF(ISBLANK(Výsledky!$AR$3),"",Výsledky!AR62)</f>
        <v>50</v>
      </c>
      <c r="P48" s="92">
        <f>IF(ISBLANK(Výsledky!$AY$3),"",Výsledky!AY62)</f>
        <v>0</v>
      </c>
      <c r="Q48" s="92">
        <f>IF(ISBLANK(Výsledky!$BF$3),"",Výsledky!BF62)</f>
        <v>0</v>
      </c>
      <c r="R48" s="92" t="str">
        <f>IF(ISBLANK(Výsledky!$BM$3),"",Výsledky!BM62)</f>
        <v/>
      </c>
      <c r="S48" s="92">
        <f>IF(ISBLANK(Výsledky!$BT$3),"",Výsledky!BT62)</f>
        <v>0</v>
      </c>
      <c r="T48" s="92" t="str">
        <f>IF(ISBLANK(Výsledky!$CA$3),"",Výsledky!CA62)</f>
        <v/>
      </c>
      <c r="U48" s="92">
        <f>IF(ISBLANK(Výsledky!$CH$3),"",Výsledky!CH62)</f>
        <v>40</v>
      </c>
      <c r="V48" s="92">
        <f>IF(ISBLANK(Výsledky!$CO$3),"",Výsledky!CO62)</f>
        <v>50</v>
      </c>
      <c r="W48" s="92">
        <f>IF(ISBLANK(Výsledky!$CV$3),"",Výsledky!CV62)</f>
        <v>30</v>
      </c>
      <c r="X48" s="92" t="str">
        <f>IF(ISBLANK(Výsledky!$DC$3),"",Výsledky!DC62)</f>
        <v>-</v>
      </c>
      <c r="Y48" s="92">
        <f>IF(ISBLANK(Výsledky!$DJ$3),"",Výsledky!DJ62)</f>
        <v>0</v>
      </c>
      <c r="Z48" s="92">
        <f>IF(ISBLANK(Výsledky!$DQ$3),"",Výsledky!DQ62)</f>
        <v>20</v>
      </c>
      <c r="AA48" s="92">
        <f>IF(ISBLANK(Výsledky!$DX$3),"",Výsledky!DX62)</f>
        <v>0</v>
      </c>
      <c r="AB48" s="92">
        <f>IF(ISBLANK(Výsledky!$EE$3),"",Výsledky!EE62)</f>
        <v>20</v>
      </c>
      <c r="AC48" s="92">
        <f>IF(ISBLANK(Výsledky!$EL$3),"",Výsledky!EL62)</f>
        <v>0</v>
      </c>
      <c r="AD48" s="92" t="str">
        <f>IF(ISBLANK(Výsledky!$ES$3),"",Výsledky!ES62)</f>
        <v>-</v>
      </c>
      <c r="AE48" s="92">
        <f>IF(ISBLANK(Výsledky!$EZ$3),"",Výsledky!EZ62)</f>
        <v>20</v>
      </c>
      <c r="AF48" s="92">
        <f>IF(ISBLANK(Výsledky!$FG$3),"",Výsledky!FG62)</f>
        <v>0</v>
      </c>
      <c r="AG48" s="92">
        <f>IF(ISBLANK(Výsledky!$FN$3),"",Výsledky!FN62)</f>
        <v>0</v>
      </c>
      <c r="AH48" s="92">
        <f>IF(ISBLANK(Výsledky!$FU$3),"",Výsledky!FU62)</f>
        <v>0</v>
      </c>
      <c r="AI48" s="92">
        <f>IF(ISBLANK(Výsledky!$GB$3),"",Výsledky!GB62)</f>
        <v>50</v>
      </c>
      <c r="AJ48" s="92">
        <f>IF(ISBLANK(Výsledky!$GI$3),"",Výsledky!GI62)</f>
        <v>20</v>
      </c>
      <c r="AK48" s="92">
        <f>IF(ISBLANK(Výsledky!$GP$3),"",Výsledky!GP62)</f>
        <v>0</v>
      </c>
      <c r="AL48" s="92" t="str">
        <f>IF(ISBLANK(Výsledky!$GW$3),"",Výsledky!GW62)</f>
        <v>-</v>
      </c>
      <c r="AM48" s="92" t="str">
        <f>IF(ISBLANK(Výsledky!$HD$3),"",Výsledky!HD62)</f>
        <v>-</v>
      </c>
      <c r="AN48" s="92" t="str">
        <f>IF(ISBLANK(Výsledky!$HK$3),"",Výsledky!HK62)</f>
        <v>-</v>
      </c>
      <c r="AO48" s="92" t="str">
        <f>IF(ISBLANK(Výsledky!$HR$3),"",Výsledky!HR62)</f>
        <v>-</v>
      </c>
      <c r="AP48" s="92" t="str">
        <f>IF(ISBLANK(Výsledky!$HY$3),"",Výsledky!HY62)</f>
        <v/>
      </c>
      <c r="AQ48" s="92" t="str">
        <f>IF(ISBLANK(Výsledky!$IF$3),"",Výsledky!IF62)</f>
        <v>-</v>
      </c>
      <c r="AR48" s="92" t="str">
        <f>IF(ISBLANK(Výsledky!$IM$3),"",Výsledky!IM62)</f>
        <v/>
      </c>
      <c r="AS48" s="92" t="str">
        <f>IF(ISBLANK(Výsledky!$IT$3),"",Výsledky!IT62)</f>
        <v>-</v>
      </c>
      <c r="AT48" s="92" t="str">
        <f>IF(ISBLANK(Výsledky!$JA$3),"",Výsledky!JA62)</f>
        <v/>
      </c>
      <c r="AU48" s="92" t="str">
        <f>IF(ISBLANK(Výsledky!$JH$3),"",Výsledky!JH62)</f>
        <v/>
      </c>
      <c r="AV48" s="92" t="str">
        <f>IF(ISBLANK(Výsledky!$JO$3),"",Výsledky!JO62)</f>
        <v/>
      </c>
      <c r="AW48" s="92" t="str">
        <f>IF(ISBLANK(Výsledky!$JV$3),"",Výsledky!JV62)</f>
        <v/>
      </c>
      <c r="AX48" s="92" t="str">
        <f>IF(ISBLANK(Výsledky!$KC$3),"",Výsledky!KC62)</f>
        <v/>
      </c>
      <c r="AY48" s="92" t="str">
        <f>IF(ISBLANK(Výsledky!$KJ$3),"",Výsledky!KJ62)</f>
        <v/>
      </c>
      <c r="AZ48" s="92" t="str">
        <f>IF(ISBLANK(Výsledky!$KQ$3),"",Výsledky!KQ62)</f>
        <v/>
      </c>
      <c r="BA48" s="92" t="str">
        <f>IF(ISBLANK(Výsledky!$KX$3),"",Výsledky!KX62)</f>
        <v/>
      </c>
      <c r="BB48" s="92" t="str">
        <f>IF(ISBLANK(Výsledky!$LE$3),"",Výsledky!LE62)</f>
        <v/>
      </c>
      <c r="BC48" s="92" t="str">
        <f>IF(ISBLANK(Výsledky!$LL$3),"",Výsledky!LL62)</f>
        <v/>
      </c>
      <c r="BD48" s="92" t="str">
        <f>IF(ISBLANK(Výsledky!$LS$3),"",Výsledky!LS62)</f>
        <v/>
      </c>
      <c r="BE48" s="92" t="str">
        <f>IF(ISBLANK(Výsledky!$LZ$3),"",Výsledky!LZ62)</f>
        <v/>
      </c>
      <c r="BF48" s="92" t="str">
        <f>IF(ISBLANK(Výsledky!$MG$3),"",Výsledky!MG62)</f>
        <v/>
      </c>
      <c r="BG48" s="92" t="str">
        <f>IF(ISBLANK(Výsledky!$MN$3),"",Výsledky!MN62)</f>
        <v/>
      </c>
      <c r="BH48" s="92" t="str">
        <f>IF(ISBLANK(Výsledky!$MU$3),"",Výsledky!MU62)</f>
        <v/>
      </c>
      <c r="BI48" s="92" t="str">
        <f>IF(ISBLANK(Výsledky!$NB$3),"",Výsledky!NB62)</f>
        <v/>
      </c>
      <c r="BJ48" s="92" t="str">
        <f>IF(ISBLANK(Výsledky!$NI$3),"",Výsledky!NI62)</f>
        <v/>
      </c>
      <c r="BK48" s="92" t="str">
        <f>IF(ISBLANK(Výsledky!$NP$3),"",Výsledky!NP62)</f>
        <v/>
      </c>
      <c r="BL48" s="92" t="str">
        <f>IF(ISBLANK(Výsledky!$NW$3),"",Výsledky!NW62)</f>
        <v/>
      </c>
      <c r="BM48" s="92" t="str">
        <f>IF(ISBLANK(Výsledky!$OD$3),"",Výsledky!OD62)</f>
        <v/>
      </c>
      <c r="BN48" s="92" t="str">
        <f>IF(ISBLANK(Výsledky!$OK$3),"",Výsledky!OK62)</f>
        <v/>
      </c>
      <c r="BO48" s="92" t="str">
        <f>IF(ISBLANK(Výsledky!$OR$3),"",Výsledky!OR62)</f>
        <v/>
      </c>
      <c r="BP48" s="92" t="str">
        <f>IF(ISBLANK(Výsledky!$OY$3),"",Výsledky!OY62)</f>
        <v/>
      </c>
      <c r="BQ48" s="92" t="str">
        <f>IF(ISBLANK(Výsledky!$PF$3),"",Výsledky!PF62)</f>
        <v/>
      </c>
      <c r="BR48" s="92" t="str">
        <f>IF(ISBLANK(Výsledky!$PM$3),"",Výsledky!PM62)</f>
        <v/>
      </c>
      <c r="BS48" s="92" t="str">
        <f>IF(ISBLANK(Výsledky!$PT$3),"",Výsledky!PT62)</f>
        <v/>
      </c>
      <c r="BT48" s="92" t="str">
        <f>IF(ISBLANK(Výsledky!$QA$3),"",Výsledky!QA62)</f>
        <v/>
      </c>
      <c r="BU48" s="95" t="str">
        <f>IF(ISBLANK(Výsledky!$QH$3),"",Výsledky!QH62)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Tipy!A59</f>
        <v>2</v>
      </c>
      <c r="D49" s="108" t="str">
        <f>IF(Tipy!B59="","",Tipy!B59)</f>
        <v>petro fonka</v>
      </c>
      <c r="E49" s="109">
        <f>SUM(F49:J49)</f>
        <v>430</v>
      </c>
      <c r="F49" s="104">
        <f>IF(ISBLANK(Výsledky!$I$3),"-",SUM(K49:P49,R49,T49:U49,W49,Y49:AA49,AC49,AE49,AG49,AI49:AK49,AN49:AO49,AS49:AT49,AV49:AW49,AZ49,BB49:BC49,BE49:BF49,BH49,BJ49,BL49:BN49,BP49,BR49:BS49))</f>
        <v>330</v>
      </c>
      <c r="G49" s="90">
        <f>IF(ISBLANK(Výsledky!$BF$3),"-",SUM(Q49,V49,X49,S49,AB49,AD49,AU49,BA49,BG49,BI49,BO49,BQ49,BU49))</f>
        <v>100</v>
      </c>
      <c r="H49" s="90">
        <f>IF(ISBLANK(Výsledky!$FG$3),"-",SUM(AF49,AH49,AP49,AR49,AX49))</f>
        <v>0</v>
      </c>
      <c r="I49" s="93">
        <f>IF(ISBLANK(Výsledky!$GW$3),"-",SUM(AL49,AM49,AQ49,AY49,BD49,BK49,BT49))</f>
        <v>0</v>
      </c>
      <c r="J49" s="94">
        <f>IF(ISBLANK(Výsledky!$I$3),"",Výsledky!I65)</f>
        <v>0</v>
      </c>
      <c r="K49" s="92" t="str">
        <f>IF(ISBLANK(Výsledky!$P$3),"",Výsledky!P65)</f>
        <v>-</v>
      </c>
      <c r="L49" s="92">
        <f>IF(ISBLANK(Výsledky!$W$3),"",Výsledky!W65)</f>
        <v>0</v>
      </c>
      <c r="M49" s="92">
        <f>IF(ISBLANK(Výsledky!$AD$3),"",Výsledky!AD65)</f>
        <v>20</v>
      </c>
      <c r="N49" s="92">
        <f>IF(ISBLANK(Výsledky!$AK$3),"",Výsledky!AK65)</f>
        <v>70</v>
      </c>
      <c r="O49" s="92">
        <f>IF(ISBLANK(Výsledky!$AR$3),"",Výsledky!AR65)</f>
        <v>20</v>
      </c>
      <c r="P49" s="92">
        <f>IF(ISBLANK(Výsledky!$AY$3),"",Výsledky!AY65)</f>
        <v>0</v>
      </c>
      <c r="Q49" s="92">
        <f>IF(ISBLANK(Výsledky!$BF$3),"",Výsledky!BF65)</f>
        <v>0</v>
      </c>
      <c r="R49" s="92" t="str">
        <f>IF(ISBLANK(Výsledky!$BM$3),"",Výsledky!BM65)</f>
        <v/>
      </c>
      <c r="S49" s="92">
        <f>IF(ISBLANK(Výsledky!$BT$3),"",Výsledky!BT65)</f>
        <v>20</v>
      </c>
      <c r="T49" s="92" t="str">
        <f>IF(ISBLANK(Výsledky!$CA$3),"",Výsledky!CA65)</f>
        <v/>
      </c>
      <c r="U49" s="92">
        <f>IF(ISBLANK(Výsledky!$CH$3),"",Výsledky!CH65)</f>
        <v>20</v>
      </c>
      <c r="V49" s="92">
        <f>IF(ISBLANK(Výsledky!$CO$3),"",Výsledky!CO65)</f>
        <v>0</v>
      </c>
      <c r="W49" s="92">
        <f>IF(ISBLANK(Výsledky!$CV$3),"",Výsledky!CV65)</f>
        <v>50</v>
      </c>
      <c r="X49" s="92">
        <f>IF(ISBLANK(Výsledky!$DC$3),"",Výsledky!DC65)</f>
        <v>60</v>
      </c>
      <c r="Y49" s="92">
        <f>IF(ISBLANK(Výsledky!$DJ$3),"",Výsledky!DJ65)</f>
        <v>20</v>
      </c>
      <c r="Z49" s="92">
        <f>IF(ISBLANK(Výsledky!$DQ$3),"",Výsledky!DQ65)</f>
        <v>20</v>
      </c>
      <c r="AA49" s="92">
        <f>IF(ISBLANK(Výsledky!$DX$3),"",Výsledky!DX65)</f>
        <v>0</v>
      </c>
      <c r="AB49" s="92">
        <f>IF(ISBLANK(Výsledky!$EE$3),"",Výsledky!EE65)</f>
        <v>20</v>
      </c>
      <c r="AC49" s="92">
        <f>IF(ISBLANK(Výsledky!$EL$3),"",Výsledky!EL65)</f>
        <v>0</v>
      </c>
      <c r="AD49" s="92" t="str">
        <f>IF(ISBLANK(Výsledky!$ES$3),"",Výsledky!ES65)</f>
        <v>-</v>
      </c>
      <c r="AE49" s="92">
        <f>IF(ISBLANK(Výsledky!$EZ$3),"",Výsledky!EZ65)</f>
        <v>60</v>
      </c>
      <c r="AF49" s="92">
        <f>IF(ISBLANK(Výsledky!$FG$3),"",Výsledky!FG65)</f>
        <v>0</v>
      </c>
      <c r="AG49" s="92">
        <f>IF(ISBLANK(Výsledky!$FN$3),"",Výsledky!FN65)</f>
        <v>50</v>
      </c>
      <c r="AH49" s="92">
        <f>IF(ISBLANK(Výsledky!$FU$3),"",Výsledky!FU65)</f>
        <v>0</v>
      </c>
      <c r="AI49" s="92" t="str">
        <f>IF(ISBLANK(Výsledky!$GB$3),"",Výsledky!GB65)</f>
        <v>-</v>
      </c>
      <c r="AJ49" s="92" t="str">
        <f>IF(ISBLANK(Výsledky!$GI$3),"",Výsledky!GI65)</f>
        <v>-</v>
      </c>
      <c r="AK49" s="92" t="str">
        <f>IF(ISBLANK(Výsledky!$GP$3),"",Výsledky!GP65)</f>
        <v>-</v>
      </c>
      <c r="AL49" s="92" t="str">
        <f>IF(ISBLANK(Výsledky!$GW$3),"",Výsledky!GW65)</f>
        <v>-</v>
      </c>
      <c r="AM49" s="92" t="str">
        <f>IF(ISBLANK(Výsledky!$HD$3),"",Výsledky!HD65)</f>
        <v>-</v>
      </c>
      <c r="AN49" s="92" t="str">
        <f>IF(ISBLANK(Výsledky!$HK$3),"",Výsledky!HK65)</f>
        <v>-</v>
      </c>
      <c r="AO49" s="92" t="str">
        <f>IF(ISBLANK(Výsledky!$HR$3),"",Výsledky!HR65)</f>
        <v>-</v>
      </c>
      <c r="AP49" s="92" t="str">
        <f>IF(ISBLANK(Výsledky!$HY$3),"",Výsledky!HY65)</f>
        <v/>
      </c>
      <c r="AQ49" s="92" t="str">
        <f>IF(ISBLANK(Výsledky!$IF$3),"",Výsledky!IF65)</f>
        <v>-</v>
      </c>
      <c r="AR49" s="92" t="str">
        <f>IF(ISBLANK(Výsledky!$IM$3),"",Výsledky!IM65)</f>
        <v/>
      </c>
      <c r="AS49" s="92" t="str">
        <f>IF(ISBLANK(Výsledky!$IT$3),"",Výsledky!IT65)</f>
        <v>-</v>
      </c>
      <c r="AT49" s="92" t="str">
        <f>IF(ISBLANK(Výsledky!$JA$3),"",Výsledky!JA65)</f>
        <v/>
      </c>
      <c r="AU49" s="92" t="str">
        <f>IF(ISBLANK(Výsledky!$JH$3),"",Výsledky!JH65)</f>
        <v/>
      </c>
      <c r="AV49" s="92" t="str">
        <f>IF(ISBLANK(Výsledky!$JO$3),"",Výsledky!JO65)</f>
        <v/>
      </c>
      <c r="AW49" s="92" t="str">
        <f>IF(ISBLANK(Výsledky!$JV$3),"",Výsledky!JV65)</f>
        <v/>
      </c>
      <c r="AX49" s="92" t="str">
        <f>IF(ISBLANK(Výsledky!$KC$3),"",Výsledky!KC65)</f>
        <v/>
      </c>
      <c r="AY49" s="92" t="str">
        <f>IF(ISBLANK(Výsledky!$KJ$3),"",Výsledky!KJ65)</f>
        <v/>
      </c>
      <c r="AZ49" s="92" t="str">
        <f>IF(ISBLANK(Výsledky!$KQ$3),"",Výsledky!KQ65)</f>
        <v/>
      </c>
      <c r="BA49" s="92" t="str">
        <f>IF(ISBLANK(Výsledky!$KX$3),"",Výsledky!KX65)</f>
        <v/>
      </c>
      <c r="BB49" s="92" t="str">
        <f>IF(ISBLANK(Výsledky!$LE$3),"",Výsledky!LE65)</f>
        <v/>
      </c>
      <c r="BC49" s="92" t="str">
        <f>IF(ISBLANK(Výsledky!$LL$3),"",Výsledky!LL65)</f>
        <v/>
      </c>
      <c r="BD49" s="92" t="str">
        <f>IF(ISBLANK(Výsledky!$LS$3),"",Výsledky!LS65)</f>
        <v/>
      </c>
      <c r="BE49" s="92" t="str">
        <f>IF(ISBLANK(Výsledky!$LZ$3),"",Výsledky!LZ65)</f>
        <v/>
      </c>
      <c r="BF49" s="92" t="str">
        <f>IF(ISBLANK(Výsledky!$MG$3),"",Výsledky!MG65)</f>
        <v/>
      </c>
      <c r="BG49" s="92" t="str">
        <f>IF(ISBLANK(Výsledky!$MN$3),"",Výsledky!MN65)</f>
        <v/>
      </c>
      <c r="BH49" s="92" t="str">
        <f>IF(ISBLANK(Výsledky!$MU$3),"",Výsledky!MU65)</f>
        <v/>
      </c>
      <c r="BI49" s="92" t="str">
        <f>IF(ISBLANK(Výsledky!$NB$3),"",Výsledky!NB65)</f>
        <v/>
      </c>
      <c r="BJ49" s="92" t="str">
        <f>IF(ISBLANK(Výsledky!$NI$3),"",Výsledky!NI65)</f>
        <v/>
      </c>
      <c r="BK49" s="92" t="str">
        <f>IF(ISBLANK(Výsledky!$NP$3),"",Výsledky!NP65)</f>
        <v/>
      </c>
      <c r="BL49" s="92" t="str">
        <f>IF(ISBLANK(Výsledky!$NW$3),"",Výsledky!NW65)</f>
        <v/>
      </c>
      <c r="BM49" s="92" t="str">
        <f>IF(ISBLANK(Výsledky!$OD$3),"",Výsledky!OD65)</f>
        <v/>
      </c>
      <c r="BN49" s="92" t="str">
        <f>IF(ISBLANK(Výsledky!$OK$3),"",Výsledky!OK65)</f>
        <v/>
      </c>
      <c r="BO49" s="92" t="str">
        <f>IF(ISBLANK(Výsledky!$OR$3),"",Výsledky!OR65)</f>
        <v/>
      </c>
      <c r="BP49" s="92" t="str">
        <f>IF(ISBLANK(Výsledky!$OY$3),"",Výsledky!OY65)</f>
        <v/>
      </c>
      <c r="BQ49" s="92" t="str">
        <f>IF(ISBLANK(Výsledky!$PF$3),"",Výsledky!PF65)</f>
        <v/>
      </c>
      <c r="BR49" s="92" t="str">
        <f>IF(ISBLANK(Výsledky!$PM$3),"",Výsledky!PM65)</f>
        <v/>
      </c>
      <c r="BS49" s="92" t="str">
        <f>IF(ISBLANK(Výsledky!$PT$3),"",Výsledky!PT65)</f>
        <v/>
      </c>
      <c r="BT49" s="92" t="str">
        <f>IF(ISBLANK(Výsledky!$QA$3),"",Výsledky!QA65)</f>
        <v/>
      </c>
      <c r="BU49" s="95" t="str">
        <f>IF(ISBLANK(Výsledky!$QH$3),"",Výsledky!QH65)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Tipy!A12</f>
        <v>54</v>
      </c>
      <c r="D50" s="108" t="str">
        <f>IF(Tipy!B12="","",Tipy!B12)</f>
        <v>Burton</v>
      </c>
      <c r="E50" s="109">
        <f>SUM(F50:J50)</f>
        <v>430</v>
      </c>
      <c r="F50" s="104">
        <f>IF(ISBLANK(Výsledky!$I$3),"-",SUM(K50:P50,R50,T50:U50,W50,Y50:AA50,AC50,AE50,AG50,AI50:AK50,AN50:AO50,AS50:AT50,AV50:AW50,AZ50,BB50:BC50,BE50:BF50,BH50,BJ50,BL50:BN50,BP50,BR50:BS50))</f>
        <v>310</v>
      </c>
      <c r="G50" s="90">
        <f>IF(ISBLANK(Výsledky!$BF$3),"-",SUM(Q50,V50,X50,S50,AB50,AD50,AU50,BA50,BG50,BI50,BO50,BQ50,BU50))</f>
        <v>50</v>
      </c>
      <c r="H50" s="90">
        <f>IF(ISBLANK(Výsledky!$FG$3),"-",SUM(AF50,AH50,AP50,AR50,AX50))</f>
        <v>20</v>
      </c>
      <c r="I50" s="93">
        <f>IF(ISBLANK(Výsledky!$GW$3),"-",SUM(AL50,AM50,AQ50,AY50,BD50,BK50,BT50))</f>
        <v>50</v>
      </c>
      <c r="J50" s="94" t="str">
        <f>IF(ISBLANK(Výsledky!$I$3),"",Výsledky!I18)</f>
        <v>-</v>
      </c>
      <c r="K50" s="92">
        <f>IF(ISBLANK(Výsledky!$P$3),"",Výsledky!P18)</f>
        <v>20</v>
      </c>
      <c r="L50" s="92" t="str">
        <f>IF(ISBLANK(Výsledky!$W$3),"",Výsledky!W18)</f>
        <v>-</v>
      </c>
      <c r="M50" s="92">
        <f>IF(ISBLANK(Výsledky!$AD$3),"",Výsledky!AD18)</f>
        <v>0</v>
      </c>
      <c r="N50" s="92">
        <f>IF(ISBLANK(Výsledky!$AK$3),"",Výsledky!AK18)</f>
        <v>50</v>
      </c>
      <c r="O50" s="92">
        <f>IF(ISBLANK(Výsledky!$AR$3),"",Výsledky!AR18)</f>
        <v>60</v>
      </c>
      <c r="P50" s="92">
        <f>IF(ISBLANK(Výsledky!$AY$3),"",Výsledky!AY18)</f>
        <v>0</v>
      </c>
      <c r="Q50" s="92">
        <f>IF(ISBLANK(Výsledky!$BF$3),"",Výsledky!BF18)</f>
        <v>0</v>
      </c>
      <c r="R50" s="92" t="str">
        <f>IF(ISBLANK(Výsledky!$BM$3),"",Výsledky!BM18)</f>
        <v/>
      </c>
      <c r="S50" s="92">
        <f>IF(ISBLANK(Výsledky!$BT$3),"",Výsledky!BT18)</f>
        <v>0</v>
      </c>
      <c r="T50" s="92" t="str">
        <f>IF(ISBLANK(Výsledky!$CA$3),"",Výsledky!CA18)</f>
        <v/>
      </c>
      <c r="U50" s="92">
        <f>IF(ISBLANK(Výsledky!$CH$3),"",Výsledky!CH18)</f>
        <v>10</v>
      </c>
      <c r="V50" s="92">
        <f>IF(ISBLANK(Výsledky!$CO$3),"",Výsledky!CO18)</f>
        <v>0</v>
      </c>
      <c r="W50" s="92">
        <f>IF(ISBLANK(Výsledky!$CV$3),"",Výsledky!CV18)</f>
        <v>40</v>
      </c>
      <c r="X50" s="92">
        <f>IF(ISBLANK(Výsledky!$DC$3),"",Výsledky!DC18)</f>
        <v>50</v>
      </c>
      <c r="Y50" s="92">
        <f>IF(ISBLANK(Výsledky!$DJ$3),"",Výsledky!DJ18)</f>
        <v>20</v>
      </c>
      <c r="Z50" s="92">
        <f>IF(ISBLANK(Výsledky!$DQ$3),"",Výsledky!DQ18)</f>
        <v>20</v>
      </c>
      <c r="AA50" s="92" t="str">
        <f>IF(ISBLANK(Výsledky!$DX$3),"",Výsledky!DX18)</f>
        <v>-</v>
      </c>
      <c r="AB50" s="92">
        <f>IF(ISBLANK(Výsledky!$EE$3),"",Výsledky!EE18)</f>
        <v>0</v>
      </c>
      <c r="AC50" s="92" t="str">
        <f>IF(ISBLANK(Výsledky!$EL$3),"",Výsledky!EL18)</f>
        <v>-</v>
      </c>
      <c r="AD50" s="92">
        <f>IF(ISBLANK(Výsledky!$ES$3),"",Výsledky!ES18)</f>
        <v>0</v>
      </c>
      <c r="AE50" s="92">
        <f>IF(ISBLANK(Výsledky!$EZ$3),"",Výsledky!EZ18)</f>
        <v>20</v>
      </c>
      <c r="AF50" s="92">
        <f>IF(ISBLANK(Výsledky!$FG$3),"",Výsledky!FG18)</f>
        <v>0</v>
      </c>
      <c r="AG50" s="92" t="str">
        <f>IF(ISBLANK(Výsledky!$FN$3),"",Výsledky!FN18)</f>
        <v>-</v>
      </c>
      <c r="AH50" s="92">
        <f>IF(ISBLANK(Výsledky!$FU$3),"",Výsledky!FU18)</f>
        <v>20</v>
      </c>
      <c r="AI50" s="92">
        <f>IF(ISBLANK(Výsledky!$GB$3),"",Výsledky!GB18)</f>
        <v>50</v>
      </c>
      <c r="AJ50" s="92">
        <f>IF(ISBLANK(Výsledky!$GI$3),"",Výsledky!GI18)</f>
        <v>20</v>
      </c>
      <c r="AK50" s="92">
        <f>IF(ISBLANK(Výsledky!$GP$3),"",Výsledky!GP18)</f>
        <v>0</v>
      </c>
      <c r="AL50" s="92">
        <f>IF(ISBLANK(Výsledky!$GW$3),"",Výsledky!GW18)</f>
        <v>0</v>
      </c>
      <c r="AM50" s="92">
        <f>IF(ISBLANK(Výsledky!$HD$3),"",Výsledky!HD18)</f>
        <v>30</v>
      </c>
      <c r="AN50" s="92">
        <f>IF(ISBLANK(Výsledky!$HK$3),"",Výsledky!HK18)</f>
        <v>0</v>
      </c>
      <c r="AO50" s="92" t="str">
        <f>IF(ISBLANK(Výsledky!$HR$3),"",Výsledky!HR18)</f>
        <v>-</v>
      </c>
      <c r="AP50" s="92" t="str">
        <f>IF(ISBLANK(Výsledky!$HY$3),"",Výsledky!HY18)</f>
        <v/>
      </c>
      <c r="AQ50" s="92">
        <f>IF(ISBLANK(Výsledky!$IF$3),"",Výsledky!IF18)</f>
        <v>20</v>
      </c>
      <c r="AR50" s="92" t="str">
        <f>IF(ISBLANK(Výsledky!$IM$3),"",Výsledky!IM18)</f>
        <v/>
      </c>
      <c r="AS50" s="92">
        <f>IF(ISBLANK(Výsledky!$IT$3),"",Výsledky!IT18)</f>
        <v>0</v>
      </c>
      <c r="AT50" s="92" t="str">
        <f>IF(ISBLANK(Výsledky!$JA$3),"",Výsledky!JA18)</f>
        <v/>
      </c>
      <c r="AU50" s="92" t="str">
        <f>IF(ISBLANK(Výsledky!$JH$3),"",Výsledky!JH18)</f>
        <v/>
      </c>
      <c r="AV50" s="92" t="str">
        <f>IF(ISBLANK(Výsledky!$JO$3),"",Výsledky!JO18)</f>
        <v/>
      </c>
      <c r="AW50" s="92" t="str">
        <f>IF(ISBLANK(Výsledky!$JV$3),"",Výsledky!JV18)</f>
        <v/>
      </c>
      <c r="AX50" s="92" t="str">
        <f>IF(ISBLANK(Výsledky!$KC$3),"",Výsledky!KC18)</f>
        <v/>
      </c>
      <c r="AY50" s="92" t="str">
        <f>IF(ISBLANK(Výsledky!$KJ$3),"",Výsledky!KJ18)</f>
        <v/>
      </c>
      <c r="AZ50" s="92" t="str">
        <f>IF(ISBLANK(Výsledky!$KQ$3),"",Výsledky!KQ18)</f>
        <v/>
      </c>
      <c r="BA50" s="92" t="str">
        <f>IF(ISBLANK(Výsledky!$KX$3),"",Výsledky!KX18)</f>
        <v/>
      </c>
      <c r="BB50" s="92" t="str">
        <f>IF(ISBLANK(Výsledky!$LE$3),"",Výsledky!LE18)</f>
        <v/>
      </c>
      <c r="BC50" s="92" t="str">
        <f>IF(ISBLANK(Výsledky!$LL$3),"",Výsledky!LL18)</f>
        <v/>
      </c>
      <c r="BD50" s="92" t="str">
        <f>IF(ISBLANK(Výsledky!$LS$3),"",Výsledky!LS18)</f>
        <v/>
      </c>
      <c r="BE50" s="92" t="str">
        <f>IF(ISBLANK(Výsledky!$LZ$3),"",Výsledky!LZ18)</f>
        <v/>
      </c>
      <c r="BF50" s="92" t="str">
        <f>IF(ISBLANK(Výsledky!$MG$3),"",Výsledky!MG18)</f>
        <v/>
      </c>
      <c r="BG50" s="92" t="str">
        <f>IF(ISBLANK(Výsledky!$MN$3),"",Výsledky!MN18)</f>
        <v/>
      </c>
      <c r="BH50" s="92" t="str">
        <f>IF(ISBLANK(Výsledky!$MU$3),"",Výsledky!MU18)</f>
        <v/>
      </c>
      <c r="BI50" s="92" t="str">
        <f>IF(ISBLANK(Výsledky!$NB$3),"",Výsledky!NB18)</f>
        <v/>
      </c>
      <c r="BJ50" s="92" t="str">
        <f>IF(ISBLANK(Výsledky!$NI$3),"",Výsledky!NI18)</f>
        <v/>
      </c>
      <c r="BK50" s="92" t="str">
        <f>IF(ISBLANK(Výsledky!$NP$3),"",Výsledky!NP18)</f>
        <v/>
      </c>
      <c r="BL50" s="92" t="str">
        <f>IF(ISBLANK(Výsledky!$NW$3),"",Výsledky!NW18)</f>
        <v/>
      </c>
      <c r="BM50" s="92" t="str">
        <f>IF(ISBLANK(Výsledky!$OD$3),"",Výsledky!OD18)</f>
        <v/>
      </c>
      <c r="BN50" s="92" t="str">
        <f>IF(ISBLANK(Výsledky!$OK$3),"",Výsledky!OK18)</f>
        <v/>
      </c>
      <c r="BO50" s="92" t="str">
        <f>IF(ISBLANK(Výsledky!$OR$3),"",Výsledky!OR18)</f>
        <v/>
      </c>
      <c r="BP50" s="92" t="str">
        <f>IF(ISBLANK(Výsledky!$OY$3),"",Výsledky!OY18)</f>
        <v/>
      </c>
      <c r="BQ50" s="92" t="str">
        <f>IF(ISBLANK(Výsledky!$PF$3),"",Výsledky!PF18)</f>
        <v/>
      </c>
      <c r="BR50" s="92" t="str">
        <f>IF(ISBLANK(Výsledky!$PM$3),"",Výsledky!PM18)</f>
        <v/>
      </c>
      <c r="BS50" s="92" t="str">
        <f>IF(ISBLANK(Výsledky!$PT$3),"",Výsledky!PT18)</f>
        <v/>
      </c>
      <c r="BT50" s="92" t="str">
        <f>IF(ISBLANK(Výsledky!$QA$3),"",Výsledky!QA18)</f>
        <v/>
      </c>
      <c r="BU50" s="95" t="str">
        <f>IF(ISBLANK(Výsledky!$QH$3),"",Výsledky!QH18)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Tipy!A44</f>
        <v>70</v>
      </c>
      <c r="D51" s="108" t="str">
        <f>IF(Tipy!B44="","",Tipy!B44)</f>
        <v>MarianV</v>
      </c>
      <c r="E51" s="109">
        <f>SUM(F51:J51)</f>
        <v>430</v>
      </c>
      <c r="F51" s="104">
        <f>IF(ISBLANK(Výsledky!$I$3),"-",SUM(K51:P51,R51,T51:U51,W51,Y51:AA51,AC51,AE51,AG51,AI51:AK51,AN51:AO51,AS51:AT51,AV51:AW51,AZ51,BB51:BC51,BE51:BF51,BH51,BJ51,BL51:BN51,BP51,BR51:BS51))</f>
        <v>260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10</v>
      </c>
      <c r="I51" s="93">
        <f>IF(ISBLANK(Výsledky!$GW$3),"-",SUM(AL51,AM51,AQ51,AY51,BD51,BK51,BT51))</f>
        <v>30</v>
      </c>
      <c r="J51" s="94">
        <f>IF(ISBLANK(Výsledky!$I$3),"",Výsledky!I50)</f>
        <v>60</v>
      </c>
      <c r="K51" s="92">
        <f>IF(ISBLANK(Výsledky!$P$3),"",Výsledky!P50)</f>
        <v>20</v>
      </c>
      <c r="L51" s="92">
        <f>IF(ISBLANK(Výsledky!$W$3),"",Výsledky!W50)</f>
        <v>0</v>
      </c>
      <c r="M51" s="92">
        <f>IF(ISBLANK(Výsledky!$AD$3),"",Výsledky!AD50)</f>
        <v>0</v>
      </c>
      <c r="N51" s="92">
        <f>IF(ISBLANK(Výsledky!$AK$3),"",Výsledky!AK50)</f>
        <v>20</v>
      </c>
      <c r="O51" s="92">
        <f>IF(ISBLANK(Výsledky!$AR$3),"",Výsledky!AR50)</f>
        <v>40</v>
      </c>
      <c r="P51" s="92">
        <f>IF(ISBLANK(Výsledky!$AY$3),"",Výsledky!AY50)</f>
        <v>0</v>
      </c>
      <c r="Q51" s="92">
        <f>IF(ISBLANK(Výsledky!$BF$3),"",Výsledky!BF50)</f>
        <v>0</v>
      </c>
      <c r="R51" s="92" t="str">
        <f>IF(ISBLANK(Výsledky!$BM$3),"",Výsledky!BM50)</f>
        <v/>
      </c>
      <c r="S51" s="92">
        <f>IF(ISBLANK(Výsledky!$BT$3),"",Výsledky!BT50)</f>
        <v>50</v>
      </c>
      <c r="T51" s="92" t="str">
        <f>IF(ISBLANK(Výsledky!$CA$3),"",Výsledky!CA50)</f>
        <v/>
      </c>
      <c r="U51" s="92">
        <f>IF(ISBLANK(Výsledky!$CH$3),"",Výsledky!CH50)</f>
        <v>20</v>
      </c>
      <c r="V51" s="92">
        <f>IF(ISBLANK(Výsledky!$CO$3),"",Výsledky!CO50)</f>
        <v>20</v>
      </c>
      <c r="W51" s="92">
        <f>IF(ISBLANK(Výsledky!$CV$3),"",Výsledky!CV50)</f>
        <v>20</v>
      </c>
      <c r="X51" s="92" t="str">
        <f>IF(ISBLANK(Výsledky!$DC$3),"",Výsledky!DC50)</f>
        <v>-</v>
      </c>
      <c r="Y51" s="92">
        <f>IF(ISBLANK(Výsledky!$DJ$3),"",Výsledky!DJ50)</f>
        <v>20</v>
      </c>
      <c r="Z51" s="92">
        <f>IF(ISBLANK(Výsledky!$DQ$3),"",Výsledky!DQ50)</f>
        <v>40</v>
      </c>
      <c r="AA51" s="92">
        <f>IF(ISBLANK(Výsledky!$DX$3),"",Výsledky!DX50)</f>
        <v>0</v>
      </c>
      <c r="AB51" s="92" t="str">
        <f>IF(ISBLANK(Výsledky!$EE$3),"",Výsledky!EE50)</f>
        <v>-</v>
      </c>
      <c r="AC51" s="92">
        <f>IF(ISBLANK(Výsledky!$EL$3),"",Výsledky!EL50)</f>
        <v>0</v>
      </c>
      <c r="AD51" s="92" t="str">
        <f>IF(ISBLANK(Výsledky!$ES$3),"",Výsledky!ES50)</f>
        <v>-</v>
      </c>
      <c r="AE51" s="92">
        <f>IF(ISBLANK(Výsledky!$EZ$3),"",Výsledky!EZ50)</f>
        <v>60</v>
      </c>
      <c r="AF51" s="92">
        <f>IF(ISBLANK(Výsledky!$FG$3),"",Výsledky!FG50)</f>
        <v>0</v>
      </c>
      <c r="AG51" s="92" t="str">
        <f>IF(ISBLANK(Výsledky!$FN$3),"",Výsledky!FN50)</f>
        <v>-</v>
      </c>
      <c r="AH51" s="92">
        <f>IF(ISBLANK(Výsledky!$FU$3),"",Výsledky!FU50)</f>
        <v>10</v>
      </c>
      <c r="AI51" s="92" t="str">
        <f>IF(ISBLANK(Výsledky!$GB$3),"",Výsledky!GB50)</f>
        <v>-</v>
      </c>
      <c r="AJ51" s="92">
        <f>IF(ISBLANK(Výsledky!$GI$3),"",Výsledky!GI50)</f>
        <v>20</v>
      </c>
      <c r="AK51" s="92">
        <f>IF(ISBLANK(Výsledky!$GP$3),"",Výsledky!GP50)</f>
        <v>0</v>
      </c>
      <c r="AL51" s="92">
        <f>IF(ISBLANK(Výsledky!$GW$3),"",Výsledky!GW50)</f>
        <v>0</v>
      </c>
      <c r="AM51" s="92">
        <f>IF(ISBLANK(Výsledky!$HD$3),"",Výsledky!HD50)</f>
        <v>30</v>
      </c>
      <c r="AN51" s="92" t="str">
        <f>IF(ISBLANK(Výsledky!$HK$3),"",Výsledky!HK50)</f>
        <v>-</v>
      </c>
      <c r="AO51" s="92">
        <f>IF(ISBLANK(Výsledky!$HR$3),"",Výsledky!HR50)</f>
        <v>0</v>
      </c>
      <c r="AP51" s="92" t="str">
        <f>IF(ISBLANK(Výsledky!$HY$3),"",Výsledky!HY50)</f>
        <v/>
      </c>
      <c r="AQ51" s="92" t="str">
        <f>IF(ISBLANK(Výsledky!$IF$3),"",Výsledky!IF50)</f>
        <v>-</v>
      </c>
      <c r="AR51" s="92" t="str">
        <f>IF(ISBLANK(Výsledky!$IM$3),"",Výsledky!IM50)</f>
        <v/>
      </c>
      <c r="AS51" s="92" t="str">
        <f>IF(ISBLANK(Výsledky!$IT$3),"",Výsledky!IT50)</f>
        <v>-</v>
      </c>
      <c r="AT51" s="92" t="str">
        <f>IF(ISBLANK(Výsledky!$JA$3),"",Výsledky!JA50)</f>
        <v/>
      </c>
      <c r="AU51" s="92" t="str">
        <f>IF(ISBLANK(Výsledky!$JH$3),"",Výsledky!JH50)</f>
        <v/>
      </c>
      <c r="AV51" s="92" t="str">
        <f>IF(ISBLANK(Výsledky!$JO$3),"",Výsledky!JO50)</f>
        <v/>
      </c>
      <c r="AW51" s="92" t="str">
        <f>IF(ISBLANK(Výsledky!$JV$3),"",Výsledky!JV50)</f>
        <v/>
      </c>
      <c r="AX51" s="92" t="str">
        <f>IF(ISBLANK(Výsledky!$KC$3),"",Výsledky!KC50)</f>
        <v/>
      </c>
      <c r="AY51" s="92" t="str">
        <f>IF(ISBLANK(Výsledky!$KJ$3),"",Výsledky!KJ50)</f>
        <v/>
      </c>
      <c r="AZ51" s="92" t="str">
        <f>IF(ISBLANK(Výsledky!$KQ$3),"",Výsledky!KQ50)</f>
        <v/>
      </c>
      <c r="BA51" s="92" t="str">
        <f>IF(ISBLANK(Výsledky!$KX$3),"",Výsledky!KX50)</f>
        <v/>
      </c>
      <c r="BB51" s="92" t="str">
        <f>IF(ISBLANK(Výsledky!$LE$3),"",Výsledky!LE50)</f>
        <v/>
      </c>
      <c r="BC51" s="92" t="str">
        <f>IF(ISBLANK(Výsledky!$LL$3),"",Výsledky!LL50)</f>
        <v/>
      </c>
      <c r="BD51" s="92" t="str">
        <f>IF(ISBLANK(Výsledky!$LS$3),"",Výsledky!LS50)</f>
        <v/>
      </c>
      <c r="BE51" s="92" t="str">
        <f>IF(ISBLANK(Výsledky!$LZ$3),"",Výsledky!LZ50)</f>
        <v/>
      </c>
      <c r="BF51" s="92" t="str">
        <f>IF(ISBLANK(Výsledky!$MG$3),"",Výsledky!MG50)</f>
        <v/>
      </c>
      <c r="BG51" s="92" t="str">
        <f>IF(ISBLANK(Výsledky!$MN$3),"",Výsledky!MN50)</f>
        <v/>
      </c>
      <c r="BH51" s="92" t="str">
        <f>IF(ISBLANK(Výsledky!$MU$3),"",Výsledky!MU50)</f>
        <v/>
      </c>
      <c r="BI51" s="92" t="str">
        <f>IF(ISBLANK(Výsledky!$NB$3),"",Výsledky!NB50)</f>
        <v/>
      </c>
      <c r="BJ51" s="92" t="str">
        <f>IF(ISBLANK(Výsledky!$NI$3),"",Výsledky!NI50)</f>
        <v/>
      </c>
      <c r="BK51" s="92" t="str">
        <f>IF(ISBLANK(Výsledky!$NP$3),"",Výsledky!NP50)</f>
        <v/>
      </c>
      <c r="BL51" s="92" t="str">
        <f>IF(ISBLANK(Výsledky!$NW$3),"",Výsledky!NW50)</f>
        <v/>
      </c>
      <c r="BM51" s="92" t="str">
        <f>IF(ISBLANK(Výsledky!$OD$3),"",Výsledky!OD50)</f>
        <v/>
      </c>
      <c r="BN51" s="92" t="str">
        <f>IF(ISBLANK(Výsledky!$OK$3),"",Výsledky!OK50)</f>
        <v/>
      </c>
      <c r="BO51" s="92" t="str">
        <f>IF(ISBLANK(Výsledky!$OR$3),"",Výsledky!OR50)</f>
        <v/>
      </c>
      <c r="BP51" s="92" t="str">
        <f>IF(ISBLANK(Výsledky!$OY$3),"",Výsledky!OY50)</f>
        <v/>
      </c>
      <c r="BQ51" s="92" t="str">
        <f>IF(ISBLANK(Výsledky!$PF$3),"",Výsledky!PF50)</f>
        <v/>
      </c>
      <c r="BR51" s="92" t="str">
        <f>IF(ISBLANK(Výsledky!$PM$3),"",Výsledky!PM50)</f>
        <v/>
      </c>
      <c r="BS51" s="92" t="str">
        <f>IF(ISBLANK(Výsledky!$PT$3),"",Výsledky!PT50)</f>
        <v/>
      </c>
      <c r="BT51" s="92" t="str">
        <f>IF(ISBLANK(Výsledky!$QA$3),"",Výsledky!QA50)</f>
        <v/>
      </c>
      <c r="BU51" s="95" t="str">
        <f>IF(ISBLANK(Výsledky!$QH$3),"",Výsledky!QH50)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Tipy!A46</f>
        <v>69</v>
      </c>
      <c r="D52" s="108" t="str">
        <f>IF(Tipy!B46="","",Tipy!B46)</f>
        <v>Masko</v>
      </c>
      <c r="E52" s="109">
        <f>SUM(F52:J52)</f>
        <v>410</v>
      </c>
      <c r="F52" s="104">
        <f>IF(ISBLANK(Výsledky!$I$3),"-",SUM(K52:P52,R52,T52:U52,W52,Y52:AA52,AC52,AE52,AG52,AI52:AK52,AN52:AO52,AS52:AT52,AV52:AW52,AZ52,BB52:BC52,BE52:BF52,BH52,BJ52,BL52:BN52,BP52,BR52:BS52))</f>
        <v>280</v>
      </c>
      <c r="G52" s="90">
        <f>IF(ISBLANK(Výsledky!$BF$3),"-",SUM(Q52,V52,X52,S52,AB52,AD52,AU52,BA52,BG52,BI52,BO52,BQ52,BU52))</f>
        <v>130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IF(ISBLANK(Výsledky!$I$3),"",Výsledky!I52)</f>
        <v>0</v>
      </c>
      <c r="K52" s="92">
        <f>IF(ISBLANK(Výsledky!$P$3),"",Výsledky!P52)</f>
        <v>40</v>
      </c>
      <c r="L52" s="92">
        <f>IF(ISBLANK(Výsledky!$W$3),"",Výsledky!W52)</f>
        <v>0</v>
      </c>
      <c r="M52" s="92">
        <f>IF(ISBLANK(Výsledky!$AD$3),"",Výsledky!AD52)</f>
        <v>20</v>
      </c>
      <c r="N52" s="92">
        <f>IF(ISBLANK(Výsledky!$AK$3),"",Výsledky!AK52)</f>
        <v>20</v>
      </c>
      <c r="O52" s="92" t="str">
        <f>IF(ISBLANK(Výsledky!$AR$3),"",Výsledky!AR52)</f>
        <v>-</v>
      </c>
      <c r="P52" s="92">
        <f>IF(ISBLANK(Výsledky!$AY$3),"",Výsledky!AY52)</f>
        <v>10</v>
      </c>
      <c r="Q52" s="92">
        <f>IF(ISBLANK(Výsledky!$BF$3),"",Výsledky!BF52)</f>
        <v>30</v>
      </c>
      <c r="R52" s="92" t="str">
        <f>IF(ISBLANK(Výsledky!$BM$3),"",Výsledky!BM52)</f>
        <v/>
      </c>
      <c r="S52" s="92">
        <f>IF(ISBLANK(Výsledky!$BT$3),"",Výsledky!BT52)</f>
        <v>0</v>
      </c>
      <c r="T52" s="92" t="str">
        <f>IF(ISBLANK(Výsledky!$CA$3),"",Výsledky!CA52)</f>
        <v/>
      </c>
      <c r="U52" s="92">
        <f>IF(ISBLANK(Výsledky!$CH$3),"",Výsledky!CH52)</f>
        <v>0</v>
      </c>
      <c r="V52" s="92">
        <f>IF(ISBLANK(Výsledky!$CO$3),"",Výsledky!CO52)</f>
        <v>40</v>
      </c>
      <c r="W52" s="92">
        <f>IF(ISBLANK(Výsledky!$CV$3),"",Výsledky!CV52)</f>
        <v>20</v>
      </c>
      <c r="X52" s="92">
        <f>IF(ISBLANK(Výsledky!$DC$3),"",Výsledky!DC52)</f>
        <v>40</v>
      </c>
      <c r="Y52" s="92">
        <f>IF(ISBLANK(Výsledky!$DJ$3),"",Výsledky!DJ52)</f>
        <v>20</v>
      </c>
      <c r="Z52" s="92">
        <f>IF(ISBLANK(Výsledky!$DQ$3),"",Výsledky!DQ52)</f>
        <v>30</v>
      </c>
      <c r="AA52" s="92">
        <f>IF(ISBLANK(Výsledky!$DX$3),"",Výsledky!DX52)</f>
        <v>0</v>
      </c>
      <c r="AB52" s="92">
        <f>IF(ISBLANK(Výsledky!$EE$3),"",Výsledky!EE52)</f>
        <v>0</v>
      </c>
      <c r="AC52" s="92">
        <f>IF(ISBLANK(Výsledky!$EL$3),"",Výsledky!EL52)</f>
        <v>30</v>
      </c>
      <c r="AD52" s="92">
        <f>IF(ISBLANK(Výsledky!$ES$3),"",Výsledky!ES52)</f>
        <v>20</v>
      </c>
      <c r="AE52" s="92">
        <f>IF(ISBLANK(Výsledky!$EZ$3),"",Výsledky!EZ52)</f>
        <v>30</v>
      </c>
      <c r="AF52" s="92" t="str">
        <f>IF(ISBLANK(Výsledky!$FG$3),"",Výsledky!FG52)</f>
        <v>-</v>
      </c>
      <c r="AG52" s="92">
        <f>IF(ISBLANK(Výsledky!$FN$3),"",Výsledky!FN52)</f>
        <v>60</v>
      </c>
      <c r="AH52" s="92" t="str">
        <f>IF(ISBLANK(Výsledky!$FU$3),"",Výsledky!FU52)</f>
        <v>-</v>
      </c>
      <c r="AI52" s="92" t="str">
        <f>IF(ISBLANK(Výsledky!$GB$3),"",Výsledky!GB52)</f>
        <v>-</v>
      </c>
      <c r="AJ52" s="92" t="str">
        <f>IF(ISBLANK(Výsledky!$GI$3),"",Výsledky!GI52)</f>
        <v>-</v>
      </c>
      <c r="AK52" s="92" t="str">
        <f>IF(ISBLANK(Výsledky!$GP$3),"",Výsledky!GP52)</f>
        <v>-</v>
      </c>
      <c r="AL52" s="92" t="str">
        <f>IF(ISBLANK(Výsledky!$GW$3),"",Výsledky!GW52)</f>
        <v>-</v>
      </c>
      <c r="AM52" s="92" t="str">
        <f>IF(ISBLANK(Výsledky!$HD$3),"",Výsledky!HD52)</f>
        <v>-</v>
      </c>
      <c r="AN52" s="92">
        <f>IF(ISBLANK(Výsledky!$HK$3),"",Výsledky!HK52)</f>
        <v>0</v>
      </c>
      <c r="AO52" s="92" t="str">
        <f>IF(ISBLANK(Výsledky!$HR$3),"",Výsledky!HR52)</f>
        <v>-</v>
      </c>
      <c r="AP52" s="92" t="str">
        <f>IF(ISBLANK(Výsledky!$HY$3),"",Výsledky!HY52)</f>
        <v/>
      </c>
      <c r="AQ52" s="92" t="str">
        <f>IF(ISBLANK(Výsledky!$IF$3),"",Výsledky!IF52)</f>
        <v>-</v>
      </c>
      <c r="AR52" s="92" t="str">
        <f>IF(ISBLANK(Výsledky!$IM$3),"",Výsledky!IM52)</f>
        <v/>
      </c>
      <c r="AS52" s="92">
        <f>IF(ISBLANK(Výsledky!$IT$3),"",Výsledky!IT52)</f>
        <v>0</v>
      </c>
      <c r="AT52" s="92" t="str">
        <f>IF(ISBLANK(Výsledky!$JA$3),"",Výsledky!JA52)</f>
        <v/>
      </c>
      <c r="AU52" s="92" t="str">
        <f>IF(ISBLANK(Výsledky!$JH$3),"",Výsledky!JH52)</f>
        <v/>
      </c>
      <c r="AV52" s="92" t="str">
        <f>IF(ISBLANK(Výsledky!$JO$3),"",Výsledky!JO52)</f>
        <v/>
      </c>
      <c r="AW52" s="92" t="str">
        <f>IF(ISBLANK(Výsledky!$JV$3),"",Výsledky!JV52)</f>
        <v/>
      </c>
      <c r="AX52" s="92" t="str">
        <f>IF(ISBLANK(Výsledky!$KC$3),"",Výsledky!KC52)</f>
        <v/>
      </c>
      <c r="AY52" s="92" t="str">
        <f>IF(ISBLANK(Výsledky!$KJ$3),"",Výsledky!KJ52)</f>
        <v/>
      </c>
      <c r="AZ52" s="92" t="str">
        <f>IF(ISBLANK(Výsledky!$KQ$3),"",Výsledky!KQ52)</f>
        <v/>
      </c>
      <c r="BA52" s="92" t="str">
        <f>IF(ISBLANK(Výsledky!$KX$3),"",Výsledky!KX52)</f>
        <v/>
      </c>
      <c r="BB52" s="92" t="str">
        <f>IF(ISBLANK(Výsledky!$LE$3),"",Výsledky!LE52)</f>
        <v/>
      </c>
      <c r="BC52" s="92" t="str">
        <f>IF(ISBLANK(Výsledky!$LL$3),"",Výsledky!LL52)</f>
        <v/>
      </c>
      <c r="BD52" s="92" t="str">
        <f>IF(ISBLANK(Výsledky!$LS$3),"",Výsledky!LS52)</f>
        <v/>
      </c>
      <c r="BE52" s="92" t="str">
        <f>IF(ISBLANK(Výsledky!$LZ$3),"",Výsledky!LZ52)</f>
        <v/>
      </c>
      <c r="BF52" s="92" t="str">
        <f>IF(ISBLANK(Výsledky!$MG$3),"",Výsledky!MG52)</f>
        <v/>
      </c>
      <c r="BG52" s="92" t="str">
        <f>IF(ISBLANK(Výsledky!$MN$3),"",Výsledky!MN52)</f>
        <v/>
      </c>
      <c r="BH52" s="92" t="str">
        <f>IF(ISBLANK(Výsledky!$MU$3),"",Výsledky!MU52)</f>
        <v/>
      </c>
      <c r="BI52" s="92" t="str">
        <f>IF(ISBLANK(Výsledky!$NB$3),"",Výsledky!NB52)</f>
        <v/>
      </c>
      <c r="BJ52" s="92" t="str">
        <f>IF(ISBLANK(Výsledky!$NI$3),"",Výsledky!NI52)</f>
        <v/>
      </c>
      <c r="BK52" s="92" t="str">
        <f>IF(ISBLANK(Výsledky!$NP$3),"",Výsledky!NP52)</f>
        <v/>
      </c>
      <c r="BL52" s="92" t="str">
        <f>IF(ISBLANK(Výsledky!$NW$3),"",Výsledky!NW52)</f>
        <v/>
      </c>
      <c r="BM52" s="92" t="str">
        <f>IF(ISBLANK(Výsledky!$OD$3),"",Výsledky!OD52)</f>
        <v/>
      </c>
      <c r="BN52" s="92" t="str">
        <f>IF(ISBLANK(Výsledky!$OK$3),"",Výsledky!OK52)</f>
        <v/>
      </c>
      <c r="BO52" s="92" t="str">
        <f>IF(ISBLANK(Výsledky!$OR$3),"",Výsledky!OR52)</f>
        <v/>
      </c>
      <c r="BP52" s="92" t="str">
        <f>IF(ISBLANK(Výsledky!$OY$3),"",Výsledky!OY52)</f>
        <v/>
      </c>
      <c r="BQ52" s="92" t="str">
        <f>IF(ISBLANK(Výsledky!$PF$3),"",Výsledky!PF52)</f>
        <v/>
      </c>
      <c r="BR52" s="92" t="str">
        <f>IF(ISBLANK(Výsledky!$PM$3),"",Výsledky!PM52)</f>
        <v/>
      </c>
      <c r="BS52" s="92" t="str">
        <f>IF(ISBLANK(Výsledky!$PT$3),"",Výsledky!PT52)</f>
        <v/>
      </c>
      <c r="BT52" s="92" t="str">
        <f>IF(ISBLANK(Výsledky!$QA$3),"",Výsledky!QA52)</f>
        <v/>
      </c>
      <c r="BU52" s="95" t="str">
        <f>IF(ISBLANK(Výsledky!$QH$3),"",Výsledky!QH52)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230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/>
      </c>
      <c r="AU81" s="97" t="str">
        <f>IF(ISBLANK(Výsledky!$JH$3),"",Výsledky!JH71)</f>
        <v/>
      </c>
      <c r="AV81" s="97" t="str">
        <f>IF(ISBLANK(Výsledky!$JO$3),"",Výsledky!JO71)</f>
        <v/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7" t="s">
        <v>308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0" t="s">
        <v>309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2" t="s">
        <v>310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4" t="s">
        <v>311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3" t="s">
        <v>312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322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322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322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318</v>
      </c>
      <c r="K102" s="224" t="s">
        <v>237</v>
      </c>
      <c r="L102" s="224" t="s">
        <v>318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318</v>
      </c>
      <c r="N105" s="224" t="s">
        <v>7</v>
      </c>
      <c r="O105" s="224" t="s">
        <v>18</v>
      </c>
      <c r="P105" s="224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322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318</v>
      </c>
      <c r="L108" s="224" t="s">
        <v>238</v>
      </c>
      <c r="M108" s="10" t="s">
        <v>5</v>
      </c>
      <c r="N108" s="224" t="s">
        <v>8</v>
      </c>
      <c r="O108" s="224" t="s">
        <v>322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318</v>
      </c>
      <c r="O109" s="224" t="s">
        <v>232</v>
      </c>
      <c r="P109" s="224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319</v>
      </c>
      <c r="N110" s="224" t="s">
        <v>322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318</v>
      </c>
      <c r="P116" s="224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321</v>
      </c>
      <c r="N120" s="224" t="s">
        <v>40</v>
      </c>
      <c r="O120" s="224" t="s">
        <v>329</v>
      </c>
      <c r="P120" s="224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324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321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248</v>
      </c>
      <c r="K123" s="224" t="s">
        <v>324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321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319</v>
      </c>
      <c r="K125" s="224" t="s">
        <v>40</v>
      </c>
      <c r="L125" s="224" t="s">
        <v>319</v>
      </c>
      <c r="M125" s="10" t="s">
        <v>15</v>
      </c>
      <c r="N125" s="224" t="s">
        <v>324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320</v>
      </c>
      <c r="K126" s="224" t="s">
        <v>21</v>
      </c>
      <c r="L126" s="224" t="s">
        <v>321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324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319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232</v>
      </c>
      <c r="K130" s="224" t="s">
        <v>306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319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306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306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327</v>
      </c>
      <c r="N135" s="224" t="s">
        <v>327</v>
      </c>
      <c r="O135" s="224" t="s">
        <v>244</v>
      </c>
      <c r="P135" s="224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329</v>
      </c>
      <c r="N136" s="224" t="s">
        <v>329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330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327</v>
      </c>
      <c r="P138" s="224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306</v>
      </c>
      <c r="K139" s="224" t="s">
        <v>279</v>
      </c>
      <c r="L139" s="224" t="s">
        <v>248</v>
      </c>
      <c r="M139" s="10" t="s">
        <v>328</v>
      </c>
      <c r="N139" s="224" t="s">
        <v>247</v>
      </c>
      <c r="O139" s="224" t="s">
        <v>31</v>
      </c>
      <c r="P139" s="224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319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320</v>
      </c>
      <c r="L141" s="224" t="s">
        <v>36</v>
      </c>
      <c r="M141" s="10" t="s">
        <v>13</v>
      </c>
      <c r="N141" s="224" t="s">
        <v>11</v>
      </c>
      <c r="O141" s="224" t="s">
        <v>321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327</v>
      </c>
      <c r="L142" s="224" t="s">
        <v>279</v>
      </c>
      <c r="M142" s="10" t="s">
        <v>11</v>
      </c>
      <c r="N142" s="224" t="s">
        <v>29</v>
      </c>
      <c r="O142" s="224" t="s">
        <v>324</v>
      </c>
      <c r="P142" s="224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329</v>
      </c>
      <c r="L143" s="224" t="s">
        <v>320</v>
      </c>
      <c r="M143" s="10" t="s">
        <v>306</v>
      </c>
      <c r="N143" s="224" t="s">
        <v>306</v>
      </c>
      <c r="O143" s="224" t="s">
        <v>29</v>
      </c>
      <c r="P143" s="224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246</v>
      </c>
      <c r="K144" s="224" t="s">
        <v>330</v>
      </c>
      <c r="L144" s="224" t="s">
        <v>327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329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330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330</v>
      </c>
      <c r="P147" s="224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334</v>
      </c>
      <c r="P148" s="224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279</v>
      </c>
      <c r="N149" s="224" t="s">
        <v>330</v>
      </c>
      <c r="O149" s="224" t="s">
        <v>245</v>
      </c>
      <c r="P149" s="224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320</v>
      </c>
      <c r="N150" s="224" t="s">
        <v>331</v>
      </c>
      <c r="O150" s="224" t="s">
        <v>37</v>
      </c>
      <c r="P150" s="224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279</v>
      </c>
      <c r="K151" s="224" t="s">
        <v>29</v>
      </c>
      <c r="L151" s="224" t="s">
        <v>29</v>
      </c>
      <c r="M151" s="10" t="s">
        <v>332</v>
      </c>
      <c r="N151" s="224" t="s">
        <v>328</v>
      </c>
      <c r="O151" s="224" t="s">
        <v>323</v>
      </c>
      <c r="P151" s="224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321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331</v>
      </c>
      <c r="P152" s="224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323</v>
      </c>
      <c r="K153" s="224" t="s">
        <v>4</v>
      </c>
      <c r="L153" s="224" t="s">
        <v>4</v>
      </c>
      <c r="M153" s="10" t="s">
        <v>230</v>
      </c>
      <c r="N153" s="224" t="s">
        <v>279</v>
      </c>
      <c r="O153" s="224" t="s">
        <v>328</v>
      </c>
      <c r="P153" s="224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324</v>
      </c>
      <c r="K154" s="224" t="s">
        <v>31</v>
      </c>
      <c r="L154" s="224" t="s">
        <v>31</v>
      </c>
      <c r="M154" s="10" t="s">
        <v>233</v>
      </c>
      <c r="N154" s="224" t="s">
        <v>320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327</v>
      </c>
      <c r="K155" s="224" t="s">
        <v>37</v>
      </c>
      <c r="L155" s="224" t="s">
        <v>37</v>
      </c>
      <c r="M155" s="10" t="s">
        <v>29</v>
      </c>
      <c r="N155" s="224" t="s">
        <v>332</v>
      </c>
      <c r="O155" s="224" t="s">
        <v>279</v>
      </c>
      <c r="P155" s="224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328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320</v>
      </c>
      <c r="P156" s="224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329</v>
      </c>
      <c r="K157" s="224" t="s">
        <v>323</v>
      </c>
      <c r="L157" s="224" t="s">
        <v>323</v>
      </c>
      <c r="M157" s="10" t="s">
        <v>31</v>
      </c>
      <c r="N157" s="224" t="s">
        <v>233</v>
      </c>
      <c r="O157" s="224" t="s">
        <v>332</v>
      </c>
      <c r="P157" s="224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330</v>
      </c>
      <c r="K158" s="224" t="s">
        <v>328</v>
      </c>
      <c r="L158" s="224" t="s">
        <v>328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331</v>
      </c>
      <c r="K159" s="224" t="s">
        <v>331</v>
      </c>
      <c r="L159" s="224" t="s">
        <v>331</v>
      </c>
      <c r="M159" s="10" t="s">
        <v>323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332</v>
      </c>
      <c r="K160" s="224" t="s">
        <v>332</v>
      </c>
      <c r="L160" s="224" t="s">
        <v>332</v>
      </c>
      <c r="M160" s="10" t="s">
        <v>331</v>
      </c>
      <c r="N160" s="224" t="s">
        <v>323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334</v>
      </c>
      <c r="K161" s="224" t="s">
        <v>334</v>
      </c>
      <c r="L161" s="224" t="s">
        <v>334</v>
      </c>
      <c r="M161" s="10" t="s">
        <v>334</v>
      </c>
      <c r="N161" s="224" t="s">
        <v>334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230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231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232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233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234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235</v>
      </c>
      <c r="B22" s="221">
        <v>21</v>
      </c>
      <c r="C22" s="84"/>
    </row>
    <row r="23" spans="1:3" x14ac:dyDescent="0.2">
      <c r="A23" s="220" t="s">
        <v>236</v>
      </c>
      <c r="B23" s="221">
        <v>22</v>
      </c>
      <c r="C23" s="84"/>
    </row>
    <row r="24" spans="1:3" x14ac:dyDescent="0.2">
      <c r="A24" s="220" t="s">
        <v>237</v>
      </c>
      <c r="B24" s="221">
        <v>23</v>
      </c>
      <c r="C24" s="84"/>
    </row>
    <row r="25" spans="1:3" x14ac:dyDescent="0.2">
      <c r="A25" s="220" t="s">
        <v>224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238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306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239</v>
      </c>
      <c r="B34" s="221">
        <v>33</v>
      </c>
      <c r="C34" s="84"/>
    </row>
    <row r="35" spans="1:3" x14ac:dyDescent="0.2">
      <c r="A35" s="220" t="s">
        <v>240</v>
      </c>
      <c r="B35" s="221">
        <v>34</v>
      </c>
      <c r="C35" s="84"/>
    </row>
    <row r="36" spans="1:3" x14ac:dyDescent="0.2">
      <c r="A36" s="220" t="s">
        <v>241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242</v>
      </c>
      <c r="B38" s="221">
        <v>37</v>
      </c>
      <c r="C38" s="84"/>
    </row>
    <row r="39" spans="1:3" x14ac:dyDescent="0.2">
      <c r="A39" s="220" t="s">
        <v>243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244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245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246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247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248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279</v>
      </c>
      <c r="B66" s="221">
        <v>65</v>
      </c>
      <c r="C66" s="84"/>
    </row>
    <row r="67" spans="1:3" x14ac:dyDescent="0.2">
      <c r="A67" s="220" t="s">
        <v>318</v>
      </c>
      <c r="B67" s="221">
        <v>66</v>
      </c>
      <c r="C67" s="84"/>
    </row>
    <row r="68" spans="1:3" x14ac:dyDescent="0.2">
      <c r="A68" s="220" t="s">
        <v>319</v>
      </c>
      <c r="B68" s="221">
        <v>67</v>
      </c>
      <c r="C68" s="84"/>
    </row>
    <row r="69" spans="1:3" x14ac:dyDescent="0.2">
      <c r="A69" s="220" t="s">
        <v>320</v>
      </c>
      <c r="B69" s="221">
        <v>68</v>
      </c>
      <c r="C69" s="84"/>
    </row>
    <row r="70" spans="1:3" x14ac:dyDescent="0.2">
      <c r="A70" s="220" t="s">
        <v>321</v>
      </c>
      <c r="B70" s="221">
        <v>69</v>
      </c>
      <c r="C70" s="84"/>
    </row>
    <row r="71" spans="1:3" x14ac:dyDescent="0.2">
      <c r="A71" s="220" t="s">
        <v>322</v>
      </c>
      <c r="B71" s="221">
        <v>70</v>
      </c>
      <c r="C71" s="84"/>
    </row>
    <row r="72" spans="1:3" x14ac:dyDescent="0.2">
      <c r="A72" s="220" t="s">
        <v>323</v>
      </c>
      <c r="B72" s="221">
        <v>71</v>
      </c>
      <c r="C72" s="84"/>
    </row>
    <row r="73" spans="1:3" x14ac:dyDescent="0.2">
      <c r="A73" s="220" t="s">
        <v>324</v>
      </c>
      <c r="B73" s="221">
        <v>72</v>
      </c>
      <c r="C73" s="84"/>
    </row>
    <row r="74" spans="1:3" x14ac:dyDescent="0.2">
      <c r="A74" s="220" t="s">
        <v>327</v>
      </c>
      <c r="B74" s="221">
        <v>73</v>
      </c>
      <c r="C74" s="84"/>
    </row>
    <row r="75" spans="1:3" x14ac:dyDescent="0.2">
      <c r="A75" s="220" t="s">
        <v>328</v>
      </c>
      <c r="B75" s="221">
        <v>74</v>
      </c>
      <c r="C75" s="84"/>
    </row>
    <row r="76" spans="1:3" x14ac:dyDescent="0.2">
      <c r="A76" s="220" t="s">
        <v>329</v>
      </c>
      <c r="B76" s="221">
        <v>75</v>
      </c>
      <c r="C76" s="84"/>
    </row>
    <row r="77" spans="1:3" x14ac:dyDescent="0.2">
      <c r="A77" s="220" t="s">
        <v>330</v>
      </c>
      <c r="B77" s="221">
        <v>76</v>
      </c>
      <c r="C77" s="84"/>
    </row>
    <row r="78" spans="1:3" x14ac:dyDescent="0.2">
      <c r="A78" s="220" t="s">
        <v>331</v>
      </c>
      <c r="B78" s="221">
        <v>77</v>
      </c>
      <c r="C78" s="84"/>
    </row>
    <row r="79" spans="1:3" x14ac:dyDescent="0.2">
      <c r="A79" s="220" t="s">
        <v>332</v>
      </c>
      <c r="B79" s="221">
        <v>78</v>
      </c>
      <c r="C79" s="84"/>
    </row>
    <row r="80" spans="1:3" ht="13.5" thickBot="1" x14ac:dyDescent="0.25">
      <c r="A80" s="222" t="s">
        <v>334</v>
      </c>
      <c r="B80" s="223">
        <v>79</v>
      </c>
      <c r="C80" s="84"/>
    </row>
    <row r="81" spans="1:3" ht="15.75" thickBot="1" x14ac:dyDescent="0.25">
      <c r="A81" s="191" t="s">
        <v>333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topLeftCell="A26" zoomScale="90" zoomScaleNormal="90" workbookViewId="0">
      <selection activeCell="B64" sqref="B64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277</v>
      </c>
      <c r="B1" s="214" t="s">
        <v>278</v>
      </c>
    </row>
    <row r="2" spans="1:2" x14ac:dyDescent="0.2">
      <c r="A2" s="215" t="s">
        <v>250</v>
      </c>
      <c r="B2" s="216">
        <v>30</v>
      </c>
    </row>
    <row r="3" spans="1:2" x14ac:dyDescent="0.2">
      <c r="A3" s="215" t="s">
        <v>251</v>
      </c>
      <c r="B3" s="216">
        <v>30</v>
      </c>
    </row>
    <row r="4" spans="1:2" x14ac:dyDescent="0.2">
      <c r="A4" s="215" t="s">
        <v>252</v>
      </c>
      <c r="B4" s="216">
        <v>30</v>
      </c>
    </row>
    <row r="5" spans="1:2" x14ac:dyDescent="0.2">
      <c r="A5" s="215" t="s">
        <v>253</v>
      </c>
      <c r="B5" s="216">
        <v>30</v>
      </c>
    </row>
    <row r="6" spans="1:2" x14ac:dyDescent="0.2">
      <c r="A6" s="215" t="s">
        <v>276</v>
      </c>
      <c r="B6" s="216">
        <v>30</v>
      </c>
    </row>
    <row r="7" spans="1:2" x14ac:dyDescent="0.2">
      <c r="A7" s="215" t="s">
        <v>254</v>
      </c>
      <c r="B7" s="216">
        <v>30</v>
      </c>
    </row>
    <row r="8" spans="1:2" x14ac:dyDescent="0.2">
      <c r="A8" s="215" t="s">
        <v>255</v>
      </c>
      <c r="B8" s="216">
        <v>30</v>
      </c>
    </row>
    <row r="9" spans="1:2" x14ac:dyDescent="0.2">
      <c r="A9" s="215" t="s">
        <v>256</v>
      </c>
      <c r="B9" s="216">
        <v>30</v>
      </c>
    </row>
    <row r="10" spans="1:2" x14ac:dyDescent="0.2">
      <c r="A10" s="215" t="s">
        <v>257</v>
      </c>
      <c r="B10" s="216">
        <v>30</v>
      </c>
    </row>
    <row r="11" spans="1:2" x14ac:dyDescent="0.2">
      <c r="A11" s="215" t="s">
        <v>258</v>
      </c>
      <c r="B11" s="216">
        <v>30</v>
      </c>
    </row>
    <row r="12" spans="1:2" x14ac:dyDescent="0.2">
      <c r="A12" s="215" t="s">
        <v>259</v>
      </c>
      <c r="B12" s="216">
        <v>30</v>
      </c>
    </row>
    <row r="13" spans="1:2" x14ac:dyDescent="0.2">
      <c r="A13" s="215" t="s">
        <v>260</v>
      </c>
      <c r="B13" s="216">
        <v>30</v>
      </c>
    </row>
    <row r="14" spans="1:2" x14ac:dyDescent="0.2">
      <c r="A14" s="215" t="s">
        <v>261</v>
      </c>
      <c r="B14" s="216">
        <v>30</v>
      </c>
    </row>
    <row r="15" spans="1:2" x14ac:dyDescent="0.2">
      <c r="A15" s="215" t="s">
        <v>280</v>
      </c>
      <c r="B15" s="216">
        <v>20</v>
      </c>
    </row>
    <row r="16" spans="1:2" x14ac:dyDescent="0.2">
      <c r="A16" s="215" t="s">
        <v>281</v>
      </c>
      <c r="B16" s="216">
        <v>20</v>
      </c>
    </row>
    <row r="17" spans="1:2" x14ac:dyDescent="0.2">
      <c r="A17" s="215" t="s">
        <v>282</v>
      </c>
      <c r="B17" s="216">
        <v>20</v>
      </c>
    </row>
    <row r="18" spans="1:2" x14ac:dyDescent="0.2">
      <c r="A18" s="215" t="s">
        <v>283</v>
      </c>
      <c r="B18" s="216">
        <v>20</v>
      </c>
    </row>
    <row r="19" spans="1:2" x14ac:dyDescent="0.2">
      <c r="A19" s="215" t="s">
        <v>284</v>
      </c>
      <c r="B19" s="216">
        <v>20</v>
      </c>
    </row>
    <row r="20" spans="1:2" x14ac:dyDescent="0.2">
      <c r="A20" s="215" t="s">
        <v>285</v>
      </c>
      <c r="B20" s="216">
        <v>20</v>
      </c>
    </row>
    <row r="21" spans="1:2" x14ac:dyDescent="0.2">
      <c r="A21" s="215" t="s">
        <v>286</v>
      </c>
      <c r="B21" s="216">
        <v>20</v>
      </c>
    </row>
    <row r="22" spans="1:2" x14ac:dyDescent="0.2">
      <c r="A22" s="215" t="s">
        <v>287</v>
      </c>
      <c r="B22" s="216">
        <v>20</v>
      </c>
    </row>
    <row r="23" spans="1:2" x14ac:dyDescent="0.2">
      <c r="A23" s="215" t="s">
        <v>288</v>
      </c>
      <c r="B23" s="216">
        <v>20</v>
      </c>
    </row>
    <row r="24" spans="1:2" x14ac:dyDescent="0.2">
      <c r="A24" s="215" t="s">
        <v>289</v>
      </c>
      <c r="B24" s="216">
        <v>20</v>
      </c>
    </row>
    <row r="25" spans="1:2" x14ac:dyDescent="0.2">
      <c r="A25" s="215" t="s">
        <v>290</v>
      </c>
      <c r="B25" s="216">
        <v>20</v>
      </c>
    </row>
    <row r="26" spans="1:2" x14ac:dyDescent="0.2">
      <c r="A26" s="215" t="s">
        <v>291</v>
      </c>
      <c r="B26" s="216">
        <v>20</v>
      </c>
    </row>
    <row r="27" spans="1:2" x14ac:dyDescent="0.2">
      <c r="A27" s="215" t="s">
        <v>370</v>
      </c>
      <c r="B27" s="216">
        <v>20</v>
      </c>
    </row>
    <row r="28" spans="1:2" x14ac:dyDescent="0.2">
      <c r="A28" s="215" t="s">
        <v>262</v>
      </c>
      <c r="B28" s="216">
        <v>20</v>
      </c>
    </row>
    <row r="29" spans="1:2" x14ac:dyDescent="0.2">
      <c r="A29" s="215" t="s">
        <v>263</v>
      </c>
      <c r="B29" s="216">
        <v>20</v>
      </c>
    </row>
    <row r="30" spans="1:2" x14ac:dyDescent="0.2">
      <c r="A30" s="215" t="s">
        <v>264</v>
      </c>
      <c r="B30" s="216">
        <v>20</v>
      </c>
    </row>
    <row r="31" spans="1:2" x14ac:dyDescent="0.2">
      <c r="A31" s="215" t="s">
        <v>265</v>
      </c>
      <c r="B31" s="216">
        <v>20</v>
      </c>
    </row>
    <row r="32" spans="1:2" x14ac:dyDescent="0.2">
      <c r="A32" s="215" t="s">
        <v>266</v>
      </c>
      <c r="B32" s="216">
        <v>20</v>
      </c>
    </row>
    <row r="33" spans="1:2" x14ac:dyDescent="0.2">
      <c r="A33" s="215" t="s">
        <v>267</v>
      </c>
      <c r="B33" s="216">
        <v>20</v>
      </c>
    </row>
    <row r="34" spans="1:2" x14ac:dyDescent="0.2">
      <c r="A34" s="215" t="s">
        <v>268</v>
      </c>
      <c r="B34" s="216">
        <v>20</v>
      </c>
    </row>
    <row r="35" spans="1:2" x14ac:dyDescent="0.2">
      <c r="A35" s="215" t="s">
        <v>269</v>
      </c>
      <c r="B35" s="216">
        <v>20</v>
      </c>
    </row>
    <row r="36" spans="1:2" x14ac:dyDescent="0.2">
      <c r="A36" s="215" t="s">
        <v>270</v>
      </c>
      <c r="B36" s="216">
        <v>20</v>
      </c>
    </row>
    <row r="37" spans="1:2" x14ac:dyDescent="0.2">
      <c r="A37" s="215" t="s">
        <v>271</v>
      </c>
      <c r="B37" s="216">
        <v>20</v>
      </c>
    </row>
    <row r="38" spans="1:2" x14ac:dyDescent="0.2">
      <c r="A38" s="215" t="s">
        <v>272</v>
      </c>
      <c r="B38" s="216">
        <v>20</v>
      </c>
    </row>
    <row r="39" spans="1:2" x14ac:dyDescent="0.2">
      <c r="A39" s="215" t="s">
        <v>275</v>
      </c>
      <c r="B39" s="216">
        <v>20</v>
      </c>
    </row>
    <row r="40" spans="1:2" x14ac:dyDescent="0.2">
      <c r="A40" s="215" t="s">
        <v>273</v>
      </c>
      <c r="B40" s="216">
        <v>20</v>
      </c>
    </row>
    <row r="41" spans="1:2" x14ac:dyDescent="0.2">
      <c r="A41" s="215" t="s">
        <v>274</v>
      </c>
      <c r="B41" s="216">
        <v>20</v>
      </c>
    </row>
    <row r="42" spans="1:2" x14ac:dyDescent="0.2">
      <c r="A42" s="215" t="s">
        <v>292</v>
      </c>
      <c r="B42" s="216">
        <v>30</v>
      </c>
    </row>
    <row r="43" spans="1:2" x14ac:dyDescent="0.2">
      <c r="A43" s="215" t="s">
        <v>293</v>
      </c>
      <c r="B43" s="216">
        <v>30</v>
      </c>
    </row>
    <row r="44" spans="1:2" x14ac:dyDescent="0.2">
      <c r="A44" s="215" t="s">
        <v>294</v>
      </c>
      <c r="B44" s="216">
        <v>30</v>
      </c>
    </row>
    <row r="45" spans="1:2" x14ac:dyDescent="0.2">
      <c r="A45" s="215" t="s">
        <v>295</v>
      </c>
      <c r="B45" s="216">
        <v>30</v>
      </c>
    </row>
    <row r="46" spans="1:2" x14ac:dyDescent="0.2">
      <c r="A46" s="215" t="s">
        <v>296</v>
      </c>
      <c r="B46" s="216">
        <v>30</v>
      </c>
    </row>
    <row r="47" spans="1:2" x14ac:dyDescent="0.2">
      <c r="A47" s="215" t="s">
        <v>297</v>
      </c>
      <c r="B47" s="216">
        <v>30</v>
      </c>
    </row>
    <row r="48" spans="1:2" x14ac:dyDescent="0.2">
      <c r="A48" s="215" t="s">
        <v>298</v>
      </c>
      <c r="B48" s="216">
        <v>30</v>
      </c>
    </row>
    <row r="49" spans="1:2" x14ac:dyDescent="0.2">
      <c r="A49" s="215" t="s">
        <v>299</v>
      </c>
      <c r="B49" s="216">
        <v>30</v>
      </c>
    </row>
    <row r="50" spans="1:2" x14ac:dyDescent="0.2">
      <c r="A50" s="215" t="s">
        <v>300</v>
      </c>
      <c r="B50" s="216">
        <v>30</v>
      </c>
    </row>
    <row r="51" spans="1:2" x14ac:dyDescent="0.2">
      <c r="A51" s="215" t="s">
        <v>301</v>
      </c>
      <c r="B51" s="216">
        <v>30</v>
      </c>
    </row>
    <row r="52" spans="1:2" x14ac:dyDescent="0.2">
      <c r="A52" s="215" t="s">
        <v>302</v>
      </c>
      <c r="B52" s="216">
        <v>30</v>
      </c>
    </row>
    <row r="53" spans="1:2" x14ac:dyDescent="0.2">
      <c r="A53" s="215" t="s">
        <v>303</v>
      </c>
      <c r="B53" s="216">
        <v>30</v>
      </c>
    </row>
    <row r="54" spans="1:2" x14ac:dyDescent="0.2">
      <c r="A54" s="215" t="s">
        <v>304</v>
      </c>
      <c r="B54" s="216">
        <v>30</v>
      </c>
    </row>
    <row r="55" spans="1:2" ht="13.5" thickBot="1" x14ac:dyDescent="0.25">
      <c r="A55" s="217" t="s">
        <v>305</v>
      </c>
      <c r="B55" s="218">
        <v>30</v>
      </c>
    </row>
    <row r="56" spans="1:2" x14ac:dyDescent="0.2">
      <c r="A56" s="212" t="s">
        <v>338</v>
      </c>
      <c r="B56" s="79">
        <v>20</v>
      </c>
    </row>
    <row r="57" spans="1:2" x14ac:dyDescent="0.2">
      <c r="A57" s="212" t="s">
        <v>343</v>
      </c>
      <c r="B57" s="225">
        <v>20</v>
      </c>
    </row>
    <row r="58" spans="1:2" x14ac:dyDescent="0.2">
      <c r="A58" s="212" t="s">
        <v>347</v>
      </c>
      <c r="B58" s="225">
        <v>20</v>
      </c>
    </row>
    <row r="59" spans="1:2" x14ac:dyDescent="0.2">
      <c r="A59" s="212" t="s">
        <v>349</v>
      </c>
      <c r="B59" s="225">
        <v>20</v>
      </c>
    </row>
    <row r="60" spans="1:2" x14ac:dyDescent="0.2">
      <c r="A60" s="212" t="s">
        <v>346</v>
      </c>
      <c r="B60" s="225">
        <v>20</v>
      </c>
    </row>
    <row r="61" spans="1:2" x14ac:dyDescent="0.2">
      <c r="A61" s="212" t="s">
        <v>368</v>
      </c>
      <c r="B61" s="225">
        <v>20</v>
      </c>
    </row>
    <row r="62" spans="1:2" x14ac:dyDescent="0.2">
      <c r="A62" s="212" t="s">
        <v>314</v>
      </c>
      <c r="B62" s="225">
        <v>20</v>
      </c>
    </row>
    <row r="63" spans="1:2" x14ac:dyDescent="0.2">
      <c r="A63" s="212" t="s">
        <v>315</v>
      </c>
      <c r="B63" s="225">
        <v>20</v>
      </c>
    </row>
    <row r="64" spans="1:2" x14ac:dyDescent="0.2">
      <c r="A64" s="212" t="s">
        <v>392</v>
      </c>
      <c r="B64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2023-02-07T13:55:25Z</dcterms:modified>
</cp:coreProperties>
</file>