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3250" windowHeight="1317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E16" i="2" l="1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E100" i="2"/>
  <c r="JX100" i="2"/>
  <c r="IH100" i="2"/>
  <c r="HT100" i="2"/>
  <c r="BV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E106" i="2"/>
  <c r="JX106" i="2"/>
  <c r="IH106" i="2"/>
  <c r="HT106" i="2"/>
  <c r="BV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E95" i="2"/>
  <c r="JX95" i="2"/>
  <c r="IH95" i="2"/>
  <c r="HT95" i="2"/>
  <c r="BV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E93" i="2"/>
  <c r="JX93" i="2"/>
  <c r="IH93" i="2"/>
  <c r="HT93" i="2"/>
  <c r="BV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X88" i="4"/>
  <c r="DG87" i="4"/>
  <c r="CS88" i="4"/>
  <c r="DM89" i="4"/>
  <c r="EG88" i="4"/>
  <c r="EE87" i="4"/>
  <c r="DK89" i="4"/>
  <c r="EF88" i="4"/>
  <c r="CQ87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BY87" i="4"/>
  <c r="CO87" i="4"/>
  <c r="DE87" i="4"/>
  <c r="DU87" i="4"/>
  <c r="CB87" i="4"/>
  <c r="CR87" i="4"/>
  <c r="DH87" i="4"/>
  <c r="DX87" i="4"/>
  <c r="ED87" i="4"/>
  <c r="CP87" i="4"/>
  <c r="CN89" i="4"/>
  <c r="DD89" i="4"/>
  <c r="DT89" i="4"/>
  <c r="EJ89" i="4"/>
  <c r="DS89" i="4"/>
  <c r="CX89" i="4"/>
  <c r="CB89" i="4"/>
  <c r="DL88" i="4"/>
  <c r="CF88" i="4"/>
  <c r="DJ87" i="4"/>
  <c r="CD87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BZ88" i="4"/>
  <c r="DI88" i="4"/>
  <c r="DW89" i="4"/>
  <c r="CF89" i="4"/>
  <c r="CK88" i="4"/>
  <c r="DV89" i="4"/>
  <c r="CD89" i="4"/>
  <c r="DW87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CE88" i="4"/>
  <c r="CK87" i="4"/>
  <c r="DA87" i="4"/>
  <c r="DQ87" i="4"/>
  <c r="EG87" i="4"/>
  <c r="CN87" i="4"/>
  <c r="DD87" i="4"/>
  <c r="DT87" i="4"/>
  <c r="EJ87" i="4"/>
  <c r="DF87" i="4"/>
  <c r="CJ89" i="4"/>
  <c r="CZ89" i="4"/>
  <c r="DP89" i="4"/>
  <c r="EF89" i="4"/>
  <c r="DY89" i="4"/>
  <c r="DC89" i="4"/>
  <c r="CH89" i="4"/>
  <c r="DT88" i="4"/>
  <c r="CN88" i="4"/>
  <c r="DR87" i="4"/>
  <c r="CL87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CJ88" i="4"/>
  <c r="CE87" i="4"/>
  <c r="EH92" i="4"/>
  <c r="DR92" i="4"/>
  <c r="CY92" i="4"/>
  <c r="DF91" i="4"/>
  <c r="CI87" i="4"/>
  <c r="EA89" i="4"/>
  <c r="CK89" i="4"/>
  <c r="CR88" i="4"/>
  <c r="DY88" i="4"/>
  <c r="EH89" i="4"/>
  <c r="CQ89" i="4"/>
  <c r="DA88" i="4"/>
  <c r="EG89" i="4"/>
  <c r="CP89" i="4"/>
  <c r="CZ88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CG87" i="4"/>
  <c r="CW87" i="4"/>
  <c r="DM87" i="4"/>
  <c r="EC87" i="4"/>
  <c r="CJ87" i="4"/>
  <c r="CZ87" i="4"/>
  <c r="DP87" i="4"/>
  <c r="EF87" i="4"/>
  <c r="DN87" i="4"/>
  <c r="BZ87" i="4"/>
  <c r="CE89" i="4"/>
  <c r="CV89" i="4"/>
  <c r="DL89" i="4"/>
  <c r="EB89" i="4"/>
  <c r="ED89" i="4"/>
  <c r="DI89" i="4"/>
  <c r="CM89" i="4"/>
  <c r="EB88" i="4"/>
  <c r="CV88" i="4"/>
  <c r="DZ87" i="4"/>
  <c r="CT87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DV92" i="4"/>
  <c r="DE92" i="4"/>
  <c r="DV91" i="4"/>
  <c r="CW89" i="4"/>
  <c r="CU89" i="4"/>
  <c r="DH88" i="4"/>
  <c r="CA87" i="4"/>
  <c r="CA88" i="4"/>
  <c r="DB89" i="4"/>
  <c r="DQ88" i="4"/>
  <c r="CY87" i="4"/>
  <c r="DA89" i="4"/>
  <c r="DP88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CC87" i="4"/>
  <c r="CS87" i="4"/>
  <c r="DI87" i="4"/>
  <c r="DY87" i="4"/>
  <c r="CF87" i="4"/>
  <c r="CV87" i="4"/>
  <c r="DL87" i="4"/>
  <c r="EB87" i="4"/>
  <c r="DV87" i="4"/>
  <c r="CH87" i="4"/>
  <c r="CA89" i="4"/>
  <c r="CR89" i="4"/>
  <c r="DH89" i="4"/>
  <c r="DX89" i="4"/>
  <c r="EI89" i="4"/>
  <c r="DN89" i="4"/>
  <c r="CS89" i="4"/>
  <c r="EH88" i="4"/>
  <c r="DD88" i="4"/>
  <c r="EH87" i="4"/>
  <c r="DB87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Q13" i="2" s="1"/>
  <c r="KP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V24" i="2" s="1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Q70" i="2" s="1"/>
  <c r="KM70" i="2"/>
  <c r="KN70" i="2"/>
  <c r="KO70" i="2"/>
  <c r="KP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M86" i="2" s="1"/>
  <c r="BK86" i="2"/>
  <c r="BL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Q86" i="2" s="1"/>
  <c r="KP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5" i="4"/>
  <c r="D69" i="4"/>
  <c r="D31" i="4"/>
  <c r="D77" i="4"/>
  <c r="D23" i="4"/>
  <c r="D47" i="4"/>
  <c r="D32" i="4"/>
  <c r="D29" i="4"/>
  <c r="D50" i="4"/>
  <c r="D54" i="4"/>
  <c r="D13" i="4"/>
  <c r="D18" i="4"/>
  <c r="D70" i="4"/>
  <c r="D38" i="4"/>
  <c r="D46" i="4"/>
  <c r="D34" i="4"/>
  <c r="D22" i="4"/>
  <c r="D8" i="4"/>
  <c r="D28" i="4"/>
  <c r="D58" i="4"/>
  <c r="D68" i="4"/>
  <c r="D7" i="4"/>
  <c r="D79" i="4"/>
  <c r="D63" i="4"/>
  <c r="D42" i="4"/>
  <c r="D40" i="4"/>
  <c r="D43" i="4"/>
  <c r="D26" i="4"/>
  <c r="D67" i="4"/>
  <c r="D30" i="4"/>
  <c r="D12" i="4"/>
  <c r="D36" i="4"/>
  <c r="D62" i="4"/>
  <c r="D61" i="4"/>
  <c r="D64" i="4"/>
  <c r="D10" i="4"/>
  <c r="D59" i="4"/>
  <c r="D49" i="4"/>
  <c r="D60" i="4"/>
  <c r="D45" i="4"/>
  <c r="D25" i="4"/>
  <c r="D73" i="4"/>
  <c r="D76" i="4"/>
  <c r="D17" i="4"/>
  <c r="D80" i="4"/>
  <c r="D6" i="4"/>
  <c r="D19" i="4"/>
  <c r="D78" i="4"/>
  <c r="D5" i="4"/>
  <c r="D51" i="4"/>
  <c r="D39" i="4"/>
  <c r="D9" i="4"/>
  <c r="D52" i="4"/>
  <c r="D55" i="4"/>
  <c r="D16" i="4"/>
  <c r="D21" i="4"/>
  <c r="D37" i="4"/>
  <c r="D27" i="4"/>
  <c r="D81" i="4"/>
  <c r="D71" i="4"/>
  <c r="D33" i="4"/>
  <c r="D72" i="4"/>
  <c r="D75" i="4"/>
  <c r="D57" i="4"/>
  <c r="D24" i="4"/>
  <c r="D3" i="4"/>
  <c r="D56" i="4"/>
  <c r="D48" i="4"/>
  <c r="D44" i="4"/>
  <c r="D74" i="4"/>
  <c r="D15" i="4"/>
  <c r="D14" i="4"/>
  <c r="D20" i="4"/>
  <c r="D41" i="4"/>
  <c r="D4" i="4"/>
  <c r="D53" i="4"/>
  <c r="D66" i="4"/>
  <c r="D65" i="4"/>
  <c r="D1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KQ15" i="2" l="1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0" i="4" s="1"/>
  <c r="P29" i="2"/>
  <c r="I29" i="2"/>
  <c r="J22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1" i="4" s="1"/>
  <c r="I74" i="2"/>
  <c r="J72" i="4" s="1"/>
  <c r="P57" i="2"/>
  <c r="I54" i="2"/>
  <c r="J73" i="4" s="1"/>
  <c r="P45" i="2"/>
  <c r="I38" i="2"/>
  <c r="J40" i="4" s="1"/>
  <c r="P25" i="2"/>
  <c r="P23" i="2"/>
  <c r="I84" i="2"/>
  <c r="J14" i="4" s="1"/>
  <c r="P64" i="2"/>
  <c r="I87" i="2"/>
  <c r="J4" i="4" s="1"/>
  <c r="I66" i="2"/>
  <c r="J55" i="4" s="1"/>
  <c r="I64" i="2"/>
  <c r="J9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5" i="4" s="1"/>
  <c r="I80" i="2"/>
  <c r="J48" i="4" s="1"/>
  <c r="I58" i="2"/>
  <c r="J6" i="4" s="1"/>
  <c r="I35" i="2"/>
  <c r="J79" i="4" s="1"/>
  <c r="I25" i="2"/>
  <c r="J70" i="4" s="1"/>
  <c r="I28" i="2"/>
  <c r="J34" i="4" s="1"/>
  <c r="I32" i="2"/>
  <c r="J58" i="4" s="1"/>
  <c r="I43" i="2"/>
  <c r="J12" i="4" s="1"/>
  <c r="I77" i="2"/>
  <c r="J24" i="4" s="1"/>
  <c r="I67" i="2"/>
  <c r="J16" i="4" s="1"/>
  <c r="I57" i="2"/>
  <c r="J80" i="4" s="1"/>
  <c r="I79" i="2"/>
  <c r="J56" i="4" s="1"/>
  <c r="I44" i="2"/>
  <c r="J36" i="4" s="1"/>
  <c r="I63" i="2"/>
  <c r="J39" i="4" s="1"/>
  <c r="I68" i="2"/>
  <c r="J21" i="4" s="1"/>
  <c r="I48" i="2"/>
  <c r="J10" i="4" s="1"/>
  <c r="I71" i="2"/>
  <c r="J81" i="4" s="1"/>
  <c r="I78" i="2"/>
  <c r="J3" i="4" s="1"/>
  <c r="I59" i="2"/>
  <c r="J19" i="4" s="1"/>
  <c r="I30" i="2"/>
  <c r="J8" i="4" s="1"/>
  <c r="I26" i="2"/>
  <c r="J38" i="4" s="1"/>
  <c r="I72" i="2"/>
  <c r="J71" i="4" s="1"/>
  <c r="I51" i="2"/>
  <c r="J60" i="4" s="1"/>
  <c r="I49" i="2"/>
  <c r="J59" i="4" s="1"/>
  <c r="I21" i="2"/>
  <c r="J50" i="4" s="1"/>
  <c r="I83" i="2"/>
  <c r="J15" i="4" s="1"/>
  <c r="I81" i="2"/>
  <c r="J44" i="4" s="1"/>
  <c r="I37" i="2"/>
  <c r="J42" i="4" s="1"/>
  <c r="I76" i="2"/>
  <c r="J57" i="4" s="1"/>
  <c r="I36" i="2"/>
  <c r="J63" i="4" s="1"/>
  <c r="I41" i="2"/>
  <c r="J67" i="4" s="1"/>
  <c r="I53" i="2"/>
  <c r="J25" i="4" s="1"/>
  <c r="I60" i="2"/>
  <c r="J78" i="4" s="1"/>
  <c r="I56" i="2"/>
  <c r="J17" i="4" s="1"/>
  <c r="I52" i="2"/>
  <c r="J45" i="4" s="1"/>
  <c r="I40" i="2"/>
  <c r="J26" i="4" s="1"/>
  <c r="I24" i="2"/>
  <c r="J18" i="4" s="1"/>
  <c r="I20" i="2"/>
  <c r="J29" i="4" s="1"/>
  <c r="I73" i="2"/>
  <c r="J33" i="4" s="1"/>
  <c r="I33" i="2"/>
  <c r="J68" i="4" s="1"/>
  <c r="I70" i="2"/>
  <c r="J27" i="4" s="1"/>
  <c r="I62" i="2"/>
  <c r="J51" i="4" s="1"/>
  <c r="I50" i="2"/>
  <c r="J49" i="4" s="1"/>
  <c r="I46" i="2"/>
  <c r="J61" i="4" s="1"/>
  <c r="I42" i="2"/>
  <c r="J30" i="4" s="1"/>
  <c r="I34" i="2"/>
  <c r="J7" i="4" s="1"/>
  <c r="I22" i="2"/>
  <c r="J54" i="4" s="1"/>
  <c r="I75" i="2"/>
  <c r="J75" i="4" s="1"/>
  <c r="I55" i="2"/>
  <c r="J76" i="4" s="1"/>
  <c r="I47" i="2"/>
  <c r="J64" i="4" s="1"/>
  <c r="I39" i="2"/>
  <c r="J43" i="4" s="1"/>
  <c r="I31" i="2"/>
  <c r="J28" i="4" s="1"/>
  <c r="I27" i="2"/>
  <c r="J46" i="4" s="1"/>
  <c r="I23" i="2"/>
  <c r="J13" i="4" s="1"/>
  <c r="I19" i="2"/>
  <c r="J32" i="4" s="1"/>
  <c r="I15" i="2"/>
  <c r="J31" i="4" s="1"/>
  <c r="I14" i="2"/>
  <c r="I13" i="2"/>
  <c r="J35" i="4" s="1"/>
  <c r="I12" i="2"/>
  <c r="K94" i="2"/>
  <c r="K93" i="2"/>
  <c r="J77" i="4"/>
  <c r="J23" i="4"/>
  <c r="J47" i="4"/>
  <c r="J37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1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L106" i="2" s="1"/>
  <c r="KJ12" i="2" l="1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KN103" i="2" l="1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1" i="4" l="1"/>
  <c r="I11" i="4"/>
  <c r="I66" i="4"/>
  <c r="I53" i="4"/>
  <c r="I4" i="4"/>
  <c r="I41" i="4"/>
  <c r="I20" i="4"/>
  <c r="I14" i="4"/>
  <c r="I15" i="4"/>
  <c r="I74" i="4"/>
  <c r="I44" i="4"/>
  <c r="I48" i="4"/>
  <c r="I56" i="4"/>
  <c r="I3" i="4"/>
  <c r="I24" i="4"/>
  <c r="I57" i="4"/>
  <c r="I75" i="4"/>
  <c r="I72" i="4"/>
  <c r="I33" i="4"/>
  <c r="I71" i="4"/>
  <c r="I81" i="4"/>
  <c r="I27" i="4"/>
  <c r="I37" i="4"/>
  <c r="I21" i="4"/>
  <c r="I16" i="4"/>
  <c r="I55" i="4"/>
  <c r="I52" i="4"/>
  <c r="I9" i="4"/>
  <c r="I39" i="4"/>
  <c r="I51" i="4"/>
  <c r="I5" i="4"/>
  <c r="I78" i="4"/>
  <c r="I19" i="4"/>
  <c r="I6" i="4"/>
  <c r="I80" i="4"/>
  <c r="I17" i="4"/>
  <c r="I76" i="4"/>
  <c r="I73" i="4"/>
  <c r="I25" i="4"/>
  <c r="I45" i="4"/>
  <c r="I60" i="4"/>
  <c r="I49" i="4"/>
  <c r="I59" i="4"/>
  <c r="I10" i="4"/>
  <c r="I64" i="4"/>
  <c r="I61" i="4"/>
  <c r="I62" i="4"/>
  <c r="I36" i="4"/>
  <c r="I12" i="4"/>
  <c r="I30" i="4"/>
  <c r="I67" i="4"/>
  <c r="I65" i="4"/>
  <c r="H26" i="4"/>
  <c r="H43" i="4"/>
  <c r="H40" i="4"/>
  <c r="H42" i="4"/>
  <c r="H63" i="4"/>
  <c r="H79" i="4"/>
  <c r="H7" i="4"/>
  <c r="H68" i="4"/>
  <c r="H58" i="4"/>
  <c r="H28" i="4"/>
  <c r="H8" i="4"/>
  <c r="H22" i="4"/>
  <c r="H34" i="4"/>
  <c r="H46" i="4"/>
  <c r="H38" i="4"/>
  <c r="H70" i="4"/>
  <c r="H18" i="4"/>
  <c r="H13" i="4"/>
  <c r="H54" i="4"/>
  <c r="H50" i="4"/>
  <c r="H29" i="4"/>
  <c r="H32" i="4"/>
  <c r="H47" i="4"/>
  <c r="H23" i="4"/>
  <c r="H77" i="4"/>
  <c r="H31" i="4"/>
  <c r="H69" i="4"/>
  <c r="H35" i="4"/>
  <c r="H65" i="4"/>
  <c r="H66" i="4"/>
  <c r="H53" i="4"/>
  <c r="H4" i="4"/>
  <c r="H41" i="4"/>
  <c r="H20" i="4"/>
  <c r="H14" i="4"/>
  <c r="H15" i="4"/>
  <c r="H74" i="4"/>
  <c r="H44" i="4"/>
  <c r="H48" i="4"/>
  <c r="H56" i="4"/>
  <c r="H3" i="4"/>
  <c r="H24" i="4"/>
  <c r="H57" i="4"/>
  <c r="H75" i="4"/>
  <c r="H72" i="4"/>
  <c r="H33" i="4"/>
  <c r="H71" i="4"/>
  <c r="H81" i="4"/>
  <c r="H27" i="4"/>
  <c r="H37" i="4"/>
  <c r="H21" i="4"/>
  <c r="H16" i="4"/>
  <c r="H55" i="4"/>
  <c r="H52" i="4"/>
  <c r="H9" i="4"/>
  <c r="H39" i="4"/>
  <c r="H51" i="4"/>
  <c r="H5" i="4"/>
  <c r="H78" i="4"/>
  <c r="H19" i="4"/>
  <c r="H6" i="4"/>
  <c r="H80" i="4"/>
  <c r="H17" i="4"/>
  <c r="H76" i="4"/>
  <c r="H73" i="4"/>
  <c r="H25" i="4"/>
  <c r="H45" i="4"/>
  <c r="H60" i="4"/>
  <c r="H49" i="4"/>
  <c r="H59" i="4"/>
  <c r="H10" i="4"/>
  <c r="H64" i="4"/>
  <c r="H61" i="4"/>
  <c r="H62" i="4"/>
  <c r="H36" i="4"/>
  <c r="H12" i="4"/>
  <c r="H30" i="4"/>
  <c r="H67" i="4"/>
  <c r="I26" i="4"/>
  <c r="I43" i="4"/>
  <c r="I40" i="4"/>
  <c r="I42" i="4"/>
  <c r="I63" i="4"/>
  <c r="I79" i="4"/>
  <c r="I7" i="4"/>
  <c r="I68" i="4"/>
  <c r="I58" i="4"/>
  <c r="I28" i="4"/>
  <c r="I8" i="4"/>
  <c r="I22" i="4"/>
  <c r="I34" i="4"/>
  <c r="I46" i="4"/>
  <c r="I38" i="4"/>
  <c r="I70" i="4"/>
  <c r="I18" i="4"/>
  <c r="I13" i="4"/>
  <c r="I54" i="4"/>
  <c r="I50" i="4"/>
  <c r="I29" i="4"/>
  <c r="I32" i="4"/>
  <c r="I47" i="4"/>
  <c r="I23" i="4"/>
  <c r="I77" i="4"/>
  <c r="I31" i="4"/>
  <c r="I69" i="4"/>
  <c r="I35" i="4"/>
  <c r="AA96" i="2"/>
  <c r="G65" i="4"/>
  <c r="G53" i="4"/>
  <c r="G20" i="4"/>
  <c r="G74" i="4"/>
  <c r="G44" i="4"/>
  <c r="G67" i="4"/>
  <c r="G26" i="4"/>
  <c r="G43" i="4"/>
  <c r="G40" i="4"/>
  <c r="G42" i="4"/>
  <c r="G63" i="4"/>
  <c r="G79" i="4"/>
  <c r="G7" i="4"/>
  <c r="G68" i="4"/>
  <c r="G58" i="4"/>
  <c r="G28" i="4"/>
  <c r="G8" i="4"/>
  <c r="G22" i="4"/>
  <c r="G34" i="4"/>
  <c r="G46" i="4"/>
  <c r="G38" i="4"/>
  <c r="G70" i="4"/>
  <c r="G18" i="4"/>
  <c r="G13" i="4"/>
  <c r="G54" i="4"/>
  <c r="G50" i="4"/>
  <c r="G29" i="4"/>
  <c r="G32" i="4"/>
  <c r="G47" i="4"/>
  <c r="G23" i="4"/>
  <c r="G77" i="4"/>
  <c r="G31" i="4"/>
  <c r="G69" i="4"/>
  <c r="G35" i="4"/>
  <c r="G11" i="4"/>
  <c r="G66" i="4"/>
  <c r="G4" i="4"/>
  <c r="G41" i="4"/>
  <c r="G14" i="4"/>
  <c r="G15" i="4"/>
  <c r="G48" i="4"/>
  <c r="G56" i="4"/>
  <c r="G3" i="4"/>
  <c r="G24" i="4"/>
  <c r="G57" i="4"/>
  <c r="G75" i="4"/>
  <c r="G72" i="4"/>
  <c r="G33" i="4"/>
  <c r="G71" i="4"/>
  <c r="G81" i="4"/>
  <c r="G27" i="4"/>
  <c r="G37" i="4"/>
  <c r="G21" i="4"/>
  <c r="G16" i="4"/>
  <c r="G55" i="4"/>
  <c r="G52" i="4"/>
  <c r="G9" i="4"/>
  <c r="G39" i="4"/>
  <c r="G51" i="4"/>
  <c r="G5" i="4"/>
  <c r="G78" i="4"/>
  <c r="G19" i="4"/>
  <c r="G6" i="4"/>
  <c r="G80" i="4"/>
  <c r="G17" i="4"/>
  <c r="G76" i="4"/>
  <c r="G73" i="4"/>
  <c r="G25" i="4"/>
  <c r="G45" i="4"/>
  <c r="G60" i="4"/>
  <c r="G49" i="4"/>
  <c r="G59" i="4"/>
  <c r="G10" i="4"/>
  <c r="G64" i="4"/>
  <c r="G61" i="4"/>
  <c r="G62" i="4"/>
  <c r="G36" i="4"/>
  <c r="G12" i="4"/>
  <c r="G3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5" i="4"/>
  <c r="C69" i="4"/>
  <c r="C31" i="4"/>
  <c r="C77" i="4"/>
  <c r="C23" i="4"/>
  <c r="C47" i="4"/>
  <c r="C32" i="4"/>
  <c r="C29" i="4"/>
  <c r="C50" i="4"/>
  <c r="C54" i="4"/>
  <c r="C13" i="4"/>
  <c r="C18" i="4"/>
  <c r="C70" i="4"/>
  <c r="C38" i="4"/>
  <c r="C46" i="4"/>
  <c r="C34" i="4"/>
  <c r="C22" i="4"/>
  <c r="C8" i="4"/>
  <c r="C28" i="4"/>
  <c r="C58" i="4"/>
  <c r="C68" i="4"/>
  <c r="C7" i="4"/>
  <c r="C79" i="4"/>
  <c r="C63" i="4"/>
  <c r="C42" i="4"/>
  <c r="C40" i="4"/>
  <c r="C43" i="4"/>
  <c r="C26" i="4"/>
  <c r="C67" i="4"/>
  <c r="C30" i="4"/>
  <c r="C12" i="4"/>
  <c r="C36" i="4"/>
  <c r="C62" i="4"/>
  <c r="C61" i="4"/>
  <c r="C64" i="4"/>
  <c r="C10" i="4"/>
  <c r="C59" i="4"/>
  <c r="C49" i="4"/>
  <c r="C60" i="4"/>
  <c r="C45" i="4"/>
  <c r="C25" i="4"/>
  <c r="C73" i="4"/>
  <c r="C76" i="4"/>
  <c r="C17" i="4"/>
  <c r="C80" i="4"/>
  <c r="C6" i="4"/>
  <c r="C19" i="4"/>
  <c r="C78" i="4"/>
  <c r="C5" i="4"/>
  <c r="C51" i="4"/>
  <c r="C39" i="4"/>
  <c r="C9" i="4"/>
  <c r="C52" i="4"/>
  <c r="C55" i="4"/>
  <c r="C16" i="4"/>
  <c r="C21" i="4"/>
  <c r="C37" i="4"/>
  <c r="C27" i="4"/>
  <c r="C81" i="4"/>
  <c r="C71" i="4"/>
  <c r="C33" i="4"/>
  <c r="C72" i="4"/>
  <c r="C75" i="4"/>
  <c r="C57" i="4"/>
  <c r="C24" i="4"/>
  <c r="C3" i="4"/>
  <c r="C56" i="4"/>
  <c r="C48" i="4"/>
  <c r="C44" i="4"/>
  <c r="C74" i="4"/>
  <c r="C15" i="4"/>
  <c r="C14" i="4"/>
  <c r="C20" i="4"/>
  <c r="C41" i="4"/>
  <c r="C4" i="4"/>
  <c r="C53" i="4"/>
  <c r="C66" i="4"/>
  <c r="C65" i="4"/>
  <c r="C1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4" i="4"/>
  <c r="M66" i="4"/>
  <c r="M56" i="4" l="1"/>
  <c r="M39" i="4"/>
  <c r="M20" i="4"/>
  <c r="M55" i="4"/>
  <c r="M45" i="4"/>
  <c r="M65" i="4"/>
  <c r="M25" i="4"/>
  <c r="M36" i="4"/>
  <c r="M72" i="4"/>
  <c r="M24" i="4"/>
  <c r="M26" i="4"/>
  <c r="M32" i="4"/>
  <c r="M69" i="4"/>
  <c r="M3" i="4"/>
  <c r="M71" i="4"/>
  <c r="M61" i="4"/>
  <c r="M53" i="4"/>
  <c r="M38" i="4"/>
  <c r="M77" i="4"/>
  <c r="M54" i="4"/>
  <c r="M21" i="4"/>
  <c r="M51" i="4"/>
  <c r="M10" i="4"/>
  <c r="M62" i="4"/>
  <c r="M43" i="4"/>
  <c r="M63" i="4"/>
  <c r="M46" i="4"/>
  <c r="M33" i="4"/>
  <c r="M37" i="4"/>
  <c r="M6" i="4"/>
  <c r="M80" i="4"/>
  <c r="M73" i="4"/>
  <c r="M60" i="4"/>
  <c r="M64" i="4"/>
  <c r="M67" i="4"/>
  <c r="M40" i="4"/>
  <c r="M68" i="4"/>
  <c r="M22" i="4"/>
  <c r="M13" i="4"/>
  <c r="M52" i="4"/>
  <c r="M42" i="4"/>
  <c r="M19" i="4"/>
  <c r="M76" i="4"/>
  <c r="M59" i="4"/>
  <c r="M12" i="4"/>
  <c r="M15" i="4"/>
  <c r="M74" i="4"/>
  <c r="M57" i="4"/>
  <c r="M58" i="4"/>
  <c r="M47" i="4"/>
  <c r="M7" i="4"/>
  <c r="M8" i="4"/>
  <c r="M18" i="4"/>
  <c r="M29" i="4"/>
  <c r="M35" i="4"/>
  <c r="M79" i="4"/>
  <c r="M28" i="4"/>
  <c r="M70" i="4"/>
  <c r="M50" i="4"/>
  <c r="M31" i="4"/>
  <c r="M14" i="4"/>
  <c r="M44" i="4"/>
  <c r="M48" i="4"/>
  <c r="M75" i="4"/>
  <c r="M9" i="4"/>
  <c r="M30" i="4"/>
  <c r="M4" i="4"/>
  <c r="M41" i="4"/>
  <c r="M81" i="4"/>
  <c r="M27" i="4"/>
  <c r="M16" i="4"/>
  <c r="M5" i="4"/>
  <c r="M78" i="4"/>
  <c r="M17" i="4"/>
  <c r="M49" i="4"/>
  <c r="M23" i="4"/>
  <c r="O11" i="4" l="1"/>
  <c r="L66" i="4" l="1"/>
  <c r="M11" i="4" l="1"/>
  <c r="Y108" i="2"/>
  <c r="O69" i="4"/>
  <c r="O31" i="4"/>
  <c r="O77" i="4"/>
  <c r="O23" i="4"/>
  <c r="O47" i="4"/>
  <c r="O32" i="4"/>
  <c r="O29" i="4"/>
  <c r="O50" i="4"/>
  <c r="O54" i="4"/>
  <c r="O13" i="4"/>
  <c r="O18" i="4"/>
  <c r="O70" i="4"/>
  <c r="O38" i="4"/>
  <c r="O46" i="4"/>
  <c r="O34" i="4"/>
  <c r="O22" i="4"/>
  <c r="O8" i="4"/>
  <c r="O28" i="4"/>
  <c r="O58" i="4"/>
  <c r="O68" i="4"/>
  <c r="O7" i="4"/>
  <c r="O79" i="4"/>
  <c r="O63" i="4"/>
  <c r="O42" i="4"/>
  <c r="O40" i="4"/>
  <c r="O43" i="4"/>
  <c r="O26" i="4"/>
  <c r="O67" i="4"/>
  <c r="O30" i="4"/>
  <c r="O12" i="4"/>
  <c r="O36" i="4"/>
  <c r="O62" i="4"/>
  <c r="O61" i="4"/>
  <c r="O64" i="4"/>
  <c r="O10" i="4"/>
  <c r="O59" i="4"/>
  <c r="O49" i="4"/>
  <c r="O60" i="4"/>
  <c r="O45" i="4"/>
  <c r="O25" i="4"/>
  <c r="O73" i="4"/>
  <c r="O76" i="4"/>
  <c r="O17" i="4"/>
  <c r="O80" i="4"/>
  <c r="O6" i="4"/>
  <c r="O19" i="4"/>
  <c r="O78" i="4"/>
  <c r="O5" i="4"/>
  <c r="O51" i="4"/>
  <c r="O39" i="4"/>
  <c r="O9" i="4"/>
  <c r="O52" i="4"/>
  <c r="O55" i="4"/>
  <c r="O16" i="4"/>
  <c r="O21" i="4"/>
  <c r="O37" i="4"/>
  <c r="O27" i="4"/>
  <c r="O81" i="4"/>
  <c r="O71" i="4"/>
  <c r="O33" i="4"/>
  <c r="O72" i="4"/>
  <c r="O75" i="4"/>
  <c r="O57" i="4"/>
  <c r="O24" i="4"/>
  <c r="O3" i="4"/>
  <c r="O56" i="4"/>
  <c r="O48" i="4"/>
  <c r="O44" i="4"/>
  <c r="O74" i="4"/>
  <c r="O15" i="4"/>
  <c r="O14" i="4"/>
  <c r="O20" i="4"/>
  <c r="O41" i="4"/>
  <c r="O4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5" i="4"/>
  <c r="L19" i="4"/>
  <c r="L25" i="4"/>
  <c r="L36" i="4"/>
  <c r="L34" i="4"/>
  <c r="L15" i="4"/>
  <c r="L65" i="4"/>
  <c r="L3" i="4"/>
  <c r="L72" i="4"/>
  <c r="L55" i="4"/>
  <c r="L56" i="4"/>
  <c r="L37" i="4"/>
  <c r="L59" i="4"/>
  <c r="L81" i="4"/>
  <c r="L39" i="4"/>
  <c r="L60" i="4"/>
  <c r="L45" i="4"/>
  <c r="F45" i="4" s="1"/>
  <c r="E45" i="4" s="1"/>
  <c r="L75" i="4"/>
  <c r="L12" i="4"/>
  <c r="L79" i="4"/>
  <c r="L46" i="4"/>
  <c r="L32" i="4"/>
  <c r="L4" i="4"/>
  <c r="L16" i="4"/>
  <c r="L76" i="4"/>
  <c r="L64" i="4"/>
  <c r="L28" i="4"/>
  <c r="L13" i="4"/>
  <c r="L31" i="4"/>
  <c r="F31" i="4" s="1"/>
  <c r="E31" i="4" s="1"/>
  <c r="L74" i="4"/>
  <c r="L49" i="4"/>
  <c r="L8" i="4"/>
  <c r="L47" i="4"/>
  <c r="L69" i="4"/>
  <c r="L43" i="4"/>
  <c r="L41" i="4"/>
  <c r="L27" i="4"/>
  <c r="L51" i="4"/>
  <c r="L6" i="4"/>
  <c r="L73" i="4"/>
  <c r="L61" i="4"/>
  <c r="L30" i="4"/>
  <c r="L40" i="4"/>
  <c r="L7" i="4"/>
  <c r="L38" i="4"/>
  <c r="L54" i="4"/>
  <c r="L20" i="4"/>
  <c r="L44" i="4"/>
  <c r="L24" i="4"/>
  <c r="L33" i="4"/>
  <c r="L52" i="4"/>
  <c r="L5" i="4"/>
  <c r="F5" i="4" s="1"/>
  <c r="L80" i="4"/>
  <c r="L62" i="4"/>
  <c r="L67" i="4"/>
  <c r="L42" i="4"/>
  <c r="L68" i="4"/>
  <c r="L22" i="4"/>
  <c r="L70" i="4"/>
  <c r="L50" i="4"/>
  <c r="L23" i="4"/>
  <c r="L35" i="4"/>
  <c r="L53" i="4"/>
  <c r="L14" i="4"/>
  <c r="L48" i="4"/>
  <c r="F48" i="4" s="1"/>
  <c r="L57" i="4"/>
  <c r="L71" i="4"/>
  <c r="L21" i="4"/>
  <c r="L9" i="4"/>
  <c r="L78" i="4"/>
  <c r="L17" i="4"/>
  <c r="L10" i="4"/>
  <c r="L26" i="4"/>
  <c r="L63" i="4"/>
  <c r="L58" i="4"/>
  <c r="L18" i="4"/>
  <c r="L29" i="4"/>
  <c r="L77" i="4"/>
  <c r="R3" i="2"/>
  <c r="R2" i="2"/>
  <c r="R1" i="2"/>
  <c r="K1" i="2"/>
  <c r="K2" i="2"/>
  <c r="K3" i="2"/>
  <c r="F17" i="4" l="1"/>
  <c r="E17" i="4" s="1"/>
  <c r="F29" i="4"/>
  <c r="E29" i="4" s="1"/>
  <c r="F26" i="4"/>
  <c r="E26" i="4" s="1"/>
  <c r="F9" i="4"/>
  <c r="E9" i="4" s="1"/>
  <c r="F23" i="4"/>
  <c r="E23" i="4" s="1"/>
  <c r="F68" i="4"/>
  <c r="E68" i="4" s="1"/>
  <c r="F80" i="4"/>
  <c r="E80" i="4" s="1"/>
  <c r="F24" i="4"/>
  <c r="E24" i="4" s="1"/>
  <c r="F7" i="4"/>
  <c r="E7" i="4" s="1"/>
  <c r="F73" i="4"/>
  <c r="E73" i="4" s="1"/>
  <c r="F41" i="4"/>
  <c r="E41" i="4" s="1"/>
  <c r="F8" i="4"/>
  <c r="E8" i="4" s="1"/>
  <c r="F13" i="4"/>
  <c r="E13" i="4" s="1"/>
  <c r="F16" i="4"/>
  <c r="E16" i="4" s="1"/>
  <c r="F46" i="4"/>
  <c r="E46" i="4" s="1"/>
  <c r="F59" i="4"/>
  <c r="E59" i="4" s="1"/>
  <c r="F72" i="4"/>
  <c r="E72" i="4" s="1"/>
  <c r="F18" i="4"/>
  <c r="E18" i="4" s="1"/>
  <c r="F10" i="4"/>
  <c r="E10" i="4" s="1"/>
  <c r="F21" i="4"/>
  <c r="E21" i="4" s="1"/>
  <c r="F14" i="4"/>
  <c r="E14" i="4" s="1"/>
  <c r="F50" i="4"/>
  <c r="E50" i="4" s="1"/>
  <c r="F42" i="4"/>
  <c r="E42" i="4" s="1"/>
  <c r="F44" i="4"/>
  <c r="E44" i="4" s="1"/>
  <c r="F40" i="4"/>
  <c r="E40" i="4" s="1"/>
  <c r="F6" i="4"/>
  <c r="E6" i="4" s="1"/>
  <c r="F43" i="4"/>
  <c r="E43" i="4" s="1"/>
  <c r="F49" i="4"/>
  <c r="E49" i="4" s="1"/>
  <c r="F28" i="4"/>
  <c r="E28" i="4" s="1"/>
  <c r="F4" i="4"/>
  <c r="E4" i="4" s="1"/>
  <c r="F79" i="4"/>
  <c r="E79" i="4" s="1"/>
  <c r="F60" i="4"/>
  <c r="E60" i="4" s="1"/>
  <c r="F37" i="4"/>
  <c r="E37" i="4" s="1"/>
  <c r="F3" i="4"/>
  <c r="E3" i="4" s="1"/>
  <c r="F34" i="4"/>
  <c r="E34" i="4" s="1"/>
  <c r="F19" i="4"/>
  <c r="E19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0" i="4"/>
  <c r="E20" i="4" s="1"/>
  <c r="F54" i="4"/>
  <c r="E54" i="4" s="1"/>
  <c r="F30" i="4"/>
  <c r="E30" i="4" s="1"/>
  <c r="F51" i="4"/>
  <c r="E51" i="4" s="1"/>
  <c r="F69" i="4"/>
  <c r="E69" i="4" s="1"/>
  <c r="F74" i="4"/>
  <c r="E74" i="4" s="1"/>
  <c r="F64" i="4"/>
  <c r="E64" i="4" s="1"/>
  <c r="F12" i="4"/>
  <c r="E12" i="4" s="1"/>
  <c r="F39" i="4"/>
  <c r="E39" i="4" s="1"/>
  <c r="F56" i="4"/>
  <c r="E56" i="4" s="1"/>
  <c r="F65" i="4"/>
  <c r="E65" i="4" s="1"/>
  <c r="F36" i="4"/>
  <c r="E36" i="4" s="1"/>
  <c r="F77" i="4"/>
  <c r="E77" i="4" s="1"/>
  <c r="F63" i="4"/>
  <c r="E63" i="4" s="1"/>
  <c r="F78" i="4"/>
  <c r="E78" i="4" s="1"/>
  <c r="F57" i="4"/>
  <c r="E57" i="4" s="1"/>
  <c r="F35" i="4"/>
  <c r="E35" i="4" s="1"/>
  <c r="F22" i="4"/>
  <c r="E22" i="4" s="1"/>
  <c r="F62" i="4"/>
  <c r="E62" i="4" s="1"/>
  <c r="F33" i="4"/>
  <c r="E33" i="4" s="1"/>
  <c r="F38" i="4"/>
  <c r="E38" i="4" s="1"/>
  <c r="F61" i="4"/>
  <c r="E61" i="4" s="1"/>
  <c r="F27" i="4"/>
  <c r="E27" i="4" s="1"/>
  <c r="F47" i="4"/>
  <c r="E47" i="4" s="1"/>
  <c r="F76" i="4"/>
  <c r="E76" i="4" s="1"/>
  <c r="F32" i="4"/>
  <c r="E32" i="4" s="1"/>
  <c r="F75" i="4"/>
  <c r="E75" i="4" s="1"/>
  <c r="F81" i="4"/>
  <c r="E81" i="4" s="1"/>
  <c r="F55" i="4"/>
  <c r="E55" i="4" s="1"/>
  <c r="F15" i="4"/>
  <c r="E15" i="4" s="1"/>
  <c r="F25" i="4"/>
  <c r="E25" i="4" s="1"/>
  <c r="K11" i="4"/>
  <c r="E5" i="4"/>
  <c r="E48" i="4"/>
  <c r="L11" i="4"/>
  <c r="F11" i="4" l="1"/>
  <c r="E11" i="4" s="1"/>
</calcChain>
</file>

<file path=xl/sharedStrings.xml><?xml version="1.0" encoding="utf-8"?>
<sst xmlns="http://schemas.openxmlformats.org/spreadsheetml/2006/main" count="15563" uniqueCount="412">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</sst>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46272"/>
        <c:axId val="159527296"/>
      </c:lineChart>
      <c:catAx>
        <c:axId val="159046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527296"/>
        <c:crosses val="autoZero"/>
        <c:auto val="1"/>
        <c:lblAlgn val="ctr"/>
        <c:lblOffset val="100"/>
        <c:noMultiLvlLbl val="0"/>
      </c:catAx>
      <c:valAx>
        <c:axId val="15952729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046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IU6" activePane="bottomRight" state="frozen"/>
      <selection pane="topRight" activeCell="D1" sqref="D1"/>
      <selection pane="bottomLeft" activeCell="A6" sqref="A6"/>
      <selection pane="bottomRight" activeCell="IY8" sqref="IY8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7"/>
      <c r="B1" s="277"/>
      <c r="C1" s="277"/>
      <c r="D1" s="269" t="s">
        <v>213</v>
      </c>
      <c r="E1" s="270"/>
      <c r="F1" s="270"/>
      <c r="G1" s="270"/>
      <c r="H1" s="271"/>
      <c r="I1" s="29"/>
      <c r="J1" s="260" t="s">
        <v>45</v>
      </c>
      <c r="K1" s="261"/>
      <c r="L1" s="261"/>
      <c r="M1" s="261"/>
      <c r="N1" s="262"/>
      <c r="O1" s="32"/>
      <c r="P1" s="260" t="s">
        <v>51</v>
      </c>
      <c r="Q1" s="261"/>
      <c r="R1" s="261"/>
      <c r="S1" s="261"/>
      <c r="T1" s="262"/>
      <c r="U1" s="32"/>
      <c r="V1" s="260" t="s">
        <v>53</v>
      </c>
      <c r="W1" s="261"/>
      <c r="X1" s="261"/>
      <c r="Y1" s="261"/>
      <c r="Z1" s="262"/>
      <c r="AA1" s="32"/>
      <c r="AB1" s="260" t="s">
        <v>54</v>
      </c>
      <c r="AC1" s="261"/>
      <c r="AD1" s="261"/>
      <c r="AE1" s="261"/>
      <c r="AF1" s="262"/>
      <c r="AG1" s="50"/>
      <c r="AH1" s="260" t="s">
        <v>55</v>
      </c>
      <c r="AI1" s="261"/>
      <c r="AJ1" s="261"/>
      <c r="AK1" s="261"/>
      <c r="AL1" s="262"/>
      <c r="AM1" s="32"/>
      <c r="AN1" s="260" t="s">
        <v>56</v>
      </c>
      <c r="AO1" s="261"/>
      <c r="AP1" s="261"/>
      <c r="AQ1" s="261"/>
      <c r="AR1" s="262"/>
      <c r="AS1" s="50"/>
      <c r="AT1" s="234" t="s">
        <v>208</v>
      </c>
      <c r="AU1" s="235"/>
      <c r="AV1" s="235"/>
      <c r="AW1" s="235"/>
      <c r="AX1" s="236"/>
      <c r="AY1" s="32"/>
      <c r="AZ1" s="260" t="s">
        <v>61</v>
      </c>
      <c r="BA1" s="261"/>
      <c r="BB1" s="261"/>
      <c r="BC1" s="261"/>
      <c r="BD1" s="262"/>
      <c r="BE1" s="50"/>
      <c r="BF1" s="234" t="s">
        <v>208</v>
      </c>
      <c r="BG1" s="235"/>
      <c r="BH1" s="235"/>
      <c r="BI1" s="235"/>
      <c r="BJ1" s="236"/>
      <c r="BK1" s="32"/>
      <c r="BL1" s="260" t="s">
        <v>62</v>
      </c>
      <c r="BM1" s="261"/>
      <c r="BN1" s="261"/>
      <c r="BO1" s="261"/>
      <c r="BP1" s="262"/>
      <c r="BQ1" s="32"/>
      <c r="BR1" s="260" t="s">
        <v>63</v>
      </c>
      <c r="BS1" s="261"/>
      <c r="BT1" s="261"/>
      <c r="BU1" s="261"/>
      <c r="BV1" s="262"/>
      <c r="BW1" s="50"/>
      <c r="BX1" s="234" t="s">
        <v>208</v>
      </c>
      <c r="BY1" s="235"/>
      <c r="BZ1" s="235"/>
      <c r="CA1" s="235"/>
      <c r="CB1" s="236"/>
      <c r="CC1" s="32"/>
      <c r="CD1" s="260" t="s">
        <v>64</v>
      </c>
      <c r="CE1" s="261"/>
      <c r="CF1" s="261"/>
      <c r="CG1" s="261"/>
      <c r="CH1" s="262"/>
      <c r="CI1" s="50"/>
      <c r="CJ1" s="234" t="s">
        <v>208</v>
      </c>
      <c r="CK1" s="235"/>
      <c r="CL1" s="235"/>
      <c r="CM1" s="235"/>
      <c r="CN1" s="236"/>
      <c r="CO1" s="32"/>
      <c r="CP1" s="260" t="s">
        <v>65</v>
      </c>
      <c r="CQ1" s="261"/>
      <c r="CR1" s="261"/>
      <c r="CS1" s="261"/>
      <c r="CT1" s="262"/>
      <c r="CU1" s="50"/>
      <c r="CV1" s="260" t="s">
        <v>66</v>
      </c>
      <c r="CW1" s="261"/>
      <c r="CX1" s="261"/>
      <c r="CY1" s="261"/>
      <c r="CZ1" s="262"/>
      <c r="DA1" s="32"/>
      <c r="DB1" s="260" t="s">
        <v>67</v>
      </c>
      <c r="DC1" s="261"/>
      <c r="DD1" s="261"/>
      <c r="DE1" s="261"/>
      <c r="DF1" s="262"/>
      <c r="DG1" s="32"/>
      <c r="DH1" s="234" t="s">
        <v>208</v>
      </c>
      <c r="DI1" s="235"/>
      <c r="DJ1" s="235"/>
      <c r="DK1" s="235"/>
      <c r="DL1" s="236"/>
      <c r="DM1" s="50"/>
      <c r="DN1" s="260" t="s">
        <v>68</v>
      </c>
      <c r="DO1" s="261"/>
      <c r="DP1" s="261"/>
      <c r="DQ1" s="261"/>
      <c r="DR1" s="262"/>
      <c r="DS1" s="32"/>
      <c r="DT1" s="234" t="s">
        <v>208</v>
      </c>
      <c r="DU1" s="235"/>
      <c r="DV1" s="235"/>
      <c r="DW1" s="235"/>
      <c r="DX1" s="236"/>
      <c r="DY1" s="32"/>
      <c r="DZ1" s="260" t="s">
        <v>69</v>
      </c>
      <c r="EA1" s="261"/>
      <c r="EB1" s="261"/>
      <c r="EC1" s="261"/>
      <c r="ED1" s="262"/>
      <c r="EE1" s="32"/>
      <c r="EF1" s="244" t="s">
        <v>53</v>
      </c>
      <c r="EG1" s="245"/>
      <c r="EH1" s="245"/>
      <c r="EI1" s="245"/>
      <c r="EJ1" s="246"/>
      <c r="EK1" s="50"/>
      <c r="EL1" s="260" t="s">
        <v>70</v>
      </c>
      <c r="EM1" s="261"/>
      <c r="EN1" s="261"/>
      <c r="EO1" s="261"/>
      <c r="EP1" s="262"/>
      <c r="EQ1" s="32"/>
      <c r="ER1" s="244" t="s">
        <v>54</v>
      </c>
      <c r="ES1" s="245"/>
      <c r="ET1" s="245"/>
      <c r="EU1" s="245"/>
      <c r="EV1" s="246"/>
      <c r="EW1" s="32"/>
      <c r="EX1" s="260" t="s">
        <v>71</v>
      </c>
      <c r="EY1" s="261"/>
      <c r="EZ1" s="261"/>
      <c r="FA1" s="261"/>
      <c r="FB1" s="262"/>
      <c r="FC1" s="32"/>
      <c r="FD1" s="260" t="s">
        <v>72</v>
      </c>
      <c r="FE1" s="261"/>
      <c r="FF1" s="261"/>
      <c r="FG1" s="261"/>
      <c r="FH1" s="262"/>
      <c r="FI1" s="50"/>
      <c r="FJ1" s="260" t="s">
        <v>73</v>
      </c>
      <c r="FK1" s="261"/>
      <c r="FL1" s="261"/>
      <c r="FM1" s="261"/>
      <c r="FN1" s="262"/>
      <c r="FO1" s="32"/>
      <c r="FP1" s="252" t="s">
        <v>53</v>
      </c>
      <c r="FQ1" s="253"/>
      <c r="FR1" s="253"/>
      <c r="FS1" s="253"/>
      <c r="FT1" s="254"/>
      <c r="FU1" s="32"/>
      <c r="FV1" s="252" t="s">
        <v>53</v>
      </c>
      <c r="FW1" s="253"/>
      <c r="FX1" s="253"/>
      <c r="FY1" s="253"/>
      <c r="FZ1" s="254"/>
      <c r="GA1" s="32"/>
      <c r="GB1" s="260" t="s">
        <v>74</v>
      </c>
      <c r="GC1" s="261"/>
      <c r="GD1" s="261"/>
      <c r="GE1" s="261"/>
      <c r="GF1" s="262"/>
      <c r="GG1" s="50"/>
      <c r="GH1" s="260" t="s">
        <v>75</v>
      </c>
      <c r="GI1" s="261"/>
      <c r="GJ1" s="261"/>
      <c r="GK1" s="261"/>
      <c r="GL1" s="262"/>
      <c r="GM1" s="50"/>
      <c r="GN1" s="244" t="s">
        <v>210</v>
      </c>
      <c r="GO1" s="245"/>
      <c r="GP1" s="245"/>
      <c r="GQ1" s="245"/>
      <c r="GR1" s="246"/>
      <c r="GS1" s="50"/>
      <c r="GT1" s="252" t="s">
        <v>54</v>
      </c>
      <c r="GU1" s="253"/>
      <c r="GV1" s="253"/>
      <c r="GW1" s="253"/>
      <c r="GX1" s="254"/>
      <c r="GY1" s="32"/>
      <c r="GZ1" s="244" t="s">
        <v>211</v>
      </c>
      <c r="HA1" s="245"/>
      <c r="HB1" s="245"/>
      <c r="HC1" s="245"/>
      <c r="HD1" s="246"/>
      <c r="HE1" s="32"/>
      <c r="HF1" s="260" t="s">
        <v>76</v>
      </c>
      <c r="HG1" s="261"/>
      <c r="HH1" s="261"/>
      <c r="HI1" s="261"/>
      <c r="HJ1" s="262"/>
      <c r="HK1" s="50"/>
      <c r="HL1" s="260" t="s">
        <v>77</v>
      </c>
      <c r="HM1" s="261"/>
      <c r="HN1" s="261"/>
      <c r="HO1" s="261"/>
      <c r="HP1" s="262"/>
      <c r="HQ1" s="32"/>
      <c r="HR1" s="234" t="s">
        <v>212</v>
      </c>
      <c r="HS1" s="235"/>
      <c r="HT1" s="235"/>
      <c r="HU1" s="235"/>
      <c r="HV1" s="236"/>
      <c r="HW1" s="32"/>
      <c r="HX1" s="260" t="s">
        <v>78</v>
      </c>
      <c r="HY1" s="261"/>
      <c r="HZ1" s="261"/>
      <c r="IA1" s="261"/>
      <c r="IB1" s="262"/>
      <c r="IC1" s="50"/>
      <c r="ID1" s="260" t="s">
        <v>79</v>
      </c>
      <c r="IE1" s="261"/>
      <c r="IF1" s="261"/>
      <c r="IG1" s="261"/>
      <c r="IH1" s="262"/>
      <c r="II1" s="32"/>
      <c r="IJ1" s="244" t="s">
        <v>213</v>
      </c>
      <c r="IK1" s="245"/>
      <c r="IL1" s="245"/>
      <c r="IM1" s="245"/>
      <c r="IN1" s="246"/>
      <c r="IO1" s="32"/>
      <c r="IP1" s="252" t="s">
        <v>55</v>
      </c>
      <c r="IQ1" s="253"/>
      <c r="IR1" s="253"/>
      <c r="IS1" s="253"/>
      <c r="IT1" s="254"/>
      <c r="IU1" s="50"/>
      <c r="IV1" s="260" t="s">
        <v>80</v>
      </c>
      <c r="IW1" s="261"/>
      <c r="IX1" s="261"/>
      <c r="IY1" s="261"/>
      <c r="IZ1" s="262"/>
      <c r="JA1" s="50"/>
      <c r="JB1" s="234" t="s">
        <v>214</v>
      </c>
      <c r="JC1" s="235"/>
      <c r="JD1" s="235"/>
      <c r="JE1" s="235"/>
      <c r="JF1" s="236"/>
      <c r="JG1" s="32"/>
      <c r="JH1" s="260" t="s">
        <v>81</v>
      </c>
      <c r="JI1" s="261"/>
      <c r="JJ1" s="261"/>
      <c r="JK1" s="261"/>
      <c r="JL1" s="262"/>
      <c r="JM1" s="50"/>
      <c r="JN1" s="260" t="s">
        <v>82</v>
      </c>
      <c r="JO1" s="261"/>
      <c r="JP1" s="261"/>
      <c r="JQ1" s="261"/>
      <c r="JR1" s="262"/>
      <c r="JS1" s="32"/>
      <c r="JT1" s="252" t="s">
        <v>209</v>
      </c>
      <c r="JU1" s="253"/>
      <c r="JV1" s="253"/>
      <c r="JW1" s="253"/>
      <c r="JX1" s="254"/>
      <c r="JY1" s="32"/>
      <c r="JZ1" s="260" t="s">
        <v>83</v>
      </c>
      <c r="KA1" s="261"/>
      <c r="KB1" s="261"/>
      <c r="KC1" s="261"/>
      <c r="KD1" s="262"/>
      <c r="KE1" s="50"/>
      <c r="KF1" s="260" t="s">
        <v>84</v>
      </c>
      <c r="KG1" s="261"/>
      <c r="KH1" s="261"/>
      <c r="KI1" s="261"/>
      <c r="KJ1" s="262"/>
      <c r="KK1" s="32"/>
      <c r="KL1" s="234" t="s">
        <v>215</v>
      </c>
      <c r="KM1" s="235"/>
      <c r="KN1" s="235"/>
      <c r="KO1" s="235"/>
      <c r="KP1" s="236"/>
      <c r="KQ1" s="50"/>
      <c r="KR1" s="260" t="s">
        <v>85</v>
      </c>
      <c r="KS1" s="261"/>
      <c r="KT1" s="261"/>
      <c r="KU1" s="261"/>
      <c r="KV1" s="262"/>
      <c r="KW1" s="32"/>
      <c r="KX1" s="234" t="s">
        <v>216</v>
      </c>
      <c r="KY1" s="235"/>
      <c r="KZ1" s="235"/>
      <c r="LA1" s="235"/>
      <c r="LB1" s="236"/>
      <c r="LC1" s="50"/>
      <c r="LD1" s="260" t="s">
        <v>86</v>
      </c>
      <c r="LE1" s="261"/>
      <c r="LF1" s="261"/>
      <c r="LG1" s="261"/>
      <c r="LH1" s="262"/>
      <c r="LI1" s="32"/>
      <c r="LJ1" s="252" t="s">
        <v>217</v>
      </c>
      <c r="LK1" s="253"/>
      <c r="LL1" s="253"/>
      <c r="LM1" s="253"/>
      <c r="LN1" s="254"/>
      <c r="LO1" s="50"/>
      <c r="LP1" s="260" t="s">
        <v>87</v>
      </c>
      <c r="LQ1" s="261"/>
      <c r="LR1" s="261"/>
      <c r="LS1" s="261"/>
      <c r="LT1" s="262"/>
      <c r="LU1" s="32"/>
      <c r="LV1" s="260" t="s">
        <v>88</v>
      </c>
      <c r="LW1" s="261"/>
      <c r="LX1" s="261"/>
      <c r="LY1" s="261"/>
      <c r="LZ1" s="262"/>
      <c r="MA1" s="50"/>
      <c r="MB1" s="260" t="s">
        <v>89</v>
      </c>
      <c r="MC1" s="261"/>
      <c r="MD1" s="261"/>
      <c r="ME1" s="261"/>
      <c r="MF1" s="262"/>
      <c r="MG1" s="32"/>
      <c r="MH1" s="234" t="s">
        <v>210</v>
      </c>
      <c r="MI1" s="235"/>
      <c r="MJ1" s="235"/>
      <c r="MK1" s="235"/>
      <c r="ML1" s="236"/>
      <c r="MM1" s="50"/>
      <c r="MN1" s="260" t="s">
        <v>90</v>
      </c>
      <c r="MO1" s="261"/>
      <c r="MP1" s="261"/>
      <c r="MQ1" s="261"/>
      <c r="MR1" s="262"/>
      <c r="MS1" s="32"/>
      <c r="MT1" s="234" t="s">
        <v>211</v>
      </c>
      <c r="MU1" s="235"/>
      <c r="MV1" s="235"/>
      <c r="MW1" s="235"/>
      <c r="MX1" s="236"/>
      <c r="MY1" s="50"/>
      <c r="MZ1" s="260" t="s">
        <v>91</v>
      </c>
      <c r="NA1" s="261"/>
      <c r="NB1" s="261"/>
      <c r="NC1" s="261"/>
      <c r="ND1" s="262"/>
      <c r="NE1" s="32"/>
      <c r="NF1" s="260" t="s">
        <v>92</v>
      </c>
      <c r="NG1" s="261"/>
      <c r="NH1" s="261"/>
      <c r="NI1" s="261"/>
      <c r="NJ1" s="262"/>
      <c r="NK1" s="32"/>
      <c r="NL1" s="252" t="s">
        <v>213</v>
      </c>
      <c r="NM1" s="253"/>
      <c r="NN1" s="253"/>
      <c r="NO1" s="253"/>
      <c r="NP1" s="254"/>
      <c r="NQ1" s="50"/>
      <c r="NR1" s="234" t="s">
        <v>213</v>
      </c>
      <c r="NS1" s="235"/>
      <c r="NT1" s="235"/>
      <c r="NU1" s="235"/>
      <c r="NV1" s="236"/>
      <c r="NW1" s="52"/>
    </row>
    <row r="2" spans="1:387" ht="18" customHeight="1" x14ac:dyDescent="0.2">
      <c r="A2" s="277"/>
      <c r="B2" s="277"/>
      <c r="C2" s="277"/>
      <c r="D2" s="273">
        <v>44772.75</v>
      </c>
      <c r="E2" s="274"/>
      <c r="F2" s="274"/>
      <c r="G2" s="274"/>
      <c r="H2" s="271"/>
      <c r="I2" s="29"/>
      <c r="J2" s="264">
        <v>44779.666666666664</v>
      </c>
      <c r="K2" s="265"/>
      <c r="L2" s="265"/>
      <c r="M2" s="265"/>
      <c r="N2" s="262"/>
      <c r="O2" s="32"/>
      <c r="P2" s="264">
        <v>44788.666666666664</v>
      </c>
      <c r="Q2" s="265"/>
      <c r="R2" s="265"/>
      <c r="S2" s="265"/>
      <c r="T2" s="262"/>
      <c r="U2" s="32"/>
      <c r="V2" s="264">
        <v>44795.666666666664</v>
      </c>
      <c r="W2" s="265"/>
      <c r="X2" s="265"/>
      <c r="Y2" s="265"/>
      <c r="Z2" s="262"/>
      <c r="AA2" s="32"/>
      <c r="AB2" s="264">
        <v>44800.666666666664</v>
      </c>
      <c r="AC2" s="265"/>
      <c r="AD2" s="265"/>
      <c r="AE2" s="265"/>
      <c r="AF2" s="262"/>
      <c r="AG2" s="51"/>
      <c r="AH2" s="264">
        <v>44804.666666666664</v>
      </c>
      <c r="AI2" s="265"/>
      <c r="AJ2" s="265"/>
      <c r="AK2" s="265"/>
      <c r="AL2" s="262"/>
      <c r="AM2" s="32"/>
      <c r="AN2" s="264">
        <v>44807.666666666664</v>
      </c>
      <c r="AO2" s="265"/>
      <c r="AP2" s="265"/>
      <c r="AQ2" s="265"/>
      <c r="AR2" s="262"/>
      <c r="AS2" s="51"/>
      <c r="AT2" s="238">
        <v>44811.875</v>
      </c>
      <c r="AU2" s="239"/>
      <c r="AV2" s="239"/>
      <c r="AW2" s="239"/>
      <c r="AX2" s="236"/>
      <c r="AY2" s="32"/>
      <c r="AZ2" s="264">
        <v>44986.875</v>
      </c>
      <c r="BA2" s="265"/>
      <c r="BB2" s="265"/>
      <c r="BC2" s="265"/>
      <c r="BD2" s="262"/>
      <c r="BE2" s="51"/>
      <c r="BF2" s="238">
        <v>44817.875</v>
      </c>
      <c r="BG2" s="239"/>
      <c r="BH2" s="239"/>
      <c r="BI2" s="239"/>
      <c r="BJ2" s="236"/>
      <c r="BK2" s="32"/>
      <c r="BL2" s="264">
        <v>44822.666666666664</v>
      </c>
      <c r="BM2" s="265"/>
      <c r="BN2" s="265"/>
      <c r="BO2" s="265"/>
      <c r="BP2" s="262"/>
      <c r="BQ2" s="32"/>
      <c r="BR2" s="264">
        <v>44835.666666666664</v>
      </c>
      <c r="BS2" s="265"/>
      <c r="BT2" s="265"/>
      <c r="BU2" s="265"/>
      <c r="BV2" s="262"/>
      <c r="BW2" s="51"/>
      <c r="BX2" s="238">
        <v>44838.875</v>
      </c>
      <c r="BY2" s="239"/>
      <c r="BZ2" s="239"/>
      <c r="CA2" s="239"/>
      <c r="CB2" s="236"/>
      <c r="CC2" s="32"/>
      <c r="CD2" s="264">
        <v>44842.666666666664</v>
      </c>
      <c r="CE2" s="265"/>
      <c r="CF2" s="265"/>
      <c r="CG2" s="265"/>
      <c r="CH2" s="262"/>
      <c r="CI2" s="51"/>
      <c r="CJ2" s="238">
        <v>44846.875</v>
      </c>
      <c r="CK2" s="239"/>
      <c r="CL2" s="239"/>
      <c r="CM2" s="239"/>
      <c r="CN2" s="236"/>
      <c r="CO2" s="32"/>
      <c r="CP2" s="264">
        <v>44850.729166666664</v>
      </c>
      <c r="CQ2" s="265"/>
      <c r="CR2" s="265"/>
      <c r="CS2" s="265"/>
      <c r="CT2" s="262"/>
      <c r="CU2" s="51"/>
      <c r="CV2" s="264">
        <v>44853.854166666664</v>
      </c>
      <c r="CW2" s="265"/>
      <c r="CX2" s="265"/>
      <c r="CY2" s="265"/>
      <c r="CZ2" s="262"/>
      <c r="DA2" s="32"/>
      <c r="DB2" s="264">
        <v>44856.5625</v>
      </c>
      <c r="DC2" s="265"/>
      <c r="DD2" s="265"/>
      <c r="DE2" s="265"/>
      <c r="DF2" s="262"/>
      <c r="DG2" s="32"/>
      <c r="DH2" s="238">
        <v>44860.875</v>
      </c>
      <c r="DI2" s="239"/>
      <c r="DJ2" s="239"/>
      <c r="DK2" s="239"/>
      <c r="DL2" s="236"/>
      <c r="DM2" s="51"/>
      <c r="DN2" s="264">
        <v>44863.864583333336</v>
      </c>
      <c r="DO2" s="265"/>
      <c r="DP2" s="265"/>
      <c r="DQ2" s="265"/>
      <c r="DR2" s="262"/>
      <c r="DS2" s="32"/>
      <c r="DT2" s="238">
        <v>44866.875</v>
      </c>
      <c r="DU2" s="239"/>
      <c r="DV2" s="239"/>
      <c r="DW2" s="239"/>
      <c r="DX2" s="236"/>
      <c r="DY2" s="32"/>
      <c r="DZ2" s="264">
        <v>44870.729166666664</v>
      </c>
      <c r="EA2" s="265"/>
      <c r="EB2" s="265"/>
      <c r="EC2" s="265"/>
      <c r="ED2" s="262"/>
      <c r="EE2" s="32"/>
      <c r="EF2" s="248">
        <v>44874.875</v>
      </c>
      <c r="EG2" s="249"/>
      <c r="EH2" s="249"/>
      <c r="EI2" s="249"/>
      <c r="EJ2" s="246"/>
      <c r="EK2" s="51"/>
      <c r="EL2" s="264">
        <v>44877.666666666664</v>
      </c>
      <c r="EM2" s="265"/>
      <c r="EN2" s="265"/>
      <c r="EO2" s="265"/>
      <c r="EP2" s="262"/>
      <c r="EQ2" s="32"/>
      <c r="ER2" s="248">
        <v>44915.666666666664</v>
      </c>
      <c r="ES2" s="249"/>
      <c r="ET2" s="249"/>
      <c r="EU2" s="249"/>
      <c r="EV2" s="246"/>
      <c r="EW2" s="32"/>
      <c r="EX2" s="264">
        <v>44921.666666666664</v>
      </c>
      <c r="EY2" s="265"/>
      <c r="EZ2" s="265"/>
      <c r="FA2" s="265"/>
      <c r="FB2" s="262"/>
      <c r="FC2" s="32"/>
      <c r="FD2" s="264">
        <v>44926.666666666664</v>
      </c>
      <c r="FE2" s="265"/>
      <c r="FF2" s="265"/>
      <c r="FG2" s="265"/>
      <c r="FH2" s="262"/>
      <c r="FI2" s="51"/>
      <c r="FJ2" s="264">
        <v>44928.666666666664</v>
      </c>
      <c r="FK2" s="265"/>
      <c r="FL2" s="265"/>
      <c r="FM2" s="265"/>
      <c r="FN2" s="262"/>
      <c r="FO2" s="32"/>
      <c r="FP2" s="256">
        <v>44933.875</v>
      </c>
      <c r="FQ2" s="257"/>
      <c r="FR2" s="257"/>
      <c r="FS2" s="257"/>
      <c r="FT2" s="254"/>
      <c r="FU2" s="32"/>
      <c r="FV2" s="256">
        <v>44943.864583333336</v>
      </c>
      <c r="FW2" s="257"/>
      <c r="FX2" s="257"/>
      <c r="FY2" s="257"/>
      <c r="FZ2" s="254"/>
      <c r="GA2" s="32"/>
      <c r="GB2" s="264">
        <v>44940.666666666664</v>
      </c>
      <c r="GC2" s="265"/>
      <c r="GD2" s="265"/>
      <c r="GE2" s="265"/>
      <c r="GF2" s="262"/>
      <c r="GG2" s="51"/>
      <c r="GH2" s="264">
        <v>44947.5625</v>
      </c>
      <c r="GI2" s="265"/>
      <c r="GJ2" s="265"/>
      <c r="GK2" s="265"/>
      <c r="GL2" s="262"/>
      <c r="GM2" s="51"/>
      <c r="GN2" s="248">
        <v>44949.666666666664</v>
      </c>
      <c r="GO2" s="249"/>
      <c r="GP2" s="249"/>
      <c r="GQ2" s="249"/>
      <c r="GR2" s="246"/>
      <c r="GS2" s="51"/>
      <c r="GT2" s="256">
        <v>44955.604166666664</v>
      </c>
      <c r="GU2" s="257"/>
      <c r="GV2" s="257"/>
      <c r="GW2" s="257"/>
      <c r="GX2" s="254"/>
      <c r="GY2" s="32"/>
      <c r="GZ2" s="248">
        <v>44956.666666666664</v>
      </c>
      <c r="HA2" s="249"/>
      <c r="HB2" s="249"/>
      <c r="HC2" s="249"/>
      <c r="HD2" s="246"/>
      <c r="HE2" s="32"/>
      <c r="HF2" s="264">
        <v>44961.666666666664</v>
      </c>
      <c r="HG2" s="265"/>
      <c r="HH2" s="265"/>
      <c r="HI2" s="265"/>
      <c r="HJ2" s="262"/>
      <c r="HK2" s="51"/>
      <c r="HL2" s="264">
        <v>44970.875</v>
      </c>
      <c r="HM2" s="265"/>
      <c r="HN2" s="265"/>
      <c r="HO2" s="265"/>
      <c r="HP2" s="262"/>
      <c r="HQ2" s="32"/>
      <c r="HR2" s="238">
        <v>44978.875</v>
      </c>
      <c r="HS2" s="239"/>
      <c r="HT2" s="239"/>
      <c r="HU2" s="239"/>
      <c r="HV2" s="236"/>
      <c r="HW2" s="32"/>
      <c r="HX2" s="264">
        <v>44975.666666666664</v>
      </c>
      <c r="HY2" s="265"/>
      <c r="HZ2" s="265"/>
      <c r="IA2" s="265"/>
      <c r="IB2" s="262"/>
      <c r="IC2" s="51"/>
      <c r="ID2" s="264">
        <v>44982.864583333336</v>
      </c>
      <c r="IE2" s="265"/>
      <c r="IF2" s="265"/>
      <c r="IG2" s="265"/>
      <c r="IH2" s="262"/>
      <c r="II2" s="32"/>
      <c r="IJ2" s="248">
        <v>44983.666666666664</v>
      </c>
      <c r="IK2" s="249"/>
      <c r="IL2" s="249"/>
      <c r="IM2" s="249"/>
      <c r="IN2" s="246"/>
      <c r="IO2" s="32"/>
      <c r="IP2" s="256">
        <v>44986.666666666664</v>
      </c>
      <c r="IQ2" s="257"/>
      <c r="IR2" s="257"/>
      <c r="IS2" s="257"/>
      <c r="IT2" s="254"/>
      <c r="IU2" s="51"/>
      <c r="IV2" s="264">
        <v>44990.729166666664</v>
      </c>
      <c r="IW2" s="265"/>
      <c r="IX2" s="265"/>
      <c r="IY2" s="265"/>
      <c r="IZ2" s="262"/>
      <c r="JA2" s="51"/>
      <c r="JB2" s="238">
        <v>45000.875</v>
      </c>
      <c r="JC2" s="239"/>
      <c r="JD2" s="239"/>
      <c r="JE2" s="239"/>
      <c r="JF2" s="236"/>
      <c r="JG2" s="32"/>
      <c r="JH2" s="264">
        <v>44996.5625</v>
      </c>
      <c r="JI2" s="265"/>
      <c r="JJ2" s="265"/>
      <c r="JK2" s="265"/>
      <c r="JL2" s="262"/>
      <c r="JM2" s="51"/>
      <c r="JN2" s="264">
        <v>45003.666666666664</v>
      </c>
      <c r="JO2" s="265"/>
      <c r="JP2" s="265"/>
      <c r="JQ2" s="265"/>
      <c r="JR2" s="262"/>
      <c r="JS2" s="32"/>
      <c r="JT2" s="256">
        <v>45003.666666666664</v>
      </c>
      <c r="JU2" s="257"/>
      <c r="JV2" s="257"/>
      <c r="JW2" s="257"/>
      <c r="JX2" s="254"/>
      <c r="JY2" s="32"/>
      <c r="JZ2" s="264">
        <v>45017.666666666664</v>
      </c>
      <c r="KA2" s="265"/>
      <c r="KB2" s="265"/>
      <c r="KC2" s="265"/>
      <c r="KD2" s="262"/>
      <c r="KE2" s="51"/>
      <c r="KF2" s="264">
        <v>45024.666666666664</v>
      </c>
      <c r="KG2" s="265"/>
      <c r="KH2" s="265"/>
      <c r="KI2" s="265"/>
      <c r="KJ2" s="262"/>
      <c r="KK2" s="32"/>
      <c r="KL2" s="238">
        <v>45027.875</v>
      </c>
      <c r="KM2" s="239"/>
      <c r="KN2" s="239"/>
      <c r="KO2" s="239"/>
      <c r="KP2" s="236"/>
      <c r="KQ2" s="51"/>
      <c r="KR2" s="264">
        <v>45031.666666666664</v>
      </c>
      <c r="KS2" s="265"/>
      <c r="KT2" s="265"/>
      <c r="KU2" s="265"/>
      <c r="KV2" s="262"/>
      <c r="KW2" s="32"/>
      <c r="KX2" s="238">
        <v>45034.875</v>
      </c>
      <c r="KY2" s="239"/>
      <c r="KZ2" s="239"/>
      <c r="LA2" s="239"/>
      <c r="LB2" s="236"/>
      <c r="LC2" s="51"/>
      <c r="LD2" s="264">
        <v>45038.666666666664</v>
      </c>
      <c r="LE2" s="265"/>
      <c r="LF2" s="265"/>
      <c r="LG2" s="265"/>
      <c r="LH2" s="262"/>
      <c r="LI2" s="32"/>
      <c r="LJ2" s="256">
        <v>45038.666666666664</v>
      </c>
      <c r="LK2" s="257"/>
      <c r="LL2" s="257"/>
      <c r="LM2" s="257"/>
      <c r="LN2" s="254"/>
      <c r="LO2" s="51"/>
      <c r="LP2" s="264">
        <v>45041.666666666664</v>
      </c>
      <c r="LQ2" s="265"/>
      <c r="LR2" s="265"/>
      <c r="LS2" s="265"/>
      <c r="LT2" s="262"/>
      <c r="LU2" s="32"/>
      <c r="LV2" s="264">
        <v>45045.666666666664</v>
      </c>
      <c r="LW2" s="265"/>
      <c r="LX2" s="265"/>
      <c r="LY2" s="265"/>
      <c r="LZ2" s="262"/>
      <c r="MA2" s="51"/>
      <c r="MB2" s="264">
        <v>45052.666666666664</v>
      </c>
      <c r="MC2" s="265"/>
      <c r="MD2" s="265"/>
      <c r="ME2" s="265"/>
      <c r="MF2" s="262"/>
      <c r="MG2" s="32"/>
      <c r="MH2" s="238">
        <v>45055.875</v>
      </c>
      <c r="MI2" s="239"/>
      <c r="MJ2" s="239"/>
      <c r="MK2" s="239"/>
      <c r="ML2" s="236"/>
      <c r="MM2" s="51"/>
      <c r="MN2" s="264">
        <v>45059.666666666664</v>
      </c>
      <c r="MO2" s="265"/>
      <c r="MP2" s="265"/>
      <c r="MQ2" s="265"/>
      <c r="MR2" s="262"/>
      <c r="MS2" s="32"/>
      <c r="MT2" s="238">
        <v>45062.875</v>
      </c>
      <c r="MU2" s="239"/>
      <c r="MV2" s="239"/>
      <c r="MW2" s="239"/>
      <c r="MX2" s="236"/>
      <c r="MY2" s="51"/>
      <c r="MZ2" s="264">
        <v>45066.666666666664</v>
      </c>
      <c r="NA2" s="265"/>
      <c r="NB2" s="265"/>
      <c r="NC2" s="265"/>
      <c r="ND2" s="262"/>
      <c r="NE2" s="32"/>
      <c r="NF2" s="264">
        <v>45074.666666666664</v>
      </c>
      <c r="NG2" s="265"/>
      <c r="NH2" s="265"/>
      <c r="NI2" s="265"/>
      <c r="NJ2" s="262"/>
      <c r="NK2" s="32"/>
      <c r="NL2" s="256">
        <v>45080.666666666664</v>
      </c>
      <c r="NM2" s="257"/>
      <c r="NN2" s="257"/>
      <c r="NO2" s="257"/>
      <c r="NP2" s="254"/>
      <c r="NQ2" s="51"/>
      <c r="NR2" s="238">
        <v>45087.875</v>
      </c>
      <c r="NS2" s="239"/>
      <c r="NT2" s="239"/>
      <c r="NU2" s="239"/>
      <c r="NV2" s="236"/>
      <c r="NW2" s="52"/>
    </row>
    <row r="3" spans="1:387" ht="18" customHeight="1" thickBot="1" x14ac:dyDescent="0.25">
      <c r="A3" s="277"/>
      <c r="B3" s="277"/>
      <c r="C3" s="277"/>
      <c r="D3" s="275" t="s">
        <v>305</v>
      </c>
      <c r="E3" s="276"/>
      <c r="F3" s="276"/>
      <c r="G3" s="276"/>
      <c r="H3" s="272"/>
      <c r="I3" s="29"/>
      <c r="J3" s="242" t="s">
        <v>224</v>
      </c>
      <c r="K3" s="243"/>
      <c r="L3" s="243"/>
      <c r="M3" s="243"/>
      <c r="N3" s="263"/>
      <c r="O3" s="32"/>
      <c r="P3" s="242" t="s">
        <v>60</v>
      </c>
      <c r="Q3" s="243"/>
      <c r="R3" s="243"/>
      <c r="S3" s="243"/>
      <c r="T3" s="263"/>
      <c r="U3" s="32"/>
      <c r="V3" s="242" t="s">
        <v>186</v>
      </c>
      <c r="W3" s="243"/>
      <c r="X3" s="243"/>
      <c r="Y3" s="243"/>
      <c r="Z3" s="263"/>
      <c r="AA3" s="32"/>
      <c r="AB3" s="242" t="s">
        <v>226</v>
      </c>
      <c r="AC3" s="243"/>
      <c r="AD3" s="243"/>
      <c r="AE3" s="243"/>
      <c r="AF3" s="263"/>
      <c r="AG3" s="50"/>
      <c r="AH3" s="242" t="s">
        <v>204</v>
      </c>
      <c r="AI3" s="243"/>
      <c r="AJ3" s="243"/>
      <c r="AK3" s="243"/>
      <c r="AL3" s="263"/>
      <c r="AM3" s="32"/>
      <c r="AN3" s="242" t="s">
        <v>189</v>
      </c>
      <c r="AO3" s="243"/>
      <c r="AP3" s="243"/>
      <c r="AQ3" s="243"/>
      <c r="AR3" s="263"/>
      <c r="AS3" s="50"/>
      <c r="AT3" s="240" t="s">
        <v>335</v>
      </c>
      <c r="AU3" s="241"/>
      <c r="AV3" s="241"/>
      <c r="AW3" s="241"/>
      <c r="AX3" s="237"/>
      <c r="AY3" s="32"/>
      <c r="AZ3" s="242" t="s">
        <v>203</v>
      </c>
      <c r="BA3" s="243"/>
      <c r="BB3" s="243"/>
      <c r="BC3" s="243"/>
      <c r="BD3" s="263"/>
      <c r="BE3" s="50"/>
      <c r="BF3" s="240" t="s">
        <v>338</v>
      </c>
      <c r="BG3" s="241"/>
      <c r="BH3" s="241"/>
      <c r="BI3" s="241"/>
      <c r="BJ3" s="237"/>
      <c r="BK3" s="32"/>
      <c r="BL3" s="242" t="s">
        <v>193</v>
      </c>
      <c r="BM3" s="243"/>
      <c r="BN3" s="243"/>
      <c r="BO3" s="243"/>
      <c r="BP3" s="263"/>
      <c r="BQ3" s="32"/>
      <c r="BR3" s="242" t="s">
        <v>187</v>
      </c>
      <c r="BS3" s="243"/>
      <c r="BT3" s="243"/>
      <c r="BU3" s="243"/>
      <c r="BV3" s="263"/>
      <c r="BW3" s="50"/>
      <c r="BX3" s="240" t="s">
        <v>342</v>
      </c>
      <c r="BY3" s="241"/>
      <c r="BZ3" s="241"/>
      <c r="CA3" s="241"/>
      <c r="CB3" s="237"/>
      <c r="CC3" s="32"/>
      <c r="CD3" s="242" t="s">
        <v>197</v>
      </c>
      <c r="CE3" s="243"/>
      <c r="CF3" s="243"/>
      <c r="CG3" s="243"/>
      <c r="CH3" s="263"/>
      <c r="CI3" s="50"/>
      <c r="CJ3" s="240" t="s">
        <v>348</v>
      </c>
      <c r="CK3" s="241"/>
      <c r="CL3" s="241"/>
      <c r="CM3" s="241"/>
      <c r="CN3" s="237"/>
      <c r="CO3" s="32"/>
      <c r="CP3" s="242" t="s">
        <v>185</v>
      </c>
      <c r="CQ3" s="243"/>
      <c r="CR3" s="243"/>
      <c r="CS3" s="243"/>
      <c r="CT3" s="263"/>
      <c r="CU3" s="50"/>
      <c r="CV3" s="242" t="s">
        <v>205</v>
      </c>
      <c r="CW3" s="243"/>
      <c r="CX3" s="243"/>
      <c r="CY3" s="243"/>
      <c r="CZ3" s="263"/>
      <c r="DA3" s="32"/>
      <c r="DB3" s="242" t="s">
        <v>352</v>
      </c>
      <c r="DC3" s="243"/>
      <c r="DD3" s="243"/>
      <c r="DE3" s="243"/>
      <c r="DF3" s="263"/>
      <c r="DG3" s="32"/>
      <c r="DH3" s="240" t="s">
        <v>353</v>
      </c>
      <c r="DI3" s="241"/>
      <c r="DJ3" s="241"/>
      <c r="DK3" s="241"/>
      <c r="DL3" s="237"/>
      <c r="DM3" s="50"/>
      <c r="DN3" s="242" t="s">
        <v>191</v>
      </c>
      <c r="DO3" s="243"/>
      <c r="DP3" s="243"/>
      <c r="DQ3" s="243"/>
      <c r="DR3" s="263"/>
      <c r="DS3" s="32"/>
      <c r="DT3" s="240" t="s">
        <v>354</v>
      </c>
      <c r="DU3" s="241"/>
      <c r="DV3" s="241"/>
      <c r="DW3" s="241"/>
      <c r="DX3" s="237"/>
      <c r="DY3" s="32"/>
      <c r="DZ3" s="242" t="s">
        <v>365</v>
      </c>
      <c r="EA3" s="243"/>
      <c r="EB3" s="243"/>
      <c r="EC3" s="243"/>
      <c r="ED3" s="263"/>
      <c r="EE3" s="32"/>
      <c r="EF3" s="250" t="s">
        <v>361</v>
      </c>
      <c r="EG3" s="251"/>
      <c r="EH3" s="251"/>
      <c r="EI3" s="251"/>
      <c r="EJ3" s="247"/>
      <c r="EK3" s="50"/>
      <c r="EL3" s="242" t="s">
        <v>372</v>
      </c>
      <c r="EM3" s="243"/>
      <c r="EN3" s="243"/>
      <c r="EO3" s="243"/>
      <c r="EP3" s="263"/>
      <c r="EQ3" s="32"/>
      <c r="ER3" s="250" t="s">
        <v>371</v>
      </c>
      <c r="ES3" s="251"/>
      <c r="ET3" s="251"/>
      <c r="EU3" s="251"/>
      <c r="EV3" s="247"/>
      <c r="EW3" s="32"/>
      <c r="EX3" s="242" t="s">
        <v>374</v>
      </c>
      <c r="EY3" s="243"/>
      <c r="EZ3" s="243"/>
      <c r="FA3" s="243"/>
      <c r="FB3" s="263"/>
      <c r="FC3" s="32"/>
      <c r="FD3" s="242" t="s">
        <v>196</v>
      </c>
      <c r="FE3" s="243"/>
      <c r="FF3" s="243"/>
      <c r="FG3" s="243"/>
      <c r="FH3" s="263"/>
      <c r="FI3" s="50"/>
      <c r="FJ3" s="242" t="s">
        <v>59</v>
      </c>
      <c r="FK3" s="243"/>
      <c r="FL3" s="243"/>
      <c r="FM3" s="243"/>
      <c r="FN3" s="263"/>
      <c r="FO3" s="32"/>
      <c r="FP3" s="258" t="s">
        <v>203</v>
      </c>
      <c r="FQ3" s="259"/>
      <c r="FR3" s="259"/>
      <c r="FS3" s="259"/>
      <c r="FT3" s="255"/>
      <c r="FU3" s="32"/>
      <c r="FV3" s="258" t="s">
        <v>190</v>
      </c>
      <c r="FW3" s="259"/>
      <c r="FX3" s="259"/>
      <c r="FY3" s="259"/>
      <c r="FZ3" s="255"/>
      <c r="GA3" s="32"/>
      <c r="GB3" s="242" t="s">
        <v>198</v>
      </c>
      <c r="GC3" s="243"/>
      <c r="GD3" s="243"/>
      <c r="GE3" s="243"/>
      <c r="GF3" s="263"/>
      <c r="GG3" s="50"/>
      <c r="GH3" s="242" t="s">
        <v>57</v>
      </c>
      <c r="GI3" s="243"/>
      <c r="GJ3" s="243"/>
      <c r="GK3" s="243"/>
      <c r="GL3" s="263"/>
      <c r="GM3" s="50"/>
      <c r="GN3" s="250"/>
      <c r="GO3" s="251"/>
      <c r="GP3" s="251"/>
      <c r="GQ3" s="251"/>
      <c r="GR3" s="247"/>
      <c r="GS3" s="50"/>
      <c r="GT3" s="258" t="s">
        <v>198</v>
      </c>
      <c r="GU3" s="259"/>
      <c r="GV3" s="259"/>
      <c r="GW3" s="259"/>
      <c r="GX3" s="255"/>
      <c r="GY3" s="32"/>
      <c r="GZ3" s="250"/>
      <c r="HA3" s="251"/>
      <c r="HB3" s="251"/>
      <c r="HC3" s="251"/>
      <c r="HD3" s="247"/>
      <c r="HE3" s="32"/>
      <c r="HF3" s="242" t="s">
        <v>190</v>
      </c>
      <c r="HG3" s="243"/>
      <c r="HH3" s="243"/>
      <c r="HI3" s="243"/>
      <c r="HJ3" s="263"/>
      <c r="HK3" s="50"/>
      <c r="HL3" s="242" t="s">
        <v>200</v>
      </c>
      <c r="HM3" s="243"/>
      <c r="HN3" s="243"/>
      <c r="HO3" s="243"/>
      <c r="HP3" s="263"/>
      <c r="HQ3" s="32"/>
      <c r="HR3" s="240" t="s">
        <v>397</v>
      </c>
      <c r="HS3" s="241"/>
      <c r="HT3" s="241"/>
      <c r="HU3" s="241"/>
      <c r="HV3" s="237"/>
      <c r="HW3" s="32"/>
      <c r="HX3" s="242" t="s">
        <v>201</v>
      </c>
      <c r="HY3" s="243"/>
      <c r="HZ3" s="243"/>
      <c r="IA3" s="243"/>
      <c r="IB3" s="263"/>
      <c r="IC3" s="50"/>
      <c r="ID3" s="242" t="s">
        <v>195</v>
      </c>
      <c r="IE3" s="243"/>
      <c r="IF3" s="243"/>
      <c r="IG3" s="243"/>
      <c r="IH3" s="263"/>
      <c r="II3" s="32"/>
      <c r="IJ3" s="250"/>
      <c r="IK3" s="251"/>
      <c r="IL3" s="251"/>
      <c r="IM3" s="251"/>
      <c r="IN3" s="247"/>
      <c r="IO3" s="32"/>
      <c r="IP3" s="258"/>
      <c r="IQ3" s="259"/>
      <c r="IR3" s="259"/>
      <c r="IS3" s="259"/>
      <c r="IT3" s="255"/>
      <c r="IU3" s="50"/>
      <c r="IV3" s="242" t="s">
        <v>408</v>
      </c>
      <c r="IW3" s="243"/>
      <c r="IX3" s="243"/>
      <c r="IY3" s="243"/>
      <c r="IZ3" s="263"/>
      <c r="JA3" s="50"/>
      <c r="JB3" s="240" t="s">
        <v>398</v>
      </c>
      <c r="JC3" s="241"/>
      <c r="JD3" s="241"/>
      <c r="JE3" s="241"/>
      <c r="JF3" s="237"/>
      <c r="JG3" s="32"/>
      <c r="JH3" s="242" t="s">
        <v>227</v>
      </c>
      <c r="JI3" s="243"/>
      <c r="JJ3" s="243"/>
      <c r="JK3" s="243"/>
      <c r="JL3" s="263"/>
      <c r="JM3" s="50"/>
      <c r="JN3" s="242" t="s">
        <v>225</v>
      </c>
      <c r="JO3" s="243"/>
      <c r="JP3" s="243"/>
      <c r="JQ3" s="243"/>
      <c r="JR3" s="263"/>
      <c r="JS3" s="32"/>
      <c r="JT3" s="258"/>
      <c r="JU3" s="259"/>
      <c r="JV3" s="259"/>
      <c r="JW3" s="259"/>
      <c r="JX3" s="255"/>
      <c r="JY3" s="32"/>
      <c r="JZ3" s="242" t="s">
        <v>199</v>
      </c>
      <c r="KA3" s="243"/>
      <c r="KB3" s="243"/>
      <c r="KC3" s="243"/>
      <c r="KD3" s="263"/>
      <c r="KE3" s="50"/>
      <c r="KF3" s="242" t="s">
        <v>188</v>
      </c>
      <c r="KG3" s="243"/>
      <c r="KH3" s="243"/>
      <c r="KI3" s="243"/>
      <c r="KJ3" s="263"/>
      <c r="KK3" s="32"/>
      <c r="KL3" s="240"/>
      <c r="KM3" s="241"/>
      <c r="KN3" s="241"/>
      <c r="KO3" s="241"/>
      <c r="KP3" s="237"/>
      <c r="KQ3" s="50"/>
      <c r="KR3" s="242" t="s">
        <v>58</v>
      </c>
      <c r="KS3" s="243"/>
      <c r="KT3" s="243"/>
      <c r="KU3" s="243"/>
      <c r="KV3" s="263"/>
      <c r="KW3" s="32"/>
      <c r="KX3" s="240"/>
      <c r="KY3" s="241"/>
      <c r="KZ3" s="241"/>
      <c r="LA3" s="241"/>
      <c r="LB3" s="237"/>
      <c r="LC3" s="50"/>
      <c r="LD3" s="242" t="s">
        <v>228</v>
      </c>
      <c r="LE3" s="243"/>
      <c r="LF3" s="243"/>
      <c r="LG3" s="243"/>
      <c r="LH3" s="263"/>
      <c r="LI3" s="32"/>
      <c r="LJ3" s="258"/>
      <c r="LK3" s="259"/>
      <c r="LL3" s="259"/>
      <c r="LM3" s="259"/>
      <c r="LN3" s="255"/>
      <c r="LO3" s="50"/>
      <c r="LP3" s="242" t="s">
        <v>206</v>
      </c>
      <c r="LQ3" s="243"/>
      <c r="LR3" s="243"/>
      <c r="LS3" s="243"/>
      <c r="LT3" s="263"/>
      <c r="LU3" s="32"/>
      <c r="LV3" s="242" t="s">
        <v>202</v>
      </c>
      <c r="LW3" s="243"/>
      <c r="LX3" s="243"/>
      <c r="LY3" s="243"/>
      <c r="LZ3" s="263"/>
      <c r="MA3" s="50"/>
      <c r="MB3" s="242" t="s">
        <v>194</v>
      </c>
      <c r="MC3" s="243"/>
      <c r="MD3" s="243"/>
      <c r="ME3" s="243"/>
      <c r="MF3" s="263"/>
      <c r="MG3" s="32"/>
      <c r="MH3" s="240"/>
      <c r="MI3" s="241"/>
      <c r="MJ3" s="241"/>
      <c r="MK3" s="241"/>
      <c r="ML3" s="237"/>
      <c r="MM3" s="50"/>
      <c r="MN3" s="242" t="s">
        <v>192</v>
      </c>
      <c r="MO3" s="243"/>
      <c r="MP3" s="243"/>
      <c r="MQ3" s="243"/>
      <c r="MR3" s="263"/>
      <c r="MS3" s="32"/>
      <c r="MT3" s="240"/>
      <c r="MU3" s="241"/>
      <c r="MV3" s="241"/>
      <c r="MW3" s="241"/>
      <c r="MX3" s="237"/>
      <c r="MY3" s="50"/>
      <c r="MZ3" s="242" t="s">
        <v>248</v>
      </c>
      <c r="NA3" s="243"/>
      <c r="NB3" s="243"/>
      <c r="NC3" s="243"/>
      <c r="ND3" s="263"/>
      <c r="NE3" s="32"/>
      <c r="NF3" s="242" t="s">
        <v>207</v>
      </c>
      <c r="NG3" s="243"/>
      <c r="NH3" s="243"/>
      <c r="NI3" s="243"/>
      <c r="NJ3" s="263"/>
      <c r="NK3" s="32"/>
      <c r="NL3" s="258"/>
      <c r="NM3" s="259"/>
      <c r="NN3" s="259"/>
      <c r="NO3" s="259"/>
      <c r="NP3" s="255"/>
      <c r="NQ3" s="50"/>
      <c r="NR3" s="240"/>
      <c r="NS3" s="241"/>
      <c r="NT3" s="241"/>
      <c r="NU3" s="241"/>
      <c r="NV3" s="237"/>
      <c r="NW3" s="52"/>
    </row>
    <row r="4" spans="1:387" ht="5.0999999999999996" customHeight="1" thickBot="1" x14ac:dyDescent="0.25">
      <c r="A4" s="277"/>
      <c r="B4" s="277"/>
      <c r="C4" s="277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66" t="s">
        <v>181</v>
      </c>
      <c r="B5" s="268"/>
      <c r="C5" s="51"/>
      <c r="D5" s="266" t="s">
        <v>42</v>
      </c>
      <c r="E5" s="266"/>
      <c r="F5" s="266"/>
      <c r="G5" s="80" t="s">
        <v>43</v>
      </c>
      <c r="H5" s="81" t="s">
        <v>44</v>
      </c>
      <c r="I5" s="42"/>
      <c r="J5" s="266" t="s">
        <v>42</v>
      </c>
      <c r="K5" s="266"/>
      <c r="L5" s="266"/>
      <c r="M5" s="43" t="s">
        <v>43</v>
      </c>
      <c r="N5" s="44" t="s">
        <v>44</v>
      </c>
      <c r="O5" s="42"/>
      <c r="P5" s="266" t="s">
        <v>42</v>
      </c>
      <c r="Q5" s="266"/>
      <c r="R5" s="266"/>
      <c r="S5" s="43" t="s">
        <v>43</v>
      </c>
      <c r="T5" s="44" t="s">
        <v>44</v>
      </c>
      <c r="U5" s="42"/>
      <c r="V5" s="266" t="s">
        <v>42</v>
      </c>
      <c r="W5" s="266"/>
      <c r="X5" s="266"/>
      <c r="Y5" s="43" t="s">
        <v>43</v>
      </c>
      <c r="Z5" s="44" t="s">
        <v>44</v>
      </c>
      <c r="AA5" s="42"/>
      <c r="AB5" s="266" t="s">
        <v>42</v>
      </c>
      <c r="AC5" s="266"/>
      <c r="AD5" s="266"/>
      <c r="AE5" s="43" t="s">
        <v>43</v>
      </c>
      <c r="AF5" s="44" t="s">
        <v>44</v>
      </c>
      <c r="AG5" s="51"/>
      <c r="AH5" s="266" t="s">
        <v>42</v>
      </c>
      <c r="AI5" s="266"/>
      <c r="AJ5" s="266"/>
      <c r="AK5" s="47" t="s">
        <v>43</v>
      </c>
      <c r="AL5" s="48" t="s">
        <v>44</v>
      </c>
      <c r="AM5" s="42"/>
      <c r="AN5" s="266" t="s">
        <v>42</v>
      </c>
      <c r="AO5" s="266"/>
      <c r="AP5" s="266"/>
      <c r="AQ5" s="43" t="s">
        <v>43</v>
      </c>
      <c r="AR5" s="44" t="s">
        <v>44</v>
      </c>
      <c r="AS5" s="51"/>
      <c r="AT5" s="266" t="s">
        <v>42</v>
      </c>
      <c r="AU5" s="266"/>
      <c r="AV5" s="266"/>
      <c r="AW5" s="47" t="s">
        <v>43</v>
      </c>
      <c r="AX5" s="48" t="s">
        <v>44</v>
      </c>
      <c r="AY5" s="42"/>
      <c r="AZ5" s="267" t="s">
        <v>42</v>
      </c>
      <c r="BA5" s="266"/>
      <c r="BB5" s="266"/>
      <c r="BC5" s="47" t="s">
        <v>43</v>
      </c>
      <c r="BD5" s="44" t="s">
        <v>44</v>
      </c>
      <c r="BE5" s="51"/>
      <c r="BF5" s="266" t="s">
        <v>42</v>
      </c>
      <c r="BG5" s="266"/>
      <c r="BH5" s="266"/>
      <c r="BI5" s="47" t="s">
        <v>43</v>
      </c>
      <c r="BJ5" s="48" t="s">
        <v>44</v>
      </c>
      <c r="BK5" s="42"/>
      <c r="BL5" s="266" t="s">
        <v>42</v>
      </c>
      <c r="BM5" s="266"/>
      <c r="BN5" s="266"/>
      <c r="BO5" s="43" t="s">
        <v>43</v>
      </c>
      <c r="BP5" s="44" t="s">
        <v>44</v>
      </c>
      <c r="BQ5" s="42"/>
      <c r="BR5" s="266" t="s">
        <v>42</v>
      </c>
      <c r="BS5" s="266"/>
      <c r="BT5" s="266"/>
      <c r="BU5" s="43" t="s">
        <v>43</v>
      </c>
      <c r="BV5" s="44" t="s">
        <v>44</v>
      </c>
      <c r="BW5" s="51"/>
      <c r="BX5" s="266" t="s">
        <v>42</v>
      </c>
      <c r="BY5" s="266"/>
      <c r="BZ5" s="266"/>
      <c r="CA5" s="47" t="s">
        <v>43</v>
      </c>
      <c r="CB5" s="48" t="s">
        <v>44</v>
      </c>
      <c r="CC5" s="42"/>
      <c r="CD5" s="266" t="s">
        <v>42</v>
      </c>
      <c r="CE5" s="266"/>
      <c r="CF5" s="266"/>
      <c r="CG5" s="43" t="s">
        <v>43</v>
      </c>
      <c r="CH5" s="44" t="s">
        <v>44</v>
      </c>
      <c r="CI5" s="51"/>
      <c r="CJ5" s="266" t="s">
        <v>42</v>
      </c>
      <c r="CK5" s="266"/>
      <c r="CL5" s="266"/>
      <c r="CM5" s="47" t="s">
        <v>43</v>
      </c>
      <c r="CN5" s="48" t="s">
        <v>44</v>
      </c>
      <c r="CO5" s="42"/>
      <c r="CP5" s="266" t="s">
        <v>42</v>
      </c>
      <c r="CQ5" s="266"/>
      <c r="CR5" s="266"/>
      <c r="CS5" s="43" t="s">
        <v>43</v>
      </c>
      <c r="CT5" s="44" t="s">
        <v>44</v>
      </c>
      <c r="CU5" s="51"/>
      <c r="CV5" s="266" t="s">
        <v>42</v>
      </c>
      <c r="CW5" s="266"/>
      <c r="CX5" s="266"/>
      <c r="CY5" s="47" t="s">
        <v>43</v>
      </c>
      <c r="CZ5" s="48" t="s">
        <v>44</v>
      </c>
      <c r="DA5" s="42"/>
      <c r="DB5" s="266" t="s">
        <v>42</v>
      </c>
      <c r="DC5" s="266"/>
      <c r="DD5" s="266"/>
      <c r="DE5" s="43" t="s">
        <v>43</v>
      </c>
      <c r="DF5" s="44" t="s">
        <v>44</v>
      </c>
      <c r="DG5" s="42"/>
      <c r="DH5" s="266" t="s">
        <v>42</v>
      </c>
      <c r="DI5" s="266"/>
      <c r="DJ5" s="266"/>
      <c r="DK5" s="43" t="s">
        <v>43</v>
      </c>
      <c r="DL5" s="44" t="s">
        <v>44</v>
      </c>
      <c r="DM5" s="51"/>
      <c r="DN5" s="266" t="s">
        <v>42</v>
      </c>
      <c r="DO5" s="266"/>
      <c r="DP5" s="266"/>
      <c r="DQ5" s="47" t="s">
        <v>43</v>
      </c>
      <c r="DR5" s="48" t="s">
        <v>44</v>
      </c>
      <c r="DS5" s="42"/>
      <c r="DT5" s="266" t="s">
        <v>42</v>
      </c>
      <c r="DU5" s="266"/>
      <c r="DV5" s="266"/>
      <c r="DW5" s="43" t="s">
        <v>43</v>
      </c>
      <c r="DX5" s="44" t="s">
        <v>44</v>
      </c>
      <c r="DY5" s="42"/>
      <c r="DZ5" s="266" t="s">
        <v>42</v>
      </c>
      <c r="EA5" s="266"/>
      <c r="EB5" s="266"/>
      <c r="EC5" s="43" t="s">
        <v>43</v>
      </c>
      <c r="ED5" s="44" t="s">
        <v>44</v>
      </c>
      <c r="EE5" s="42"/>
      <c r="EF5" s="266" t="s">
        <v>42</v>
      </c>
      <c r="EG5" s="266"/>
      <c r="EH5" s="266"/>
      <c r="EI5" s="43" t="s">
        <v>43</v>
      </c>
      <c r="EJ5" s="44" t="s">
        <v>44</v>
      </c>
      <c r="EK5" s="51"/>
      <c r="EL5" s="266" t="s">
        <v>42</v>
      </c>
      <c r="EM5" s="266"/>
      <c r="EN5" s="266"/>
      <c r="EO5" s="47" t="s">
        <v>43</v>
      </c>
      <c r="EP5" s="48" t="s">
        <v>44</v>
      </c>
      <c r="EQ5" s="42"/>
      <c r="ER5" s="266" t="s">
        <v>42</v>
      </c>
      <c r="ES5" s="266"/>
      <c r="ET5" s="266"/>
      <c r="EU5" s="43" t="s">
        <v>43</v>
      </c>
      <c r="EV5" s="44" t="s">
        <v>44</v>
      </c>
      <c r="EW5" s="42"/>
      <c r="EX5" s="266" t="s">
        <v>42</v>
      </c>
      <c r="EY5" s="266"/>
      <c r="EZ5" s="266"/>
      <c r="FA5" s="43" t="s">
        <v>43</v>
      </c>
      <c r="FB5" s="44" t="s">
        <v>44</v>
      </c>
      <c r="FC5" s="42"/>
      <c r="FD5" s="266" t="s">
        <v>42</v>
      </c>
      <c r="FE5" s="266"/>
      <c r="FF5" s="266"/>
      <c r="FG5" s="43" t="s">
        <v>43</v>
      </c>
      <c r="FH5" s="44" t="s">
        <v>44</v>
      </c>
      <c r="FI5" s="51"/>
      <c r="FJ5" s="266" t="s">
        <v>42</v>
      </c>
      <c r="FK5" s="266"/>
      <c r="FL5" s="266"/>
      <c r="FM5" s="47" t="s">
        <v>43</v>
      </c>
      <c r="FN5" s="48" t="s">
        <v>44</v>
      </c>
      <c r="FO5" s="42"/>
      <c r="FP5" s="266" t="s">
        <v>42</v>
      </c>
      <c r="FQ5" s="266"/>
      <c r="FR5" s="266"/>
      <c r="FS5" s="43" t="s">
        <v>43</v>
      </c>
      <c r="FT5" s="44" t="s">
        <v>44</v>
      </c>
      <c r="FU5" s="42"/>
      <c r="FV5" s="266" t="s">
        <v>42</v>
      </c>
      <c r="FW5" s="266"/>
      <c r="FX5" s="266"/>
      <c r="FY5" s="43" t="s">
        <v>43</v>
      </c>
      <c r="FZ5" s="44" t="s">
        <v>44</v>
      </c>
      <c r="GA5" s="42"/>
      <c r="GB5" s="266" t="s">
        <v>42</v>
      </c>
      <c r="GC5" s="266"/>
      <c r="GD5" s="266"/>
      <c r="GE5" s="43" t="s">
        <v>43</v>
      </c>
      <c r="GF5" s="44" t="s">
        <v>44</v>
      </c>
      <c r="GG5" s="51"/>
      <c r="GH5" s="266" t="s">
        <v>42</v>
      </c>
      <c r="GI5" s="266"/>
      <c r="GJ5" s="266"/>
      <c r="GK5" s="47" t="s">
        <v>43</v>
      </c>
      <c r="GL5" s="48" t="s">
        <v>44</v>
      </c>
      <c r="GM5" s="51"/>
      <c r="GN5" s="266" t="s">
        <v>42</v>
      </c>
      <c r="GO5" s="266"/>
      <c r="GP5" s="266"/>
      <c r="GQ5" s="47" t="s">
        <v>43</v>
      </c>
      <c r="GR5" s="48" t="s">
        <v>44</v>
      </c>
      <c r="GS5" s="51"/>
      <c r="GT5" s="266" t="s">
        <v>42</v>
      </c>
      <c r="GU5" s="266"/>
      <c r="GV5" s="266"/>
      <c r="GW5" s="47" t="s">
        <v>43</v>
      </c>
      <c r="GX5" s="48" t="s">
        <v>44</v>
      </c>
      <c r="GY5" s="42"/>
      <c r="GZ5" s="266" t="s">
        <v>42</v>
      </c>
      <c r="HA5" s="266"/>
      <c r="HB5" s="266"/>
      <c r="HC5" s="43" t="s">
        <v>43</v>
      </c>
      <c r="HD5" s="44" t="s">
        <v>44</v>
      </c>
      <c r="HE5" s="42"/>
      <c r="HF5" s="266" t="s">
        <v>42</v>
      </c>
      <c r="HG5" s="266"/>
      <c r="HH5" s="266"/>
      <c r="HI5" s="43" t="s">
        <v>43</v>
      </c>
      <c r="HJ5" s="44" t="s">
        <v>44</v>
      </c>
      <c r="HK5" s="51"/>
      <c r="HL5" s="266" t="s">
        <v>42</v>
      </c>
      <c r="HM5" s="266"/>
      <c r="HN5" s="266"/>
      <c r="HO5" s="47" t="s">
        <v>43</v>
      </c>
      <c r="HP5" s="48" t="s">
        <v>44</v>
      </c>
      <c r="HQ5" s="42"/>
      <c r="HR5" s="266" t="s">
        <v>42</v>
      </c>
      <c r="HS5" s="266"/>
      <c r="HT5" s="266"/>
      <c r="HU5" s="43" t="s">
        <v>43</v>
      </c>
      <c r="HV5" s="44" t="s">
        <v>44</v>
      </c>
      <c r="HW5" s="42"/>
      <c r="HX5" s="266" t="s">
        <v>42</v>
      </c>
      <c r="HY5" s="266"/>
      <c r="HZ5" s="266"/>
      <c r="IA5" s="43" t="s">
        <v>43</v>
      </c>
      <c r="IB5" s="44" t="s">
        <v>44</v>
      </c>
      <c r="IC5" s="51"/>
      <c r="ID5" s="266" t="s">
        <v>42</v>
      </c>
      <c r="IE5" s="266"/>
      <c r="IF5" s="266"/>
      <c r="IG5" s="47" t="s">
        <v>43</v>
      </c>
      <c r="IH5" s="48" t="s">
        <v>44</v>
      </c>
      <c r="II5" s="42"/>
      <c r="IJ5" s="266" t="s">
        <v>42</v>
      </c>
      <c r="IK5" s="266"/>
      <c r="IL5" s="266"/>
      <c r="IM5" s="43" t="s">
        <v>43</v>
      </c>
      <c r="IN5" s="44" t="s">
        <v>44</v>
      </c>
      <c r="IO5" s="42"/>
      <c r="IP5" s="266" t="s">
        <v>42</v>
      </c>
      <c r="IQ5" s="266"/>
      <c r="IR5" s="266"/>
      <c r="IS5" s="43" t="s">
        <v>43</v>
      </c>
      <c r="IT5" s="44" t="s">
        <v>44</v>
      </c>
      <c r="IU5" s="51"/>
      <c r="IV5" s="266" t="s">
        <v>42</v>
      </c>
      <c r="IW5" s="266"/>
      <c r="IX5" s="266"/>
      <c r="IY5" s="47" t="s">
        <v>43</v>
      </c>
      <c r="IZ5" s="48" t="s">
        <v>44</v>
      </c>
      <c r="JA5" s="51"/>
      <c r="JB5" s="266" t="s">
        <v>42</v>
      </c>
      <c r="JC5" s="266"/>
      <c r="JD5" s="266"/>
      <c r="JE5" s="47" t="s">
        <v>43</v>
      </c>
      <c r="JF5" s="48" t="s">
        <v>44</v>
      </c>
      <c r="JG5" s="42"/>
      <c r="JH5" s="266" t="s">
        <v>42</v>
      </c>
      <c r="JI5" s="266"/>
      <c r="JJ5" s="266"/>
      <c r="JK5" s="43" t="s">
        <v>43</v>
      </c>
      <c r="JL5" s="44" t="s">
        <v>44</v>
      </c>
      <c r="JM5" s="51"/>
      <c r="JN5" s="266" t="s">
        <v>42</v>
      </c>
      <c r="JO5" s="266"/>
      <c r="JP5" s="266"/>
      <c r="JQ5" s="47" t="s">
        <v>43</v>
      </c>
      <c r="JR5" s="48" t="s">
        <v>44</v>
      </c>
      <c r="JS5" s="42"/>
      <c r="JT5" s="266" t="s">
        <v>42</v>
      </c>
      <c r="JU5" s="266"/>
      <c r="JV5" s="266"/>
      <c r="JW5" s="43" t="s">
        <v>43</v>
      </c>
      <c r="JX5" s="44" t="s">
        <v>44</v>
      </c>
      <c r="JY5" s="42"/>
      <c r="JZ5" s="266" t="s">
        <v>42</v>
      </c>
      <c r="KA5" s="266"/>
      <c r="KB5" s="266"/>
      <c r="KC5" s="43" t="s">
        <v>43</v>
      </c>
      <c r="KD5" s="44" t="s">
        <v>44</v>
      </c>
      <c r="KE5" s="51"/>
      <c r="KF5" s="266" t="s">
        <v>42</v>
      </c>
      <c r="KG5" s="266"/>
      <c r="KH5" s="266"/>
      <c r="KI5" s="47" t="s">
        <v>43</v>
      </c>
      <c r="KJ5" s="48" t="s">
        <v>44</v>
      </c>
      <c r="KK5" s="42"/>
      <c r="KL5" s="266" t="s">
        <v>42</v>
      </c>
      <c r="KM5" s="266"/>
      <c r="KN5" s="266"/>
      <c r="KO5" s="43" t="s">
        <v>43</v>
      </c>
      <c r="KP5" s="44" t="s">
        <v>44</v>
      </c>
      <c r="KQ5" s="51"/>
      <c r="KR5" s="266" t="s">
        <v>42</v>
      </c>
      <c r="KS5" s="266"/>
      <c r="KT5" s="266"/>
      <c r="KU5" s="47" t="s">
        <v>43</v>
      </c>
      <c r="KV5" s="48" t="s">
        <v>44</v>
      </c>
      <c r="KW5" s="42"/>
      <c r="KX5" s="266" t="s">
        <v>42</v>
      </c>
      <c r="KY5" s="266"/>
      <c r="KZ5" s="266"/>
      <c r="LA5" s="43" t="s">
        <v>43</v>
      </c>
      <c r="LB5" s="44" t="s">
        <v>44</v>
      </c>
      <c r="LC5" s="51"/>
      <c r="LD5" s="266" t="s">
        <v>42</v>
      </c>
      <c r="LE5" s="266"/>
      <c r="LF5" s="266"/>
      <c r="LG5" s="47" t="s">
        <v>43</v>
      </c>
      <c r="LH5" s="48" t="s">
        <v>44</v>
      </c>
      <c r="LI5" s="42"/>
      <c r="LJ5" s="266" t="s">
        <v>42</v>
      </c>
      <c r="LK5" s="266"/>
      <c r="LL5" s="266"/>
      <c r="LM5" s="43" t="s">
        <v>43</v>
      </c>
      <c r="LN5" s="44" t="s">
        <v>44</v>
      </c>
      <c r="LO5" s="51"/>
      <c r="LP5" s="266" t="s">
        <v>42</v>
      </c>
      <c r="LQ5" s="266"/>
      <c r="LR5" s="266"/>
      <c r="LS5" s="47" t="s">
        <v>43</v>
      </c>
      <c r="LT5" s="48" t="s">
        <v>44</v>
      </c>
      <c r="LU5" s="42"/>
      <c r="LV5" s="266" t="s">
        <v>42</v>
      </c>
      <c r="LW5" s="266"/>
      <c r="LX5" s="266"/>
      <c r="LY5" s="43" t="s">
        <v>43</v>
      </c>
      <c r="LZ5" s="44" t="s">
        <v>44</v>
      </c>
      <c r="MA5" s="51"/>
      <c r="MB5" s="266" t="s">
        <v>42</v>
      </c>
      <c r="MC5" s="266"/>
      <c r="MD5" s="266"/>
      <c r="ME5" s="47" t="s">
        <v>43</v>
      </c>
      <c r="MF5" s="48" t="s">
        <v>44</v>
      </c>
      <c r="MG5" s="42"/>
      <c r="MH5" s="266" t="s">
        <v>42</v>
      </c>
      <c r="MI5" s="266"/>
      <c r="MJ5" s="266"/>
      <c r="MK5" s="43" t="s">
        <v>43</v>
      </c>
      <c r="ML5" s="44" t="s">
        <v>44</v>
      </c>
      <c r="MM5" s="51"/>
      <c r="MN5" s="266" t="s">
        <v>42</v>
      </c>
      <c r="MO5" s="266"/>
      <c r="MP5" s="266"/>
      <c r="MQ5" s="47" t="s">
        <v>43</v>
      </c>
      <c r="MR5" s="48" t="s">
        <v>44</v>
      </c>
      <c r="MS5" s="42"/>
      <c r="MT5" s="266" t="s">
        <v>42</v>
      </c>
      <c r="MU5" s="266"/>
      <c r="MV5" s="266"/>
      <c r="MW5" s="43" t="s">
        <v>43</v>
      </c>
      <c r="MX5" s="44" t="s">
        <v>44</v>
      </c>
      <c r="MY5" s="51"/>
      <c r="MZ5" s="266" t="s">
        <v>42</v>
      </c>
      <c r="NA5" s="266"/>
      <c r="NB5" s="266"/>
      <c r="NC5" s="47" t="s">
        <v>43</v>
      </c>
      <c r="ND5" s="48" t="s">
        <v>44</v>
      </c>
      <c r="NE5" s="42"/>
      <c r="NF5" s="267" t="s">
        <v>42</v>
      </c>
      <c r="NG5" s="266"/>
      <c r="NH5" s="266"/>
      <c r="NI5" s="43" t="s">
        <v>43</v>
      </c>
      <c r="NJ5" s="44" t="s">
        <v>44</v>
      </c>
      <c r="NK5" s="42"/>
      <c r="NL5" s="267" t="s">
        <v>42</v>
      </c>
      <c r="NM5" s="266"/>
      <c r="NN5" s="266"/>
      <c r="NO5" s="43" t="s">
        <v>43</v>
      </c>
      <c r="NP5" s="44" t="s">
        <v>44</v>
      </c>
      <c r="NQ5" s="51"/>
      <c r="NR5" s="266" t="s">
        <v>42</v>
      </c>
      <c r="NS5" s="266"/>
      <c r="NT5" s="266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IO75" activePane="bottomRight" state="frozen"/>
      <selection pane="topRight" activeCell="D1" sqref="D1"/>
      <selection pane="bottomLeft" activeCell="A12" sqref="A12"/>
      <selection pane="bottomRight" activeCell="KV9" sqref="KV9:KX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50"/>
      <c r="B1" s="350"/>
      <c r="C1" s="350"/>
      <c r="D1" s="351" t="str">
        <f>Tipy!D1</f>
        <v>Finále</v>
      </c>
      <c r="E1" s="352"/>
      <c r="F1" s="352"/>
      <c r="G1" s="352"/>
      <c r="H1" s="352"/>
      <c r="I1" s="353"/>
      <c r="J1" s="18"/>
      <c r="K1" s="309" t="str">
        <f>Tipy!J1</f>
        <v>1. kolo</v>
      </c>
      <c r="L1" s="310"/>
      <c r="M1" s="310"/>
      <c r="N1" s="310"/>
      <c r="O1" s="310"/>
      <c r="P1" s="329"/>
      <c r="Q1" s="19"/>
      <c r="R1" s="309" t="str">
        <f>Tipy!P1</f>
        <v>2. kolo</v>
      </c>
      <c r="S1" s="310"/>
      <c r="T1" s="310"/>
      <c r="U1" s="310"/>
      <c r="V1" s="310"/>
      <c r="W1" s="329"/>
      <c r="X1" s="19"/>
      <c r="Y1" s="309" t="str">
        <f>Tipy!V1</f>
        <v>3. kolo</v>
      </c>
      <c r="Z1" s="310"/>
      <c r="AA1" s="310"/>
      <c r="AB1" s="310"/>
      <c r="AC1" s="310"/>
      <c r="AD1" s="329"/>
      <c r="AE1" s="19"/>
      <c r="AF1" s="309" t="str">
        <f>Tipy!AB1</f>
        <v>4. kolo</v>
      </c>
      <c r="AG1" s="310"/>
      <c r="AH1" s="310"/>
      <c r="AI1" s="310"/>
      <c r="AJ1" s="310"/>
      <c r="AK1" s="329"/>
      <c r="AL1" s="19"/>
      <c r="AM1" s="309" t="str">
        <f>Tipy!AH1</f>
        <v>5. kolo</v>
      </c>
      <c r="AN1" s="310"/>
      <c r="AO1" s="310"/>
      <c r="AP1" s="310"/>
      <c r="AQ1" s="310"/>
      <c r="AR1" s="329"/>
      <c r="AS1" s="19"/>
      <c r="AT1" s="309" t="str">
        <f>Tipy!AN1</f>
        <v>6. kolo</v>
      </c>
      <c r="AU1" s="310"/>
      <c r="AV1" s="310"/>
      <c r="AW1" s="310"/>
      <c r="AX1" s="310"/>
      <c r="AY1" s="329"/>
      <c r="AZ1" s="19"/>
      <c r="BA1" s="338" t="str">
        <f>Tipy!AT1</f>
        <v>Skupina</v>
      </c>
      <c r="BB1" s="330"/>
      <c r="BC1" s="330"/>
      <c r="BD1" s="330"/>
      <c r="BE1" s="330"/>
      <c r="BF1" s="331"/>
      <c r="BG1" s="19"/>
      <c r="BH1" s="309" t="str">
        <f>Tipy!AZ1</f>
        <v>7. kolo</v>
      </c>
      <c r="BI1" s="310"/>
      <c r="BJ1" s="310"/>
      <c r="BK1" s="310"/>
      <c r="BL1" s="310"/>
      <c r="BM1" s="329"/>
      <c r="BN1" s="19"/>
      <c r="BO1" s="338" t="str">
        <f>Tipy!BF1</f>
        <v>Skupina</v>
      </c>
      <c r="BP1" s="330"/>
      <c r="BQ1" s="330"/>
      <c r="BR1" s="330"/>
      <c r="BS1" s="330"/>
      <c r="BT1" s="331"/>
      <c r="BU1" s="19"/>
      <c r="BV1" s="309" t="str">
        <f>Tipy!BL1</f>
        <v>8. kolo</v>
      </c>
      <c r="BW1" s="310"/>
      <c r="BX1" s="310"/>
      <c r="BY1" s="310"/>
      <c r="BZ1" s="310"/>
      <c r="CA1" s="329"/>
      <c r="CB1" s="19"/>
      <c r="CC1" s="309" t="str">
        <f>Tipy!BR1</f>
        <v>9. kolo</v>
      </c>
      <c r="CD1" s="310"/>
      <c r="CE1" s="310"/>
      <c r="CF1" s="310"/>
      <c r="CG1" s="310"/>
      <c r="CH1" s="329"/>
      <c r="CI1" s="19"/>
      <c r="CJ1" s="338" t="str">
        <f>Tipy!BX1</f>
        <v>Skupina</v>
      </c>
      <c r="CK1" s="330"/>
      <c r="CL1" s="330"/>
      <c r="CM1" s="330"/>
      <c r="CN1" s="330"/>
      <c r="CO1" s="331"/>
      <c r="CP1" s="19"/>
      <c r="CQ1" s="309" t="str">
        <f>Tipy!CD1</f>
        <v>10. kolo</v>
      </c>
      <c r="CR1" s="310"/>
      <c r="CS1" s="310"/>
      <c r="CT1" s="310"/>
      <c r="CU1" s="310"/>
      <c r="CV1" s="329"/>
      <c r="CW1" s="19"/>
      <c r="CX1" s="338" t="str">
        <f>Tipy!CJ1</f>
        <v>Skupina</v>
      </c>
      <c r="CY1" s="330"/>
      <c r="CZ1" s="330"/>
      <c r="DA1" s="330"/>
      <c r="DB1" s="330"/>
      <c r="DC1" s="331"/>
      <c r="DD1" s="19"/>
      <c r="DE1" s="309" t="str">
        <f>Tipy!CP1</f>
        <v>11. kolo</v>
      </c>
      <c r="DF1" s="310"/>
      <c r="DG1" s="310"/>
      <c r="DH1" s="310"/>
      <c r="DI1" s="310"/>
      <c r="DJ1" s="329"/>
      <c r="DK1" s="19"/>
      <c r="DL1" s="309" t="str">
        <f>Tipy!CV1</f>
        <v>12. kolo</v>
      </c>
      <c r="DM1" s="310"/>
      <c r="DN1" s="310"/>
      <c r="DO1" s="310"/>
      <c r="DP1" s="310"/>
      <c r="DQ1" s="329"/>
      <c r="DR1" s="19"/>
      <c r="DS1" s="309" t="str">
        <f>Tipy!DB1</f>
        <v>13. kolo</v>
      </c>
      <c r="DT1" s="310"/>
      <c r="DU1" s="310"/>
      <c r="DV1" s="310"/>
      <c r="DW1" s="310"/>
      <c r="DX1" s="329"/>
      <c r="DY1" s="19"/>
      <c r="DZ1" s="338" t="str">
        <f>Tipy!DH1</f>
        <v>Skupina</v>
      </c>
      <c r="EA1" s="330"/>
      <c r="EB1" s="330"/>
      <c r="EC1" s="330"/>
      <c r="ED1" s="330"/>
      <c r="EE1" s="331"/>
      <c r="EF1" s="19"/>
      <c r="EG1" s="309" t="str">
        <f>Tipy!DN1</f>
        <v>14. kolo</v>
      </c>
      <c r="EH1" s="310"/>
      <c r="EI1" s="310"/>
      <c r="EJ1" s="310"/>
      <c r="EK1" s="310"/>
      <c r="EL1" s="329"/>
      <c r="EM1" s="19"/>
      <c r="EN1" s="338" t="str">
        <f>Tipy!DT1</f>
        <v>Skupina</v>
      </c>
      <c r="EO1" s="330"/>
      <c r="EP1" s="330"/>
      <c r="EQ1" s="330"/>
      <c r="ER1" s="330"/>
      <c r="ES1" s="331"/>
      <c r="ET1" s="19"/>
      <c r="EU1" s="309" t="str">
        <f>Tipy!DZ1</f>
        <v>15. kolo</v>
      </c>
      <c r="EV1" s="310"/>
      <c r="EW1" s="310"/>
      <c r="EX1" s="310"/>
      <c r="EY1" s="310"/>
      <c r="EZ1" s="329"/>
      <c r="FA1" s="19"/>
      <c r="FB1" s="342" t="str">
        <f>Tipy!EF1</f>
        <v>3. kolo</v>
      </c>
      <c r="FC1" s="343"/>
      <c r="FD1" s="343"/>
      <c r="FE1" s="343"/>
      <c r="FF1" s="343"/>
      <c r="FG1" s="348"/>
      <c r="FH1" s="19"/>
      <c r="FI1" s="309" t="str">
        <f>Tipy!EL1</f>
        <v>16. kolo</v>
      </c>
      <c r="FJ1" s="310"/>
      <c r="FK1" s="310"/>
      <c r="FL1" s="310"/>
      <c r="FM1" s="310"/>
      <c r="FN1" s="329"/>
      <c r="FO1" s="19"/>
      <c r="FP1" s="342" t="str">
        <f>Tipy!ER1</f>
        <v>4. kolo</v>
      </c>
      <c r="FQ1" s="343"/>
      <c r="FR1" s="343"/>
      <c r="FS1" s="343"/>
      <c r="FT1" s="343"/>
      <c r="FU1" s="348"/>
      <c r="FV1" s="19"/>
      <c r="FW1" s="309" t="str">
        <f>Tipy!EX1</f>
        <v>17. kolo</v>
      </c>
      <c r="FX1" s="310"/>
      <c r="FY1" s="310"/>
      <c r="FZ1" s="310"/>
      <c r="GA1" s="310"/>
      <c r="GB1" s="329"/>
      <c r="GC1" s="19"/>
      <c r="GD1" s="309" t="str">
        <f>Tipy!FD1</f>
        <v>18. kolo</v>
      </c>
      <c r="GE1" s="310"/>
      <c r="GF1" s="310"/>
      <c r="GG1" s="310"/>
      <c r="GH1" s="310"/>
      <c r="GI1" s="329"/>
      <c r="GJ1" s="19"/>
      <c r="GK1" s="309" t="str">
        <f>Tipy!FJ1</f>
        <v>19. kolo</v>
      </c>
      <c r="GL1" s="310"/>
      <c r="GM1" s="310"/>
      <c r="GN1" s="310"/>
      <c r="GO1" s="310"/>
      <c r="GP1" s="329"/>
      <c r="GQ1" s="19"/>
      <c r="GR1" s="339" t="str">
        <f>Tipy!FP1</f>
        <v>3. kolo</v>
      </c>
      <c r="GS1" s="340"/>
      <c r="GT1" s="340"/>
      <c r="GU1" s="340"/>
      <c r="GV1" s="340"/>
      <c r="GW1" s="341"/>
      <c r="GX1" s="19"/>
      <c r="GY1" s="344" t="str">
        <f>Tipy!FV1</f>
        <v>3. kolo</v>
      </c>
      <c r="GZ1" s="345"/>
      <c r="HA1" s="345"/>
      <c r="HB1" s="345"/>
      <c r="HC1" s="345"/>
      <c r="HD1" s="349"/>
      <c r="HE1" s="19"/>
      <c r="HF1" s="309" t="str">
        <f>Tipy!GB1</f>
        <v>20. kolo</v>
      </c>
      <c r="HG1" s="310"/>
      <c r="HH1" s="310"/>
      <c r="HI1" s="310"/>
      <c r="HJ1" s="310"/>
      <c r="HK1" s="329"/>
      <c r="HL1" s="19"/>
      <c r="HM1" s="309" t="str">
        <f>Tipy!GH1</f>
        <v>21. kolo</v>
      </c>
      <c r="HN1" s="310"/>
      <c r="HO1" s="310"/>
      <c r="HP1" s="310"/>
      <c r="HQ1" s="310"/>
      <c r="HR1" s="329"/>
      <c r="HS1" s="19"/>
      <c r="HT1" s="342" t="str">
        <f>Tipy!GN1</f>
        <v>Semifinále - 1.z</v>
      </c>
      <c r="HU1" s="343"/>
      <c r="HV1" s="343"/>
      <c r="HW1" s="343"/>
      <c r="HX1" s="343"/>
      <c r="HY1" s="348"/>
      <c r="HZ1" s="19"/>
      <c r="IA1" s="339" t="str">
        <f>Tipy!GT1</f>
        <v>4. kolo</v>
      </c>
      <c r="IB1" s="340"/>
      <c r="IC1" s="340"/>
      <c r="ID1" s="340"/>
      <c r="IE1" s="340"/>
      <c r="IF1" s="341"/>
      <c r="IG1" s="19"/>
      <c r="IH1" s="342" t="str">
        <f>Tipy!GZ1</f>
        <v>Semifinále - 2.z</v>
      </c>
      <c r="II1" s="343"/>
      <c r="IJ1" s="343"/>
      <c r="IK1" s="343"/>
      <c r="IL1" s="343"/>
      <c r="IM1" s="348"/>
      <c r="IN1" s="19"/>
      <c r="IO1" s="309" t="str">
        <f>Tipy!HF1</f>
        <v>22. kolo</v>
      </c>
      <c r="IP1" s="310"/>
      <c r="IQ1" s="310"/>
      <c r="IR1" s="310"/>
      <c r="IS1" s="310"/>
      <c r="IT1" s="329"/>
      <c r="IU1" s="19"/>
      <c r="IV1" s="309" t="str">
        <f>Tipy!HL1</f>
        <v>23. kolo</v>
      </c>
      <c r="IW1" s="310"/>
      <c r="IX1" s="310"/>
      <c r="IY1" s="310"/>
      <c r="IZ1" s="310"/>
      <c r="JA1" s="329"/>
      <c r="JB1" s="19"/>
      <c r="JC1" s="338" t="str">
        <f>Tipy!HR1</f>
        <v>Osemfinále - 1.z</v>
      </c>
      <c r="JD1" s="330"/>
      <c r="JE1" s="330"/>
      <c r="JF1" s="330"/>
      <c r="JG1" s="330"/>
      <c r="JH1" s="331"/>
      <c r="JI1" s="19"/>
      <c r="JJ1" s="309" t="str">
        <f>Tipy!HX1</f>
        <v>24. kolo</v>
      </c>
      <c r="JK1" s="310"/>
      <c r="JL1" s="310"/>
      <c r="JM1" s="310"/>
      <c r="JN1" s="310"/>
      <c r="JO1" s="329"/>
      <c r="JP1" s="19"/>
      <c r="JQ1" s="309" t="str">
        <f>Tipy!ID1</f>
        <v>25. kolo</v>
      </c>
      <c r="JR1" s="310"/>
      <c r="JS1" s="310"/>
      <c r="JT1" s="310"/>
      <c r="JU1" s="310"/>
      <c r="JV1" s="329"/>
      <c r="JW1" s="19"/>
      <c r="JX1" s="342" t="str">
        <f>Tipy!IJ1</f>
        <v>Finále</v>
      </c>
      <c r="JY1" s="343"/>
      <c r="JZ1" s="343"/>
      <c r="KA1" s="343"/>
      <c r="KB1" s="343"/>
      <c r="KC1" s="348"/>
      <c r="KD1" s="19"/>
      <c r="KE1" s="339" t="str">
        <f>Tipy!IP1</f>
        <v>5. kolo</v>
      </c>
      <c r="KF1" s="340"/>
      <c r="KG1" s="340"/>
      <c r="KH1" s="340"/>
      <c r="KI1" s="340"/>
      <c r="KJ1" s="341"/>
      <c r="KK1" s="19"/>
      <c r="KL1" s="309" t="str">
        <f>Tipy!IV1</f>
        <v>26. kolo</v>
      </c>
      <c r="KM1" s="310"/>
      <c r="KN1" s="310"/>
      <c r="KO1" s="310"/>
      <c r="KP1" s="310"/>
      <c r="KQ1" s="329"/>
      <c r="KR1" s="19"/>
      <c r="KS1" s="338" t="str">
        <f>Tipy!JB1</f>
        <v>Osemfinále - 2.z</v>
      </c>
      <c r="KT1" s="330"/>
      <c r="KU1" s="330"/>
      <c r="KV1" s="330"/>
      <c r="KW1" s="330"/>
      <c r="KX1" s="331"/>
      <c r="KY1" s="19"/>
      <c r="KZ1" s="309" t="str">
        <f>Tipy!JH1</f>
        <v>27. kolo</v>
      </c>
      <c r="LA1" s="310"/>
      <c r="LB1" s="310"/>
      <c r="LC1" s="310"/>
      <c r="LD1" s="310"/>
      <c r="LE1" s="329"/>
      <c r="LF1" s="19"/>
      <c r="LG1" s="309" t="str">
        <f>Tipy!JN1</f>
        <v>28. kolo</v>
      </c>
      <c r="LH1" s="310"/>
      <c r="LI1" s="310"/>
      <c r="LJ1" s="310"/>
      <c r="LK1" s="310"/>
      <c r="LL1" s="329"/>
      <c r="LM1" s="19"/>
      <c r="LN1" s="339" t="str">
        <f>Tipy!JT1</f>
        <v>Štvrťfinále</v>
      </c>
      <c r="LO1" s="340"/>
      <c r="LP1" s="340"/>
      <c r="LQ1" s="340"/>
      <c r="LR1" s="340"/>
      <c r="LS1" s="341"/>
      <c r="LT1" s="19"/>
      <c r="LU1" s="309" t="str">
        <f>Tipy!JZ1</f>
        <v>29. kolo</v>
      </c>
      <c r="LV1" s="310"/>
      <c r="LW1" s="310"/>
      <c r="LX1" s="310"/>
      <c r="LY1" s="310"/>
      <c r="LZ1" s="329"/>
      <c r="MA1" s="19"/>
      <c r="MB1" s="309" t="str">
        <f>Tipy!KF1</f>
        <v>30. kolo</v>
      </c>
      <c r="MC1" s="310"/>
      <c r="MD1" s="310"/>
      <c r="ME1" s="310"/>
      <c r="MF1" s="310"/>
      <c r="MG1" s="329"/>
      <c r="MH1" s="19"/>
      <c r="MI1" s="338" t="str">
        <f>Tipy!KL1</f>
        <v>Štvrťfinále - 1.z</v>
      </c>
      <c r="MJ1" s="330"/>
      <c r="MK1" s="330"/>
      <c r="ML1" s="330"/>
      <c r="MM1" s="330"/>
      <c r="MN1" s="331"/>
      <c r="MO1" s="19"/>
      <c r="MP1" s="309" t="str">
        <f>Tipy!KR1</f>
        <v>31. kolo</v>
      </c>
      <c r="MQ1" s="310"/>
      <c r="MR1" s="310"/>
      <c r="MS1" s="310"/>
      <c r="MT1" s="310"/>
      <c r="MU1" s="329"/>
      <c r="MV1" s="19"/>
      <c r="MW1" s="338" t="str">
        <f>Tipy!KX1</f>
        <v>Štvrťfinále - 2.z</v>
      </c>
      <c r="MX1" s="330"/>
      <c r="MY1" s="330"/>
      <c r="MZ1" s="330"/>
      <c r="NA1" s="330"/>
      <c r="NB1" s="331"/>
      <c r="NC1" s="19"/>
      <c r="ND1" s="309" t="str">
        <f>Tipy!LD1</f>
        <v>32. kolo</v>
      </c>
      <c r="NE1" s="310"/>
      <c r="NF1" s="310"/>
      <c r="NG1" s="310"/>
      <c r="NH1" s="310"/>
      <c r="NI1" s="329"/>
      <c r="NJ1" s="19"/>
      <c r="NK1" s="339" t="str">
        <f>Tipy!LJ1</f>
        <v>Semifinále</v>
      </c>
      <c r="NL1" s="340"/>
      <c r="NM1" s="340"/>
      <c r="NN1" s="340"/>
      <c r="NO1" s="340"/>
      <c r="NP1" s="341"/>
      <c r="NQ1" s="19"/>
      <c r="NR1" s="309" t="str">
        <f>Tipy!LP1</f>
        <v>33. kolo</v>
      </c>
      <c r="NS1" s="310"/>
      <c r="NT1" s="310"/>
      <c r="NU1" s="310"/>
      <c r="NV1" s="310"/>
      <c r="NW1" s="329"/>
      <c r="NX1" s="19"/>
      <c r="NY1" s="309" t="str">
        <f>Tipy!LV1</f>
        <v>34. kolo</v>
      </c>
      <c r="NZ1" s="310"/>
      <c r="OA1" s="310"/>
      <c r="OB1" s="310"/>
      <c r="OC1" s="310"/>
      <c r="OD1" s="329"/>
      <c r="OE1" s="19"/>
      <c r="OF1" s="309" t="str">
        <f>Tipy!MB1</f>
        <v>35. kolo</v>
      </c>
      <c r="OG1" s="310"/>
      <c r="OH1" s="310"/>
      <c r="OI1" s="310"/>
      <c r="OJ1" s="310"/>
      <c r="OK1" s="329"/>
      <c r="OL1" s="19"/>
      <c r="OM1" s="338" t="str">
        <f>Tipy!MH1</f>
        <v>Semifinále - 1.z</v>
      </c>
      <c r="ON1" s="330"/>
      <c r="OO1" s="330"/>
      <c r="OP1" s="330"/>
      <c r="OQ1" s="330"/>
      <c r="OR1" s="331"/>
      <c r="OS1" s="19"/>
      <c r="OT1" s="309" t="str">
        <f>Tipy!MN1</f>
        <v>36. kolo</v>
      </c>
      <c r="OU1" s="310"/>
      <c r="OV1" s="310"/>
      <c r="OW1" s="310"/>
      <c r="OX1" s="310"/>
      <c r="OY1" s="329"/>
      <c r="OZ1" s="19"/>
      <c r="PA1" s="338" t="str">
        <f>Tipy!MT1</f>
        <v>Semifinále - 2.z</v>
      </c>
      <c r="PB1" s="330"/>
      <c r="PC1" s="330"/>
      <c r="PD1" s="330"/>
      <c r="PE1" s="330"/>
      <c r="PF1" s="331"/>
      <c r="PG1" s="19"/>
      <c r="PH1" s="309" t="str">
        <f>Tipy!MZ1</f>
        <v>37. kolo</v>
      </c>
      <c r="PI1" s="310"/>
      <c r="PJ1" s="310"/>
      <c r="PK1" s="310"/>
      <c r="PL1" s="310"/>
      <c r="PM1" s="329"/>
      <c r="PN1" s="19"/>
      <c r="PO1" s="309" t="str">
        <f>Tipy!NF1</f>
        <v>38. kolo</v>
      </c>
      <c r="PP1" s="310"/>
      <c r="PQ1" s="310"/>
      <c r="PR1" s="310"/>
      <c r="PS1" s="310"/>
      <c r="PT1" s="329"/>
      <c r="PU1" s="19"/>
      <c r="PV1" s="339" t="str">
        <f>Tipy!NL1</f>
        <v>Finále</v>
      </c>
      <c r="PW1" s="340"/>
      <c r="PX1" s="340"/>
      <c r="PY1" s="340"/>
      <c r="PZ1" s="340"/>
      <c r="QA1" s="341"/>
      <c r="QB1" s="19"/>
      <c r="QC1" s="338" t="str">
        <f>Tipy!NR1</f>
        <v>Finále</v>
      </c>
      <c r="QD1" s="330"/>
      <c r="QE1" s="330"/>
      <c r="QF1" s="330"/>
      <c r="QG1" s="330"/>
      <c r="QH1" s="331"/>
    </row>
    <row r="2" spans="1:452" ht="18" customHeight="1" x14ac:dyDescent="0.2">
      <c r="A2" s="350"/>
      <c r="B2" s="350"/>
      <c r="C2" s="350"/>
      <c r="D2" s="273">
        <f>Tipy!D2</f>
        <v>44772.75</v>
      </c>
      <c r="E2" s="274"/>
      <c r="F2" s="274"/>
      <c r="G2" s="274"/>
      <c r="H2" s="352"/>
      <c r="I2" s="353"/>
      <c r="J2" s="18"/>
      <c r="K2" s="264">
        <f>Tipy!J2</f>
        <v>44779.666666666664</v>
      </c>
      <c r="L2" s="265"/>
      <c r="M2" s="265"/>
      <c r="N2" s="265"/>
      <c r="O2" s="310"/>
      <c r="P2" s="329"/>
      <c r="Q2" s="21"/>
      <c r="R2" s="264">
        <f>Tipy!P2</f>
        <v>44788.666666666664</v>
      </c>
      <c r="S2" s="265"/>
      <c r="T2" s="265"/>
      <c r="U2" s="265"/>
      <c r="V2" s="310"/>
      <c r="W2" s="329"/>
      <c r="X2" s="21"/>
      <c r="Y2" s="264">
        <f>Tipy!V2</f>
        <v>44795.666666666664</v>
      </c>
      <c r="Z2" s="265"/>
      <c r="AA2" s="265"/>
      <c r="AB2" s="265"/>
      <c r="AC2" s="310"/>
      <c r="AD2" s="329"/>
      <c r="AE2" s="21"/>
      <c r="AF2" s="264">
        <f>Tipy!AB2</f>
        <v>44800.666666666664</v>
      </c>
      <c r="AG2" s="265"/>
      <c r="AH2" s="265"/>
      <c r="AI2" s="265"/>
      <c r="AJ2" s="310"/>
      <c r="AK2" s="329"/>
      <c r="AL2" s="21"/>
      <c r="AM2" s="264">
        <f>Tipy!AH2</f>
        <v>44804.666666666664</v>
      </c>
      <c r="AN2" s="265"/>
      <c r="AO2" s="265"/>
      <c r="AP2" s="265"/>
      <c r="AQ2" s="310"/>
      <c r="AR2" s="329"/>
      <c r="AS2" s="21"/>
      <c r="AT2" s="264">
        <f>Tipy!AN2</f>
        <v>44807.666666666664</v>
      </c>
      <c r="AU2" s="265"/>
      <c r="AV2" s="265"/>
      <c r="AW2" s="265"/>
      <c r="AX2" s="310"/>
      <c r="AY2" s="329"/>
      <c r="AZ2" s="21"/>
      <c r="BA2" s="238">
        <f>Tipy!AT2</f>
        <v>44811.875</v>
      </c>
      <c r="BB2" s="239"/>
      <c r="BC2" s="239"/>
      <c r="BD2" s="239"/>
      <c r="BE2" s="330"/>
      <c r="BF2" s="331"/>
      <c r="BG2" s="21"/>
      <c r="BH2" s="264">
        <f>Tipy!AZ2</f>
        <v>44986.875</v>
      </c>
      <c r="BI2" s="265"/>
      <c r="BJ2" s="265"/>
      <c r="BK2" s="265"/>
      <c r="BL2" s="310"/>
      <c r="BM2" s="329"/>
      <c r="BN2" s="21"/>
      <c r="BO2" s="238">
        <f>Tipy!BF2</f>
        <v>44817.875</v>
      </c>
      <c r="BP2" s="239"/>
      <c r="BQ2" s="239"/>
      <c r="BR2" s="239"/>
      <c r="BS2" s="330"/>
      <c r="BT2" s="331"/>
      <c r="BU2" s="21"/>
      <c r="BV2" s="264">
        <f>Tipy!BL2</f>
        <v>44822.666666666664</v>
      </c>
      <c r="BW2" s="265"/>
      <c r="BX2" s="265"/>
      <c r="BY2" s="265"/>
      <c r="BZ2" s="310"/>
      <c r="CA2" s="329"/>
      <c r="CB2" s="21"/>
      <c r="CC2" s="264">
        <f>Tipy!BR2</f>
        <v>44835.666666666664</v>
      </c>
      <c r="CD2" s="265"/>
      <c r="CE2" s="265"/>
      <c r="CF2" s="265"/>
      <c r="CG2" s="310"/>
      <c r="CH2" s="329"/>
      <c r="CI2" s="21"/>
      <c r="CJ2" s="238">
        <f>Tipy!BX2</f>
        <v>44838.875</v>
      </c>
      <c r="CK2" s="239"/>
      <c r="CL2" s="239"/>
      <c r="CM2" s="239"/>
      <c r="CN2" s="330"/>
      <c r="CO2" s="331"/>
      <c r="CP2" s="21"/>
      <c r="CQ2" s="264">
        <f>Tipy!CD2</f>
        <v>44842.666666666664</v>
      </c>
      <c r="CR2" s="265"/>
      <c r="CS2" s="265"/>
      <c r="CT2" s="265"/>
      <c r="CU2" s="310"/>
      <c r="CV2" s="329"/>
      <c r="CW2" s="21"/>
      <c r="CX2" s="238">
        <f>Tipy!CJ2</f>
        <v>44846.875</v>
      </c>
      <c r="CY2" s="239"/>
      <c r="CZ2" s="239"/>
      <c r="DA2" s="239"/>
      <c r="DB2" s="330"/>
      <c r="DC2" s="331"/>
      <c r="DD2" s="21"/>
      <c r="DE2" s="264">
        <f>Tipy!CP2</f>
        <v>44850.729166666664</v>
      </c>
      <c r="DF2" s="265"/>
      <c r="DG2" s="265"/>
      <c r="DH2" s="265"/>
      <c r="DI2" s="310"/>
      <c r="DJ2" s="329"/>
      <c r="DK2" s="21"/>
      <c r="DL2" s="264">
        <f>Tipy!CV2</f>
        <v>44853.854166666664</v>
      </c>
      <c r="DM2" s="265"/>
      <c r="DN2" s="265"/>
      <c r="DO2" s="265"/>
      <c r="DP2" s="310"/>
      <c r="DQ2" s="329"/>
      <c r="DR2" s="21"/>
      <c r="DS2" s="264">
        <f>Tipy!DB2</f>
        <v>44856.5625</v>
      </c>
      <c r="DT2" s="265"/>
      <c r="DU2" s="265"/>
      <c r="DV2" s="265"/>
      <c r="DW2" s="310"/>
      <c r="DX2" s="329"/>
      <c r="DY2" s="21"/>
      <c r="DZ2" s="238">
        <f>Tipy!DH2</f>
        <v>44860.875</v>
      </c>
      <c r="EA2" s="239"/>
      <c r="EB2" s="239"/>
      <c r="EC2" s="239"/>
      <c r="ED2" s="330"/>
      <c r="EE2" s="331"/>
      <c r="EF2" s="21"/>
      <c r="EG2" s="264">
        <f>Tipy!DN2</f>
        <v>44863.864583333336</v>
      </c>
      <c r="EH2" s="265"/>
      <c r="EI2" s="265"/>
      <c r="EJ2" s="265"/>
      <c r="EK2" s="310"/>
      <c r="EL2" s="329"/>
      <c r="EM2" s="21"/>
      <c r="EN2" s="238">
        <f>Tipy!DT2</f>
        <v>44866.875</v>
      </c>
      <c r="EO2" s="239"/>
      <c r="EP2" s="239"/>
      <c r="EQ2" s="239"/>
      <c r="ER2" s="330"/>
      <c r="ES2" s="331"/>
      <c r="ET2" s="21"/>
      <c r="EU2" s="264">
        <f>Tipy!DZ2</f>
        <v>44870.729166666664</v>
      </c>
      <c r="EV2" s="265"/>
      <c r="EW2" s="265"/>
      <c r="EX2" s="265"/>
      <c r="EY2" s="310"/>
      <c r="EZ2" s="329"/>
      <c r="FA2" s="21"/>
      <c r="FB2" s="248">
        <f>Tipy!EF2</f>
        <v>44874.875</v>
      </c>
      <c r="FC2" s="249"/>
      <c r="FD2" s="249"/>
      <c r="FE2" s="249"/>
      <c r="FF2" s="343"/>
      <c r="FG2" s="348"/>
      <c r="FH2" s="21"/>
      <c r="FI2" s="264">
        <f>Tipy!EL2</f>
        <v>44877.666666666664</v>
      </c>
      <c r="FJ2" s="265"/>
      <c r="FK2" s="265"/>
      <c r="FL2" s="265"/>
      <c r="FM2" s="310"/>
      <c r="FN2" s="329"/>
      <c r="FO2" s="21"/>
      <c r="FP2" s="248">
        <f>Tipy!ER2</f>
        <v>44915.666666666664</v>
      </c>
      <c r="FQ2" s="249"/>
      <c r="FR2" s="249"/>
      <c r="FS2" s="249"/>
      <c r="FT2" s="343"/>
      <c r="FU2" s="348"/>
      <c r="FV2" s="21"/>
      <c r="FW2" s="264">
        <f>Tipy!EX2</f>
        <v>44921.666666666664</v>
      </c>
      <c r="FX2" s="265"/>
      <c r="FY2" s="265"/>
      <c r="FZ2" s="265"/>
      <c r="GA2" s="310"/>
      <c r="GB2" s="329"/>
      <c r="GC2" s="21"/>
      <c r="GD2" s="264">
        <f>Tipy!FD2</f>
        <v>44926.666666666664</v>
      </c>
      <c r="GE2" s="265"/>
      <c r="GF2" s="265"/>
      <c r="GG2" s="265"/>
      <c r="GH2" s="310"/>
      <c r="GI2" s="329"/>
      <c r="GJ2" s="21"/>
      <c r="GK2" s="264">
        <f>Tipy!FJ2</f>
        <v>44928.666666666664</v>
      </c>
      <c r="GL2" s="265"/>
      <c r="GM2" s="265"/>
      <c r="GN2" s="265"/>
      <c r="GO2" s="310"/>
      <c r="GP2" s="329"/>
      <c r="GQ2" s="21"/>
      <c r="GR2" s="256">
        <f>Tipy!FP2</f>
        <v>44933.875</v>
      </c>
      <c r="GS2" s="257"/>
      <c r="GT2" s="257"/>
      <c r="GU2" s="257"/>
      <c r="GV2" s="340"/>
      <c r="GW2" s="341"/>
      <c r="GX2" s="21"/>
      <c r="GY2" s="346">
        <f>Tipy!FV2</f>
        <v>44943.864583333336</v>
      </c>
      <c r="GZ2" s="347"/>
      <c r="HA2" s="347"/>
      <c r="HB2" s="347"/>
      <c r="HC2" s="345"/>
      <c r="HD2" s="349"/>
      <c r="HE2" s="21"/>
      <c r="HF2" s="264">
        <f>Tipy!GB2</f>
        <v>44940.666666666664</v>
      </c>
      <c r="HG2" s="265"/>
      <c r="HH2" s="265"/>
      <c r="HI2" s="265"/>
      <c r="HJ2" s="310"/>
      <c r="HK2" s="329"/>
      <c r="HL2" s="21"/>
      <c r="HM2" s="264">
        <f>Tipy!GH2</f>
        <v>44947.5625</v>
      </c>
      <c r="HN2" s="265"/>
      <c r="HO2" s="265"/>
      <c r="HP2" s="265"/>
      <c r="HQ2" s="310"/>
      <c r="HR2" s="329"/>
      <c r="HS2" s="21"/>
      <c r="HT2" s="248">
        <f>Tipy!GN2</f>
        <v>44949.666666666664</v>
      </c>
      <c r="HU2" s="249"/>
      <c r="HV2" s="249"/>
      <c r="HW2" s="249"/>
      <c r="HX2" s="343"/>
      <c r="HY2" s="348"/>
      <c r="HZ2" s="21"/>
      <c r="IA2" s="256">
        <f>Tipy!GT2</f>
        <v>44955.604166666664</v>
      </c>
      <c r="IB2" s="257"/>
      <c r="IC2" s="257"/>
      <c r="ID2" s="257"/>
      <c r="IE2" s="340"/>
      <c r="IF2" s="341"/>
      <c r="IG2" s="21"/>
      <c r="IH2" s="248">
        <f>Tipy!GZ2</f>
        <v>44956.666666666664</v>
      </c>
      <c r="II2" s="249"/>
      <c r="IJ2" s="249"/>
      <c r="IK2" s="249"/>
      <c r="IL2" s="343"/>
      <c r="IM2" s="348"/>
      <c r="IN2" s="21"/>
      <c r="IO2" s="264">
        <f>Tipy!HF2</f>
        <v>44961.666666666664</v>
      </c>
      <c r="IP2" s="265"/>
      <c r="IQ2" s="265"/>
      <c r="IR2" s="265"/>
      <c r="IS2" s="310"/>
      <c r="IT2" s="329"/>
      <c r="IU2" s="21"/>
      <c r="IV2" s="264">
        <f>Tipy!HL2</f>
        <v>44970.875</v>
      </c>
      <c r="IW2" s="265"/>
      <c r="IX2" s="265"/>
      <c r="IY2" s="265"/>
      <c r="IZ2" s="310"/>
      <c r="JA2" s="329"/>
      <c r="JB2" s="21"/>
      <c r="JC2" s="238">
        <f>Tipy!HR2</f>
        <v>44978.875</v>
      </c>
      <c r="JD2" s="239"/>
      <c r="JE2" s="239"/>
      <c r="JF2" s="239"/>
      <c r="JG2" s="330"/>
      <c r="JH2" s="331"/>
      <c r="JI2" s="21"/>
      <c r="JJ2" s="264">
        <f>Tipy!HX2</f>
        <v>44975.666666666664</v>
      </c>
      <c r="JK2" s="265"/>
      <c r="JL2" s="265"/>
      <c r="JM2" s="265"/>
      <c r="JN2" s="310"/>
      <c r="JO2" s="329"/>
      <c r="JP2" s="21"/>
      <c r="JQ2" s="264">
        <f>Tipy!ID2</f>
        <v>44982.864583333336</v>
      </c>
      <c r="JR2" s="265"/>
      <c r="JS2" s="265"/>
      <c r="JT2" s="265"/>
      <c r="JU2" s="310"/>
      <c r="JV2" s="329"/>
      <c r="JW2" s="21"/>
      <c r="JX2" s="248">
        <f>Tipy!IJ2</f>
        <v>44983.666666666664</v>
      </c>
      <c r="JY2" s="249"/>
      <c r="JZ2" s="249"/>
      <c r="KA2" s="249"/>
      <c r="KB2" s="343"/>
      <c r="KC2" s="348"/>
      <c r="KD2" s="21"/>
      <c r="KE2" s="256">
        <f>Tipy!IP2</f>
        <v>44986.666666666664</v>
      </c>
      <c r="KF2" s="257"/>
      <c r="KG2" s="257"/>
      <c r="KH2" s="257"/>
      <c r="KI2" s="340"/>
      <c r="KJ2" s="341"/>
      <c r="KK2" s="21"/>
      <c r="KL2" s="264">
        <f>Tipy!IV2</f>
        <v>44990.729166666664</v>
      </c>
      <c r="KM2" s="265"/>
      <c r="KN2" s="265"/>
      <c r="KO2" s="265"/>
      <c r="KP2" s="310"/>
      <c r="KQ2" s="329"/>
      <c r="KR2" s="21"/>
      <c r="KS2" s="238">
        <f>Tipy!JB2</f>
        <v>45000.875</v>
      </c>
      <c r="KT2" s="239"/>
      <c r="KU2" s="239"/>
      <c r="KV2" s="239"/>
      <c r="KW2" s="330"/>
      <c r="KX2" s="331"/>
      <c r="KY2" s="21"/>
      <c r="KZ2" s="264">
        <f>Tipy!JH2</f>
        <v>44996.5625</v>
      </c>
      <c r="LA2" s="265"/>
      <c r="LB2" s="265"/>
      <c r="LC2" s="265"/>
      <c r="LD2" s="310"/>
      <c r="LE2" s="329"/>
      <c r="LF2" s="21"/>
      <c r="LG2" s="264">
        <f>Tipy!JN2</f>
        <v>45003.666666666664</v>
      </c>
      <c r="LH2" s="265"/>
      <c r="LI2" s="265"/>
      <c r="LJ2" s="265"/>
      <c r="LK2" s="310"/>
      <c r="LL2" s="329"/>
      <c r="LM2" s="21"/>
      <c r="LN2" s="256">
        <f>Tipy!JT2</f>
        <v>45003.666666666664</v>
      </c>
      <c r="LO2" s="257"/>
      <c r="LP2" s="257"/>
      <c r="LQ2" s="257"/>
      <c r="LR2" s="340"/>
      <c r="LS2" s="341"/>
      <c r="LT2" s="21"/>
      <c r="LU2" s="264">
        <f>Tipy!JZ2</f>
        <v>45017.666666666664</v>
      </c>
      <c r="LV2" s="265"/>
      <c r="LW2" s="265"/>
      <c r="LX2" s="265"/>
      <c r="LY2" s="310"/>
      <c r="LZ2" s="329"/>
      <c r="MA2" s="21"/>
      <c r="MB2" s="264">
        <f>Tipy!KF2</f>
        <v>45024.666666666664</v>
      </c>
      <c r="MC2" s="265"/>
      <c r="MD2" s="265"/>
      <c r="ME2" s="265"/>
      <c r="MF2" s="310"/>
      <c r="MG2" s="329"/>
      <c r="MH2" s="21"/>
      <c r="MI2" s="238">
        <f>Tipy!KL2</f>
        <v>45027.875</v>
      </c>
      <c r="MJ2" s="239"/>
      <c r="MK2" s="239"/>
      <c r="ML2" s="239"/>
      <c r="MM2" s="330"/>
      <c r="MN2" s="331"/>
      <c r="MO2" s="21"/>
      <c r="MP2" s="264">
        <f>Tipy!KR2</f>
        <v>45031.666666666664</v>
      </c>
      <c r="MQ2" s="265"/>
      <c r="MR2" s="265"/>
      <c r="MS2" s="265"/>
      <c r="MT2" s="310"/>
      <c r="MU2" s="329"/>
      <c r="MV2" s="21"/>
      <c r="MW2" s="238">
        <f>Tipy!KX2</f>
        <v>45034.875</v>
      </c>
      <c r="MX2" s="239"/>
      <c r="MY2" s="239"/>
      <c r="MZ2" s="239"/>
      <c r="NA2" s="330"/>
      <c r="NB2" s="331"/>
      <c r="NC2" s="21"/>
      <c r="ND2" s="264">
        <f>Tipy!LD2</f>
        <v>45038.666666666664</v>
      </c>
      <c r="NE2" s="265"/>
      <c r="NF2" s="265"/>
      <c r="NG2" s="265"/>
      <c r="NH2" s="310"/>
      <c r="NI2" s="329"/>
      <c r="NJ2" s="21"/>
      <c r="NK2" s="256">
        <f>Tipy!LJ2</f>
        <v>45038.666666666664</v>
      </c>
      <c r="NL2" s="257"/>
      <c r="NM2" s="257"/>
      <c r="NN2" s="257"/>
      <c r="NO2" s="340"/>
      <c r="NP2" s="341"/>
      <c r="NQ2" s="21"/>
      <c r="NR2" s="264">
        <f>Tipy!LP2</f>
        <v>45041.666666666664</v>
      </c>
      <c r="NS2" s="265"/>
      <c r="NT2" s="265"/>
      <c r="NU2" s="265"/>
      <c r="NV2" s="310"/>
      <c r="NW2" s="329"/>
      <c r="NX2" s="21"/>
      <c r="NY2" s="264">
        <f>Tipy!LV2</f>
        <v>45045.666666666664</v>
      </c>
      <c r="NZ2" s="265"/>
      <c r="OA2" s="265"/>
      <c r="OB2" s="265"/>
      <c r="OC2" s="310"/>
      <c r="OD2" s="329"/>
      <c r="OE2" s="21"/>
      <c r="OF2" s="264">
        <f>Tipy!MB2</f>
        <v>45052.666666666664</v>
      </c>
      <c r="OG2" s="265"/>
      <c r="OH2" s="265"/>
      <c r="OI2" s="265"/>
      <c r="OJ2" s="310"/>
      <c r="OK2" s="329"/>
      <c r="OL2" s="21"/>
      <c r="OM2" s="238">
        <f>Tipy!MH2</f>
        <v>45055.875</v>
      </c>
      <c r="ON2" s="239"/>
      <c r="OO2" s="239"/>
      <c r="OP2" s="239"/>
      <c r="OQ2" s="330"/>
      <c r="OR2" s="331"/>
      <c r="OS2" s="21"/>
      <c r="OT2" s="264">
        <f>Tipy!MN2</f>
        <v>45059.666666666664</v>
      </c>
      <c r="OU2" s="265"/>
      <c r="OV2" s="265"/>
      <c r="OW2" s="265"/>
      <c r="OX2" s="310"/>
      <c r="OY2" s="329"/>
      <c r="OZ2" s="21"/>
      <c r="PA2" s="238">
        <f>Tipy!MT2</f>
        <v>45062.875</v>
      </c>
      <c r="PB2" s="239"/>
      <c r="PC2" s="239"/>
      <c r="PD2" s="239"/>
      <c r="PE2" s="330"/>
      <c r="PF2" s="331"/>
      <c r="PG2" s="21"/>
      <c r="PH2" s="264">
        <f>Tipy!MZ2</f>
        <v>45066.666666666664</v>
      </c>
      <c r="PI2" s="265"/>
      <c r="PJ2" s="265"/>
      <c r="PK2" s="265"/>
      <c r="PL2" s="310"/>
      <c r="PM2" s="329"/>
      <c r="PN2" s="21"/>
      <c r="PO2" s="264">
        <f>Tipy!NF2</f>
        <v>45074.666666666664</v>
      </c>
      <c r="PP2" s="265"/>
      <c r="PQ2" s="265"/>
      <c r="PR2" s="265"/>
      <c r="PS2" s="310"/>
      <c r="PT2" s="329"/>
      <c r="PU2" s="21"/>
      <c r="PV2" s="256">
        <f>Tipy!NL2</f>
        <v>45080.666666666664</v>
      </c>
      <c r="PW2" s="257"/>
      <c r="PX2" s="257"/>
      <c r="PY2" s="257"/>
      <c r="PZ2" s="340"/>
      <c r="QA2" s="341"/>
      <c r="QB2" s="21"/>
      <c r="QC2" s="238">
        <f>Tipy!NR2</f>
        <v>45087.875</v>
      </c>
      <c r="QD2" s="239"/>
      <c r="QE2" s="239"/>
      <c r="QF2" s="239"/>
      <c r="QG2" s="330"/>
      <c r="QH2" s="331"/>
    </row>
    <row r="3" spans="1:452" ht="18" customHeight="1" thickBot="1" x14ac:dyDescent="0.25">
      <c r="A3" s="350"/>
      <c r="B3" s="350"/>
      <c r="C3" s="350"/>
      <c r="D3" s="275" t="str">
        <f>Tipy!D3</f>
        <v>Man City</v>
      </c>
      <c r="E3" s="276"/>
      <c r="F3" s="276"/>
      <c r="G3" s="87">
        <v>1</v>
      </c>
      <c r="H3" s="88" t="s">
        <v>0</v>
      </c>
      <c r="I3" s="89">
        <v>3</v>
      </c>
      <c r="J3" s="18"/>
      <c r="K3" s="242" t="str">
        <f>Tipy!J3</f>
        <v>Fulham (V)</v>
      </c>
      <c r="L3" s="243"/>
      <c r="M3" s="243"/>
      <c r="N3" s="26">
        <v>2</v>
      </c>
      <c r="O3" s="27" t="s">
        <v>0</v>
      </c>
      <c r="P3" s="28">
        <v>2</v>
      </c>
      <c r="Q3" s="25"/>
      <c r="R3" s="242" t="str">
        <f>Tipy!P3</f>
        <v>CrPalace (D)</v>
      </c>
      <c r="S3" s="243"/>
      <c r="T3" s="243"/>
      <c r="U3" s="26">
        <v>1</v>
      </c>
      <c r="V3" s="27" t="s">
        <v>0</v>
      </c>
      <c r="W3" s="28">
        <v>1</v>
      </c>
      <c r="X3" s="25"/>
      <c r="Y3" s="242" t="str">
        <f>Tipy!V3</f>
        <v>ManUtd (V)</v>
      </c>
      <c r="Z3" s="243"/>
      <c r="AA3" s="243"/>
      <c r="AB3" s="26">
        <v>2</v>
      </c>
      <c r="AC3" s="27" t="s">
        <v>0</v>
      </c>
      <c r="AD3" s="28">
        <v>1</v>
      </c>
      <c r="AE3" s="25"/>
      <c r="AF3" s="242" t="str">
        <f>Tipy!AB3</f>
        <v>B`mouth (D)</v>
      </c>
      <c r="AG3" s="243"/>
      <c r="AH3" s="243"/>
      <c r="AI3" s="26">
        <v>9</v>
      </c>
      <c r="AJ3" s="27" t="s">
        <v>0</v>
      </c>
      <c r="AK3" s="28">
        <v>0</v>
      </c>
      <c r="AL3" s="25"/>
      <c r="AM3" s="242" t="str">
        <f>Tipy!AH3</f>
        <v>Newcastle (D)</v>
      </c>
      <c r="AN3" s="243"/>
      <c r="AO3" s="243"/>
      <c r="AP3" s="26">
        <v>2</v>
      </c>
      <c r="AQ3" s="27" t="s">
        <v>0</v>
      </c>
      <c r="AR3" s="28">
        <v>1</v>
      </c>
      <c r="AS3" s="25"/>
      <c r="AT3" s="242" t="str">
        <f>Tipy!AN3</f>
        <v>Everton (V)</v>
      </c>
      <c r="AU3" s="243"/>
      <c r="AV3" s="243"/>
      <c r="AW3" s="26">
        <v>0</v>
      </c>
      <c r="AX3" s="27" t="s">
        <v>0</v>
      </c>
      <c r="AY3" s="28">
        <v>0</v>
      </c>
      <c r="AZ3" s="25"/>
      <c r="BA3" s="320" t="s">
        <v>335</v>
      </c>
      <c r="BB3" s="321"/>
      <c r="BC3" s="321"/>
      <c r="BD3" s="22">
        <v>4</v>
      </c>
      <c r="BE3" s="23" t="s">
        <v>0</v>
      </c>
      <c r="BF3" s="24">
        <v>1</v>
      </c>
      <c r="BG3" s="25"/>
      <c r="BH3" s="242" t="str">
        <f>Tipy!AZ3</f>
        <v>Wolves (D)</v>
      </c>
      <c r="BI3" s="243"/>
      <c r="BJ3" s="243"/>
      <c r="BK3" s="26">
        <v>2</v>
      </c>
      <c r="BL3" s="27" t="s">
        <v>0</v>
      </c>
      <c r="BM3" s="28">
        <v>0</v>
      </c>
      <c r="BN3" s="25"/>
      <c r="BO3" s="240" t="str">
        <f>IF(Tipy!BF3="","",Tipy!BF3)</f>
        <v>Ajax (D)</v>
      </c>
      <c r="BP3" s="241"/>
      <c r="BQ3" s="241"/>
      <c r="BR3" s="22">
        <v>2</v>
      </c>
      <c r="BS3" s="23" t="s">
        <v>0</v>
      </c>
      <c r="BT3" s="24">
        <v>1</v>
      </c>
      <c r="BU3" s="25"/>
      <c r="BV3" s="242" t="str">
        <f>Tipy!BL3</f>
        <v>Chelsea (V)</v>
      </c>
      <c r="BW3" s="243"/>
      <c r="BX3" s="243"/>
      <c r="BY3" s="26"/>
      <c r="BZ3" s="27" t="s">
        <v>0</v>
      </c>
      <c r="CA3" s="28"/>
      <c r="CB3" s="25"/>
      <c r="CC3" s="242" t="str">
        <f>Tipy!BR3</f>
        <v>Brighton (D)</v>
      </c>
      <c r="CD3" s="243"/>
      <c r="CE3" s="243"/>
      <c r="CF3" s="26">
        <v>3</v>
      </c>
      <c r="CG3" s="27" t="s">
        <v>0</v>
      </c>
      <c r="CH3" s="28">
        <v>3</v>
      </c>
      <c r="CI3" s="25"/>
      <c r="CJ3" s="240" t="str">
        <f>IF(Tipy!BX3="","",Tipy!BX3)</f>
        <v>Rangers (D)</v>
      </c>
      <c r="CK3" s="241"/>
      <c r="CL3" s="241"/>
      <c r="CM3" s="22">
        <v>2</v>
      </c>
      <c r="CN3" s="23" t="s">
        <v>0</v>
      </c>
      <c r="CO3" s="24">
        <v>0</v>
      </c>
      <c r="CP3" s="25"/>
      <c r="CQ3" s="242" t="str">
        <f>Tipy!CD3</f>
        <v>Arsenal (V)</v>
      </c>
      <c r="CR3" s="243"/>
      <c r="CS3" s="243"/>
      <c r="CT3" s="26">
        <v>3</v>
      </c>
      <c r="CU3" s="27" t="s">
        <v>0</v>
      </c>
      <c r="CV3" s="28">
        <v>2</v>
      </c>
      <c r="CW3" s="25"/>
      <c r="CX3" s="240" t="str">
        <f>IF(Tipy!CJ3="","",Tipy!CJ3)</f>
        <v>Rangers (V)</v>
      </c>
      <c r="CY3" s="241"/>
      <c r="CZ3" s="241"/>
      <c r="DA3" s="22">
        <v>1</v>
      </c>
      <c r="DB3" s="23" t="s">
        <v>0</v>
      </c>
      <c r="DC3" s="24">
        <v>7</v>
      </c>
      <c r="DD3" s="25"/>
      <c r="DE3" s="242" t="str">
        <f>Tipy!CP3</f>
        <v>ManCity (D)</v>
      </c>
      <c r="DF3" s="243"/>
      <c r="DG3" s="243"/>
      <c r="DH3" s="26">
        <v>1</v>
      </c>
      <c r="DI3" s="27" t="s">
        <v>0</v>
      </c>
      <c r="DJ3" s="28">
        <v>0</v>
      </c>
      <c r="DK3" s="25"/>
      <c r="DL3" s="242" t="str">
        <f>Tipy!CV3</f>
        <v>West Ham (D)</v>
      </c>
      <c r="DM3" s="243"/>
      <c r="DN3" s="243"/>
      <c r="DO3" s="26">
        <v>1</v>
      </c>
      <c r="DP3" s="27" t="s">
        <v>0</v>
      </c>
      <c r="DQ3" s="28">
        <v>0</v>
      </c>
      <c r="DR3" s="25"/>
      <c r="DS3" s="242" t="str">
        <f>Tipy!DB3</f>
        <v>Nottingham (V)</v>
      </c>
      <c r="DT3" s="243"/>
      <c r="DU3" s="243"/>
      <c r="DV3" s="26">
        <v>1</v>
      </c>
      <c r="DW3" s="27" t="s">
        <v>0</v>
      </c>
      <c r="DX3" s="28">
        <v>0</v>
      </c>
      <c r="DY3" s="25"/>
      <c r="DZ3" s="240" t="str">
        <f>IF(Tipy!DH3="","",Tipy!DH3)</f>
        <v>Ajax (V)</v>
      </c>
      <c r="EA3" s="241"/>
      <c r="EB3" s="241"/>
      <c r="EC3" s="22">
        <v>0</v>
      </c>
      <c r="ED3" s="23" t="s">
        <v>0</v>
      </c>
      <c r="EE3" s="24">
        <v>3</v>
      </c>
      <c r="EF3" s="25"/>
      <c r="EG3" s="242" t="str">
        <f>Tipy!DN3</f>
        <v>Leeds (D)</v>
      </c>
      <c r="EH3" s="243"/>
      <c r="EI3" s="243"/>
      <c r="EJ3" s="26">
        <v>1</v>
      </c>
      <c r="EK3" s="27" t="s">
        <v>0</v>
      </c>
      <c r="EL3" s="28">
        <v>2</v>
      </c>
      <c r="EM3" s="25"/>
      <c r="EN3" s="240" t="str">
        <f>IF(Tipy!DT3="","",Tipy!DT3)</f>
        <v>Neapol (D)</v>
      </c>
      <c r="EO3" s="241"/>
      <c r="EP3" s="241"/>
      <c r="EQ3" s="22">
        <v>2</v>
      </c>
      <c r="ER3" s="23" t="s">
        <v>0</v>
      </c>
      <c r="ES3" s="24">
        <v>0</v>
      </c>
      <c r="ET3" s="25"/>
      <c r="EU3" s="242" t="str">
        <f>Tipy!DZ3</f>
        <v>Tottenham (V)</v>
      </c>
      <c r="EV3" s="243"/>
      <c r="EW3" s="243"/>
      <c r="EX3" s="26">
        <v>1</v>
      </c>
      <c r="EY3" s="27" t="s">
        <v>0</v>
      </c>
      <c r="EZ3" s="28">
        <v>2</v>
      </c>
      <c r="FA3" s="25"/>
      <c r="FB3" s="250" t="str">
        <f>IF(Tipy!EF3="","",Tipy!EF3)</f>
        <v>Derby County (D)</v>
      </c>
      <c r="FC3" s="251"/>
      <c r="FD3" s="251"/>
      <c r="FE3" s="55">
        <v>0</v>
      </c>
      <c r="FF3" s="56" t="s">
        <v>0</v>
      </c>
      <c r="FG3" s="57">
        <v>0</v>
      </c>
      <c r="FH3" s="25"/>
      <c r="FI3" s="242" t="str">
        <f>Tipy!EL3</f>
        <v>Saints (D)</v>
      </c>
      <c r="FJ3" s="243"/>
      <c r="FK3" s="243"/>
      <c r="FL3" s="26">
        <v>3</v>
      </c>
      <c r="FM3" s="27" t="s">
        <v>0</v>
      </c>
      <c r="FN3" s="28">
        <v>1</v>
      </c>
      <c r="FO3" s="25"/>
      <c r="FP3" s="250" t="str">
        <f>IF(Tipy!ER3="","",Tipy!ER3)</f>
        <v>Man City (V)</v>
      </c>
      <c r="FQ3" s="251"/>
      <c r="FR3" s="251"/>
      <c r="FS3" s="55">
        <v>3</v>
      </c>
      <c r="FT3" s="56" t="s">
        <v>0</v>
      </c>
      <c r="FU3" s="57">
        <v>2</v>
      </c>
      <c r="FV3" s="25"/>
      <c r="FW3" s="242" t="str">
        <f>Tipy!EX3</f>
        <v>A.Villa (V)</v>
      </c>
      <c r="FX3" s="243"/>
      <c r="FY3" s="243"/>
      <c r="FZ3" s="26">
        <v>1</v>
      </c>
      <c r="GA3" s="27" t="s">
        <v>0</v>
      </c>
      <c r="GB3" s="28">
        <v>3</v>
      </c>
      <c r="GC3" s="25"/>
      <c r="GD3" s="242" t="str">
        <f>Tipy!FD3</f>
        <v>Leicester (D)</v>
      </c>
      <c r="GE3" s="243"/>
      <c r="GF3" s="243"/>
      <c r="GG3" s="26">
        <v>2</v>
      </c>
      <c r="GH3" s="27" t="s">
        <v>0</v>
      </c>
      <c r="GI3" s="28">
        <v>1</v>
      </c>
      <c r="GJ3" s="25"/>
      <c r="GK3" s="242" t="str">
        <f>Tipy!FJ3</f>
        <v>Brentford (V)</v>
      </c>
      <c r="GL3" s="243"/>
      <c r="GM3" s="243"/>
      <c r="GN3" s="26">
        <v>3</v>
      </c>
      <c r="GO3" s="27" t="s">
        <v>0</v>
      </c>
      <c r="GP3" s="28">
        <v>1</v>
      </c>
      <c r="GQ3" s="25"/>
      <c r="GR3" s="258" t="str">
        <f>IF(Tipy!FP3="","",Tipy!FP3)</f>
        <v>Wolves (D)</v>
      </c>
      <c r="GS3" s="259"/>
      <c r="GT3" s="259"/>
      <c r="GU3" s="58">
        <v>2</v>
      </c>
      <c r="GV3" s="59" t="s">
        <v>0</v>
      </c>
      <c r="GW3" s="60">
        <v>2</v>
      </c>
      <c r="GX3" s="25"/>
      <c r="GY3" s="307" t="str">
        <f>IF(Tipy!FV3="","",Tipy!FV3)</f>
        <v>Wolves (V)</v>
      </c>
      <c r="GZ3" s="308"/>
      <c r="HA3" s="308"/>
      <c r="HB3" s="227">
        <v>0</v>
      </c>
      <c r="HC3" s="228" t="s">
        <v>0</v>
      </c>
      <c r="HD3" s="229">
        <v>1</v>
      </c>
      <c r="HE3" s="25"/>
      <c r="HF3" s="242" t="str">
        <f>Tipy!GB3</f>
        <v>Brighton (V)</v>
      </c>
      <c r="HG3" s="243"/>
      <c r="HH3" s="243"/>
      <c r="HI3" s="26">
        <v>3</v>
      </c>
      <c r="HJ3" s="27" t="s">
        <v>0</v>
      </c>
      <c r="HK3" s="28">
        <v>0</v>
      </c>
      <c r="HL3" s="25"/>
      <c r="HM3" s="242" t="str">
        <f>Tipy!GH3</f>
        <v>Chelsea (D)</v>
      </c>
      <c r="HN3" s="243"/>
      <c r="HO3" s="243"/>
      <c r="HP3" s="26">
        <v>0</v>
      </c>
      <c r="HQ3" s="27" t="s">
        <v>0</v>
      </c>
      <c r="HR3" s="28">
        <v>0</v>
      </c>
      <c r="HS3" s="25"/>
      <c r="HT3" s="250" t="str">
        <f>IF(Tipy!GN3="","",Tipy!GN3)</f>
        <v/>
      </c>
      <c r="HU3" s="251"/>
      <c r="HV3" s="251"/>
      <c r="HW3" s="55"/>
      <c r="HX3" s="56" t="s">
        <v>0</v>
      </c>
      <c r="HY3" s="57"/>
      <c r="HZ3" s="25"/>
      <c r="IA3" s="258" t="str">
        <f>IF(Tipy!GT3="","",Tipy!GT3)</f>
        <v>Brighton (V)</v>
      </c>
      <c r="IB3" s="259"/>
      <c r="IC3" s="259"/>
      <c r="ID3" s="58">
        <v>2</v>
      </c>
      <c r="IE3" s="59" t="s">
        <v>0</v>
      </c>
      <c r="IF3" s="60">
        <v>1</v>
      </c>
      <c r="IG3" s="25"/>
      <c r="IH3" s="250" t="str">
        <f>IF(Tipy!GZ3="","",Tipy!GZ3)</f>
        <v/>
      </c>
      <c r="II3" s="251"/>
      <c r="IJ3" s="251"/>
      <c r="IK3" s="55"/>
      <c r="IL3" s="56" t="s">
        <v>0</v>
      </c>
      <c r="IM3" s="57"/>
      <c r="IN3" s="25"/>
      <c r="IO3" s="305" t="str">
        <f>Tipy!HF3</f>
        <v>Wolves (V)</v>
      </c>
      <c r="IP3" s="306"/>
      <c r="IQ3" s="306"/>
      <c r="IR3" s="26">
        <v>3</v>
      </c>
      <c r="IS3" s="27" t="s">
        <v>0</v>
      </c>
      <c r="IT3" s="28">
        <v>0</v>
      </c>
      <c r="IU3" s="25"/>
      <c r="IV3" s="242" t="str">
        <f>Tipy!HL3</f>
        <v>Everton (D)</v>
      </c>
      <c r="IW3" s="243"/>
      <c r="IX3" s="243"/>
      <c r="IY3" s="26">
        <v>2</v>
      </c>
      <c r="IZ3" s="27" t="s">
        <v>0</v>
      </c>
      <c r="JA3" s="28">
        <v>0</v>
      </c>
      <c r="JB3" s="25"/>
      <c r="JC3" s="240" t="str">
        <f>IF(Tipy!HR3="","",Tipy!HR3)</f>
        <v>Real Madrid (D)</v>
      </c>
      <c r="JD3" s="241"/>
      <c r="JE3" s="241"/>
      <c r="JF3" s="22">
        <v>2</v>
      </c>
      <c r="JG3" s="23" t="s">
        <v>0</v>
      </c>
      <c r="JH3" s="24">
        <v>5</v>
      </c>
      <c r="JI3" s="25"/>
      <c r="JJ3" s="242" t="str">
        <f>Tipy!HX3</f>
        <v>Newcastle (V)</v>
      </c>
      <c r="JK3" s="243"/>
      <c r="JL3" s="243"/>
      <c r="JM3" s="26">
        <v>0</v>
      </c>
      <c r="JN3" s="27" t="s">
        <v>0</v>
      </c>
      <c r="JO3" s="28">
        <v>2</v>
      </c>
      <c r="JP3" s="25"/>
      <c r="JQ3" s="242" t="str">
        <f>Tipy!ID3</f>
        <v>CrPalace (V)</v>
      </c>
      <c r="JR3" s="243"/>
      <c r="JS3" s="243"/>
      <c r="JT3" s="26">
        <v>0</v>
      </c>
      <c r="JU3" s="27" t="s">
        <v>0</v>
      </c>
      <c r="JV3" s="28">
        <v>0</v>
      </c>
      <c r="JW3" s="25"/>
      <c r="JX3" s="250" t="str">
        <f>IF(Tipy!IJ3="","",Tipy!IJ3)</f>
        <v/>
      </c>
      <c r="JY3" s="251"/>
      <c r="JZ3" s="251"/>
      <c r="KA3" s="55"/>
      <c r="KB3" s="56" t="s">
        <v>0</v>
      </c>
      <c r="KC3" s="57"/>
      <c r="KD3" s="25"/>
      <c r="KE3" s="258" t="str">
        <f>IF(Tipy!IP3="","",Tipy!IP3)</f>
        <v/>
      </c>
      <c r="KF3" s="259"/>
      <c r="KG3" s="259"/>
      <c r="KH3" s="58"/>
      <c r="KI3" s="59" t="s">
        <v>0</v>
      </c>
      <c r="KJ3" s="60"/>
      <c r="KK3" s="25"/>
      <c r="KL3" s="242" t="str">
        <f>Tipy!IV3</f>
        <v>Man Utd (D)</v>
      </c>
      <c r="KM3" s="243"/>
      <c r="KN3" s="243"/>
      <c r="KO3" s="26">
        <v>7</v>
      </c>
      <c r="KP3" s="27" t="s">
        <v>0</v>
      </c>
      <c r="KQ3" s="28">
        <v>0</v>
      </c>
      <c r="KR3" s="25"/>
      <c r="KS3" s="240" t="str">
        <f>IF(Tipy!JB3="","",Tipy!JB3)</f>
        <v>Real Madrid (V)</v>
      </c>
      <c r="KT3" s="241"/>
      <c r="KU3" s="241"/>
      <c r="KV3" s="22"/>
      <c r="KW3" s="23" t="s">
        <v>0</v>
      </c>
      <c r="KX3" s="24"/>
      <c r="KY3" s="25"/>
      <c r="KZ3" s="242" t="str">
        <f>Tipy!JH3</f>
        <v>B`mouth (V)</v>
      </c>
      <c r="LA3" s="243"/>
      <c r="LB3" s="243"/>
      <c r="LC3" s="26"/>
      <c r="LD3" s="27" t="s">
        <v>0</v>
      </c>
      <c r="LE3" s="28"/>
      <c r="LF3" s="25"/>
      <c r="LG3" s="242" t="str">
        <f>Tipy!JN3</f>
        <v>Fulham (D)</v>
      </c>
      <c r="LH3" s="243"/>
      <c r="LI3" s="243"/>
      <c r="LJ3" s="26"/>
      <c r="LK3" s="27" t="s">
        <v>0</v>
      </c>
      <c r="LL3" s="28"/>
      <c r="LM3" s="25"/>
      <c r="LN3" s="258" t="str">
        <f>IF(Tipy!JT3="","",Tipy!JT3)</f>
        <v/>
      </c>
      <c r="LO3" s="259"/>
      <c r="LP3" s="259"/>
      <c r="LQ3" s="58"/>
      <c r="LR3" s="59" t="s">
        <v>0</v>
      </c>
      <c r="LS3" s="60"/>
      <c r="LT3" s="25"/>
      <c r="LU3" s="242" t="str">
        <f>Tipy!JZ3</f>
        <v>ManCity (V)</v>
      </c>
      <c r="LV3" s="243"/>
      <c r="LW3" s="243"/>
      <c r="LX3" s="26"/>
      <c r="LY3" s="27" t="s">
        <v>0</v>
      </c>
      <c r="LZ3" s="28"/>
      <c r="MA3" s="25"/>
      <c r="MB3" s="242" t="str">
        <f>Tipy!KF3</f>
        <v>Arsenal (D)</v>
      </c>
      <c r="MC3" s="243"/>
      <c r="MD3" s="243"/>
      <c r="ME3" s="26"/>
      <c r="MF3" s="27" t="s">
        <v>0</v>
      </c>
      <c r="MG3" s="28"/>
      <c r="MH3" s="25"/>
      <c r="MI3" s="240" t="str">
        <f>IF(Tipy!KL3="","",Tipy!KL3)</f>
        <v/>
      </c>
      <c r="MJ3" s="241"/>
      <c r="MK3" s="241"/>
      <c r="ML3" s="22"/>
      <c r="MM3" s="23" t="s">
        <v>0</v>
      </c>
      <c r="MN3" s="24"/>
      <c r="MO3" s="25"/>
      <c r="MP3" s="242" t="str">
        <f>Tipy!KR3</f>
        <v>Leeds (V)</v>
      </c>
      <c r="MQ3" s="243"/>
      <c r="MR3" s="243"/>
      <c r="MS3" s="26"/>
      <c r="MT3" s="27" t="s">
        <v>0</v>
      </c>
      <c r="MU3" s="28"/>
      <c r="MV3" s="25"/>
      <c r="MW3" s="240" t="str">
        <f>IF(Tipy!KX3="","",Tipy!KX3)</f>
        <v/>
      </c>
      <c r="MX3" s="241"/>
      <c r="MY3" s="241"/>
      <c r="MZ3" s="22"/>
      <c r="NA3" s="23" t="s">
        <v>0</v>
      </c>
      <c r="NB3" s="24"/>
      <c r="NC3" s="25"/>
      <c r="ND3" s="242" t="str">
        <f>Tipy!LD3</f>
        <v>Nott`ham (D)</v>
      </c>
      <c r="NE3" s="243"/>
      <c r="NF3" s="243"/>
      <c r="NG3" s="26"/>
      <c r="NH3" s="27" t="s">
        <v>0</v>
      </c>
      <c r="NI3" s="28"/>
      <c r="NJ3" s="25"/>
      <c r="NK3" s="258" t="str">
        <f>IF(Tipy!LJ3="","",Tipy!LJ3)</f>
        <v/>
      </c>
      <c r="NL3" s="259"/>
      <c r="NM3" s="259"/>
      <c r="NN3" s="58"/>
      <c r="NO3" s="59" t="s">
        <v>0</v>
      </c>
      <c r="NP3" s="60"/>
      <c r="NQ3" s="25"/>
      <c r="NR3" s="242" t="str">
        <f>Tipy!LP3</f>
        <v>West Ham (V)</v>
      </c>
      <c r="NS3" s="243"/>
      <c r="NT3" s="243"/>
      <c r="NU3" s="26"/>
      <c r="NV3" s="27" t="s">
        <v>0</v>
      </c>
      <c r="NW3" s="28"/>
      <c r="NX3" s="25"/>
      <c r="NY3" s="242" t="str">
        <f>Tipy!LV3</f>
        <v>Spurs (D)</v>
      </c>
      <c r="NZ3" s="243"/>
      <c r="OA3" s="243"/>
      <c r="OB3" s="26"/>
      <c r="OC3" s="27" t="s">
        <v>0</v>
      </c>
      <c r="OD3" s="28"/>
      <c r="OE3" s="25"/>
      <c r="OF3" s="242" t="str">
        <f>Tipy!MB3</f>
        <v>Brentford (D)</v>
      </c>
      <c r="OG3" s="243"/>
      <c r="OH3" s="243"/>
      <c r="OI3" s="26"/>
      <c r="OJ3" s="27" t="s">
        <v>0</v>
      </c>
      <c r="OK3" s="28"/>
      <c r="OL3" s="25"/>
      <c r="OM3" s="240" t="str">
        <f>IF(Tipy!MH3="","",Tipy!MH3)</f>
        <v/>
      </c>
      <c r="ON3" s="241"/>
      <c r="OO3" s="241"/>
      <c r="OP3" s="22"/>
      <c r="OQ3" s="23" t="s">
        <v>0</v>
      </c>
      <c r="OR3" s="24"/>
      <c r="OS3" s="25"/>
      <c r="OT3" s="242" t="str">
        <f>Tipy!MN3</f>
        <v>Leicester (V)</v>
      </c>
      <c r="OU3" s="243"/>
      <c r="OV3" s="243"/>
      <c r="OW3" s="26"/>
      <c r="OX3" s="27" t="s">
        <v>0</v>
      </c>
      <c r="OY3" s="28"/>
      <c r="OZ3" s="25"/>
      <c r="PA3" s="240" t="str">
        <f>IF(Tipy!MT3="","",Tipy!MT3)</f>
        <v/>
      </c>
      <c r="PB3" s="241"/>
      <c r="PC3" s="241"/>
      <c r="PD3" s="22"/>
      <c r="PE3" s="23" t="s">
        <v>0</v>
      </c>
      <c r="PF3" s="24"/>
      <c r="PG3" s="25"/>
      <c r="PH3" s="242" t="str">
        <f>Tipy!MZ3</f>
        <v>AVilla (D)</v>
      </c>
      <c r="PI3" s="243"/>
      <c r="PJ3" s="243"/>
      <c r="PK3" s="26"/>
      <c r="PL3" s="27" t="s">
        <v>0</v>
      </c>
      <c r="PM3" s="28"/>
      <c r="PN3" s="25"/>
      <c r="PO3" s="242" t="str">
        <f>Tipy!NF3</f>
        <v>Saints (V)</v>
      </c>
      <c r="PP3" s="243"/>
      <c r="PQ3" s="243"/>
      <c r="PR3" s="26"/>
      <c r="PS3" s="27" t="s">
        <v>0</v>
      </c>
      <c r="PT3" s="28"/>
      <c r="PU3" s="25"/>
      <c r="PV3" s="258" t="str">
        <f>IF(Tipy!NL3="","",Tipy!NL3)</f>
        <v/>
      </c>
      <c r="PW3" s="259"/>
      <c r="PX3" s="259"/>
      <c r="PY3" s="58"/>
      <c r="PZ3" s="59" t="s">
        <v>0</v>
      </c>
      <c r="QA3" s="60"/>
      <c r="QB3" s="25"/>
      <c r="QC3" s="240" t="str">
        <f>IF(Tipy!NR3="","",Tipy!NR3)</f>
        <v/>
      </c>
      <c r="QD3" s="241"/>
      <c r="QE3" s="241"/>
      <c r="QF3" s="22"/>
      <c r="QG3" s="23" t="s">
        <v>0</v>
      </c>
      <c r="QH3" s="24"/>
    </row>
    <row r="4" spans="1:452" ht="5.0999999999999996" customHeight="1" thickBot="1" x14ac:dyDescent="0.25">
      <c r="A4" s="350"/>
      <c r="B4" s="350"/>
      <c r="C4" s="350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0"/>
      <c r="B5" s="350"/>
      <c r="C5" s="350"/>
      <c r="D5" s="290" t="s">
        <v>43</v>
      </c>
      <c r="E5" s="288"/>
      <c r="F5" s="291"/>
      <c r="G5" s="287" t="s">
        <v>44</v>
      </c>
      <c r="H5" s="288"/>
      <c r="I5" s="289"/>
      <c r="J5" s="153"/>
      <c r="K5" s="290" t="s">
        <v>43</v>
      </c>
      <c r="L5" s="288"/>
      <c r="M5" s="291"/>
      <c r="N5" s="287" t="s">
        <v>44</v>
      </c>
      <c r="O5" s="288"/>
      <c r="P5" s="289"/>
      <c r="Q5" s="173"/>
      <c r="R5" s="290" t="s">
        <v>43</v>
      </c>
      <c r="S5" s="288"/>
      <c r="T5" s="291"/>
      <c r="U5" s="287" t="s">
        <v>44</v>
      </c>
      <c r="V5" s="288"/>
      <c r="W5" s="289"/>
      <c r="X5" s="173"/>
      <c r="Y5" s="290" t="s">
        <v>43</v>
      </c>
      <c r="Z5" s="288"/>
      <c r="AA5" s="291"/>
      <c r="AB5" s="287" t="s">
        <v>44</v>
      </c>
      <c r="AC5" s="288"/>
      <c r="AD5" s="289"/>
      <c r="AE5" s="173"/>
      <c r="AF5" s="290" t="s">
        <v>43</v>
      </c>
      <c r="AG5" s="288"/>
      <c r="AH5" s="291"/>
      <c r="AI5" s="287" t="s">
        <v>44</v>
      </c>
      <c r="AJ5" s="288"/>
      <c r="AK5" s="289"/>
      <c r="AL5" s="173"/>
      <c r="AM5" s="290" t="s">
        <v>43</v>
      </c>
      <c r="AN5" s="288"/>
      <c r="AO5" s="291"/>
      <c r="AP5" s="287" t="s">
        <v>44</v>
      </c>
      <c r="AQ5" s="288"/>
      <c r="AR5" s="289"/>
      <c r="AS5" s="173"/>
      <c r="AT5" s="290" t="s">
        <v>43</v>
      </c>
      <c r="AU5" s="288"/>
      <c r="AV5" s="291"/>
      <c r="AW5" s="287" t="s">
        <v>44</v>
      </c>
      <c r="AX5" s="288"/>
      <c r="AY5" s="289"/>
      <c r="AZ5" s="173"/>
      <c r="BA5" s="290" t="s">
        <v>43</v>
      </c>
      <c r="BB5" s="288"/>
      <c r="BC5" s="291"/>
      <c r="BD5" s="287" t="s">
        <v>44</v>
      </c>
      <c r="BE5" s="288"/>
      <c r="BF5" s="289"/>
      <c r="BG5" s="173"/>
      <c r="BH5" s="290" t="s">
        <v>43</v>
      </c>
      <c r="BI5" s="288"/>
      <c r="BJ5" s="291"/>
      <c r="BK5" s="287" t="s">
        <v>44</v>
      </c>
      <c r="BL5" s="288"/>
      <c r="BM5" s="289"/>
      <c r="BN5" s="173"/>
      <c r="BO5" s="290" t="s">
        <v>43</v>
      </c>
      <c r="BP5" s="288"/>
      <c r="BQ5" s="291"/>
      <c r="BR5" s="287" t="s">
        <v>44</v>
      </c>
      <c r="BS5" s="288"/>
      <c r="BT5" s="289"/>
      <c r="BU5" s="173"/>
      <c r="BV5" s="290" t="s">
        <v>43</v>
      </c>
      <c r="BW5" s="288"/>
      <c r="BX5" s="291"/>
      <c r="BY5" s="287" t="s">
        <v>44</v>
      </c>
      <c r="BZ5" s="288"/>
      <c r="CA5" s="289"/>
      <c r="CB5" s="173"/>
      <c r="CC5" s="290" t="s">
        <v>43</v>
      </c>
      <c r="CD5" s="288"/>
      <c r="CE5" s="291"/>
      <c r="CF5" s="287" t="s">
        <v>44</v>
      </c>
      <c r="CG5" s="288"/>
      <c r="CH5" s="289"/>
      <c r="CI5" s="173"/>
      <c r="CJ5" s="290" t="s">
        <v>43</v>
      </c>
      <c r="CK5" s="288"/>
      <c r="CL5" s="291"/>
      <c r="CM5" s="287" t="s">
        <v>44</v>
      </c>
      <c r="CN5" s="288"/>
      <c r="CO5" s="289"/>
      <c r="CP5" s="173"/>
      <c r="CQ5" s="290" t="s">
        <v>43</v>
      </c>
      <c r="CR5" s="288"/>
      <c r="CS5" s="291"/>
      <c r="CT5" s="287" t="s">
        <v>44</v>
      </c>
      <c r="CU5" s="288"/>
      <c r="CV5" s="289"/>
      <c r="CW5" s="173"/>
      <c r="CX5" s="290" t="s">
        <v>43</v>
      </c>
      <c r="CY5" s="288"/>
      <c r="CZ5" s="291"/>
      <c r="DA5" s="287" t="s">
        <v>44</v>
      </c>
      <c r="DB5" s="288"/>
      <c r="DC5" s="289"/>
      <c r="DD5" s="173"/>
      <c r="DE5" s="290" t="s">
        <v>43</v>
      </c>
      <c r="DF5" s="288"/>
      <c r="DG5" s="291"/>
      <c r="DH5" s="287" t="s">
        <v>44</v>
      </c>
      <c r="DI5" s="288"/>
      <c r="DJ5" s="289"/>
      <c r="DK5" s="173"/>
      <c r="DL5" s="290" t="s">
        <v>43</v>
      </c>
      <c r="DM5" s="288"/>
      <c r="DN5" s="291"/>
      <c r="DO5" s="287" t="s">
        <v>44</v>
      </c>
      <c r="DP5" s="288"/>
      <c r="DQ5" s="289"/>
      <c r="DR5" s="173"/>
      <c r="DS5" s="290" t="s">
        <v>43</v>
      </c>
      <c r="DT5" s="288"/>
      <c r="DU5" s="291"/>
      <c r="DV5" s="287" t="s">
        <v>44</v>
      </c>
      <c r="DW5" s="288"/>
      <c r="DX5" s="289"/>
      <c r="DY5" s="173"/>
      <c r="DZ5" s="290" t="s">
        <v>43</v>
      </c>
      <c r="EA5" s="288"/>
      <c r="EB5" s="291"/>
      <c r="EC5" s="287" t="s">
        <v>44</v>
      </c>
      <c r="ED5" s="288"/>
      <c r="EE5" s="289"/>
      <c r="EF5" s="173"/>
      <c r="EG5" s="290" t="s">
        <v>43</v>
      </c>
      <c r="EH5" s="288"/>
      <c r="EI5" s="291"/>
      <c r="EJ5" s="287" t="s">
        <v>44</v>
      </c>
      <c r="EK5" s="288"/>
      <c r="EL5" s="289"/>
      <c r="EM5" s="173"/>
      <c r="EN5" s="290" t="s">
        <v>43</v>
      </c>
      <c r="EO5" s="288"/>
      <c r="EP5" s="291"/>
      <c r="EQ5" s="287" t="s">
        <v>44</v>
      </c>
      <c r="ER5" s="288"/>
      <c r="ES5" s="289"/>
      <c r="ET5" s="173"/>
      <c r="EU5" s="290" t="s">
        <v>43</v>
      </c>
      <c r="EV5" s="288"/>
      <c r="EW5" s="291"/>
      <c r="EX5" s="287" t="s">
        <v>44</v>
      </c>
      <c r="EY5" s="288"/>
      <c r="EZ5" s="289"/>
      <c r="FA5" s="173"/>
      <c r="FB5" s="290" t="s">
        <v>43</v>
      </c>
      <c r="FC5" s="288"/>
      <c r="FD5" s="291"/>
      <c r="FE5" s="287" t="s">
        <v>44</v>
      </c>
      <c r="FF5" s="288"/>
      <c r="FG5" s="289"/>
      <c r="FH5" s="173"/>
      <c r="FI5" s="290" t="s">
        <v>43</v>
      </c>
      <c r="FJ5" s="288"/>
      <c r="FK5" s="291"/>
      <c r="FL5" s="287" t="s">
        <v>44</v>
      </c>
      <c r="FM5" s="288"/>
      <c r="FN5" s="289"/>
      <c r="FO5" s="173"/>
      <c r="FP5" s="290" t="s">
        <v>43</v>
      </c>
      <c r="FQ5" s="288"/>
      <c r="FR5" s="291"/>
      <c r="FS5" s="287" t="s">
        <v>44</v>
      </c>
      <c r="FT5" s="288"/>
      <c r="FU5" s="289"/>
      <c r="FV5" s="173"/>
      <c r="FW5" s="290" t="s">
        <v>43</v>
      </c>
      <c r="FX5" s="288"/>
      <c r="FY5" s="291"/>
      <c r="FZ5" s="287" t="s">
        <v>44</v>
      </c>
      <c r="GA5" s="288"/>
      <c r="GB5" s="289"/>
      <c r="GC5" s="173"/>
      <c r="GD5" s="290" t="s">
        <v>43</v>
      </c>
      <c r="GE5" s="288"/>
      <c r="GF5" s="291"/>
      <c r="GG5" s="287" t="s">
        <v>44</v>
      </c>
      <c r="GH5" s="288"/>
      <c r="GI5" s="289"/>
      <c r="GJ5" s="173"/>
      <c r="GK5" s="290" t="s">
        <v>43</v>
      </c>
      <c r="GL5" s="288"/>
      <c r="GM5" s="291"/>
      <c r="GN5" s="287" t="s">
        <v>44</v>
      </c>
      <c r="GO5" s="288"/>
      <c r="GP5" s="289"/>
      <c r="GQ5" s="173"/>
      <c r="GR5" s="290" t="s">
        <v>43</v>
      </c>
      <c r="GS5" s="288"/>
      <c r="GT5" s="291"/>
      <c r="GU5" s="287" t="s">
        <v>44</v>
      </c>
      <c r="GV5" s="288"/>
      <c r="GW5" s="289"/>
      <c r="GX5" s="173"/>
      <c r="GY5" s="290" t="s">
        <v>43</v>
      </c>
      <c r="GZ5" s="288"/>
      <c r="HA5" s="291"/>
      <c r="HB5" s="287" t="s">
        <v>44</v>
      </c>
      <c r="HC5" s="288"/>
      <c r="HD5" s="289"/>
      <c r="HE5" s="173"/>
      <c r="HF5" s="290" t="s">
        <v>43</v>
      </c>
      <c r="HG5" s="288"/>
      <c r="HH5" s="291"/>
      <c r="HI5" s="287" t="s">
        <v>44</v>
      </c>
      <c r="HJ5" s="288"/>
      <c r="HK5" s="289"/>
      <c r="HL5" s="173"/>
      <c r="HM5" s="290" t="s">
        <v>43</v>
      </c>
      <c r="HN5" s="288"/>
      <c r="HO5" s="291"/>
      <c r="HP5" s="287" t="s">
        <v>44</v>
      </c>
      <c r="HQ5" s="288"/>
      <c r="HR5" s="289"/>
      <c r="HS5" s="173"/>
      <c r="HT5" s="290" t="s">
        <v>43</v>
      </c>
      <c r="HU5" s="288"/>
      <c r="HV5" s="291"/>
      <c r="HW5" s="287" t="s">
        <v>44</v>
      </c>
      <c r="HX5" s="288"/>
      <c r="HY5" s="289"/>
      <c r="HZ5" s="173"/>
      <c r="IA5" s="290" t="s">
        <v>43</v>
      </c>
      <c r="IB5" s="288"/>
      <c r="IC5" s="291"/>
      <c r="ID5" s="287" t="s">
        <v>44</v>
      </c>
      <c r="IE5" s="288"/>
      <c r="IF5" s="289"/>
      <c r="IG5" s="173"/>
      <c r="IH5" s="290" t="s">
        <v>43</v>
      </c>
      <c r="II5" s="288"/>
      <c r="IJ5" s="291"/>
      <c r="IK5" s="287" t="s">
        <v>44</v>
      </c>
      <c r="IL5" s="288"/>
      <c r="IM5" s="289"/>
      <c r="IN5" s="173"/>
      <c r="IO5" s="290" t="s">
        <v>43</v>
      </c>
      <c r="IP5" s="288"/>
      <c r="IQ5" s="291"/>
      <c r="IR5" s="287" t="s">
        <v>44</v>
      </c>
      <c r="IS5" s="288"/>
      <c r="IT5" s="289"/>
      <c r="IU5" s="173"/>
      <c r="IV5" s="290" t="s">
        <v>43</v>
      </c>
      <c r="IW5" s="288"/>
      <c r="IX5" s="291"/>
      <c r="IY5" s="287" t="s">
        <v>44</v>
      </c>
      <c r="IZ5" s="288"/>
      <c r="JA5" s="289"/>
      <c r="JB5" s="173"/>
      <c r="JC5" s="290" t="s">
        <v>43</v>
      </c>
      <c r="JD5" s="288"/>
      <c r="JE5" s="291"/>
      <c r="JF5" s="287" t="s">
        <v>44</v>
      </c>
      <c r="JG5" s="288"/>
      <c r="JH5" s="289"/>
      <c r="JI5" s="173"/>
      <c r="JJ5" s="290" t="s">
        <v>43</v>
      </c>
      <c r="JK5" s="288"/>
      <c r="JL5" s="291"/>
      <c r="JM5" s="287" t="s">
        <v>44</v>
      </c>
      <c r="JN5" s="288"/>
      <c r="JO5" s="289"/>
      <c r="JP5" s="173"/>
      <c r="JQ5" s="290" t="s">
        <v>43</v>
      </c>
      <c r="JR5" s="288"/>
      <c r="JS5" s="291"/>
      <c r="JT5" s="287" t="s">
        <v>44</v>
      </c>
      <c r="JU5" s="288"/>
      <c r="JV5" s="289"/>
      <c r="JW5" s="173"/>
      <c r="JX5" s="290" t="s">
        <v>43</v>
      </c>
      <c r="JY5" s="288"/>
      <c r="JZ5" s="291"/>
      <c r="KA5" s="287" t="s">
        <v>44</v>
      </c>
      <c r="KB5" s="288"/>
      <c r="KC5" s="289"/>
      <c r="KD5" s="173"/>
      <c r="KE5" s="290" t="s">
        <v>43</v>
      </c>
      <c r="KF5" s="288"/>
      <c r="KG5" s="291"/>
      <c r="KH5" s="287" t="s">
        <v>44</v>
      </c>
      <c r="KI5" s="288"/>
      <c r="KJ5" s="289"/>
      <c r="KK5" s="173"/>
      <c r="KL5" s="290" t="s">
        <v>43</v>
      </c>
      <c r="KM5" s="288"/>
      <c r="KN5" s="291"/>
      <c r="KO5" s="287" t="s">
        <v>44</v>
      </c>
      <c r="KP5" s="288"/>
      <c r="KQ5" s="289"/>
      <c r="KR5" s="173"/>
      <c r="KS5" s="290" t="s">
        <v>43</v>
      </c>
      <c r="KT5" s="288"/>
      <c r="KU5" s="291"/>
      <c r="KV5" s="287" t="s">
        <v>44</v>
      </c>
      <c r="KW5" s="288"/>
      <c r="KX5" s="289"/>
      <c r="KY5" s="173"/>
      <c r="KZ5" s="290" t="s">
        <v>43</v>
      </c>
      <c r="LA5" s="288"/>
      <c r="LB5" s="291"/>
      <c r="LC5" s="287" t="s">
        <v>44</v>
      </c>
      <c r="LD5" s="288"/>
      <c r="LE5" s="289"/>
      <c r="LF5" s="173"/>
      <c r="LG5" s="290" t="s">
        <v>43</v>
      </c>
      <c r="LH5" s="288"/>
      <c r="LI5" s="291"/>
      <c r="LJ5" s="287" t="s">
        <v>44</v>
      </c>
      <c r="LK5" s="288"/>
      <c r="LL5" s="289"/>
      <c r="LM5" s="173"/>
      <c r="LN5" s="290" t="s">
        <v>43</v>
      </c>
      <c r="LO5" s="288"/>
      <c r="LP5" s="291"/>
      <c r="LQ5" s="287" t="s">
        <v>44</v>
      </c>
      <c r="LR5" s="288"/>
      <c r="LS5" s="289"/>
      <c r="LT5" s="173"/>
      <c r="LU5" s="290" t="s">
        <v>43</v>
      </c>
      <c r="LV5" s="288"/>
      <c r="LW5" s="291"/>
      <c r="LX5" s="287" t="s">
        <v>44</v>
      </c>
      <c r="LY5" s="288"/>
      <c r="LZ5" s="289"/>
      <c r="MA5" s="173"/>
      <c r="MB5" s="290" t="s">
        <v>43</v>
      </c>
      <c r="MC5" s="288"/>
      <c r="MD5" s="291"/>
      <c r="ME5" s="287" t="s">
        <v>44</v>
      </c>
      <c r="MF5" s="288"/>
      <c r="MG5" s="289"/>
      <c r="MH5" s="173"/>
      <c r="MI5" s="290" t="s">
        <v>43</v>
      </c>
      <c r="MJ5" s="288"/>
      <c r="MK5" s="291"/>
      <c r="ML5" s="287" t="s">
        <v>44</v>
      </c>
      <c r="MM5" s="288"/>
      <c r="MN5" s="289"/>
      <c r="MO5" s="173"/>
      <c r="MP5" s="290" t="s">
        <v>43</v>
      </c>
      <c r="MQ5" s="288"/>
      <c r="MR5" s="291"/>
      <c r="MS5" s="287" t="s">
        <v>44</v>
      </c>
      <c r="MT5" s="288"/>
      <c r="MU5" s="289"/>
      <c r="MV5" s="173"/>
      <c r="MW5" s="290" t="s">
        <v>43</v>
      </c>
      <c r="MX5" s="288"/>
      <c r="MY5" s="291"/>
      <c r="MZ5" s="287" t="s">
        <v>44</v>
      </c>
      <c r="NA5" s="288"/>
      <c r="NB5" s="289"/>
      <c r="NC5" s="173"/>
      <c r="ND5" s="290" t="s">
        <v>43</v>
      </c>
      <c r="NE5" s="288"/>
      <c r="NF5" s="291"/>
      <c r="NG5" s="287" t="s">
        <v>44</v>
      </c>
      <c r="NH5" s="288"/>
      <c r="NI5" s="289"/>
      <c r="NJ5" s="173"/>
      <c r="NK5" s="290" t="s">
        <v>43</v>
      </c>
      <c r="NL5" s="288"/>
      <c r="NM5" s="291"/>
      <c r="NN5" s="287" t="s">
        <v>44</v>
      </c>
      <c r="NO5" s="288"/>
      <c r="NP5" s="289"/>
      <c r="NQ5" s="173"/>
      <c r="NR5" s="290" t="s">
        <v>43</v>
      </c>
      <c r="NS5" s="288"/>
      <c r="NT5" s="291"/>
      <c r="NU5" s="287" t="s">
        <v>44</v>
      </c>
      <c r="NV5" s="288"/>
      <c r="NW5" s="289"/>
      <c r="NX5" s="173"/>
      <c r="NY5" s="290" t="s">
        <v>43</v>
      </c>
      <c r="NZ5" s="288"/>
      <c r="OA5" s="291"/>
      <c r="OB5" s="287" t="s">
        <v>44</v>
      </c>
      <c r="OC5" s="288"/>
      <c r="OD5" s="289"/>
      <c r="OE5" s="173"/>
      <c r="OF5" s="290" t="s">
        <v>43</v>
      </c>
      <c r="OG5" s="288"/>
      <c r="OH5" s="291"/>
      <c r="OI5" s="287" t="s">
        <v>44</v>
      </c>
      <c r="OJ5" s="288"/>
      <c r="OK5" s="289"/>
      <c r="OL5" s="173"/>
      <c r="OM5" s="290" t="s">
        <v>43</v>
      </c>
      <c r="ON5" s="288"/>
      <c r="OO5" s="291"/>
      <c r="OP5" s="287" t="s">
        <v>44</v>
      </c>
      <c r="OQ5" s="288"/>
      <c r="OR5" s="289"/>
      <c r="OS5" s="173"/>
      <c r="OT5" s="290" t="s">
        <v>43</v>
      </c>
      <c r="OU5" s="288"/>
      <c r="OV5" s="291"/>
      <c r="OW5" s="287" t="s">
        <v>44</v>
      </c>
      <c r="OX5" s="288"/>
      <c r="OY5" s="289"/>
      <c r="OZ5" s="173"/>
      <c r="PA5" s="290" t="s">
        <v>43</v>
      </c>
      <c r="PB5" s="288"/>
      <c r="PC5" s="291"/>
      <c r="PD5" s="287" t="s">
        <v>44</v>
      </c>
      <c r="PE5" s="288"/>
      <c r="PF5" s="289"/>
      <c r="PG5" s="173"/>
      <c r="PH5" s="290" t="s">
        <v>43</v>
      </c>
      <c r="PI5" s="288"/>
      <c r="PJ5" s="291"/>
      <c r="PK5" s="287" t="s">
        <v>44</v>
      </c>
      <c r="PL5" s="288"/>
      <c r="PM5" s="289"/>
      <c r="PN5" s="173"/>
      <c r="PO5" s="290" t="s">
        <v>43</v>
      </c>
      <c r="PP5" s="288"/>
      <c r="PQ5" s="291"/>
      <c r="PR5" s="287" t="s">
        <v>44</v>
      </c>
      <c r="PS5" s="288"/>
      <c r="PT5" s="289"/>
      <c r="PU5" s="173"/>
      <c r="PV5" s="290" t="s">
        <v>43</v>
      </c>
      <c r="PW5" s="288"/>
      <c r="PX5" s="291"/>
      <c r="PY5" s="287" t="s">
        <v>44</v>
      </c>
      <c r="PZ5" s="288"/>
      <c r="QA5" s="289"/>
      <c r="QB5" s="173"/>
      <c r="QC5" s="290" t="s">
        <v>43</v>
      </c>
      <c r="QD5" s="288"/>
      <c r="QE5" s="291"/>
      <c r="QF5" s="287" t="s">
        <v>44</v>
      </c>
      <c r="QG5" s="288"/>
      <c r="QH5" s="289"/>
    </row>
    <row r="6" spans="1:452" ht="12.75" customHeight="1" x14ac:dyDescent="0.2">
      <c r="A6" s="350"/>
      <c r="B6" s="350"/>
      <c r="C6" s="350"/>
      <c r="D6" s="316" t="s">
        <v>259</v>
      </c>
      <c r="E6" s="354"/>
      <c r="F6" s="318"/>
      <c r="G6" s="354" t="s">
        <v>269</v>
      </c>
      <c r="H6" s="354"/>
      <c r="I6" s="319"/>
      <c r="J6" s="209"/>
      <c r="K6" s="316" t="s">
        <v>271</v>
      </c>
      <c r="L6" s="317"/>
      <c r="M6" s="318"/>
      <c r="N6" s="317" t="s">
        <v>269</v>
      </c>
      <c r="O6" s="317"/>
      <c r="P6" s="319"/>
      <c r="Q6" s="210"/>
      <c r="R6" s="332" t="s">
        <v>273</v>
      </c>
      <c r="S6" s="333"/>
      <c r="T6" s="334"/>
      <c r="U6" s="335" t="s">
        <v>262</v>
      </c>
      <c r="V6" s="333"/>
      <c r="W6" s="336"/>
      <c r="X6" s="210"/>
      <c r="Y6" s="316" t="s">
        <v>269</v>
      </c>
      <c r="Z6" s="317"/>
      <c r="AA6" s="318"/>
      <c r="AB6" s="317" t="s">
        <v>272</v>
      </c>
      <c r="AC6" s="317"/>
      <c r="AD6" s="319"/>
      <c r="AE6" s="210"/>
      <c r="AF6" s="322" t="s">
        <v>273</v>
      </c>
      <c r="AG6" s="323"/>
      <c r="AH6" s="324"/>
      <c r="AI6" s="323" t="s">
        <v>268</v>
      </c>
      <c r="AJ6" s="323"/>
      <c r="AK6" s="325"/>
      <c r="AL6" s="210"/>
      <c r="AM6" s="316" t="s">
        <v>268</v>
      </c>
      <c r="AN6" s="317"/>
      <c r="AO6" s="318"/>
      <c r="AP6" s="317" t="s">
        <v>269</v>
      </c>
      <c r="AQ6" s="317"/>
      <c r="AR6" s="319"/>
      <c r="AS6" s="210"/>
      <c r="AT6" s="316"/>
      <c r="AU6" s="317"/>
      <c r="AV6" s="318"/>
      <c r="AW6" s="317"/>
      <c r="AX6" s="317"/>
      <c r="AY6" s="319"/>
      <c r="AZ6" s="210"/>
      <c r="BA6" s="316" t="s">
        <v>273</v>
      </c>
      <c r="BB6" s="317"/>
      <c r="BC6" s="318"/>
      <c r="BD6" s="317" t="s">
        <v>256</v>
      </c>
      <c r="BE6" s="317"/>
      <c r="BF6" s="319"/>
      <c r="BG6" s="148"/>
      <c r="BH6" s="296" t="s">
        <v>252</v>
      </c>
      <c r="BI6" s="297"/>
      <c r="BJ6" s="298"/>
      <c r="BK6" s="297" t="s">
        <v>270</v>
      </c>
      <c r="BL6" s="297"/>
      <c r="BM6" s="299"/>
      <c r="BN6" s="148"/>
      <c r="BO6" s="292" t="s">
        <v>269</v>
      </c>
      <c r="BP6" s="293"/>
      <c r="BQ6" s="294"/>
      <c r="BR6" s="293" t="s">
        <v>270</v>
      </c>
      <c r="BS6" s="293"/>
      <c r="BT6" s="295"/>
      <c r="BU6" s="148"/>
      <c r="BV6" s="292"/>
      <c r="BW6" s="293"/>
      <c r="BX6" s="294"/>
      <c r="BY6" s="293"/>
      <c r="BZ6" s="293"/>
      <c r="CA6" s="295"/>
      <c r="CB6" s="148"/>
      <c r="CC6" s="292" t="s">
        <v>268</v>
      </c>
      <c r="CD6" s="293"/>
      <c r="CE6" s="294"/>
      <c r="CF6" s="293" t="s">
        <v>269</v>
      </c>
      <c r="CG6" s="293"/>
      <c r="CH6" s="295"/>
      <c r="CI6" s="148"/>
      <c r="CJ6" s="296" t="s">
        <v>259</v>
      </c>
      <c r="CK6" s="297"/>
      <c r="CL6" s="298"/>
      <c r="CM6" s="297"/>
      <c r="CN6" s="297"/>
      <c r="CO6" s="299"/>
      <c r="CP6" s="148"/>
      <c r="CQ6" s="292" t="s">
        <v>345</v>
      </c>
      <c r="CR6" s="293"/>
      <c r="CS6" s="294"/>
      <c r="CT6" s="293" t="s">
        <v>347</v>
      </c>
      <c r="CU6" s="293"/>
      <c r="CV6" s="295"/>
      <c r="CW6" s="148"/>
      <c r="CX6" s="292" t="s">
        <v>268</v>
      </c>
      <c r="CY6" s="293"/>
      <c r="CZ6" s="294"/>
      <c r="DA6" s="293" t="s">
        <v>254</v>
      </c>
      <c r="DB6" s="293"/>
      <c r="DC6" s="295"/>
      <c r="DD6" s="148"/>
      <c r="DE6" s="292" t="s">
        <v>269</v>
      </c>
      <c r="DF6" s="293"/>
      <c r="DG6" s="294"/>
      <c r="DH6" s="293" t="s">
        <v>249</v>
      </c>
      <c r="DI6" s="293"/>
      <c r="DJ6" s="295"/>
      <c r="DK6" s="148"/>
      <c r="DL6" s="296" t="s">
        <v>271</v>
      </c>
      <c r="DM6" s="297"/>
      <c r="DN6" s="298"/>
      <c r="DO6" s="297" t="s">
        <v>254</v>
      </c>
      <c r="DP6" s="297"/>
      <c r="DQ6" s="299"/>
      <c r="DR6" s="148"/>
      <c r="DS6" s="292" t="s">
        <v>355</v>
      </c>
      <c r="DT6" s="293"/>
      <c r="DU6" s="294"/>
      <c r="DV6" s="293"/>
      <c r="DW6" s="293"/>
      <c r="DX6" s="295"/>
      <c r="DY6" s="148"/>
      <c r="DZ6" s="292" t="s">
        <v>269</v>
      </c>
      <c r="EA6" s="293"/>
      <c r="EB6" s="294"/>
      <c r="EC6" s="293" t="s">
        <v>264</v>
      </c>
      <c r="ED6" s="293"/>
      <c r="EE6" s="295"/>
      <c r="EF6" s="148"/>
      <c r="EG6" s="292" t="s">
        <v>269</v>
      </c>
      <c r="EH6" s="293"/>
      <c r="EI6" s="294"/>
      <c r="EJ6" s="293" t="s">
        <v>256</v>
      </c>
      <c r="EK6" s="293"/>
      <c r="EL6" s="295"/>
      <c r="EM6" s="148"/>
      <c r="EN6" s="296" t="s">
        <v>269</v>
      </c>
      <c r="EO6" s="297"/>
      <c r="EP6" s="298"/>
      <c r="EQ6" s="297" t="s">
        <v>271</v>
      </c>
      <c r="ER6" s="297"/>
      <c r="ES6" s="299"/>
      <c r="ET6" s="148"/>
      <c r="EU6" s="292" t="s">
        <v>269</v>
      </c>
      <c r="EV6" s="293"/>
      <c r="EW6" s="294"/>
      <c r="EX6" s="293" t="s">
        <v>271</v>
      </c>
      <c r="EY6" s="293"/>
      <c r="EZ6" s="295"/>
      <c r="FA6" s="148"/>
      <c r="FB6" s="292"/>
      <c r="FC6" s="293"/>
      <c r="FD6" s="294"/>
      <c r="FE6" s="293"/>
      <c r="FF6" s="293"/>
      <c r="FG6" s="295"/>
      <c r="FH6" s="148"/>
      <c r="FI6" s="292" t="s">
        <v>268</v>
      </c>
      <c r="FJ6" s="293"/>
      <c r="FK6" s="294"/>
      <c r="FL6" s="293" t="s">
        <v>256</v>
      </c>
      <c r="FM6" s="293"/>
      <c r="FN6" s="295"/>
      <c r="FO6" s="148"/>
      <c r="FP6" s="296" t="s">
        <v>313</v>
      </c>
      <c r="FQ6" s="297"/>
      <c r="FR6" s="298"/>
      <c r="FS6" s="297" t="s">
        <v>312</v>
      </c>
      <c r="FT6" s="297"/>
      <c r="FU6" s="299"/>
      <c r="FV6" s="148"/>
      <c r="FW6" s="292" t="s">
        <v>269</v>
      </c>
      <c r="FX6" s="293"/>
      <c r="FY6" s="294"/>
      <c r="FZ6" s="293" t="s">
        <v>256</v>
      </c>
      <c r="GA6" s="293"/>
      <c r="GB6" s="295"/>
      <c r="GC6" s="148"/>
      <c r="GD6" s="292"/>
      <c r="GE6" s="293"/>
      <c r="GF6" s="294"/>
      <c r="GG6" s="293"/>
      <c r="GH6" s="293"/>
      <c r="GI6" s="295"/>
      <c r="GJ6" s="148"/>
      <c r="GK6" s="292" t="s">
        <v>265</v>
      </c>
      <c r="GL6" s="293"/>
      <c r="GM6" s="294"/>
      <c r="GN6" s="293" t="s">
        <v>259</v>
      </c>
      <c r="GO6" s="293"/>
      <c r="GP6" s="295"/>
      <c r="GQ6" s="148"/>
      <c r="GR6" s="296" t="s">
        <v>271</v>
      </c>
      <c r="GS6" s="297"/>
      <c r="GT6" s="298"/>
      <c r="GU6" s="297" t="s">
        <v>259</v>
      </c>
      <c r="GV6" s="297"/>
      <c r="GW6" s="299"/>
      <c r="GX6" s="148"/>
      <c r="GY6" s="292" t="s">
        <v>267</v>
      </c>
      <c r="GZ6" s="293"/>
      <c r="HA6" s="294"/>
      <c r="HB6" s="293" t="s">
        <v>261</v>
      </c>
      <c r="HC6" s="293"/>
      <c r="HD6" s="295"/>
      <c r="HE6" s="148"/>
      <c r="HF6" s="292"/>
      <c r="HG6" s="293"/>
      <c r="HH6" s="294"/>
      <c r="HI6" s="293"/>
      <c r="HJ6" s="293"/>
      <c r="HK6" s="295"/>
      <c r="HL6" s="148"/>
      <c r="HM6" s="292"/>
      <c r="HN6" s="293"/>
      <c r="HO6" s="294"/>
      <c r="HP6" s="293"/>
      <c r="HQ6" s="293"/>
      <c r="HR6" s="295"/>
      <c r="HS6" s="148"/>
      <c r="HT6" s="296"/>
      <c r="HU6" s="297"/>
      <c r="HV6" s="298"/>
      <c r="HW6" s="297"/>
      <c r="HX6" s="297"/>
      <c r="HY6" s="299"/>
      <c r="HZ6" s="148"/>
      <c r="IA6" s="292" t="s">
        <v>267</v>
      </c>
      <c r="IB6" s="293"/>
      <c r="IC6" s="294"/>
      <c r="ID6" s="293" t="s">
        <v>269</v>
      </c>
      <c r="IE6" s="293"/>
      <c r="IF6" s="295"/>
      <c r="IG6" s="148"/>
      <c r="IH6" s="292"/>
      <c r="II6" s="293"/>
      <c r="IJ6" s="294"/>
      <c r="IK6" s="293"/>
      <c r="IL6" s="293"/>
      <c r="IM6" s="295"/>
      <c r="IN6" s="148"/>
      <c r="IO6" s="292"/>
      <c r="IP6" s="293"/>
      <c r="IQ6" s="294"/>
      <c r="IR6" s="293"/>
      <c r="IS6" s="293"/>
      <c r="IT6" s="295"/>
      <c r="IU6" s="148"/>
      <c r="IV6" s="296" t="s">
        <v>269</v>
      </c>
      <c r="IW6" s="297"/>
      <c r="IX6" s="298"/>
      <c r="IY6" s="297" t="s">
        <v>271</v>
      </c>
      <c r="IZ6" s="297"/>
      <c r="JA6" s="299"/>
      <c r="JB6" s="148"/>
      <c r="JC6" s="292" t="s">
        <v>271</v>
      </c>
      <c r="JD6" s="293"/>
      <c r="JE6" s="294"/>
      <c r="JF6" s="293" t="s">
        <v>269</v>
      </c>
      <c r="JG6" s="293"/>
      <c r="JH6" s="295"/>
      <c r="JI6" s="148"/>
      <c r="JJ6" s="292" t="s">
        <v>271</v>
      </c>
      <c r="JK6" s="293"/>
      <c r="JL6" s="294"/>
      <c r="JM6" s="293" t="s">
        <v>259</v>
      </c>
      <c r="JN6" s="293"/>
      <c r="JO6" s="295"/>
      <c r="JP6" s="148"/>
      <c r="JQ6" s="292"/>
      <c r="JR6" s="293"/>
      <c r="JS6" s="294"/>
      <c r="JT6" s="293"/>
      <c r="JU6" s="293"/>
      <c r="JV6" s="295"/>
      <c r="JW6" s="148"/>
      <c r="JX6" s="296"/>
      <c r="JY6" s="297"/>
      <c r="JZ6" s="298"/>
      <c r="KA6" s="297"/>
      <c r="KB6" s="297"/>
      <c r="KC6" s="299"/>
      <c r="KD6" s="148"/>
      <c r="KE6" s="292"/>
      <c r="KF6" s="293"/>
      <c r="KG6" s="294"/>
      <c r="KH6" s="293"/>
      <c r="KI6" s="293"/>
      <c r="KJ6" s="295"/>
      <c r="KK6" s="148"/>
      <c r="KL6" s="292" t="s">
        <v>376</v>
      </c>
      <c r="KM6" s="293"/>
      <c r="KN6" s="294"/>
      <c r="KO6" s="293" t="s">
        <v>256</v>
      </c>
      <c r="KP6" s="293"/>
      <c r="KQ6" s="295"/>
      <c r="KR6" s="148"/>
      <c r="KS6" s="292"/>
      <c r="KT6" s="293"/>
      <c r="KU6" s="294"/>
      <c r="KV6" s="293"/>
      <c r="KW6" s="293"/>
      <c r="KX6" s="295"/>
      <c r="KY6" s="148"/>
      <c r="KZ6" s="296"/>
      <c r="LA6" s="297"/>
      <c r="LB6" s="298"/>
      <c r="LC6" s="297"/>
      <c r="LD6" s="297"/>
      <c r="LE6" s="299"/>
      <c r="LF6" s="148"/>
      <c r="LG6" s="292"/>
      <c r="LH6" s="293"/>
      <c r="LI6" s="294"/>
      <c r="LJ6" s="293"/>
      <c r="LK6" s="293"/>
      <c r="LL6" s="295"/>
      <c r="LM6" s="148"/>
      <c r="LN6" s="292"/>
      <c r="LO6" s="293"/>
      <c r="LP6" s="294"/>
      <c r="LQ6" s="293"/>
      <c r="LR6" s="293"/>
      <c r="LS6" s="295"/>
      <c r="LT6" s="148"/>
      <c r="LU6" s="292"/>
      <c r="LV6" s="293"/>
      <c r="LW6" s="294"/>
      <c r="LX6" s="293"/>
      <c r="LY6" s="293"/>
      <c r="LZ6" s="295"/>
      <c r="MA6" s="148"/>
      <c r="MB6" s="296"/>
      <c r="MC6" s="297"/>
      <c r="MD6" s="298"/>
      <c r="ME6" s="297"/>
      <c r="MF6" s="297"/>
      <c r="MG6" s="299"/>
      <c r="MH6" s="148"/>
      <c r="MI6" s="292"/>
      <c r="MJ6" s="293"/>
      <c r="MK6" s="294"/>
      <c r="ML6" s="293"/>
      <c r="MM6" s="293"/>
      <c r="MN6" s="295"/>
      <c r="MO6" s="148"/>
      <c r="MP6" s="292"/>
      <c r="MQ6" s="293"/>
      <c r="MR6" s="294"/>
      <c r="MS6" s="293"/>
      <c r="MT6" s="293"/>
      <c r="MU6" s="295"/>
      <c r="MV6" s="148"/>
      <c r="MW6" s="292"/>
      <c r="MX6" s="293"/>
      <c r="MY6" s="294"/>
      <c r="MZ6" s="293"/>
      <c r="NA6" s="293"/>
      <c r="NB6" s="295"/>
      <c r="NC6" s="148"/>
      <c r="ND6" s="296"/>
      <c r="NE6" s="297"/>
      <c r="NF6" s="298"/>
      <c r="NG6" s="297"/>
      <c r="NH6" s="297"/>
      <c r="NI6" s="299"/>
      <c r="NJ6" s="148"/>
      <c r="NK6" s="292"/>
      <c r="NL6" s="293"/>
      <c r="NM6" s="294"/>
      <c r="NN6" s="293"/>
      <c r="NO6" s="293"/>
      <c r="NP6" s="295"/>
      <c r="NQ6" s="148"/>
      <c r="NR6" s="292"/>
      <c r="NS6" s="293"/>
      <c r="NT6" s="294"/>
      <c r="NU6" s="293"/>
      <c r="NV6" s="293"/>
      <c r="NW6" s="295"/>
      <c r="NX6" s="148"/>
      <c r="NY6" s="292"/>
      <c r="NZ6" s="293"/>
      <c r="OA6" s="294"/>
      <c r="OB6" s="293"/>
      <c r="OC6" s="293"/>
      <c r="OD6" s="295"/>
      <c r="OE6" s="148"/>
      <c r="OF6" s="296"/>
      <c r="OG6" s="297"/>
      <c r="OH6" s="298"/>
      <c r="OI6" s="297"/>
      <c r="OJ6" s="297"/>
      <c r="OK6" s="299"/>
      <c r="OL6" s="148"/>
      <c r="OM6" s="292"/>
      <c r="ON6" s="293"/>
      <c r="OO6" s="294"/>
      <c r="OP6" s="293"/>
      <c r="OQ6" s="293"/>
      <c r="OR6" s="295"/>
      <c r="OS6" s="148"/>
      <c r="OT6" s="292"/>
      <c r="OU6" s="293"/>
      <c r="OV6" s="294"/>
      <c r="OW6" s="293"/>
      <c r="OX6" s="293"/>
      <c r="OY6" s="295"/>
      <c r="OZ6" s="148"/>
      <c r="PA6" s="292"/>
      <c r="PB6" s="293"/>
      <c r="PC6" s="294"/>
      <c r="PD6" s="293"/>
      <c r="PE6" s="293"/>
      <c r="PF6" s="295"/>
      <c r="PG6" s="148"/>
      <c r="PH6" s="296"/>
      <c r="PI6" s="297"/>
      <c r="PJ6" s="298"/>
      <c r="PK6" s="297"/>
      <c r="PL6" s="297"/>
      <c r="PM6" s="299"/>
      <c r="PN6" s="148"/>
      <c r="PO6" s="292"/>
      <c r="PP6" s="293"/>
      <c r="PQ6" s="294"/>
      <c r="PR6" s="293"/>
      <c r="PS6" s="293"/>
      <c r="PT6" s="295"/>
      <c r="PU6" s="148"/>
      <c r="PV6" s="292"/>
      <c r="PW6" s="293"/>
      <c r="PX6" s="294"/>
      <c r="PY6" s="293"/>
      <c r="PZ6" s="293"/>
      <c r="QA6" s="295"/>
      <c r="QB6" s="148"/>
      <c r="QC6" s="292"/>
      <c r="QD6" s="293"/>
      <c r="QE6" s="294"/>
      <c r="QF6" s="293"/>
      <c r="QG6" s="293"/>
      <c r="QH6" s="295"/>
    </row>
    <row r="7" spans="1:452" ht="12.75" customHeight="1" x14ac:dyDescent="0.2">
      <c r="A7" s="350"/>
      <c r="B7" s="350"/>
      <c r="C7" s="350"/>
      <c r="D7" s="316" t="s">
        <v>269</v>
      </c>
      <c r="E7" s="354"/>
      <c r="F7" s="318"/>
      <c r="G7" s="354"/>
      <c r="H7" s="354"/>
      <c r="I7" s="319"/>
      <c r="J7" s="209"/>
      <c r="K7" s="316" t="s">
        <v>269</v>
      </c>
      <c r="L7" s="317"/>
      <c r="M7" s="318"/>
      <c r="N7" s="317" t="s">
        <v>271</v>
      </c>
      <c r="O7" s="317"/>
      <c r="P7" s="319"/>
      <c r="Q7" s="211"/>
      <c r="R7" s="316"/>
      <c r="S7" s="317"/>
      <c r="T7" s="318"/>
      <c r="U7" s="337"/>
      <c r="V7" s="317"/>
      <c r="W7" s="319"/>
      <c r="X7" s="211"/>
      <c r="Y7" s="316"/>
      <c r="Z7" s="317"/>
      <c r="AA7" s="318"/>
      <c r="AB7" s="317"/>
      <c r="AC7" s="317"/>
      <c r="AD7" s="319"/>
      <c r="AE7" s="211"/>
      <c r="AF7" s="322" t="s">
        <v>252</v>
      </c>
      <c r="AG7" s="323"/>
      <c r="AH7" s="324"/>
      <c r="AI7" s="323" t="s">
        <v>256</v>
      </c>
      <c r="AJ7" s="323"/>
      <c r="AK7" s="325"/>
      <c r="AL7" s="211"/>
      <c r="AM7" s="316" t="s">
        <v>272</v>
      </c>
      <c r="AN7" s="317"/>
      <c r="AO7" s="318"/>
      <c r="AP7" s="317"/>
      <c r="AQ7" s="317"/>
      <c r="AR7" s="319"/>
      <c r="AS7" s="211"/>
      <c r="AT7" s="316"/>
      <c r="AU7" s="317"/>
      <c r="AV7" s="318"/>
      <c r="AW7" s="317"/>
      <c r="AX7" s="317"/>
      <c r="AY7" s="319"/>
      <c r="AZ7" s="211"/>
      <c r="BA7" s="316" t="s">
        <v>336</v>
      </c>
      <c r="BB7" s="317"/>
      <c r="BC7" s="318"/>
      <c r="BD7" s="317"/>
      <c r="BE7" s="317"/>
      <c r="BF7" s="319"/>
      <c r="BG7" s="141"/>
      <c r="BH7" s="296" t="s">
        <v>269</v>
      </c>
      <c r="BI7" s="297"/>
      <c r="BJ7" s="298"/>
      <c r="BK7" s="297" t="s">
        <v>254</v>
      </c>
      <c r="BL7" s="297"/>
      <c r="BM7" s="299"/>
      <c r="BN7" s="141"/>
      <c r="BO7" s="292" t="s">
        <v>257</v>
      </c>
      <c r="BP7" s="293"/>
      <c r="BQ7" s="294"/>
      <c r="BR7" s="293" t="s">
        <v>254</v>
      </c>
      <c r="BS7" s="293"/>
      <c r="BT7" s="295"/>
      <c r="BU7" s="141"/>
      <c r="BV7" s="292"/>
      <c r="BW7" s="293"/>
      <c r="BX7" s="294"/>
      <c r="BY7" s="293"/>
      <c r="BZ7" s="293"/>
      <c r="CA7" s="295"/>
      <c r="CB7" s="141"/>
      <c r="CC7" s="292"/>
      <c r="CD7" s="293"/>
      <c r="CE7" s="294"/>
      <c r="CF7" s="293" t="s">
        <v>273</v>
      </c>
      <c r="CG7" s="293"/>
      <c r="CH7" s="295"/>
      <c r="CI7" s="141"/>
      <c r="CJ7" s="296" t="s">
        <v>269</v>
      </c>
      <c r="CK7" s="297"/>
      <c r="CL7" s="298"/>
      <c r="CM7" s="297"/>
      <c r="CN7" s="297"/>
      <c r="CO7" s="299"/>
      <c r="CP7" s="141"/>
      <c r="CQ7" s="292" t="s">
        <v>271</v>
      </c>
      <c r="CR7" s="293"/>
      <c r="CS7" s="294"/>
      <c r="CT7" s="293" t="s">
        <v>273</v>
      </c>
      <c r="CU7" s="293"/>
      <c r="CV7" s="295"/>
      <c r="CW7" s="141"/>
      <c r="CX7" s="292" t="s">
        <v>271</v>
      </c>
      <c r="CY7" s="293"/>
      <c r="CZ7" s="294"/>
      <c r="DA7" s="293" t="s">
        <v>253</v>
      </c>
      <c r="DB7" s="293"/>
      <c r="DC7" s="295"/>
      <c r="DD7" s="141"/>
      <c r="DE7" s="292"/>
      <c r="DF7" s="293"/>
      <c r="DG7" s="294"/>
      <c r="DH7" s="293"/>
      <c r="DI7" s="293"/>
      <c r="DJ7" s="295"/>
      <c r="DK7" s="141"/>
      <c r="DL7" s="296"/>
      <c r="DM7" s="297"/>
      <c r="DN7" s="298"/>
      <c r="DO7" s="297"/>
      <c r="DP7" s="297"/>
      <c r="DQ7" s="299"/>
      <c r="DR7" s="141"/>
      <c r="DS7" s="292"/>
      <c r="DT7" s="293"/>
      <c r="DU7" s="294"/>
      <c r="DV7" s="293"/>
      <c r="DW7" s="293"/>
      <c r="DX7" s="295"/>
      <c r="DY7" s="141"/>
      <c r="DZ7" s="292" t="s">
        <v>271</v>
      </c>
      <c r="EA7" s="293"/>
      <c r="EB7" s="294"/>
      <c r="EC7" s="293" t="s">
        <v>256</v>
      </c>
      <c r="ED7" s="293"/>
      <c r="EE7" s="295"/>
      <c r="EF7" s="141"/>
      <c r="EG7" s="292"/>
      <c r="EH7" s="293"/>
      <c r="EI7" s="294"/>
      <c r="EJ7" s="293"/>
      <c r="EK7" s="293"/>
      <c r="EL7" s="295"/>
      <c r="EM7" s="141"/>
      <c r="EN7" s="296" t="s">
        <v>271</v>
      </c>
      <c r="EO7" s="297"/>
      <c r="EP7" s="298"/>
      <c r="EQ7" s="297" t="s">
        <v>252</v>
      </c>
      <c r="ER7" s="297"/>
      <c r="ES7" s="299"/>
      <c r="ET7" s="141"/>
      <c r="EU7" s="292" t="s">
        <v>366</v>
      </c>
      <c r="EV7" s="293"/>
      <c r="EW7" s="294"/>
      <c r="EX7" s="293"/>
      <c r="EY7" s="293"/>
      <c r="EZ7" s="295"/>
      <c r="FA7" s="141"/>
      <c r="FB7" s="292"/>
      <c r="FC7" s="293"/>
      <c r="FD7" s="294"/>
      <c r="FE7" s="293"/>
      <c r="FF7" s="293"/>
      <c r="FG7" s="295"/>
      <c r="FH7" s="141"/>
      <c r="FI7" s="292" t="s">
        <v>271</v>
      </c>
      <c r="FJ7" s="293"/>
      <c r="FK7" s="294"/>
      <c r="FL7" s="293" t="s">
        <v>267</v>
      </c>
      <c r="FM7" s="293"/>
      <c r="FN7" s="295"/>
      <c r="FO7" s="141"/>
      <c r="FP7" s="296" t="s">
        <v>272</v>
      </c>
      <c r="FQ7" s="297"/>
      <c r="FR7" s="298"/>
      <c r="FS7" s="297" t="s">
        <v>292</v>
      </c>
      <c r="FT7" s="297"/>
      <c r="FU7" s="299"/>
      <c r="FV7" s="141"/>
      <c r="FW7" s="292" t="s">
        <v>252</v>
      </c>
      <c r="FX7" s="293"/>
      <c r="FY7" s="294"/>
      <c r="FZ7" s="293" t="s">
        <v>269</v>
      </c>
      <c r="GA7" s="293"/>
      <c r="GB7" s="295"/>
      <c r="GC7" s="141"/>
      <c r="GD7" s="292"/>
      <c r="GE7" s="293"/>
      <c r="GF7" s="294"/>
      <c r="GG7" s="293"/>
      <c r="GH7" s="293"/>
      <c r="GI7" s="295"/>
      <c r="GJ7" s="141"/>
      <c r="GK7" s="292"/>
      <c r="GL7" s="293"/>
      <c r="GM7" s="294"/>
      <c r="GN7" s="293"/>
      <c r="GO7" s="293"/>
      <c r="GP7" s="295"/>
      <c r="GQ7" s="141"/>
      <c r="GR7" s="296" t="s">
        <v>269</v>
      </c>
      <c r="GS7" s="297"/>
      <c r="GT7" s="298"/>
      <c r="GU7" s="297"/>
      <c r="GV7" s="297"/>
      <c r="GW7" s="299"/>
      <c r="GX7" s="141"/>
      <c r="GY7" s="292"/>
      <c r="GZ7" s="293"/>
      <c r="HA7" s="294"/>
      <c r="HB7" s="293"/>
      <c r="HC7" s="293"/>
      <c r="HD7" s="295"/>
      <c r="HE7" s="141"/>
      <c r="HF7" s="292"/>
      <c r="HG7" s="293"/>
      <c r="HH7" s="294"/>
      <c r="HI7" s="293"/>
      <c r="HJ7" s="293"/>
      <c r="HK7" s="295"/>
      <c r="HL7" s="141"/>
      <c r="HM7" s="292"/>
      <c r="HN7" s="293"/>
      <c r="HO7" s="294"/>
      <c r="HP7" s="293"/>
      <c r="HQ7" s="293"/>
      <c r="HR7" s="295"/>
      <c r="HS7" s="141"/>
      <c r="HT7" s="296"/>
      <c r="HU7" s="297"/>
      <c r="HV7" s="298"/>
      <c r="HW7" s="297"/>
      <c r="HX7" s="297"/>
      <c r="HY7" s="299"/>
      <c r="HZ7" s="141"/>
      <c r="IA7" s="292" t="s">
        <v>390</v>
      </c>
      <c r="IB7" s="293"/>
      <c r="IC7" s="294"/>
      <c r="ID7" s="293"/>
      <c r="IE7" s="293"/>
      <c r="IF7" s="295"/>
      <c r="IG7" s="141"/>
      <c r="IH7" s="292"/>
      <c r="II7" s="293"/>
      <c r="IJ7" s="294"/>
      <c r="IK7" s="293"/>
      <c r="IL7" s="293"/>
      <c r="IM7" s="295"/>
      <c r="IN7" s="141"/>
      <c r="IO7" s="292"/>
      <c r="IP7" s="293"/>
      <c r="IQ7" s="294"/>
      <c r="IR7" s="293"/>
      <c r="IS7" s="293"/>
      <c r="IT7" s="295"/>
      <c r="IU7" s="141"/>
      <c r="IV7" s="296" t="s">
        <v>376</v>
      </c>
      <c r="IW7" s="297"/>
      <c r="IX7" s="298"/>
      <c r="IY7" s="297" t="s">
        <v>259</v>
      </c>
      <c r="IZ7" s="297"/>
      <c r="JA7" s="299"/>
      <c r="JB7" s="141"/>
      <c r="JC7" s="292" t="s">
        <v>269</v>
      </c>
      <c r="JD7" s="293"/>
      <c r="JE7" s="294"/>
      <c r="JF7" s="293" t="s">
        <v>406</v>
      </c>
      <c r="JG7" s="293"/>
      <c r="JH7" s="295"/>
      <c r="JI7" s="141"/>
      <c r="JJ7" s="292" t="s">
        <v>376</v>
      </c>
      <c r="JK7" s="293"/>
      <c r="JL7" s="294"/>
      <c r="JM7" s="293" t="s">
        <v>269</v>
      </c>
      <c r="JN7" s="293"/>
      <c r="JO7" s="295"/>
      <c r="JP7" s="141"/>
      <c r="JQ7" s="292"/>
      <c r="JR7" s="293"/>
      <c r="JS7" s="294"/>
      <c r="JT7" s="293"/>
      <c r="JU7" s="293"/>
      <c r="JV7" s="295"/>
      <c r="JW7" s="141"/>
      <c r="JX7" s="296"/>
      <c r="JY7" s="297"/>
      <c r="JZ7" s="298"/>
      <c r="KA7" s="297"/>
      <c r="KB7" s="297"/>
      <c r="KC7" s="299"/>
      <c r="KD7" s="141"/>
      <c r="KE7" s="292"/>
      <c r="KF7" s="293"/>
      <c r="KG7" s="294"/>
      <c r="KH7" s="293"/>
      <c r="KI7" s="293"/>
      <c r="KJ7" s="295"/>
      <c r="KK7" s="141"/>
      <c r="KL7" s="292" t="s">
        <v>271</v>
      </c>
      <c r="KM7" s="293"/>
      <c r="KN7" s="294"/>
      <c r="KO7" s="293" t="s">
        <v>264</v>
      </c>
      <c r="KP7" s="293"/>
      <c r="KQ7" s="295"/>
      <c r="KR7" s="141"/>
      <c r="KS7" s="292"/>
      <c r="KT7" s="293"/>
      <c r="KU7" s="294"/>
      <c r="KV7" s="293"/>
      <c r="KW7" s="293"/>
      <c r="KX7" s="295"/>
      <c r="KY7" s="141"/>
      <c r="KZ7" s="296"/>
      <c r="LA7" s="297"/>
      <c r="LB7" s="298"/>
      <c r="LC7" s="297"/>
      <c r="LD7" s="297"/>
      <c r="LE7" s="299"/>
      <c r="LF7" s="141"/>
      <c r="LG7" s="292"/>
      <c r="LH7" s="293"/>
      <c r="LI7" s="294"/>
      <c r="LJ7" s="293"/>
      <c r="LK7" s="293"/>
      <c r="LL7" s="295"/>
      <c r="LM7" s="141"/>
      <c r="LN7" s="292"/>
      <c r="LO7" s="293"/>
      <c r="LP7" s="294"/>
      <c r="LQ7" s="293"/>
      <c r="LR7" s="293"/>
      <c r="LS7" s="295"/>
      <c r="LT7" s="141"/>
      <c r="LU7" s="292"/>
      <c r="LV7" s="293"/>
      <c r="LW7" s="294"/>
      <c r="LX7" s="293"/>
      <c r="LY7" s="293"/>
      <c r="LZ7" s="295"/>
      <c r="MA7" s="141"/>
      <c r="MB7" s="296"/>
      <c r="MC7" s="297"/>
      <c r="MD7" s="298"/>
      <c r="ME7" s="297"/>
      <c r="MF7" s="297"/>
      <c r="MG7" s="299"/>
      <c r="MH7" s="141"/>
      <c r="MI7" s="292"/>
      <c r="MJ7" s="293"/>
      <c r="MK7" s="294"/>
      <c r="ML7" s="293"/>
      <c r="MM7" s="293"/>
      <c r="MN7" s="295"/>
      <c r="MO7" s="141"/>
      <c r="MP7" s="292"/>
      <c r="MQ7" s="293"/>
      <c r="MR7" s="294"/>
      <c r="MS7" s="293"/>
      <c r="MT7" s="293"/>
      <c r="MU7" s="295"/>
      <c r="MV7" s="141"/>
      <c r="MW7" s="292"/>
      <c r="MX7" s="293"/>
      <c r="MY7" s="294"/>
      <c r="MZ7" s="293"/>
      <c r="NA7" s="293"/>
      <c r="NB7" s="295"/>
      <c r="NC7" s="141"/>
      <c r="ND7" s="296"/>
      <c r="NE7" s="297"/>
      <c r="NF7" s="298"/>
      <c r="NG7" s="297"/>
      <c r="NH7" s="297"/>
      <c r="NI7" s="299"/>
      <c r="NJ7" s="141"/>
      <c r="NK7" s="292"/>
      <c r="NL7" s="293"/>
      <c r="NM7" s="294"/>
      <c r="NN7" s="293"/>
      <c r="NO7" s="293"/>
      <c r="NP7" s="295"/>
      <c r="NQ7" s="141"/>
      <c r="NR7" s="292"/>
      <c r="NS7" s="293"/>
      <c r="NT7" s="294"/>
      <c r="NU7" s="293"/>
      <c r="NV7" s="293"/>
      <c r="NW7" s="295"/>
      <c r="NX7" s="141"/>
      <c r="NY7" s="292"/>
      <c r="NZ7" s="293"/>
      <c r="OA7" s="294"/>
      <c r="OB7" s="293"/>
      <c r="OC7" s="293"/>
      <c r="OD7" s="295"/>
      <c r="OE7" s="141"/>
      <c r="OF7" s="296"/>
      <c r="OG7" s="297"/>
      <c r="OH7" s="298"/>
      <c r="OI7" s="297"/>
      <c r="OJ7" s="297"/>
      <c r="OK7" s="299"/>
      <c r="OL7" s="141"/>
      <c r="OM7" s="292"/>
      <c r="ON7" s="293"/>
      <c r="OO7" s="294"/>
      <c r="OP7" s="293"/>
      <c r="OQ7" s="293"/>
      <c r="OR7" s="295"/>
      <c r="OS7" s="141"/>
      <c r="OT7" s="292"/>
      <c r="OU7" s="293"/>
      <c r="OV7" s="294"/>
      <c r="OW7" s="293"/>
      <c r="OX7" s="293"/>
      <c r="OY7" s="295"/>
      <c r="OZ7" s="141"/>
      <c r="PA7" s="292"/>
      <c r="PB7" s="293"/>
      <c r="PC7" s="294"/>
      <c r="PD7" s="293"/>
      <c r="PE7" s="293"/>
      <c r="PF7" s="295"/>
      <c r="PG7" s="141"/>
      <c r="PH7" s="296"/>
      <c r="PI7" s="297"/>
      <c r="PJ7" s="298"/>
      <c r="PK7" s="297"/>
      <c r="PL7" s="297"/>
      <c r="PM7" s="299"/>
      <c r="PN7" s="141"/>
      <c r="PO7" s="292"/>
      <c r="PP7" s="293"/>
      <c r="PQ7" s="294"/>
      <c r="PR7" s="293"/>
      <c r="PS7" s="293"/>
      <c r="PT7" s="295"/>
      <c r="PU7" s="141"/>
      <c r="PV7" s="292"/>
      <c r="PW7" s="293"/>
      <c r="PX7" s="294"/>
      <c r="PY7" s="293"/>
      <c r="PZ7" s="293"/>
      <c r="QA7" s="295"/>
      <c r="QB7" s="141"/>
      <c r="QC7" s="292"/>
      <c r="QD7" s="293"/>
      <c r="QE7" s="294"/>
      <c r="QF7" s="293"/>
      <c r="QG7" s="293"/>
      <c r="QH7" s="295"/>
    </row>
    <row r="8" spans="1:452" ht="12.75" customHeight="1" x14ac:dyDescent="0.2">
      <c r="A8" s="350"/>
      <c r="B8" s="350"/>
      <c r="C8" s="350"/>
      <c r="D8" s="316" t="s">
        <v>271</v>
      </c>
      <c r="E8" s="354"/>
      <c r="F8" s="318"/>
      <c r="G8" s="354" t="s">
        <v>256</v>
      </c>
      <c r="H8" s="354"/>
      <c r="I8" s="319"/>
      <c r="J8" s="209"/>
      <c r="K8" s="316"/>
      <c r="L8" s="317"/>
      <c r="M8" s="318"/>
      <c r="N8" s="317"/>
      <c r="O8" s="317"/>
      <c r="P8" s="319"/>
      <c r="Q8" s="211"/>
      <c r="R8" s="316"/>
      <c r="S8" s="317"/>
      <c r="T8" s="318"/>
      <c r="U8" s="337"/>
      <c r="V8" s="317"/>
      <c r="W8" s="319"/>
      <c r="X8" s="211"/>
      <c r="Y8" s="316"/>
      <c r="Z8" s="317"/>
      <c r="AA8" s="318"/>
      <c r="AB8" s="317"/>
      <c r="AC8" s="317"/>
      <c r="AD8" s="319"/>
      <c r="AE8" s="211"/>
      <c r="AF8" s="322" t="s">
        <v>272</v>
      </c>
      <c r="AG8" s="323"/>
      <c r="AH8" s="324"/>
      <c r="AI8" s="323" t="s">
        <v>254</v>
      </c>
      <c r="AJ8" s="323"/>
      <c r="AK8" s="325"/>
      <c r="AL8" s="211"/>
      <c r="AM8" s="316"/>
      <c r="AN8" s="317"/>
      <c r="AO8" s="318"/>
      <c r="AP8" s="317"/>
      <c r="AQ8" s="317"/>
      <c r="AR8" s="319"/>
      <c r="AS8" s="211"/>
      <c r="AT8" s="316"/>
      <c r="AU8" s="317"/>
      <c r="AV8" s="318"/>
      <c r="AW8" s="317"/>
      <c r="AX8" s="317"/>
      <c r="AY8" s="319"/>
      <c r="AZ8" s="211"/>
      <c r="BA8" s="316"/>
      <c r="BB8" s="317"/>
      <c r="BC8" s="318"/>
      <c r="BD8" s="317"/>
      <c r="BE8" s="317"/>
      <c r="BF8" s="319"/>
      <c r="BG8" s="141"/>
      <c r="BH8" s="296"/>
      <c r="BI8" s="297"/>
      <c r="BJ8" s="298"/>
      <c r="BK8" s="297"/>
      <c r="BL8" s="297"/>
      <c r="BM8" s="299"/>
      <c r="BN8" s="141"/>
      <c r="BO8" s="292" t="s">
        <v>341</v>
      </c>
      <c r="BP8" s="293"/>
      <c r="BQ8" s="294"/>
      <c r="BR8" s="293"/>
      <c r="BS8" s="293"/>
      <c r="BT8" s="295"/>
      <c r="BU8" s="141"/>
      <c r="BV8" s="292"/>
      <c r="BW8" s="293"/>
      <c r="BX8" s="294"/>
      <c r="BY8" s="293"/>
      <c r="BZ8" s="293"/>
      <c r="CA8" s="295"/>
      <c r="CB8" s="141"/>
      <c r="CC8" s="292"/>
      <c r="CD8" s="293"/>
      <c r="CE8" s="294"/>
      <c r="CF8" s="293"/>
      <c r="CG8" s="293"/>
      <c r="CH8" s="295"/>
      <c r="CI8" s="141"/>
      <c r="CJ8" s="296"/>
      <c r="CK8" s="297"/>
      <c r="CL8" s="298"/>
      <c r="CM8" s="297"/>
      <c r="CN8" s="297"/>
      <c r="CO8" s="299"/>
      <c r="CP8" s="141"/>
      <c r="CQ8" s="292" t="s">
        <v>344</v>
      </c>
      <c r="CR8" s="293"/>
      <c r="CS8" s="294"/>
      <c r="CT8" s="293" t="s">
        <v>345</v>
      </c>
      <c r="CU8" s="293"/>
      <c r="CV8" s="295"/>
      <c r="CW8" s="141"/>
      <c r="CX8" s="292" t="s">
        <v>269</v>
      </c>
      <c r="CY8" s="293"/>
      <c r="CZ8" s="294"/>
      <c r="DA8" s="293" t="s">
        <v>268</v>
      </c>
      <c r="DB8" s="293"/>
      <c r="DC8" s="295"/>
      <c r="DD8" s="141"/>
      <c r="DE8" s="292"/>
      <c r="DF8" s="293"/>
      <c r="DG8" s="294"/>
      <c r="DH8" s="293"/>
      <c r="DI8" s="293"/>
      <c r="DJ8" s="295"/>
      <c r="DK8" s="141"/>
      <c r="DL8" s="296"/>
      <c r="DM8" s="297"/>
      <c r="DN8" s="298"/>
      <c r="DO8" s="297"/>
      <c r="DP8" s="297"/>
      <c r="DQ8" s="299"/>
      <c r="DR8" s="141"/>
      <c r="DS8" s="292"/>
      <c r="DT8" s="293"/>
      <c r="DU8" s="294"/>
      <c r="DV8" s="293"/>
      <c r="DW8" s="293"/>
      <c r="DX8" s="295"/>
      <c r="DY8" s="141"/>
      <c r="DZ8" s="292" t="s">
        <v>267</v>
      </c>
      <c r="EA8" s="293"/>
      <c r="EB8" s="294"/>
      <c r="EC8" s="293" t="s">
        <v>269</v>
      </c>
      <c r="ED8" s="293"/>
      <c r="EE8" s="295"/>
      <c r="EF8" s="141"/>
      <c r="EG8" s="292"/>
      <c r="EH8" s="293"/>
      <c r="EI8" s="294"/>
      <c r="EJ8" s="293"/>
      <c r="EK8" s="293"/>
      <c r="EL8" s="295"/>
      <c r="EM8" s="141"/>
      <c r="EN8" s="296"/>
      <c r="EO8" s="297"/>
      <c r="EP8" s="298"/>
      <c r="EQ8" s="297"/>
      <c r="ER8" s="297"/>
      <c r="ES8" s="299"/>
      <c r="ET8" s="141"/>
      <c r="EU8" s="292"/>
      <c r="EV8" s="293"/>
      <c r="EW8" s="294"/>
      <c r="EX8" s="293"/>
      <c r="EY8" s="293"/>
      <c r="EZ8" s="295"/>
      <c r="FA8" s="141"/>
      <c r="FB8" s="292"/>
      <c r="FC8" s="293"/>
      <c r="FD8" s="294"/>
      <c r="FE8" s="293"/>
      <c r="FF8" s="293"/>
      <c r="FG8" s="295"/>
      <c r="FH8" s="141"/>
      <c r="FI8" s="292"/>
      <c r="FJ8" s="293"/>
      <c r="FK8" s="294"/>
      <c r="FL8" s="293"/>
      <c r="FM8" s="293"/>
      <c r="FN8" s="295"/>
      <c r="FO8" s="141"/>
      <c r="FP8" s="296" t="s">
        <v>269</v>
      </c>
      <c r="FQ8" s="297"/>
      <c r="FR8" s="298"/>
      <c r="FS8" s="297" t="s">
        <v>271</v>
      </c>
      <c r="FT8" s="297"/>
      <c r="FU8" s="299"/>
      <c r="FV8" s="141"/>
      <c r="FW8" s="292" t="s">
        <v>368</v>
      </c>
      <c r="FX8" s="293"/>
      <c r="FY8" s="294"/>
      <c r="FZ8" s="293"/>
      <c r="GA8" s="293"/>
      <c r="GB8" s="295"/>
      <c r="GC8" s="141"/>
      <c r="GD8" s="292"/>
      <c r="GE8" s="293"/>
      <c r="GF8" s="294"/>
      <c r="GG8" s="293"/>
      <c r="GH8" s="293"/>
      <c r="GI8" s="295"/>
      <c r="GJ8" s="141"/>
      <c r="GK8" s="292"/>
      <c r="GL8" s="293"/>
      <c r="GM8" s="294"/>
      <c r="GN8" s="293"/>
      <c r="GO8" s="293"/>
      <c r="GP8" s="295"/>
      <c r="GQ8" s="141"/>
      <c r="GR8" s="296"/>
      <c r="GS8" s="297"/>
      <c r="GT8" s="298"/>
      <c r="GU8" s="297"/>
      <c r="GV8" s="297"/>
      <c r="GW8" s="299"/>
      <c r="GX8" s="141"/>
      <c r="GY8" s="292"/>
      <c r="GZ8" s="293"/>
      <c r="HA8" s="294"/>
      <c r="HB8" s="293"/>
      <c r="HC8" s="293"/>
      <c r="HD8" s="295"/>
      <c r="HE8" s="141"/>
      <c r="HF8" s="292"/>
      <c r="HG8" s="293"/>
      <c r="HH8" s="294"/>
      <c r="HI8" s="293"/>
      <c r="HJ8" s="293"/>
      <c r="HK8" s="295"/>
      <c r="HL8" s="141"/>
      <c r="HM8" s="292"/>
      <c r="HN8" s="293"/>
      <c r="HO8" s="294"/>
      <c r="HP8" s="293"/>
      <c r="HQ8" s="293"/>
      <c r="HR8" s="295"/>
      <c r="HS8" s="141"/>
      <c r="HT8" s="296"/>
      <c r="HU8" s="297"/>
      <c r="HV8" s="298"/>
      <c r="HW8" s="297"/>
      <c r="HX8" s="297"/>
      <c r="HY8" s="299"/>
      <c r="HZ8" s="141"/>
      <c r="IA8" s="292"/>
      <c r="IB8" s="293"/>
      <c r="IC8" s="294"/>
      <c r="ID8" s="293"/>
      <c r="IE8" s="293"/>
      <c r="IF8" s="295"/>
      <c r="IG8" s="141"/>
      <c r="IH8" s="292"/>
      <c r="II8" s="293"/>
      <c r="IJ8" s="294"/>
      <c r="IK8" s="293"/>
      <c r="IL8" s="293"/>
      <c r="IM8" s="295"/>
      <c r="IN8" s="141"/>
      <c r="IO8" s="292"/>
      <c r="IP8" s="293"/>
      <c r="IQ8" s="294"/>
      <c r="IR8" s="293"/>
      <c r="IS8" s="293"/>
      <c r="IT8" s="295"/>
      <c r="IU8" s="141"/>
      <c r="IV8" s="296"/>
      <c r="IW8" s="297"/>
      <c r="IX8" s="298"/>
      <c r="IY8" s="297"/>
      <c r="IZ8" s="297"/>
      <c r="JA8" s="299"/>
      <c r="JB8" s="141"/>
      <c r="JC8" s="292" t="s">
        <v>404</v>
      </c>
      <c r="JD8" s="293"/>
      <c r="JE8" s="294"/>
      <c r="JF8" s="293" t="s">
        <v>405</v>
      </c>
      <c r="JG8" s="293"/>
      <c r="JH8" s="295"/>
      <c r="JI8" s="141"/>
      <c r="JJ8" s="292"/>
      <c r="JK8" s="293"/>
      <c r="JL8" s="294"/>
      <c r="JM8" s="293"/>
      <c r="JN8" s="293"/>
      <c r="JO8" s="295"/>
      <c r="JP8" s="141"/>
      <c r="JQ8" s="292"/>
      <c r="JR8" s="293"/>
      <c r="JS8" s="294"/>
      <c r="JT8" s="293"/>
      <c r="JU8" s="293"/>
      <c r="JV8" s="295"/>
      <c r="JW8" s="141"/>
      <c r="JX8" s="296"/>
      <c r="JY8" s="297"/>
      <c r="JZ8" s="298"/>
      <c r="KA8" s="297"/>
      <c r="KB8" s="297"/>
      <c r="KC8" s="299"/>
      <c r="KD8" s="141"/>
      <c r="KE8" s="292"/>
      <c r="KF8" s="293"/>
      <c r="KG8" s="294"/>
      <c r="KH8" s="293"/>
      <c r="KI8" s="293"/>
      <c r="KJ8" s="295"/>
      <c r="KK8" s="141"/>
      <c r="KL8" s="292" t="s">
        <v>269</v>
      </c>
      <c r="KM8" s="293"/>
      <c r="KN8" s="294"/>
      <c r="KO8" s="293" t="s">
        <v>268</v>
      </c>
      <c r="KP8" s="293"/>
      <c r="KQ8" s="295"/>
      <c r="KR8" s="141"/>
      <c r="KS8" s="292"/>
      <c r="KT8" s="293"/>
      <c r="KU8" s="294"/>
      <c r="KV8" s="293"/>
      <c r="KW8" s="293"/>
      <c r="KX8" s="295"/>
      <c r="KY8" s="141"/>
      <c r="KZ8" s="296"/>
      <c r="LA8" s="297"/>
      <c r="LB8" s="298"/>
      <c r="LC8" s="297"/>
      <c r="LD8" s="297"/>
      <c r="LE8" s="299"/>
      <c r="LF8" s="141"/>
      <c r="LG8" s="292"/>
      <c r="LH8" s="293"/>
      <c r="LI8" s="294"/>
      <c r="LJ8" s="293"/>
      <c r="LK8" s="293"/>
      <c r="LL8" s="295"/>
      <c r="LM8" s="141"/>
      <c r="LN8" s="292"/>
      <c r="LO8" s="293"/>
      <c r="LP8" s="294"/>
      <c r="LQ8" s="293"/>
      <c r="LR8" s="293"/>
      <c r="LS8" s="295"/>
      <c r="LT8" s="141"/>
      <c r="LU8" s="292"/>
      <c r="LV8" s="293"/>
      <c r="LW8" s="294"/>
      <c r="LX8" s="293"/>
      <c r="LY8" s="293"/>
      <c r="LZ8" s="295"/>
      <c r="MA8" s="141"/>
      <c r="MB8" s="296"/>
      <c r="MC8" s="297"/>
      <c r="MD8" s="298"/>
      <c r="ME8" s="297"/>
      <c r="MF8" s="297"/>
      <c r="MG8" s="299"/>
      <c r="MH8" s="141"/>
      <c r="MI8" s="292"/>
      <c r="MJ8" s="293"/>
      <c r="MK8" s="294"/>
      <c r="ML8" s="293"/>
      <c r="MM8" s="293"/>
      <c r="MN8" s="295"/>
      <c r="MO8" s="141"/>
      <c r="MP8" s="292"/>
      <c r="MQ8" s="293"/>
      <c r="MR8" s="294"/>
      <c r="MS8" s="293"/>
      <c r="MT8" s="293"/>
      <c r="MU8" s="295"/>
      <c r="MV8" s="141"/>
      <c r="MW8" s="292"/>
      <c r="MX8" s="293"/>
      <c r="MY8" s="294"/>
      <c r="MZ8" s="293"/>
      <c r="NA8" s="293"/>
      <c r="NB8" s="295"/>
      <c r="NC8" s="141"/>
      <c r="ND8" s="296"/>
      <c r="NE8" s="297"/>
      <c r="NF8" s="298"/>
      <c r="NG8" s="297"/>
      <c r="NH8" s="297"/>
      <c r="NI8" s="299"/>
      <c r="NJ8" s="141"/>
      <c r="NK8" s="292"/>
      <c r="NL8" s="293"/>
      <c r="NM8" s="294"/>
      <c r="NN8" s="293"/>
      <c r="NO8" s="293"/>
      <c r="NP8" s="295"/>
      <c r="NQ8" s="141"/>
      <c r="NR8" s="292"/>
      <c r="NS8" s="293"/>
      <c r="NT8" s="294"/>
      <c r="NU8" s="293"/>
      <c r="NV8" s="293"/>
      <c r="NW8" s="295"/>
      <c r="NX8" s="141"/>
      <c r="NY8" s="292"/>
      <c r="NZ8" s="293"/>
      <c r="OA8" s="294"/>
      <c r="OB8" s="293"/>
      <c r="OC8" s="293"/>
      <c r="OD8" s="295"/>
      <c r="OE8" s="141"/>
      <c r="OF8" s="296"/>
      <c r="OG8" s="297"/>
      <c r="OH8" s="298"/>
      <c r="OI8" s="297"/>
      <c r="OJ8" s="297"/>
      <c r="OK8" s="299"/>
      <c r="OL8" s="141"/>
      <c r="OM8" s="292"/>
      <c r="ON8" s="293"/>
      <c r="OO8" s="294"/>
      <c r="OP8" s="293"/>
      <c r="OQ8" s="293"/>
      <c r="OR8" s="295"/>
      <c r="OS8" s="141"/>
      <c r="OT8" s="292"/>
      <c r="OU8" s="293"/>
      <c r="OV8" s="294"/>
      <c r="OW8" s="293"/>
      <c r="OX8" s="293"/>
      <c r="OY8" s="295"/>
      <c r="OZ8" s="141"/>
      <c r="PA8" s="292"/>
      <c r="PB8" s="293"/>
      <c r="PC8" s="294"/>
      <c r="PD8" s="293"/>
      <c r="PE8" s="293"/>
      <c r="PF8" s="295"/>
      <c r="PG8" s="141"/>
      <c r="PH8" s="296"/>
      <c r="PI8" s="297"/>
      <c r="PJ8" s="298"/>
      <c r="PK8" s="297"/>
      <c r="PL8" s="297"/>
      <c r="PM8" s="299"/>
      <c r="PN8" s="141"/>
      <c r="PO8" s="292"/>
      <c r="PP8" s="293"/>
      <c r="PQ8" s="294"/>
      <c r="PR8" s="293"/>
      <c r="PS8" s="293"/>
      <c r="PT8" s="295"/>
      <c r="PU8" s="141"/>
      <c r="PV8" s="292"/>
      <c r="PW8" s="293"/>
      <c r="PX8" s="294"/>
      <c r="PY8" s="293"/>
      <c r="PZ8" s="293"/>
      <c r="QA8" s="295"/>
      <c r="QB8" s="141"/>
      <c r="QC8" s="292"/>
      <c r="QD8" s="293"/>
      <c r="QE8" s="294"/>
      <c r="QF8" s="293"/>
      <c r="QG8" s="293"/>
      <c r="QH8" s="295"/>
    </row>
    <row r="9" spans="1:452" ht="12.75" customHeight="1" thickBot="1" x14ac:dyDescent="0.25">
      <c r="A9" s="350"/>
      <c r="B9" s="350"/>
      <c r="C9" s="350"/>
      <c r="D9" s="311"/>
      <c r="E9" s="312"/>
      <c r="F9" s="313"/>
      <c r="G9" s="314"/>
      <c r="H9" s="312"/>
      <c r="I9" s="315"/>
      <c r="J9" s="209"/>
      <c r="K9" s="311"/>
      <c r="L9" s="312"/>
      <c r="M9" s="313"/>
      <c r="N9" s="314"/>
      <c r="O9" s="312"/>
      <c r="P9" s="315"/>
      <c r="Q9" s="210"/>
      <c r="R9" s="316"/>
      <c r="S9" s="317"/>
      <c r="T9" s="318"/>
      <c r="U9" s="337"/>
      <c r="V9" s="317"/>
      <c r="W9" s="319"/>
      <c r="X9" s="210"/>
      <c r="Y9" s="311"/>
      <c r="Z9" s="312"/>
      <c r="AA9" s="313"/>
      <c r="AB9" s="314"/>
      <c r="AC9" s="312"/>
      <c r="AD9" s="315"/>
      <c r="AE9" s="210"/>
      <c r="AF9" s="311" t="s">
        <v>268</v>
      </c>
      <c r="AG9" s="312"/>
      <c r="AH9" s="313"/>
      <c r="AI9" s="314"/>
      <c r="AJ9" s="312"/>
      <c r="AK9" s="315"/>
      <c r="AL9" s="210"/>
      <c r="AM9" s="311"/>
      <c r="AN9" s="312"/>
      <c r="AO9" s="313"/>
      <c r="AP9" s="314"/>
      <c r="AQ9" s="312"/>
      <c r="AR9" s="315"/>
      <c r="AS9" s="210"/>
      <c r="AT9" s="311"/>
      <c r="AU9" s="312"/>
      <c r="AV9" s="313"/>
      <c r="AW9" s="314"/>
      <c r="AX9" s="312"/>
      <c r="AY9" s="315"/>
      <c r="AZ9" s="210"/>
      <c r="BA9" s="311"/>
      <c r="BB9" s="312"/>
      <c r="BC9" s="313"/>
      <c r="BD9" s="314"/>
      <c r="BE9" s="312"/>
      <c r="BF9" s="315"/>
      <c r="BG9" s="148"/>
      <c r="BH9" s="303"/>
      <c r="BI9" s="301"/>
      <c r="BJ9" s="304"/>
      <c r="BK9" s="300"/>
      <c r="BL9" s="301"/>
      <c r="BM9" s="302"/>
      <c r="BN9" s="148"/>
      <c r="BO9" s="303"/>
      <c r="BP9" s="301"/>
      <c r="BQ9" s="304"/>
      <c r="BR9" s="300"/>
      <c r="BS9" s="301"/>
      <c r="BT9" s="302"/>
      <c r="BU9" s="148"/>
      <c r="BV9" s="303"/>
      <c r="BW9" s="301"/>
      <c r="BX9" s="304"/>
      <c r="BY9" s="300"/>
      <c r="BZ9" s="301"/>
      <c r="CA9" s="302"/>
      <c r="CB9" s="148"/>
      <c r="CC9" s="303"/>
      <c r="CD9" s="301"/>
      <c r="CE9" s="304"/>
      <c r="CF9" s="300"/>
      <c r="CG9" s="301"/>
      <c r="CH9" s="302"/>
      <c r="CI9" s="148"/>
      <c r="CJ9" s="303"/>
      <c r="CK9" s="301"/>
      <c r="CL9" s="304"/>
      <c r="CM9" s="300"/>
      <c r="CN9" s="301"/>
      <c r="CO9" s="302"/>
      <c r="CP9" s="148"/>
      <c r="CQ9" s="303" t="s">
        <v>268</v>
      </c>
      <c r="CR9" s="301"/>
      <c r="CS9" s="304"/>
      <c r="CT9" s="300" t="s">
        <v>270</v>
      </c>
      <c r="CU9" s="301"/>
      <c r="CV9" s="302"/>
      <c r="CW9" s="148"/>
      <c r="CX9" s="303" t="s">
        <v>267</v>
      </c>
      <c r="CY9" s="301"/>
      <c r="CZ9" s="304"/>
      <c r="DA9" s="300" t="s">
        <v>270</v>
      </c>
      <c r="DB9" s="301"/>
      <c r="DC9" s="302"/>
      <c r="DD9" s="148"/>
      <c r="DE9" s="303"/>
      <c r="DF9" s="301"/>
      <c r="DG9" s="304"/>
      <c r="DH9" s="300"/>
      <c r="DI9" s="301"/>
      <c r="DJ9" s="302"/>
      <c r="DK9" s="148"/>
      <c r="DL9" s="303"/>
      <c r="DM9" s="301"/>
      <c r="DN9" s="304"/>
      <c r="DO9" s="300"/>
      <c r="DP9" s="301"/>
      <c r="DQ9" s="302"/>
      <c r="DR9" s="148"/>
      <c r="DS9" s="303"/>
      <c r="DT9" s="301"/>
      <c r="DU9" s="304"/>
      <c r="DV9" s="300"/>
      <c r="DW9" s="301"/>
      <c r="DX9" s="302"/>
      <c r="DY9" s="148"/>
      <c r="DZ9" s="303"/>
      <c r="EA9" s="301"/>
      <c r="EB9" s="304"/>
      <c r="EC9" s="300"/>
      <c r="ED9" s="301"/>
      <c r="EE9" s="302"/>
      <c r="EF9" s="148"/>
      <c r="EG9" s="303"/>
      <c r="EH9" s="301"/>
      <c r="EI9" s="304"/>
      <c r="EJ9" s="300"/>
      <c r="EK9" s="301"/>
      <c r="EL9" s="302"/>
      <c r="EM9" s="148"/>
      <c r="EN9" s="303"/>
      <c r="EO9" s="301"/>
      <c r="EP9" s="304"/>
      <c r="EQ9" s="300"/>
      <c r="ER9" s="301"/>
      <c r="ES9" s="302"/>
      <c r="ET9" s="148"/>
      <c r="EU9" s="303"/>
      <c r="EV9" s="301"/>
      <c r="EW9" s="304"/>
      <c r="EX9" s="300"/>
      <c r="EY9" s="301"/>
      <c r="EZ9" s="302"/>
      <c r="FA9" s="148"/>
      <c r="FB9" s="303"/>
      <c r="FC9" s="301"/>
      <c r="FD9" s="304"/>
      <c r="FE9" s="300"/>
      <c r="FF9" s="301"/>
      <c r="FG9" s="302"/>
      <c r="FH9" s="148"/>
      <c r="FI9" s="303"/>
      <c r="FJ9" s="301"/>
      <c r="FK9" s="304"/>
      <c r="FL9" s="300"/>
      <c r="FM9" s="301"/>
      <c r="FN9" s="302"/>
      <c r="FO9" s="148"/>
      <c r="FP9" s="303"/>
      <c r="FQ9" s="301"/>
      <c r="FR9" s="304"/>
      <c r="FS9" s="300"/>
      <c r="FT9" s="301"/>
      <c r="FU9" s="302"/>
      <c r="FV9" s="148"/>
      <c r="FW9" s="303"/>
      <c r="FX9" s="301"/>
      <c r="FY9" s="304"/>
      <c r="FZ9" s="300"/>
      <c r="GA9" s="301"/>
      <c r="GB9" s="302"/>
      <c r="GC9" s="148"/>
      <c r="GD9" s="303"/>
      <c r="GE9" s="301"/>
      <c r="GF9" s="304"/>
      <c r="GG9" s="300"/>
      <c r="GH9" s="301"/>
      <c r="GI9" s="302"/>
      <c r="GJ9" s="148"/>
      <c r="GK9" s="303"/>
      <c r="GL9" s="301"/>
      <c r="GM9" s="304"/>
      <c r="GN9" s="300"/>
      <c r="GO9" s="301"/>
      <c r="GP9" s="302"/>
      <c r="GQ9" s="148"/>
      <c r="GR9" s="303"/>
      <c r="GS9" s="301"/>
      <c r="GT9" s="304"/>
      <c r="GU9" s="300"/>
      <c r="GV9" s="301"/>
      <c r="GW9" s="302"/>
      <c r="GX9" s="148"/>
      <c r="GY9" s="303"/>
      <c r="GZ9" s="301"/>
      <c r="HA9" s="304"/>
      <c r="HB9" s="300"/>
      <c r="HC9" s="301"/>
      <c r="HD9" s="302"/>
      <c r="HE9" s="148"/>
      <c r="HF9" s="303"/>
      <c r="HG9" s="301"/>
      <c r="HH9" s="304"/>
      <c r="HI9" s="300"/>
      <c r="HJ9" s="301"/>
      <c r="HK9" s="302"/>
      <c r="HL9" s="148"/>
      <c r="HM9" s="303"/>
      <c r="HN9" s="301"/>
      <c r="HO9" s="304"/>
      <c r="HP9" s="300"/>
      <c r="HQ9" s="301"/>
      <c r="HR9" s="302"/>
      <c r="HS9" s="148"/>
      <c r="HT9" s="303"/>
      <c r="HU9" s="301"/>
      <c r="HV9" s="304"/>
      <c r="HW9" s="300"/>
      <c r="HX9" s="301"/>
      <c r="HY9" s="302"/>
      <c r="HZ9" s="148"/>
      <c r="IA9" s="303"/>
      <c r="IB9" s="301"/>
      <c r="IC9" s="304"/>
      <c r="ID9" s="300"/>
      <c r="IE9" s="301"/>
      <c r="IF9" s="302"/>
      <c r="IG9" s="148"/>
      <c r="IH9" s="303"/>
      <c r="II9" s="301"/>
      <c r="IJ9" s="304"/>
      <c r="IK9" s="300"/>
      <c r="IL9" s="301"/>
      <c r="IM9" s="302"/>
      <c r="IN9" s="148"/>
      <c r="IO9" s="303"/>
      <c r="IP9" s="301"/>
      <c r="IQ9" s="304"/>
      <c r="IR9" s="300"/>
      <c r="IS9" s="301"/>
      <c r="IT9" s="302"/>
      <c r="IU9" s="148"/>
      <c r="IV9" s="303"/>
      <c r="IW9" s="301"/>
      <c r="IX9" s="304"/>
      <c r="IY9" s="300"/>
      <c r="IZ9" s="301"/>
      <c r="JA9" s="302"/>
      <c r="JB9" s="148"/>
      <c r="JC9" s="303" t="s">
        <v>405</v>
      </c>
      <c r="JD9" s="301"/>
      <c r="JE9" s="304"/>
      <c r="JF9" s="300" t="s">
        <v>404</v>
      </c>
      <c r="JG9" s="301"/>
      <c r="JH9" s="302"/>
      <c r="JI9" s="148"/>
      <c r="JJ9" s="303"/>
      <c r="JK9" s="301"/>
      <c r="JL9" s="304"/>
      <c r="JM9" s="300"/>
      <c r="JN9" s="301"/>
      <c r="JO9" s="302"/>
      <c r="JP9" s="148"/>
      <c r="JQ9" s="303"/>
      <c r="JR9" s="301"/>
      <c r="JS9" s="304"/>
      <c r="JT9" s="300"/>
      <c r="JU9" s="301"/>
      <c r="JV9" s="302"/>
      <c r="JW9" s="148"/>
      <c r="JX9" s="303"/>
      <c r="JY9" s="301"/>
      <c r="JZ9" s="304"/>
      <c r="KA9" s="300"/>
      <c r="KB9" s="301"/>
      <c r="KC9" s="302"/>
      <c r="KD9" s="148"/>
      <c r="KE9" s="303"/>
      <c r="KF9" s="301"/>
      <c r="KG9" s="304"/>
      <c r="KH9" s="300"/>
      <c r="KI9" s="301"/>
      <c r="KJ9" s="302"/>
      <c r="KK9" s="148"/>
      <c r="KL9" s="303" t="s">
        <v>268</v>
      </c>
      <c r="KM9" s="301"/>
      <c r="KN9" s="304"/>
      <c r="KO9" s="300" t="s">
        <v>269</v>
      </c>
      <c r="KP9" s="301"/>
      <c r="KQ9" s="302"/>
      <c r="KR9" s="148"/>
      <c r="KS9" s="303"/>
      <c r="KT9" s="301"/>
      <c r="KU9" s="304"/>
      <c r="KV9" s="300"/>
      <c r="KW9" s="301"/>
      <c r="KX9" s="302"/>
      <c r="KY9" s="148"/>
      <c r="KZ9" s="303"/>
      <c r="LA9" s="301"/>
      <c r="LB9" s="304"/>
      <c r="LC9" s="300"/>
      <c r="LD9" s="301"/>
      <c r="LE9" s="302"/>
      <c r="LF9" s="148"/>
      <c r="LG9" s="303"/>
      <c r="LH9" s="301"/>
      <c r="LI9" s="304"/>
      <c r="LJ9" s="300"/>
      <c r="LK9" s="301"/>
      <c r="LL9" s="302"/>
      <c r="LM9" s="148"/>
      <c r="LN9" s="303"/>
      <c r="LO9" s="301"/>
      <c r="LP9" s="304"/>
      <c r="LQ9" s="300"/>
      <c r="LR9" s="301"/>
      <c r="LS9" s="302"/>
      <c r="LT9" s="148"/>
      <c r="LU9" s="303"/>
      <c r="LV9" s="301"/>
      <c r="LW9" s="304"/>
      <c r="LX9" s="300"/>
      <c r="LY9" s="301"/>
      <c r="LZ9" s="302"/>
      <c r="MA9" s="148"/>
      <c r="MB9" s="303"/>
      <c r="MC9" s="301"/>
      <c r="MD9" s="304"/>
      <c r="ME9" s="300"/>
      <c r="MF9" s="301"/>
      <c r="MG9" s="302"/>
      <c r="MH9" s="148"/>
      <c r="MI9" s="303"/>
      <c r="MJ9" s="301"/>
      <c r="MK9" s="304"/>
      <c r="ML9" s="300"/>
      <c r="MM9" s="301"/>
      <c r="MN9" s="302"/>
      <c r="MO9" s="148"/>
      <c r="MP9" s="303"/>
      <c r="MQ9" s="301"/>
      <c r="MR9" s="304"/>
      <c r="MS9" s="300"/>
      <c r="MT9" s="301"/>
      <c r="MU9" s="302"/>
      <c r="MV9" s="148"/>
      <c r="MW9" s="303"/>
      <c r="MX9" s="301"/>
      <c r="MY9" s="304"/>
      <c r="MZ9" s="300"/>
      <c r="NA9" s="301"/>
      <c r="NB9" s="302"/>
      <c r="NC9" s="148"/>
      <c r="ND9" s="303"/>
      <c r="NE9" s="301"/>
      <c r="NF9" s="304"/>
      <c r="NG9" s="300"/>
      <c r="NH9" s="301"/>
      <c r="NI9" s="302"/>
      <c r="NJ9" s="148"/>
      <c r="NK9" s="303"/>
      <c r="NL9" s="301"/>
      <c r="NM9" s="304"/>
      <c r="NN9" s="300"/>
      <c r="NO9" s="301"/>
      <c r="NP9" s="302"/>
      <c r="NQ9" s="148"/>
      <c r="NR9" s="303"/>
      <c r="NS9" s="301"/>
      <c r="NT9" s="304"/>
      <c r="NU9" s="300"/>
      <c r="NV9" s="301"/>
      <c r="NW9" s="302"/>
      <c r="NX9" s="148"/>
      <c r="NY9" s="303"/>
      <c r="NZ9" s="301"/>
      <c r="OA9" s="304"/>
      <c r="OB9" s="300"/>
      <c r="OC9" s="301"/>
      <c r="OD9" s="302"/>
      <c r="OE9" s="148"/>
      <c r="OF9" s="303"/>
      <c r="OG9" s="301"/>
      <c r="OH9" s="304"/>
      <c r="OI9" s="300"/>
      <c r="OJ9" s="301"/>
      <c r="OK9" s="302"/>
      <c r="OL9" s="148"/>
      <c r="OM9" s="303"/>
      <c r="ON9" s="301"/>
      <c r="OO9" s="304"/>
      <c r="OP9" s="300"/>
      <c r="OQ9" s="301"/>
      <c r="OR9" s="302"/>
      <c r="OS9" s="148"/>
      <c r="OT9" s="303"/>
      <c r="OU9" s="301"/>
      <c r="OV9" s="304"/>
      <c r="OW9" s="300"/>
      <c r="OX9" s="301"/>
      <c r="OY9" s="302"/>
      <c r="OZ9" s="148"/>
      <c r="PA9" s="303"/>
      <c r="PB9" s="301"/>
      <c r="PC9" s="304"/>
      <c r="PD9" s="300"/>
      <c r="PE9" s="301"/>
      <c r="PF9" s="302"/>
      <c r="PG9" s="148"/>
      <c r="PH9" s="303"/>
      <c r="PI9" s="301"/>
      <c r="PJ9" s="304"/>
      <c r="PK9" s="300"/>
      <c r="PL9" s="301"/>
      <c r="PM9" s="302"/>
      <c r="PN9" s="148"/>
      <c r="PO9" s="303"/>
      <c r="PP9" s="301"/>
      <c r="PQ9" s="304"/>
      <c r="PR9" s="300"/>
      <c r="PS9" s="301"/>
      <c r="PT9" s="302"/>
      <c r="PU9" s="148"/>
      <c r="PV9" s="303"/>
      <c r="PW9" s="301"/>
      <c r="PX9" s="304"/>
      <c r="PY9" s="300"/>
      <c r="PZ9" s="301"/>
      <c r="QA9" s="302"/>
      <c r="QB9" s="148"/>
      <c r="QC9" s="303"/>
      <c r="QD9" s="301"/>
      <c r="QE9" s="304"/>
      <c r="QF9" s="300"/>
      <c r="QG9" s="301"/>
      <c r="QH9" s="302"/>
    </row>
    <row r="10" spans="1:452" ht="5.0999999999999996" customHeight="1" thickBot="1" x14ac:dyDescent="0.25">
      <c r="A10" s="350"/>
      <c r="B10" s="350"/>
      <c r="C10" s="350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66" t="s">
        <v>181</v>
      </c>
      <c r="B11" s="268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26" t="s">
        <v>180</v>
      </c>
      <c r="B92" s="143" t="s">
        <v>173</v>
      </c>
      <c r="C92" s="144"/>
      <c r="D92" s="284">
        <f>IF(ISBLANK(I3),"",COUNTIF(I12:I90,"&gt;=0"))</f>
        <v>57</v>
      </c>
      <c r="E92" s="284"/>
      <c r="F92" s="285">
        <f>IF(ISBLANK(I3),"",D92/COUNT($A$12:$A$90))</f>
        <v>0.72151898734177211</v>
      </c>
      <c r="G92" s="285"/>
      <c r="H92" s="145"/>
      <c r="I92" s="146"/>
      <c r="J92" s="147"/>
      <c r="K92" s="284">
        <f>IF(ISBLANK(P3),"",COUNTIF(P12:P90,"&gt;=0"))</f>
        <v>60</v>
      </c>
      <c r="L92" s="284"/>
      <c r="M92" s="285">
        <f>IF(ISBLANK(P3),"",K92/COUNT($A$12:$A$90))</f>
        <v>0.759493670886076</v>
      </c>
      <c r="N92" s="285"/>
      <c r="O92" s="145"/>
      <c r="P92" s="146"/>
      <c r="Q92" s="148"/>
      <c r="R92" s="284">
        <f>IF(ISBLANK(W3),"",COUNTIF(W12:W90,"&gt;=0"))</f>
        <v>67</v>
      </c>
      <c r="S92" s="284"/>
      <c r="T92" s="285">
        <f>IF(ISBLANK(W3),"",R92/COUNT($A$12:$A$90))</f>
        <v>0.84810126582278478</v>
      </c>
      <c r="U92" s="285"/>
      <c r="V92" s="145"/>
      <c r="W92" s="146"/>
      <c r="X92" s="148"/>
      <c r="Y92" s="284">
        <f>IF(ISBLANK(AD3),"",COUNTIF(AD12:AD90,"&gt;=0"))</f>
        <v>66</v>
      </c>
      <c r="Z92" s="284"/>
      <c r="AA92" s="285">
        <f>IF(ISBLANK(AD3),"",Y92/COUNT($A$12:$A$90))</f>
        <v>0.83544303797468356</v>
      </c>
      <c r="AB92" s="285"/>
      <c r="AC92" s="145"/>
      <c r="AD92" s="146"/>
      <c r="AE92" s="148"/>
      <c r="AF92" s="284">
        <f>IF(ISBLANK(AK3),"",COUNTIF(AK12:AK90,"&gt;=0"))</f>
        <v>59</v>
      </c>
      <c r="AG92" s="284"/>
      <c r="AH92" s="285">
        <f>IF(ISBLANK(AK3),"",AF92/COUNT($A$12:$A$90))</f>
        <v>0.74683544303797467</v>
      </c>
      <c r="AI92" s="285"/>
      <c r="AJ92" s="145"/>
      <c r="AK92" s="146"/>
      <c r="AL92" s="148"/>
      <c r="AM92" s="284">
        <f>IF(ISBLANK(AR3),"",COUNTIF(AR12:AR90,"&gt;=0"))</f>
        <v>62</v>
      </c>
      <c r="AN92" s="284"/>
      <c r="AO92" s="285">
        <f>IF(ISBLANK(AR3),"",AM92/COUNT($A$12:$A$90))</f>
        <v>0.78481012658227844</v>
      </c>
      <c r="AP92" s="285"/>
      <c r="AQ92" s="145"/>
      <c r="AR92" s="146"/>
      <c r="AS92" s="148"/>
      <c r="AT92" s="284">
        <f>IF(ISBLANK(AY3),"",COUNTIF(AY12:AY90,"&gt;=0"))</f>
        <v>54</v>
      </c>
      <c r="AU92" s="284"/>
      <c r="AV92" s="285">
        <f>IF(ISBLANK(AY3),"",AT92/COUNT($A$12:$A$90))</f>
        <v>0.68354430379746833</v>
      </c>
      <c r="AW92" s="285"/>
      <c r="AX92" s="145"/>
      <c r="AY92" s="146"/>
      <c r="AZ92" s="148"/>
      <c r="BA92" s="284">
        <f>IF(ISBLANK(BF3),"",COUNTIF(BF12:BF90,"&gt;=0"))</f>
        <v>59</v>
      </c>
      <c r="BB92" s="284"/>
      <c r="BC92" s="285">
        <f>IF(ISBLANK(BF3),"",BA92/COUNT($A$12:$A$90))</f>
        <v>0.74683544303797467</v>
      </c>
      <c r="BD92" s="285"/>
      <c r="BE92" s="145"/>
      <c r="BF92" s="146"/>
      <c r="BG92" s="148"/>
      <c r="BH92" s="284">
        <f>IF(ISBLANK(BM3),"",COUNTIF(BM12:BM90,"&gt;=0"))</f>
        <v>36</v>
      </c>
      <c r="BI92" s="284"/>
      <c r="BJ92" s="285">
        <f>IF(ISBLANK(BM3),"",BH92/COUNT($A$12:$A$90))</f>
        <v>0.45569620253164556</v>
      </c>
      <c r="BK92" s="285"/>
      <c r="BL92" s="145"/>
      <c r="BM92" s="146"/>
      <c r="BN92" s="148"/>
      <c r="BO92" s="284">
        <f>IF(ISBLANK(BT3),"",COUNTIF(BT12:BT90,"&gt;=0"))</f>
        <v>55</v>
      </c>
      <c r="BP92" s="284"/>
      <c r="BQ92" s="285">
        <f>IF(ISBLANK(BT3),"",BO92/COUNT($A$12:$A$90))</f>
        <v>0.69620253164556967</v>
      </c>
      <c r="BR92" s="285"/>
      <c r="BS92" s="145"/>
      <c r="BT92" s="146"/>
      <c r="BU92" s="148"/>
      <c r="BV92" s="284" t="str">
        <f>IF(ISBLANK(CA3),"",COUNTIF(CA12:CA90,"&gt;=0"))</f>
        <v/>
      </c>
      <c r="BW92" s="284"/>
      <c r="BX92" s="285" t="str">
        <f>IF(ISBLANK(CA3),"",BV92/COUNT($A$12:$A$90))</f>
        <v/>
      </c>
      <c r="BY92" s="285"/>
      <c r="BZ92" s="145"/>
      <c r="CA92" s="146"/>
      <c r="CB92" s="148"/>
      <c r="CC92" s="284">
        <f>IF(ISBLANK(CH3),"",COUNTIF(CH12:CH90,"&gt;=0"))</f>
        <v>52</v>
      </c>
      <c r="CD92" s="284"/>
      <c r="CE92" s="285">
        <f>IF(ISBLANK(CH3),"",CC92/COUNT($A$12:$A$90))</f>
        <v>0.65822784810126578</v>
      </c>
      <c r="CF92" s="285"/>
      <c r="CG92" s="145"/>
      <c r="CH92" s="146"/>
      <c r="CI92" s="148"/>
      <c r="CJ92" s="284">
        <f>IF(ISBLANK(CO3),"",COUNTIF(CO12:CO90,"&gt;=0"))</f>
        <v>55</v>
      </c>
      <c r="CK92" s="284"/>
      <c r="CL92" s="285">
        <f>IF(ISBLANK(CO3),"",CJ92/COUNT($A$12:$A$90))</f>
        <v>0.69620253164556967</v>
      </c>
      <c r="CM92" s="285"/>
      <c r="CN92" s="145"/>
      <c r="CO92" s="146"/>
      <c r="CP92" s="148"/>
      <c r="CQ92" s="284">
        <f>IF(ISBLANK(CV3),"",COUNTIF(CV12:CV90,"&gt;=0"))</f>
        <v>47</v>
      </c>
      <c r="CR92" s="284"/>
      <c r="CS92" s="285">
        <f>IF(ISBLANK(CV3),"",CQ92/COUNT($A$12:$A$90))</f>
        <v>0.59493670886075944</v>
      </c>
      <c r="CT92" s="285"/>
      <c r="CU92" s="145"/>
      <c r="CV92" s="146"/>
      <c r="CW92" s="148"/>
      <c r="CX92" s="284">
        <f>IF(ISBLANK(DC3),"",COUNTIF(DC12:DC90,"&gt;=0"))</f>
        <v>49</v>
      </c>
      <c r="CY92" s="284"/>
      <c r="CZ92" s="285">
        <f>IF(ISBLANK(DC3),"",CX92/COUNT($A$12:$A$90))</f>
        <v>0.620253164556962</v>
      </c>
      <c r="DA92" s="285"/>
      <c r="DB92" s="145"/>
      <c r="DC92" s="146"/>
      <c r="DD92" s="148"/>
      <c r="DE92" s="284">
        <f>IF(ISBLANK(DJ3),"",COUNTIF(DJ12:DJ90,"&gt;=0"))</f>
        <v>52</v>
      </c>
      <c r="DF92" s="284"/>
      <c r="DG92" s="285">
        <f>IF(ISBLANK(DJ3),"",DE92/COUNT($A$12:$A$90))</f>
        <v>0.65822784810126578</v>
      </c>
      <c r="DH92" s="285"/>
      <c r="DI92" s="145"/>
      <c r="DJ92" s="146"/>
      <c r="DK92" s="148"/>
      <c r="DL92" s="284">
        <f>IF(ISBLANK(DQ3),"",COUNTIF(DQ12:DQ90,"&gt;=0"))</f>
        <v>51</v>
      </c>
      <c r="DM92" s="284"/>
      <c r="DN92" s="285">
        <f>IF(ISBLANK(DQ3),"",DL92/COUNT($A$12:$A$90))</f>
        <v>0.64556962025316456</v>
      </c>
      <c r="DO92" s="285"/>
      <c r="DP92" s="145"/>
      <c r="DQ92" s="146"/>
      <c r="DR92" s="148"/>
      <c r="DS92" s="284">
        <f>IF(ISBLANK(DX3),"",COUNTIF(DX12:DX90,"&gt;=0"))</f>
        <v>51</v>
      </c>
      <c r="DT92" s="284"/>
      <c r="DU92" s="285">
        <f>IF(ISBLANK(DX3),"",DS92/COUNT($A$12:$A$90))</f>
        <v>0.64556962025316456</v>
      </c>
      <c r="DV92" s="285"/>
      <c r="DW92" s="145"/>
      <c r="DX92" s="146"/>
      <c r="DY92" s="148"/>
      <c r="DZ92" s="284">
        <f>IF(ISBLANK(EE3),"",COUNTIF(EE12:EE90,"&gt;=0"))</f>
        <v>51</v>
      </c>
      <c r="EA92" s="284"/>
      <c r="EB92" s="285">
        <f>IF(ISBLANK(EE3),"",DZ92/COUNT($A$12:$A$90))</f>
        <v>0.64556962025316456</v>
      </c>
      <c r="EC92" s="285"/>
      <c r="ED92" s="145"/>
      <c r="EE92" s="146"/>
      <c r="EF92" s="148"/>
      <c r="EG92" s="284">
        <f>IF(ISBLANK(EL3),"",COUNTIF(EL12:EL90,"&gt;=0"))</f>
        <v>48</v>
      </c>
      <c r="EH92" s="284"/>
      <c r="EI92" s="285">
        <f>IF(ISBLANK(EL3),"",EG92/COUNT($A$12:$A$90))</f>
        <v>0.60759493670886078</v>
      </c>
      <c r="EJ92" s="285"/>
      <c r="EK92" s="145"/>
      <c r="EL92" s="146"/>
      <c r="EM92" s="148"/>
      <c r="EN92" s="284">
        <f>IF(ISBLANK(ES3),"",COUNTIF(ES12:ES90,"&gt;=0"))</f>
        <v>46</v>
      </c>
      <c r="EO92" s="284"/>
      <c r="EP92" s="285">
        <f>IF(ISBLANK(ES3),"",EN92/COUNT($A$12:$A$90))</f>
        <v>0.58227848101265822</v>
      </c>
      <c r="EQ92" s="285"/>
      <c r="ER92" s="145"/>
      <c r="ES92" s="146"/>
      <c r="ET92" s="148"/>
      <c r="EU92" s="284">
        <f>IF(ISBLANK(EZ3),"",COUNTIF(EZ12:EZ90,"&gt;=0"))</f>
        <v>50</v>
      </c>
      <c r="EV92" s="284"/>
      <c r="EW92" s="285">
        <f>IF(ISBLANK(EZ3),"",EU92/COUNT($A$12:$A$90))</f>
        <v>0.63291139240506333</v>
      </c>
      <c r="EX92" s="285"/>
      <c r="EY92" s="145"/>
      <c r="EZ92" s="146"/>
      <c r="FA92" s="148"/>
      <c r="FB92" s="284">
        <f>IF(ISBLANK(FG3),"",COUNTIF(FG12:FG90,"&gt;=0"))</f>
        <v>50</v>
      </c>
      <c r="FC92" s="284"/>
      <c r="FD92" s="285">
        <f>IF(ISBLANK(FG3),"",FB92/COUNT($A$12:$A$90))</f>
        <v>0.63291139240506333</v>
      </c>
      <c r="FE92" s="285"/>
      <c r="FF92" s="145"/>
      <c r="FG92" s="146"/>
      <c r="FH92" s="148"/>
      <c r="FI92" s="284">
        <f>IF(ISBLANK(FN3),"",COUNTIF(FN12:FN90,"&gt;=0"))</f>
        <v>43</v>
      </c>
      <c r="FJ92" s="284"/>
      <c r="FK92" s="285">
        <f>IF(ISBLANK(FN3),"",FI92/COUNT($A$12:$A$90))</f>
        <v>0.54430379746835444</v>
      </c>
      <c r="FL92" s="285"/>
      <c r="FM92" s="145"/>
      <c r="FN92" s="146"/>
      <c r="FO92" s="148"/>
      <c r="FP92" s="284">
        <f>IF(ISBLANK(FU3),"",COUNTIF(FU12:FU90,"&gt;=0"))</f>
        <v>41</v>
      </c>
      <c r="FQ92" s="284"/>
      <c r="FR92" s="285">
        <f>IF(ISBLANK(FU3),"",FP92/COUNT($A$12:$A$90))</f>
        <v>0.51898734177215189</v>
      </c>
      <c r="FS92" s="285"/>
      <c r="FT92" s="145"/>
      <c r="FU92" s="146"/>
      <c r="FV92" s="148"/>
      <c r="FW92" s="284">
        <f>IF(ISBLANK(GB3),"",COUNTIF(GB12:GB90,"&gt;=0"))</f>
        <v>39</v>
      </c>
      <c r="FX92" s="284"/>
      <c r="FY92" s="285">
        <f>IF(ISBLANK(GB3),"",FW92/COUNT($A$12:$A$90))</f>
        <v>0.49367088607594939</v>
      </c>
      <c r="FZ92" s="285"/>
      <c r="GA92" s="145"/>
      <c r="GB92" s="146"/>
      <c r="GC92" s="148"/>
      <c r="GD92" s="284">
        <f>IF(ISBLANK(GI3),"",COUNTIF(GI12:GI90,"&gt;=0"))</f>
        <v>43</v>
      </c>
      <c r="GE92" s="284"/>
      <c r="GF92" s="285">
        <f>IF(ISBLANK(GI3),"",GD92/COUNT($A$12:$A$90))</f>
        <v>0.54430379746835444</v>
      </c>
      <c r="GG92" s="285"/>
      <c r="GH92" s="145"/>
      <c r="GI92" s="146"/>
      <c r="GJ92" s="148"/>
      <c r="GK92" s="284">
        <f>IF(ISBLANK(GP3),"",COUNTIF(GP12:GP90,"&gt;=0"))</f>
        <v>46</v>
      </c>
      <c r="GL92" s="284"/>
      <c r="GM92" s="285">
        <f>IF(ISBLANK(GP3),"",GK92/COUNT($A$12:$A$90))</f>
        <v>0.58227848101265822</v>
      </c>
      <c r="GN92" s="285"/>
      <c r="GO92" s="145"/>
      <c r="GP92" s="146"/>
      <c r="GQ92" s="148"/>
      <c r="GR92" s="284">
        <f>IF(ISBLANK(GW3),"",COUNTIF(GW12:GW90,"&gt;=0"))</f>
        <v>40</v>
      </c>
      <c r="GS92" s="284"/>
      <c r="GT92" s="285">
        <f>IF(ISBLANK(GW3),"",GR92/COUNT($A$12:$A$90))</f>
        <v>0.50632911392405067</v>
      </c>
      <c r="GU92" s="285"/>
      <c r="GV92" s="145"/>
      <c r="GW92" s="146"/>
      <c r="GX92" s="148"/>
      <c r="GY92" s="284">
        <f>IF(ISBLANK(HD3),"",COUNTIF(HD12:HD90,"&gt;=0"))</f>
        <v>40</v>
      </c>
      <c r="GZ92" s="284"/>
      <c r="HA92" s="285">
        <f>IF(ISBLANK(HD3),"",GY92/COUNT($A$12:$A$90))</f>
        <v>0.50632911392405067</v>
      </c>
      <c r="HB92" s="285"/>
      <c r="HC92" s="145"/>
      <c r="HD92" s="146"/>
      <c r="HE92" s="148"/>
      <c r="HF92" s="284">
        <f>IF(ISBLANK(HK3),"",COUNTIF(HK12:HK90,"&gt;=0"))</f>
        <v>44</v>
      </c>
      <c r="HG92" s="284"/>
      <c r="HH92" s="285">
        <f>IF(ISBLANK(HK3),"",HF92/COUNT($A$12:$A$90))</f>
        <v>0.55696202531645567</v>
      </c>
      <c r="HI92" s="285"/>
      <c r="HJ92" s="145"/>
      <c r="HK92" s="146"/>
      <c r="HL92" s="148"/>
      <c r="HM92" s="284">
        <f>IF(ISBLANK(HR3),"",COUNTIF(HR12:HR90,"&gt;=0"))</f>
        <v>36</v>
      </c>
      <c r="HN92" s="284"/>
      <c r="HO92" s="285">
        <f>IF(ISBLANK(HR3),"",HM92/COUNT($A$12:$A$90))</f>
        <v>0.45569620253164556</v>
      </c>
      <c r="HP92" s="285"/>
      <c r="HQ92" s="145"/>
      <c r="HR92" s="146"/>
      <c r="HS92" s="148"/>
      <c r="HT92" s="284" t="str">
        <f>IF(ISBLANK(HY3),"",COUNTIF(HY12:HY90,"&gt;=0"))</f>
        <v/>
      </c>
      <c r="HU92" s="284"/>
      <c r="HV92" s="285" t="str">
        <f>IF(ISBLANK(HY3),"",HT92/COUNT($A$12:$A$90))</f>
        <v/>
      </c>
      <c r="HW92" s="285"/>
      <c r="HX92" s="145"/>
      <c r="HY92" s="146"/>
      <c r="HZ92" s="148"/>
      <c r="IA92" s="284">
        <f>IF(ISBLANK(IF3),"",COUNTIF(IF12:IF90,"&gt;=0"))</f>
        <v>37</v>
      </c>
      <c r="IB92" s="284"/>
      <c r="IC92" s="285">
        <f>IF(ISBLANK(IF3),"",IA92/COUNT($A$12:$A$90))</f>
        <v>0.46835443037974683</v>
      </c>
      <c r="ID92" s="285"/>
      <c r="IE92" s="145"/>
      <c r="IF92" s="146"/>
      <c r="IG92" s="148"/>
      <c r="IH92" s="284" t="str">
        <f>IF(ISBLANK(IM3),"",COUNTIF(IM12:IM90,"&gt;=0"))</f>
        <v/>
      </c>
      <c r="II92" s="284"/>
      <c r="IJ92" s="285" t="str">
        <f>IF(ISBLANK(IM3),"",IH92/COUNT($A$12:$A$90))</f>
        <v/>
      </c>
      <c r="IK92" s="285"/>
      <c r="IL92" s="145"/>
      <c r="IM92" s="146"/>
      <c r="IN92" s="148"/>
      <c r="IO92" s="284">
        <f>IF(ISBLANK(IT3),"",COUNTIF(IT12:IT90,"&gt;=0"))</f>
        <v>40</v>
      </c>
      <c r="IP92" s="284"/>
      <c r="IQ92" s="285">
        <f>IF(ISBLANK(IT3),"",IO92/COUNT($A$12:$A$90))</f>
        <v>0.50632911392405067</v>
      </c>
      <c r="IR92" s="285"/>
      <c r="IS92" s="145"/>
      <c r="IT92" s="146"/>
      <c r="IU92" s="148"/>
      <c r="IV92" s="284">
        <f>IF(ISBLANK(JA3),"",COUNTIF(JA12:JA90,"&gt;=0"))</f>
        <v>42</v>
      </c>
      <c r="IW92" s="284"/>
      <c r="IX92" s="285">
        <f>IF(ISBLANK(JA3),"",IV92/COUNT($A$12:$A$90))</f>
        <v>0.53164556962025311</v>
      </c>
      <c r="IY92" s="285"/>
      <c r="IZ92" s="145"/>
      <c r="JA92" s="146"/>
      <c r="JB92" s="148"/>
      <c r="JC92" s="284">
        <f>IF(ISBLANK(JH3),"",COUNTIF(JH12:JH90,"&gt;=0"))</f>
        <v>42</v>
      </c>
      <c r="JD92" s="284"/>
      <c r="JE92" s="285">
        <f>IF(ISBLANK(JH3),"",JC92/COUNT($A$12:$A$90))</f>
        <v>0.53164556962025311</v>
      </c>
      <c r="JF92" s="285"/>
      <c r="JG92" s="145"/>
      <c r="JH92" s="146"/>
      <c r="JI92" s="148"/>
      <c r="JJ92" s="284">
        <f>IF(ISBLANK(JO3),"",COUNTIF(JO12:JO90,"&gt;=0"))</f>
        <v>41</v>
      </c>
      <c r="JK92" s="284"/>
      <c r="JL92" s="285">
        <f>IF(ISBLANK(JO3),"",JJ92/COUNT($A$12:$A$90))</f>
        <v>0.51898734177215189</v>
      </c>
      <c r="JM92" s="285"/>
      <c r="JN92" s="145"/>
      <c r="JO92" s="146"/>
      <c r="JP92" s="148"/>
      <c r="JQ92" s="284">
        <f>IF(ISBLANK(JV3),"",COUNTIF(JV12:JV90,"&gt;=0"))</f>
        <v>41</v>
      </c>
      <c r="JR92" s="284"/>
      <c r="JS92" s="285">
        <f>IF(ISBLANK(JV3),"",JQ92/COUNT($A$12:$A$90))</f>
        <v>0.51898734177215189</v>
      </c>
      <c r="JT92" s="285"/>
      <c r="JU92" s="145"/>
      <c r="JV92" s="146"/>
      <c r="JW92" s="148"/>
      <c r="JX92" s="284" t="str">
        <f>IF(ISBLANK(KC3),"",COUNTIF(KC12:KC90,"&gt;=0"))</f>
        <v/>
      </c>
      <c r="JY92" s="284"/>
      <c r="JZ92" s="285" t="str">
        <f>IF(ISBLANK(KC3),"",JX92/COUNT($A$12:$A$90))</f>
        <v/>
      </c>
      <c r="KA92" s="285"/>
      <c r="KB92" s="145"/>
      <c r="KC92" s="146"/>
      <c r="KD92" s="148"/>
      <c r="KE92" s="284" t="str">
        <f>IF(ISBLANK(KJ3),"",COUNTIF(KJ12:KJ90,"&gt;=0"))</f>
        <v/>
      </c>
      <c r="KF92" s="284"/>
      <c r="KG92" s="285" t="str">
        <f>IF(ISBLANK(KJ3),"",KE92/COUNT($A$12:$A$90))</f>
        <v/>
      </c>
      <c r="KH92" s="285"/>
      <c r="KI92" s="145"/>
      <c r="KJ92" s="146"/>
      <c r="KK92" s="148"/>
      <c r="KL92" s="284">
        <f>IF(ISBLANK(KQ3),"",COUNTIF(KQ12:KQ90,"&gt;=0"))</f>
        <v>41</v>
      </c>
      <c r="KM92" s="284"/>
      <c r="KN92" s="285">
        <f>IF(ISBLANK(KQ3),"",KL92/COUNT($A$12:$A$90))</f>
        <v>0.51898734177215189</v>
      </c>
      <c r="KO92" s="285"/>
      <c r="KP92" s="145"/>
      <c r="KQ92" s="146"/>
      <c r="KR92" s="148"/>
      <c r="KS92" s="284" t="str">
        <f>IF(ISBLANK(KX3),"",COUNTIF(KX12:KX90,"&gt;=0"))</f>
        <v/>
      </c>
      <c r="KT92" s="284"/>
      <c r="KU92" s="285" t="str">
        <f>IF(ISBLANK(KX3),"",KS92/COUNT($A$12:$A$90))</f>
        <v/>
      </c>
      <c r="KV92" s="285"/>
      <c r="KW92" s="145"/>
      <c r="KX92" s="146"/>
      <c r="KY92" s="149"/>
      <c r="KZ92" s="284" t="str">
        <f>IF(ISBLANK(LE3),"",COUNTIF(LE12:LE90,"&gt;=0"))</f>
        <v/>
      </c>
      <c r="LA92" s="284"/>
      <c r="LB92" s="285" t="str">
        <f>IF(ISBLANK(LE3),"",KZ92/COUNT($A$12:$A$90))</f>
        <v/>
      </c>
      <c r="LC92" s="285"/>
      <c r="LD92" s="145"/>
      <c r="LE92" s="146"/>
      <c r="LF92" s="148"/>
      <c r="LG92" s="284" t="str">
        <f>IF(ISBLANK(LL3),"",COUNTIF(LL12:LL90,"&gt;=0"))</f>
        <v/>
      </c>
      <c r="LH92" s="284"/>
      <c r="LI92" s="285" t="str">
        <f>IF(ISBLANK(LL3),"",LG92/COUNT($A$12:$A$90))</f>
        <v/>
      </c>
      <c r="LJ92" s="285"/>
      <c r="LK92" s="145"/>
      <c r="LL92" s="146"/>
      <c r="LM92" s="148"/>
      <c r="LN92" s="284" t="str">
        <f>IF(ISBLANK(LS3),"",COUNTIF(LS12:LS90,"&gt;=0"))</f>
        <v/>
      </c>
      <c r="LO92" s="284"/>
      <c r="LP92" s="285" t="str">
        <f>IF(ISBLANK(LS3),"",LN92/COUNT($A$12:$A$90))</f>
        <v/>
      </c>
      <c r="LQ92" s="285"/>
      <c r="LR92" s="145"/>
      <c r="LS92" s="146"/>
      <c r="LT92" s="148"/>
      <c r="LU92" s="284" t="str">
        <f>IF(ISBLANK(LZ3),"",COUNTIF(LZ12:LZ90,"&gt;=0"))</f>
        <v/>
      </c>
      <c r="LV92" s="284"/>
      <c r="LW92" s="285" t="str">
        <f>IF(ISBLANK(LZ3),"",LU92/COUNT($A$12:$A$90))</f>
        <v/>
      </c>
      <c r="LX92" s="285"/>
      <c r="LY92" s="145"/>
      <c r="LZ92" s="146"/>
      <c r="MA92" s="148"/>
      <c r="MB92" s="284" t="str">
        <f>IF(ISBLANK(MG3),"",COUNTIF(MG12:MG90,"&gt;=0"))</f>
        <v/>
      </c>
      <c r="MC92" s="284"/>
      <c r="MD92" s="285" t="str">
        <f>IF(ISBLANK(MG3),"",MB92/COUNT($A$12:$A$90))</f>
        <v/>
      </c>
      <c r="ME92" s="285"/>
      <c r="MF92" s="145"/>
      <c r="MG92" s="146"/>
      <c r="MH92" s="148"/>
      <c r="MI92" s="284" t="str">
        <f>IF(ISBLANK(MN3),"",COUNTIF(MN12:MN90,"&gt;=0"))</f>
        <v/>
      </c>
      <c r="MJ92" s="284"/>
      <c r="MK92" s="285" t="str">
        <f>IF(ISBLANK(MN3),"",MI92/COUNT($A$12:$A$90))</f>
        <v/>
      </c>
      <c r="ML92" s="285"/>
      <c r="MM92" s="145"/>
      <c r="MN92" s="146"/>
      <c r="MO92" s="148"/>
      <c r="MP92" s="284" t="str">
        <f>IF(ISBLANK(MU3),"",COUNTIF(MU12:MU90,"&gt;=0"))</f>
        <v/>
      </c>
      <c r="MQ92" s="284"/>
      <c r="MR92" s="285" t="str">
        <f>IF(ISBLANK(MU3),"",MP92/COUNT($A$12:$A$90))</f>
        <v/>
      </c>
      <c r="MS92" s="285"/>
      <c r="MT92" s="145"/>
      <c r="MU92" s="146"/>
      <c r="MV92" s="148"/>
      <c r="MW92" s="284" t="str">
        <f>IF(ISBLANK(NB3),"",COUNTIF(NB12:NB90,"&gt;=0"))</f>
        <v/>
      </c>
      <c r="MX92" s="284"/>
      <c r="MY92" s="285" t="str">
        <f>IF(ISBLANK(NB3),"",MW92/COUNT($A$12:$A$90))</f>
        <v/>
      </c>
      <c r="MZ92" s="285"/>
      <c r="NA92" s="145"/>
      <c r="NB92" s="146"/>
      <c r="NC92" s="148"/>
      <c r="ND92" s="284" t="str">
        <f>IF(ISBLANK(NI3),"",COUNTIF(NI12:NI90,"&gt;=0"))</f>
        <v/>
      </c>
      <c r="NE92" s="284"/>
      <c r="NF92" s="285" t="str">
        <f>IF(ISBLANK(NI3),"",ND92/COUNT($A$12:$A$90))</f>
        <v/>
      </c>
      <c r="NG92" s="285"/>
      <c r="NH92" s="145"/>
      <c r="NI92" s="146"/>
      <c r="NJ92" s="148"/>
      <c r="NK92" s="284" t="str">
        <f>IF(ISBLANK(NP3),"",COUNTIF(NP12:NP90,"&gt;=0"))</f>
        <v/>
      </c>
      <c r="NL92" s="284"/>
      <c r="NM92" s="285" t="str">
        <f>IF(ISBLANK(NP3),"",NK92/COUNT($A$12:$A$90))</f>
        <v/>
      </c>
      <c r="NN92" s="285"/>
      <c r="NO92" s="145"/>
      <c r="NP92" s="146"/>
      <c r="NQ92" s="148"/>
      <c r="NR92" s="284" t="str">
        <f>IF(ISBLANK(NW3),"",COUNTIF(NW12:NW90,"&gt;=0"))</f>
        <v/>
      </c>
      <c r="NS92" s="284"/>
      <c r="NT92" s="285" t="str">
        <f>IF(ISBLANK(NW3),"",NR92/COUNT($A$12:$A$90))</f>
        <v/>
      </c>
      <c r="NU92" s="285"/>
      <c r="NV92" s="145"/>
      <c r="NW92" s="146"/>
      <c r="NX92" s="148"/>
      <c r="NY92" s="284" t="str">
        <f>IF(ISBLANK(OD3),"",COUNTIF(OD12:OD90,"&gt;=0"))</f>
        <v/>
      </c>
      <c r="NZ92" s="284"/>
      <c r="OA92" s="285" t="str">
        <f>IF(ISBLANK(OD3),"",NY92/COUNT($A$12:$A$90))</f>
        <v/>
      </c>
      <c r="OB92" s="285"/>
      <c r="OC92" s="145"/>
      <c r="OD92" s="146"/>
      <c r="OE92" s="148"/>
      <c r="OF92" s="284" t="str">
        <f>IF(ISBLANK(OK3),"",COUNTIF(OK12:OK90,"&gt;=0"))</f>
        <v/>
      </c>
      <c r="OG92" s="284"/>
      <c r="OH92" s="285" t="str">
        <f>IF(ISBLANK(OK3),"",OF92/COUNT($A$12:$A$90))</f>
        <v/>
      </c>
      <c r="OI92" s="285"/>
      <c r="OJ92" s="145"/>
      <c r="OK92" s="146"/>
      <c r="OL92" s="148"/>
      <c r="OM92" s="284" t="str">
        <f>IF(ISBLANK(OR3),"",COUNTIF(OR12:OR90,"&gt;=0"))</f>
        <v/>
      </c>
      <c r="ON92" s="284"/>
      <c r="OO92" s="285" t="str">
        <f>IF(ISBLANK(OR3),"",OM92/COUNT($A$12:$A$90))</f>
        <v/>
      </c>
      <c r="OP92" s="285"/>
      <c r="OQ92" s="145"/>
      <c r="OR92" s="146"/>
      <c r="OS92" s="148"/>
      <c r="OT92" s="284" t="str">
        <f>IF(ISBLANK(OY3),"",COUNTIF(OY12:OY90,"&gt;=0"))</f>
        <v/>
      </c>
      <c r="OU92" s="284"/>
      <c r="OV92" s="285" t="str">
        <f>IF(ISBLANK(OY3),"",OT92/COUNT($A$12:$A$90))</f>
        <v/>
      </c>
      <c r="OW92" s="285"/>
      <c r="OX92" s="145"/>
      <c r="OY92" s="146"/>
      <c r="OZ92" s="148"/>
      <c r="PA92" s="284" t="str">
        <f>IF(ISBLANK(PF3),"",COUNTIF(PF12:PF90,"&gt;=0"))</f>
        <v/>
      </c>
      <c r="PB92" s="284"/>
      <c r="PC92" s="285" t="str">
        <f>IF(ISBLANK(PF3),"",PA92/COUNT($A$12:$A$90))</f>
        <v/>
      </c>
      <c r="PD92" s="285"/>
      <c r="PE92" s="145"/>
      <c r="PF92" s="146"/>
      <c r="PG92" s="148"/>
      <c r="PH92" s="284" t="str">
        <f>IF(ISBLANK(PM3),"",COUNTIF(PM12:PM90,"&gt;=0"))</f>
        <v/>
      </c>
      <c r="PI92" s="284"/>
      <c r="PJ92" s="285" t="str">
        <f>IF(ISBLANK(PM3),"",PH92/COUNT($A$12:$A$90))</f>
        <v/>
      </c>
      <c r="PK92" s="285"/>
      <c r="PL92" s="145"/>
      <c r="PM92" s="146"/>
      <c r="PN92" s="148"/>
      <c r="PO92" s="284" t="str">
        <f>IF(ISBLANK(PT3),"",COUNTIF(PT12:PT90,"&gt;=0"))</f>
        <v/>
      </c>
      <c r="PP92" s="284"/>
      <c r="PQ92" s="285" t="str">
        <f>IF(ISBLANK(PT3),"",PO92/COUNT($A$12:$A$90))</f>
        <v/>
      </c>
      <c r="PR92" s="285"/>
      <c r="PS92" s="145"/>
      <c r="PT92" s="146"/>
      <c r="PU92" s="148"/>
      <c r="PV92" s="284" t="str">
        <f>IF(ISBLANK(QA3),"",COUNTIF(QA12:QA90,"&gt;=0"))</f>
        <v/>
      </c>
      <c r="PW92" s="284"/>
      <c r="PX92" s="285" t="str">
        <f>IF(ISBLANK(QA3),"",PV92/COUNT($A$12:$A$90))</f>
        <v/>
      </c>
      <c r="PY92" s="285"/>
      <c r="PZ92" s="145"/>
      <c r="QA92" s="146"/>
      <c r="QB92" s="148"/>
      <c r="QC92" s="284" t="str">
        <f>IF(ISBLANK(QH3),"",COUNTIF(QH12:QH90,"&gt;=0"))</f>
        <v/>
      </c>
      <c r="QD92" s="284"/>
      <c r="QE92" s="285" t="str">
        <f>IF(ISBLANK(QH3),"",QC92/COUNT($A$12:$A$90))</f>
        <v/>
      </c>
      <c r="QF92" s="285"/>
      <c r="QG92" s="145"/>
      <c r="QH92" s="146"/>
      <c r="QI92" s="130"/>
      <c r="QJ92" s="130"/>
    </row>
    <row r="93" spans="1:452" ht="15" customHeight="1" x14ac:dyDescent="0.2">
      <c r="A93" s="327"/>
      <c r="B93" s="150" t="s">
        <v>174</v>
      </c>
      <c r="C93" s="144"/>
      <c r="D93" s="280">
        <f>IF(ISBLANK(I3),"",COUNTIF(D12:D90,"=60"))</f>
        <v>5</v>
      </c>
      <c r="E93" s="280"/>
      <c r="F93" s="278">
        <f>IF(ISBLANK(I3),"",D93/D92)</f>
        <v>8.771929824561403E-2</v>
      </c>
      <c r="G93" s="278"/>
      <c r="H93" s="278">
        <f>IF(ISBLANK(I3),"",(D93+D94)/D92)</f>
        <v>0.40350877192982454</v>
      </c>
      <c r="I93" s="279"/>
      <c r="J93" s="147"/>
      <c r="K93" s="280">
        <f>IF(ISBLANK(P3),"",COUNTIF(K12:K90,"=60"))</f>
        <v>0</v>
      </c>
      <c r="L93" s="280"/>
      <c r="M93" s="278">
        <f>IF(ISBLANK(P3),"",K93/K92)</f>
        <v>0</v>
      </c>
      <c r="N93" s="278"/>
      <c r="O93" s="278">
        <f>IF(ISBLANK(P3),"",(K93+K94)/K92)</f>
        <v>0</v>
      </c>
      <c r="P93" s="279"/>
      <c r="Q93" s="148"/>
      <c r="R93" s="280">
        <f>IF(ISBLANK(W3),"",COUNTIF(R12:R90,"=60"))</f>
        <v>0</v>
      </c>
      <c r="S93" s="280"/>
      <c r="T93" s="278">
        <f>IF(ISBLANK(W3),"",R93/R92)</f>
        <v>0</v>
      </c>
      <c r="U93" s="278"/>
      <c r="V93" s="278">
        <f>IF(ISBLANK(W3),"",(R93+R94)/R92)</f>
        <v>1.4925373134328358E-2</v>
      </c>
      <c r="W93" s="279"/>
      <c r="X93" s="148"/>
      <c r="Y93" s="280">
        <f>IF(ISBLANK(AD3),"",COUNTIF(Y12:Y90,"=60"))</f>
        <v>0</v>
      </c>
      <c r="Z93" s="280"/>
      <c r="AA93" s="278">
        <f>IF(ISBLANK(AD3),"",Y93/Y92)</f>
        <v>0</v>
      </c>
      <c r="AB93" s="278"/>
      <c r="AC93" s="278">
        <f>IF(ISBLANK(AD3),"",(Y93+Y94)/Y92)</f>
        <v>0</v>
      </c>
      <c r="AD93" s="279"/>
      <c r="AE93" s="148"/>
      <c r="AF93" s="280">
        <f>IF(ISBLANK(AK3),"",COUNTIF(AF12:AF90,"=60"))</f>
        <v>0</v>
      </c>
      <c r="AG93" s="280"/>
      <c r="AH93" s="278">
        <f>IF(ISBLANK(AK3),"",AF93/AF92)</f>
        <v>0</v>
      </c>
      <c r="AI93" s="278"/>
      <c r="AJ93" s="278">
        <f>IF(ISBLANK(AK3),"",(AF93+AF94)/AF92)</f>
        <v>1</v>
      </c>
      <c r="AK93" s="279"/>
      <c r="AL93" s="148"/>
      <c r="AM93" s="280">
        <f>IF(ISBLANK(AR3),"",COUNTIF(AM12:AM90,"=60"))</f>
        <v>17</v>
      </c>
      <c r="AN93" s="280"/>
      <c r="AO93" s="278">
        <f>IF(ISBLANK(AR3),"",AM93/AM92)</f>
        <v>0.27419354838709675</v>
      </c>
      <c r="AP93" s="278"/>
      <c r="AQ93" s="278">
        <f>IF(ISBLANK(AR3),"",(AM93+AM94)/AM92)</f>
        <v>0.95161290322580649</v>
      </c>
      <c r="AR93" s="279"/>
      <c r="AS93" s="148"/>
      <c r="AT93" s="280">
        <f>IF(ISBLANK(AY3),"",COUNTIF(AT12:AT90,"=60"))</f>
        <v>0</v>
      </c>
      <c r="AU93" s="280"/>
      <c r="AV93" s="278">
        <f>IF(ISBLANK(AY3),"",AT93/AT92)</f>
        <v>0</v>
      </c>
      <c r="AW93" s="278"/>
      <c r="AX93" s="278">
        <f>IF(ISBLANK(AY3),"",(AT93+AT94)/AT92)</f>
        <v>3.7037037037037035E-2</v>
      </c>
      <c r="AY93" s="279"/>
      <c r="AZ93" s="148"/>
      <c r="BA93" s="280">
        <f>IF(ISBLANK(BF3),"",COUNTIF(BA12:BA90,"=60"))</f>
        <v>0</v>
      </c>
      <c r="BB93" s="280"/>
      <c r="BC93" s="278">
        <f>IF(ISBLANK(BF3),"",BA93/BA92)</f>
        <v>0</v>
      </c>
      <c r="BD93" s="278"/>
      <c r="BE93" s="278">
        <f>IF(ISBLANK(BF3),"",(BA93+BA94)/BA92)</f>
        <v>3.3898305084745763E-2</v>
      </c>
      <c r="BF93" s="279"/>
      <c r="BG93" s="148"/>
      <c r="BH93" s="280">
        <f>IF(ISBLANK(BM3),"",COUNTIF(BH12:BH90,"=60"))</f>
        <v>15</v>
      </c>
      <c r="BI93" s="280"/>
      <c r="BJ93" s="278">
        <f>IF(ISBLANK(BM3),"",BH93/BH92)</f>
        <v>0.41666666666666669</v>
      </c>
      <c r="BK93" s="278"/>
      <c r="BL93" s="278">
        <f>IF(ISBLANK(BM3),"",(BH93+BH94)/BH92)</f>
        <v>0.91666666666666663</v>
      </c>
      <c r="BM93" s="279"/>
      <c r="BN93" s="148"/>
      <c r="BO93" s="280">
        <f>IF(ISBLANK(BT3),"",COUNTIF(BO12:BO90,"=60"))</f>
        <v>10</v>
      </c>
      <c r="BP93" s="280"/>
      <c r="BQ93" s="278">
        <f>IF(ISBLANK(BT3),"",BO93/BO92)</f>
        <v>0.18181818181818182</v>
      </c>
      <c r="BR93" s="278"/>
      <c r="BS93" s="278">
        <f>IF(ISBLANK(BT3),"",(BO93+BO94)/BO92)</f>
        <v>0.81818181818181823</v>
      </c>
      <c r="BT93" s="279"/>
      <c r="BU93" s="148"/>
      <c r="BV93" s="280" t="str">
        <f>IF(ISBLANK(CA3),"",COUNTIF(BV12:BV90,"=60"))</f>
        <v/>
      </c>
      <c r="BW93" s="280"/>
      <c r="BX93" s="278" t="str">
        <f>IF(ISBLANK(CA3),"",BV93/BV92)</f>
        <v/>
      </c>
      <c r="BY93" s="278"/>
      <c r="BZ93" s="278" t="str">
        <f>IF(ISBLANK(CA3),"",(BV93+BV94)/BV92)</f>
        <v/>
      </c>
      <c r="CA93" s="279"/>
      <c r="CB93" s="148"/>
      <c r="CC93" s="280">
        <f>IF(ISBLANK(CH3),"",COUNTIF(CC12:CC90,"=60"))</f>
        <v>0</v>
      </c>
      <c r="CD93" s="280"/>
      <c r="CE93" s="278">
        <f>IF(ISBLANK(CH3),"",CC93/CC92)</f>
        <v>0</v>
      </c>
      <c r="CF93" s="278"/>
      <c r="CG93" s="278">
        <f>IF(ISBLANK(CH3),"",(CC93+CC94)/CC92)</f>
        <v>1.9230769230769232E-2</v>
      </c>
      <c r="CH93" s="279"/>
      <c r="CI93" s="148"/>
      <c r="CJ93" s="280">
        <f>IF(ISBLANK(CO3),"",COUNTIF(CJ12:CJ90,"=60"))</f>
        <v>8</v>
      </c>
      <c r="CK93" s="280"/>
      <c r="CL93" s="278">
        <f>IF(ISBLANK(CO3),"",CJ93/CJ92)</f>
        <v>0.14545454545454545</v>
      </c>
      <c r="CM93" s="278"/>
      <c r="CN93" s="278">
        <f>IF(ISBLANK(CO3),"",(CJ93+CJ94)/CJ92)</f>
        <v>0.94545454545454544</v>
      </c>
      <c r="CO93" s="279"/>
      <c r="CP93" s="148"/>
      <c r="CQ93" s="280">
        <f>IF(ISBLANK(CV3),"",COUNTIF(CQ12:CQ90,"=60"))</f>
        <v>0</v>
      </c>
      <c r="CR93" s="280"/>
      <c r="CS93" s="278">
        <f>IF(ISBLANK(CV3),"",CQ93/CQ92)</f>
        <v>0</v>
      </c>
      <c r="CT93" s="278"/>
      <c r="CU93" s="278">
        <f>IF(ISBLANK(CV3),"",(CQ93+CQ94)/CQ92)</f>
        <v>0.1702127659574468</v>
      </c>
      <c r="CV93" s="279"/>
      <c r="CW93" s="148"/>
      <c r="CX93" s="280">
        <f>IF(ISBLANK(DC3),"",COUNTIF(CX12:CX90,"=60"))</f>
        <v>0</v>
      </c>
      <c r="CY93" s="280"/>
      <c r="CZ93" s="278">
        <f>IF(ISBLANK(DC3),"",CX93/CX92)</f>
        <v>0</v>
      </c>
      <c r="DA93" s="278"/>
      <c r="DB93" s="278">
        <f>IF(ISBLANK(DC3),"",(CX93+CX94)/CX92)</f>
        <v>1</v>
      </c>
      <c r="DC93" s="279"/>
      <c r="DD93" s="148"/>
      <c r="DE93" s="280">
        <f>IF(ISBLANK(DJ3),"",COUNTIF(DE12:DE90,"=60"))</f>
        <v>1</v>
      </c>
      <c r="DF93" s="280"/>
      <c r="DG93" s="278">
        <f>IF(ISBLANK(DJ3),"",DE93/DE92)</f>
        <v>1.9230769230769232E-2</v>
      </c>
      <c r="DH93" s="278"/>
      <c r="DI93" s="278">
        <f>IF(ISBLANK(DJ3),"",(DE93+DE94)/DE92)</f>
        <v>0.53846153846153844</v>
      </c>
      <c r="DJ93" s="279"/>
      <c r="DK93" s="148"/>
      <c r="DL93" s="280">
        <f>IF(ISBLANK(DQ3),"",COUNTIF(DL12:DL90,"=60"))</f>
        <v>2</v>
      </c>
      <c r="DM93" s="280"/>
      <c r="DN93" s="278">
        <f>IF(ISBLANK(DQ3),"",DL93/DL92)</f>
        <v>3.9215686274509803E-2</v>
      </c>
      <c r="DO93" s="278"/>
      <c r="DP93" s="278">
        <f>IF(ISBLANK(DQ3),"",(DL93+DL94)/DL92)</f>
        <v>0.96078431372549022</v>
      </c>
      <c r="DQ93" s="279"/>
      <c r="DR93" s="148"/>
      <c r="DS93" s="280">
        <f>IF(ISBLANK(DX3),"",COUNTIF(DS12:DS90,"=60"))</f>
        <v>0</v>
      </c>
      <c r="DT93" s="280"/>
      <c r="DU93" s="278">
        <f>IF(ISBLANK(DX3),"",DS93/DS92)</f>
        <v>0</v>
      </c>
      <c r="DV93" s="278"/>
      <c r="DW93" s="278">
        <f>IF(ISBLANK(DX3),"",(DS93+DS94)/DS92)</f>
        <v>0</v>
      </c>
      <c r="DX93" s="279"/>
      <c r="DY93" s="148"/>
      <c r="DZ93" s="280">
        <f>IF(ISBLANK(EE3),"",COUNTIF(DZ12:DZ90,"=60"))</f>
        <v>0</v>
      </c>
      <c r="EA93" s="280"/>
      <c r="EB93" s="278">
        <f>IF(ISBLANK(EE3),"",DZ93/DZ92)</f>
        <v>0</v>
      </c>
      <c r="EC93" s="278"/>
      <c r="ED93" s="278">
        <f>IF(ISBLANK(EE3),"",(DZ93+DZ94)/DZ92)</f>
        <v>0.49019607843137253</v>
      </c>
      <c r="EE93" s="279"/>
      <c r="EF93" s="148"/>
      <c r="EG93" s="280">
        <f>IF(ISBLANK(EL3),"",COUNTIF(EG12:EG90,"=60"))</f>
        <v>0</v>
      </c>
      <c r="EH93" s="280"/>
      <c r="EI93" s="278">
        <f>IF(ISBLANK(EL3),"",EG93/EG92)</f>
        <v>0</v>
      </c>
      <c r="EJ93" s="278"/>
      <c r="EK93" s="278">
        <f>IF(ISBLANK(EL3),"",(EG93+EG94)/EG92)</f>
        <v>0</v>
      </c>
      <c r="EL93" s="279"/>
      <c r="EM93" s="148"/>
      <c r="EN93" s="280">
        <f>IF(ISBLANK(ES3),"",COUNTIF(EN12:EN90,"=60"))</f>
        <v>3</v>
      </c>
      <c r="EO93" s="280"/>
      <c r="EP93" s="278">
        <f>IF(ISBLANK(ES3),"",EN93/EN92)</f>
        <v>6.5217391304347824E-2</v>
      </c>
      <c r="EQ93" s="278"/>
      <c r="ER93" s="278">
        <f>IF(ISBLANK(ES3),"",(EN93+EN94)/EN92)</f>
        <v>0.5</v>
      </c>
      <c r="ES93" s="279"/>
      <c r="ET93" s="148"/>
      <c r="EU93" s="280">
        <f>IF(ISBLANK(EZ3),"",COUNTIF(EU12:EU90,"=60"))</f>
        <v>19</v>
      </c>
      <c r="EV93" s="280"/>
      <c r="EW93" s="278">
        <f>IF(ISBLANK(EZ3),"",EU93/EU92)</f>
        <v>0.38</v>
      </c>
      <c r="EX93" s="278"/>
      <c r="EY93" s="278">
        <f>IF(ISBLANK(EZ3),"",(EU93+EU94)/EU92)</f>
        <v>0.82</v>
      </c>
      <c r="EZ93" s="279"/>
      <c r="FA93" s="148"/>
      <c r="FB93" s="280">
        <f>IF(ISBLANK(FG3),"",COUNTIF(FB12:FB90,"=60"))</f>
        <v>0</v>
      </c>
      <c r="FC93" s="280"/>
      <c r="FD93" s="278">
        <f>IF(ISBLANK(FG3),"",FB93/FB92)</f>
        <v>0</v>
      </c>
      <c r="FE93" s="278"/>
      <c r="FF93" s="278">
        <f>IF(ISBLANK(FG3),"",(FB93+FB94)/FB92)</f>
        <v>0.02</v>
      </c>
      <c r="FG93" s="279"/>
      <c r="FH93" s="148"/>
      <c r="FI93" s="280">
        <f>IF(ISBLANK(FN3),"",COUNTIF(FI12:FI90,"=60"))</f>
        <v>9</v>
      </c>
      <c r="FJ93" s="280"/>
      <c r="FK93" s="278">
        <f>IF(ISBLANK(FN3),"",FI93/FI92)</f>
        <v>0.20930232558139536</v>
      </c>
      <c r="FL93" s="278"/>
      <c r="FM93" s="278">
        <f>IF(ISBLANK(FN3),"",(FI93+FI94)/FI92)</f>
        <v>0.97674418604651159</v>
      </c>
      <c r="FN93" s="279"/>
      <c r="FO93" s="148"/>
      <c r="FP93" s="280">
        <f>IF(ISBLANK(FU3),"",COUNTIF(FP12:FP90,"=60"))</f>
        <v>1</v>
      </c>
      <c r="FQ93" s="280"/>
      <c r="FR93" s="278">
        <f>IF(ISBLANK(FU3),"",FP93/FP92)</f>
        <v>2.4390243902439025E-2</v>
      </c>
      <c r="FS93" s="278"/>
      <c r="FT93" s="278">
        <f>IF(ISBLANK(FU3),"",(FP93+FP94)/FP92)</f>
        <v>7.3170731707317069E-2</v>
      </c>
      <c r="FU93" s="279"/>
      <c r="FV93" s="148"/>
      <c r="FW93" s="280">
        <f>IF(ISBLANK(GB3),"",COUNTIF(FW12:FW90,"=60"))</f>
        <v>9</v>
      </c>
      <c r="FX93" s="280"/>
      <c r="FY93" s="278">
        <f>IF(ISBLANK(GB3),"",FW93/FW92)</f>
        <v>0.23076923076923078</v>
      </c>
      <c r="FZ93" s="278"/>
      <c r="GA93" s="278">
        <f>IF(ISBLANK(GB3),"",(FW93+FW94)/FW92)</f>
        <v>0.94871794871794868</v>
      </c>
      <c r="GB93" s="279"/>
      <c r="GC93" s="148"/>
      <c r="GD93" s="280">
        <f>IF(ISBLANK(GI3),"",COUNTIF(GD12:GD90,"=60"))</f>
        <v>2</v>
      </c>
      <c r="GE93" s="280"/>
      <c r="GF93" s="278">
        <f>IF(ISBLANK(GI3),"",GD93/GD92)</f>
        <v>4.6511627906976744E-2</v>
      </c>
      <c r="GG93" s="278"/>
      <c r="GH93" s="278">
        <f>IF(ISBLANK(GI3),"",(GD93+GD94)/GD92)</f>
        <v>1</v>
      </c>
      <c r="GI93" s="279"/>
      <c r="GJ93" s="148"/>
      <c r="GK93" s="280">
        <f>IF(ISBLANK(GP3),"",COUNTIF(GK12:GK90,"=60"))</f>
        <v>0</v>
      </c>
      <c r="GL93" s="280"/>
      <c r="GM93" s="278">
        <f>IF(ISBLANK(GP3),"",GK93/GK92)</f>
        <v>0</v>
      </c>
      <c r="GN93" s="278"/>
      <c r="GO93" s="278">
        <f>IF(ISBLANK(GP3),"",(GK93+GK94)/GK92)</f>
        <v>0</v>
      </c>
      <c r="GP93" s="279"/>
      <c r="GQ93" s="148"/>
      <c r="GR93" s="280">
        <f>IF(ISBLANK(GW3),"",COUNTIF(GR12:GR90,"=60"))</f>
        <v>2</v>
      </c>
      <c r="GS93" s="280"/>
      <c r="GT93" s="278">
        <f>IF(ISBLANK(GW3),"",GR93/GR92)</f>
        <v>0.05</v>
      </c>
      <c r="GU93" s="278"/>
      <c r="GV93" s="278">
        <f>IF(ISBLANK(GW3),"",(GR93+GR94)/GR92)</f>
        <v>0.15</v>
      </c>
      <c r="GW93" s="279"/>
      <c r="GX93" s="148"/>
      <c r="GY93" s="280">
        <f>IF(ISBLANK(HD3),"",COUNTIF(GY12:GY90,"=60"))</f>
        <v>3</v>
      </c>
      <c r="GZ93" s="280"/>
      <c r="HA93" s="278">
        <f>IF(ISBLANK(HD3),"",GY93/GY92)</f>
        <v>7.4999999999999997E-2</v>
      </c>
      <c r="HB93" s="278"/>
      <c r="HC93" s="278">
        <f>IF(ISBLANK(HD3),"",(GY93+GY94)/GY92)</f>
        <v>0.65</v>
      </c>
      <c r="HD93" s="279"/>
      <c r="HE93" s="148"/>
      <c r="HF93" s="280">
        <f>IF(ISBLANK(HK3),"",COUNTIF(HF12:HF90,"=60"))</f>
        <v>0</v>
      </c>
      <c r="HG93" s="280"/>
      <c r="HH93" s="278">
        <f>IF(ISBLANK(HK3),"",HF93/HF92)</f>
        <v>0</v>
      </c>
      <c r="HI93" s="278"/>
      <c r="HJ93" s="278">
        <f>IF(ISBLANK(HK3),"",(HF93+HF94)/HF92)</f>
        <v>0.15909090909090909</v>
      </c>
      <c r="HK93" s="279"/>
      <c r="HL93" s="148"/>
      <c r="HM93" s="280">
        <f>IF(ISBLANK(HR3),"",COUNTIF(HM12:HM90,"=60"))</f>
        <v>1</v>
      </c>
      <c r="HN93" s="280"/>
      <c r="HO93" s="278">
        <f>IF(ISBLANK(HR3),"",HM93/HM92)</f>
        <v>2.7777777777777776E-2</v>
      </c>
      <c r="HP93" s="278"/>
      <c r="HQ93" s="278">
        <f>IF(ISBLANK(HR3),"",(HM93+HM94)/HM92)</f>
        <v>0.1111111111111111</v>
      </c>
      <c r="HR93" s="279"/>
      <c r="HS93" s="148"/>
      <c r="HT93" s="280" t="str">
        <f>IF(ISBLANK(HY3),"",COUNTIF(HT12:HT90,"=60"))</f>
        <v/>
      </c>
      <c r="HU93" s="280"/>
      <c r="HV93" s="278" t="str">
        <f>IF(ISBLANK(HY3),"",HT93/HT92)</f>
        <v/>
      </c>
      <c r="HW93" s="278"/>
      <c r="HX93" s="278" t="str">
        <f>IF(ISBLANK(HY3),"",(HT93+HT94)/HT92)</f>
        <v/>
      </c>
      <c r="HY93" s="279"/>
      <c r="HZ93" s="148"/>
      <c r="IA93" s="280">
        <f>IF(ISBLANK(IF3),"",COUNTIF(IA12:IA90,"=60"))</f>
        <v>0</v>
      </c>
      <c r="IB93" s="280"/>
      <c r="IC93" s="278">
        <f>IF(ISBLANK(IF3),"",IA93/IA92)</f>
        <v>0</v>
      </c>
      <c r="ID93" s="278"/>
      <c r="IE93" s="278">
        <f>IF(ISBLANK(IF3),"",(IA93+IA94)/IA92)</f>
        <v>5.4054054054054057E-2</v>
      </c>
      <c r="IF93" s="279"/>
      <c r="IG93" s="148"/>
      <c r="IH93" s="280" t="str">
        <f>IF(ISBLANK(IM3),"",COUNTIF(IH12:IH90,"=60"))</f>
        <v/>
      </c>
      <c r="II93" s="280"/>
      <c r="IJ93" s="278" t="str">
        <f>IF(ISBLANK(IM3),"",IH93/IH92)</f>
        <v/>
      </c>
      <c r="IK93" s="278"/>
      <c r="IL93" s="278" t="str">
        <f>IF(ISBLANK(IM3),"",(IH93+IH94)/IH92)</f>
        <v/>
      </c>
      <c r="IM93" s="279"/>
      <c r="IN93" s="148"/>
      <c r="IO93" s="280">
        <f>IF(ISBLANK(IT3),"",COUNTIF(IO12:IO90,"=60"))</f>
        <v>0</v>
      </c>
      <c r="IP93" s="280"/>
      <c r="IQ93" s="278">
        <f>IF(ISBLANK(IT3),"",IO93/IO92)</f>
        <v>0</v>
      </c>
      <c r="IR93" s="278"/>
      <c r="IS93" s="278">
        <f>IF(ISBLANK(IT3),"",(IO93+IO94)/IO92)</f>
        <v>2.5000000000000001E-2</v>
      </c>
      <c r="IT93" s="279"/>
      <c r="IU93" s="148"/>
      <c r="IV93" s="280">
        <f>IF(ISBLANK(JA3),"",COUNTIF(IV12:IV90,"=60"))</f>
        <v>10</v>
      </c>
      <c r="IW93" s="280"/>
      <c r="IX93" s="278">
        <f>IF(ISBLANK(JA3),"",IV93/IV92)</f>
        <v>0.23809523809523808</v>
      </c>
      <c r="IY93" s="278"/>
      <c r="IZ93" s="278">
        <f>IF(ISBLANK(JA3),"",(IV93+IV94)/IV92)</f>
        <v>0.76190476190476186</v>
      </c>
      <c r="JA93" s="279"/>
      <c r="JB93" s="148"/>
      <c r="JC93" s="280">
        <f>IF(ISBLANK(JH3),"",COUNTIF(JC12:JC90,"=60"))</f>
        <v>0</v>
      </c>
      <c r="JD93" s="280"/>
      <c r="JE93" s="278">
        <f>IF(ISBLANK(JH3),"",JC93/JC92)</f>
        <v>0</v>
      </c>
      <c r="JF93" s="278"/>
      <c r="JG93" s="278">
        <f>IF(ISBLANK(JH3),"",(JC93+JC94)/JC92)</f>
        <v>4.7619047619047616E-2</v>
      </c>
      <c r="JH93" s="279"/>
      <c r="JI93" s="148"/>
      <c r="JJ93" s="280">
        <f>IF(ISBLANK(JO3),"",COUNTIF(JJ12:JJ90,"=60"))</f>
        <v>5</v>
      </c>
      <c r="JK93" s="280"/>
      <c r="JL93" s="278">
        <f>IF(ISBLANK(JO3),"",JJ93/JJ92)</f>
        <v>0.12195121951219512</v>
      </c>
      <c r="JM93" s="278"/>
      <c r="JN93" s="278">
        <f>IF(ISBLANK(JO3),"",(JJ93+JJ94)/JJ92)</f>
        <v>0.65853658536585369</v>
      </c>
      <c r="JO93" s="279"/>
      <c r="JP93" s="148"/>
      <c r="JQ93" s="280">
        <f>IF(ISBLANK(JV3),"",COUNTIF(JQ12:JQ90,"=60"))</f>
        <v>1</v>
      </c>
      <c r="JR93" s="280"/>
      <c r="JS93" s="278">
        <f>IF(ISBLANK(JV3),"",JQ93/JQ92)</f>
        <v>2.4390243902439025E-2</v>
      </c>
      <c r="JT93" s="278"/>
      <c r="JU93" s="278">
        <f>IF(ISBLANK(JV3),"",(JQ93+JQ94)/JQ92)</f>
        <v>9.7560975609756101E-2</v>
      </c>
      <c r="JV93" s="279"/>
      <c r="JW93" s="148"/>
      <c r="JX93" s="280" t="str">
        <f>IF(ISBLANK(KC3),"",COUNTIF(JX12:JX90,"=60"))</f>
        <v/>
      </c>
      <c r="JY93" s="280"/>
      <c r="JZ93" s="278" t="str">
        <f>IF(ISBLANK(KC3),"",JX93/JX92)</f>
        <v/>
      </c>
      <c r="KA93" s="278"/>
      <c r="KB93" s="278" t="str">
        <f>IF(ISBLANK(KC3),"",(JX93+JX94)/JX92)</f>
        <v/>
      </c>
      <c r="KC93" s="279"/>
      <c r="KD93" s="148"/>
      <c r="KE93" s="280" t="str">
        <f>IF(ISBLANK(KJ3),"",COUNTIF(KE12:KE90,"=60"))</f>
        <v/>
      </c>
      <c r="KF93" s="280"/>
      <c r="KG93" s="278" t="str">
        <f>IF(ISBLANK(KJ3),"",KE93/KE92)</f>
        <v/>
      </c>
      <c r="KH93" s="278"/>
      <c r="KI93" s="278" t="str">
        <f>IF(ISBLANK(KJ3),"",(KE93+KE94)/KE92)</f>
        <v/>
      </c>
      <c r="KJ93" s="279"/>
      <c r="KK93" s="148"/>
      <c r="KL93" s="280">
        <f>IF(ISBLANK(KQ3),"",COUNTIF(KL12:KL90,"=60"))</f>
        <v>0</v>
      </c>
      <c r="KM93" s="280"/>
      <c r="KN93" s="278">
        <f>IF(ISBLANK(KQ3),"",KL93/KL92)</f>
        <v>0</v>
      </c>
      <c r="KO93" s="278"/>
      <c r="KP93" s="278">
        <f>IF(ISBLANK(KQ3),"",(KL93+KL94)/KL92)</f>
        <v>0.78048780487804881</v>
      </c>
      <c r="KQ93" s="279"/>
      <c r="KR93" s="148"/>
      <c r="KS93" s="280" t="str">
        <f>IF(ISBLANK(KX3),"",COUNTIF(KS12:KS90,"=60"))</f>
        <v/>
      </c>
      <c r="KT93" s="280"/>
      <c r="KU93" s="278" t="str">
        <f>IF(ISBLANK(KX3),"",KS93/KS92)</f>
        <v/>
      </c>
      <c r="KV93" s="278"/>
      <c r="KW93" s="278" t="str">
        <f>IF(ISBLANK(KX3),"",(KS93+KS94)/KS92)</f>
        <v/>
      </c>
      <c r="KX93" s="279"/>
      <c r="KY93" s="149"/>
      <c r="KZ93" s="280" t="str">
        <f>IF(ISBLANK(LE3),"",COUNTIF(KZ12:KZ90,"=60"))</f>
        <v/>
      </c>
      <c r="LA93" s="280"/>
      <c r="LB93" s="278" t="str">
        <f>IF(ISBLANK(LE3),"",KZ93/KZ92)</f>
        <v/>
      </c>
      <c r="LC93" s="278"/>
      <c r="LD93" s="278" t="str">
        <f>IF(ISBLANK(LE3),"",(KZ93+KZ94)/KZ92)</f>
        <v/>
      </c>
      <c r="LE93" s="279"/>
      <c r="LF93" s="148"/>
      <c r="LG93" s="280" t="str">
        <f>IF(ISBLANK(LL3),"",COUNTIF(LG12:LG90,"=60"))</f>
        <v/>
      </c>
      <c r="LH93" s="280"/>
      <c r="LI93" s="278" t="str">
        <f>IF(ISBLANK(LL3),"",LG93/LG92)</f>
        <v/>
      </c>
      <c r="LJ93" s="278"/>
      <c r="LK93" s="278" t="str">
        <f>IF(ISBLANK(LL3),"",(LG93+LG94)/LG92)</f>
        <v/>
      </c>
      <c r="LL93" s="279"/>
      <c r="LM93" s="148"/>
      <c r="LN93" s="280" t="str">
        <f>IF(ISBLANK(LS3),"",COUNTIF(LN12:LN90,"=60"))</f>
        <v/>
      </c>
      <c r="LO93" s="280"/>
      <c r="LP93" s="278" t="str">
        <f>IF(ISBLANK(LS3),"",LN93/LN92)</f>
        <v/>
      </c>
      <c r="LQ93" s="278"/>
      <c r="LR93" s="278" t="str">
        <f>IF(ISBLANK(LS3),"",(LN93+LN94)/LN92)</f>
        <v/>
      </c>
      <c r="LS93" s="279"/>
      <c r="LT93" s="148"/>
      <c r="LU93" s="280" t="str">
        <f>IF(ISBLANK(LZ3),"",COUNTIF(LU12:LU90,"=60"))</f>
        <v/>
      </c>
      <c r="LV93" s="280"/>
      <c r="LW93" s="278" t="str">
        <f>IF(ISBLANK(LZ3),"",LU93/LU92)</f>
        <v/>
      </c>
      <c r="LX93" s="278"/>
      <c r="LY93" s="278" t="str">
        <f>IF(ISBLANK(LZ3),"",(LU93+LU94)/LU92)</f>
        <v/>
      </c>
      <c r="LZ93" s="279"/>
      <c r="MA93" s="148"/>
      <c r="MB93" s="280" t="str">
        <f>IF(ISBLANK(MG3),"",COUNTIF(MB12:MB90,"=60"))</f>
        <v/>
      </c>
      <c r="MC93" s="280"/>
      <c r="MD93" s="278" t="str">
        <f>IF(ISBLANK(MG3),"",MB93/MB92)</f>
        <v/>
      </c>
      <c r="ME93" s="278"/>
      <c r="MF93" s="278" t="str">
        <f>IF(ISBLANK(MG3),"",(MB93+MB94)/MB92)</f>
        <v/>
      </c>
      <c r="MG93" s="279"/>
      <c r="MH93" s="148"/>
      <c r="MI93" s="280" t="str">
        <f>IF(ISBLANK(MN3),"",COUNTIF(MI12:MI90,"=60"))</f>
        <v/>
      </c>
      <c r="MJ93" s="280"/>
      <c r="MK93" s="278" t="str">
        <f>IF(ISBLANK(MN3),"",MI93/MI92)</f>
        <v/>
      </c>
      <c r="ML93" s="278"/>
      <c r="MM93" s="278" t="str">
        <f>IF(ISBLANK(MN3),"",(MI93+MI94)/MI92)</f>
        <v/>
      </c>
      <c r="MN93" s="279"/>
      <c r="MO93" s="148"/>
      <c r="MP93" s="280" t="str">
        <f>IF(ISBLANK(MU3),"",COUNTIF(MP12:MP90,"=60"))</f>
        <v/>
      </c>
      <c r="MQ93" s="280"/>
      <c r="MR93" s="278" t="str">
        <f>IF(ISBLANK(MU3),"",MP93/MP92)</f>
        <v/>
      </c>
      <c r="MS93" s="278"/>
      <c r="MT93" s="278" t="str">
        <f>IF(ISBLANK(MU3),"",(MP93+MP94)/MP92)</f>
        <v/>
      </c>
      <c r="MU93" s="279"/>
      <c r="MV93" s="148"/>
      <c r="MW93" s="280" t="str">
        <f>IF(ISBLANK(NB3),"",COUNTIF(MW12:MW90,"=60"))</f>
        <v/>
      </c>
      <c r="MX93" s="280"/>
      <c r="MY93" s="278" t="str">
        <f>IF(ISBLANK(NB3),"",MW93/MW92)</f>
        <v/>
      </c>
      <c r="MZ93" s="278"/>
      <c r="NA93" s="278" t="str">
        <f>IF(ISBLANK(NB3),"",(MW93+MW94)/MW92)</f>
        <v/>
      </c>
      <c r="NB93" s="279"/>
      <c r="NC93" s="148"/>
      <c r="ND93" s="280" t="str">
        <f>IF(ISBLANK(NI3),"",COUNTIF(ND12:ND90,"=60"))</f>
        <v/>
      </c>
      <c r="NE93" s="280"/>
      <c r="NF93" s="278" t="str">
        <f>IF(ISBLANK(NI3),"",ND93/ND92)</f>
        <v/>
      </c>
      <c r="NG93" s="278"/>
      <c r="NH93" s="278" t="str">
        <f>IF(ISBLANK(NI3),"",(ND93+ND94)/ND92)</f>
        <v/>
      </c>
      <c r="NI93" s="279"/>
      <c r="NJ93" s="148"/>
      <c r="NK93" s="280" t="str">
        <f>IF(ISBLANK(NP3),"",COUNTIF(NK12:NK90,"=60"))</f>
        <v/>
      </c>
      <c r="NL93" s="280"/>
      <c r="NM93" s="278" t="str">
        <f>IF(ISBLANK(NP3),"",NK93/NK92)</f>
        <v/>
      </c>
      <c r="NN93" s="278"/>
      <c r="NO93" s="278" t="str">
        <f>IF(ISBLANK(NP3),"",(NK93+NK94)/NK92)</f>
        <v/>
      </c>
      <c r="NP93" s="279"/>
      <c r="NQ93" s="148"/>
      <c r="NR93" s="280" t="str">
        <f>IF(ISBLANK(NW3),"",COUNTIF(NR12:NR90,"=60"))</f>
        <v/>
      </c>
      <c r="NS93" s="280"/>
      <c r="NT93" s="278" t="str">
        <f>IF(ISBLANK(NW3),"",NR93/NR92)</f>
        <v/>
      </c>
      <c r="NU93" s="278"/>
      <c r="NV93" s="278" t="str">
        <f>IF(ISBLANK(NW3),"",(NR93+NR94)/NR92)</f>
        <v/>
      </c>
      <c r="NW93" s="279"/>
      <c r="NX93" s="148"/>
      <c r="NY93" s="280" t="str">
        <f>IF(ISBLANK(OD3),"",COUNTIF(NY12:NY90,"=60"))</f>
        <v/>
      </c>
      <c r="NZ93" s="280"/>
      <c r="OA93" s="278" t="str">
        <f>IF(ISBLANK(OD3),"",NY93/NY92)</f>
        <v/>
      </c>
      <c r="OB93" s="278"/>
      <c r="OC93" s="278" t="str">
        <f>IF(ISBLANK(OD3),"",(NY93+NY94)/NY92)</f>
        <v/>
      </c>
      <c r="OD93" s="279"/>
      <c r="OE93" s="148"/>
      <c r="OF93" s="280" t="str">
        <f>IF(ISBLANK(OK3),"",COUNTIF(OF12:OF90,"=60"))</f>
        <v/>
      </c>
      <c r="OG93" s="280"/>
      <c r="OH93" s="278" t="str">
        <f>IF(ISBLANK(OK3),"",OF93/OF92)</f>
        <v/>
      </c>
      <c r="OI93" s="278"/>
      <c r="OJ93" s="278" t="str">
        <f>IF(ISBLANK(OK3),"",(OF93+OF94)/OF92)</f>
        <v/>
      </c>
      <c r="OK93" s="279"/>
      <c r="OL93" s="148"/>
      <c r="OM93" s="280" t="str">
        <f>IF(ISBLANK(OR3),"",COUNTIF(OM12:OM90,"=60"))</f>
        <v/>
      </c>
      <c r="ON93" s="280"/>
      <c r="OO93" s="278" t="str">
        <f>IF(ISBLANK(OR3),"",OM93/OM92)</f>
        <v/>
      </c>
      <c r="OP93" s="278"/>
      <c r="OQ93" s="278" t="str">
        <f>IF(ISBLANK(OR3),"",(OM93+OM94)/OM92)</f>
        <v/>
      </c>
      <c r="OR93" s="279"/>
      <c r="OS93" s="148"/>
      <c r="OT93" s="280" t="str">
        <f>IF(ISBLANK(OY3),"",COUNTIF(OT12:OT90,"=60"))</f>
        <v/>
      </c>
      <c r="OU93" s="280"/>
      <c r="OV93" s="278" t="str">
        <f>IF(ISBLANK(OY3),"",OT93/OT92)</f>
        <v/>
      </c>
      <c r="OW93" s="278"/>
      <c r="OX93" s="278" t="str">
        <f>IF(ISBLANK(OY3),"",(OT93+OT94)/OT92)</f>
        <v/>
      </c>
      <c r="OY93" s="279"/>
      <c r="OZ93" s="148"/>
      <c r="PA93" s="280" t="str">
        <f>IF(ISBLANK(PF3),"",COUNTIF(PA12:PA90,"=60"))</f>
        <v/>
      </c>
      <c r="PB93" s="280"/>
      <c r="PC93" s="278" t="str">
        <f>IF(ISBLANK(PF3),"",PA93/PA92)</f>
        <v/>
      </c>
      <c r="PD93" s="278"/>
      <c r="PE93" s="278" t="str">
        <f>IF(ISBLANK(PF3),"",(PA93+PA94)/PA92)</f>
        <v/>
      </c>
      <c r="PF93" s="279"/>
      <c r="PG93" s="148"/>
      <c r="PH93" s="280" t="str">
        <f>IF(ISBLANK(PM3),"",COUNTIF(PH12:PH90,"=60"))</f>
        <v/>
      </c>
      <c r="PI93" s="280"/>
      <c r="PJ93" s="278" t="str">
        <f>IF(ISBLANK(PM3),"",PH93/PH92)</f>
        <v/>
      </c>
      <c r="PK93" s="278"/>
      <c r="PL93" s="278" t="str">
        <f>IF(ISBLANK(PM3),"",(PH93+PH94)/PH92)</f>
        <v/>
      </c>
      <c r="PM93" s="279"/>
      <c r="PN93" s="148"/>
      <c r="PO93" s="280" t="str">
        <f>IF(ISBLANK(PT3),"",COUNTIF(PO12:PO90,"=60"))</f>
        <v/>
      </c>
      <c r="PP93" s="280"/>
      <c r="PQ93" s="278" t="str">
        <f>IF(ISBLANK(PT3),"",PO93/PO92)</f>
        <v/>
      </c>
      <c r="PR93" s="278"/>
      <c r="PS93" s="278" t="str">
        <f>IF(ISBLANK(PT3),"",(PO93+PO94)/PO92)</f>
        <v/>
      </c>
      <c r="PT93" s="279"/>
      <c r="PU93" s="148"/>
      <c r="PV93" s="280" t="str">
        <f>IF(ISBLANK(QA3),"",COUNTIF(PV12:PV90,"=60"))</f>
        <v/>
      </c>
      <c r="PW93" s="280"/>
      <c r="PX93" s="278" t="str">
        <f>IF(ISBLANK(QA3),"",PV93/PV92)</f>
        <v/>
      </c>
      <c r="PY93" s="278"/>
      <c r="PZ93" s="278" t="str">
        <f>IF(ISBLANK(QA3),"",(PV93+PV94)/PV92)</f>
        <v/>
      </c>
      <c r="QA93" s="279"/>
      <c r="QB93" s="148"/>
      <c r="QC93" s="280" t="str">
        <f>IF(ISBLANK(QH3),"",COUNTIF(QC12:QC90,"=60"))</f>
        <v/>
      </c>
      <c r="QD93" s="280"/>
      <c r="QE93" s="278" t="str">
        <f>IF(ISBLANK(QH3),"",QC93/QC92)</f>
        <v/>
      </c>
      <c r="QF93" s="278"/>
      <c r="QG93" s="278" t="str">
        <f>IF(ISBLANK(QH3),"",(QC93+QC94)/QC92)</f>
        <v/>
      </c>
      <c r="QH93" s="279"/>
      <c r="QI93" s="130"/>
      <c r="QJ93" s="130"/>
    </row>
    <row r="94" spans="1:452" ht="15" customHeight="1" x14ac:dyDescent="0.2">
      <c r="A94" s="327"/>
      <c r="B94" s="150" t="s">
        <v>175</v>
      </c>
      <c r="C94" s="144"/>
      <c r="D94" s="280">
        <f>IF(ISBLANK(I3),"",COUNTIF(E12:E90,"=20"))</f>
        <v>18</v>
      </c>
      <c r="E94" s="280"/>
      <c r="F94" s="278">
        <f>IF(ISBLANK(I3),"",D94/D92)</f>
        <v>0.31578947368421051</v>
      </c>
      <c r="G94" s="278"/>
      <c r="H94" s="278"/>
      <c r="I94" s="279"/>
      <c r="J94" s="147"/>
      <c r="K94" s="280">
        <f>IF(ISBLANK(P3),"",COUNTIF(L12:L90,"=20"))</f>
        <v>0</v>
      </c>
      <c r="L94" s="280"/>
      <c r="M94" s="278">
        <f>IF(ISBLANK(P3),"",K94/K92)</f>
        <v>0</v>
      </c>
      <c r="N94" s="278"/>
      <c r="O94" s="278"/>
      <c r="P94" s="279"/>
      <c r="Q94" s="148"/>
      <c r="R94" s="280">
        <f>IF(ISBLANK(W3),"",COUNTIF(S12:S90,"=20"))</f>
        <v>1</v>
      </c>
      <c r="S94" s="280"/>
      <c r="T94" s="278">
        <f>IF(ISBLANK(W3),"",R94/R92)</f>
        <v>1.4925373134328358E-2</v>
      </c>
      <c r="U94" s="278"/>
      <c r="V94" s="278"/>
      <c r="W94" s="279"/>
      <c r="X94" s="148"/>
      <c r="Y94" s="280">
        <f>IF(ISBLANK(AD3),"",COUNTIF(Z12:Z90,"=20"))</f>
        <v>0</v>
      </c>
      <c r="Z94" s="280"/>
      <c r="AA94" s="278">
        <f>IF(ISBLANK(AD3),"",Y94/Y92)</f>
        <v>0</v>
      </c>
      <c r="AB94" s="278"/>
      <c r="AC94" s="278"/>
      <c r="AD94" s="279"/>
      <c r="AE94" s="148"/>
      <c r="AF94" s="280">
        <f>IF(ISBLANK(AK3),"",COUNTIF(AG12:AG90,"=20"))</f>
        <v>59</v>
      </c>
      <c r="AG94" s="280"/>
      <c r="AH94" s="278">
        <f>IF(ISBLANK(AK3),"",AF94/AF92)</f>
        <v>1</v>
      </c>
      <c r="AI94" s="278"/>
      <c r="AJ94" s="278"/>
      <c r="AK94" s="279"/>
      <c r="AL94" s="148"/>
      <c r="AM94" s="280">
        <f>IF(ISBLANK(AR3),"",COUNTIF(AN12:AN90,"=20"))</f>
        <v>42</v>
      </c>
      <c r="AN94" s="280"/>
      <c r="AO94" s="278">
        <f>IF(ISBLANK(AR3),"",AM94/AM92)</f>
        <v>0.67741935483870963</v>
      </c>
      <c r="AP94" s="278"/>
      <c r="AQ94" s="278"/>
      <c r="AR94" s="279"/>
      <c r="AS94" s="148"/>
      <c r="AT94" s="280">
        <f>IF(ISBLANK(AY3),"",COUNTIF(AU12:AU90,"=20"))</f>
        <v>2</v>
      </c>
      <c r="AU94" s="280"/>
      <c r="AV94" s="278">
        <f>IF(ISBLANK(AY3),"",AT94/AT92)</f>
        <v>3.7037037037037035E-2</v>
      </c>
      <c r="AW94" s="278"/>
      <c r="AX94" s="278"/>
      <c r="AY94" s="279"/>
      <c r="AZ94" s="148"/>
      <c r="BA94" s="280">
        <f>IF(ISBLANK(BF3),"",COUNTIF(BB12:BB90,"=20"))</f>
        <v>2</v>
      </c>
      <c r="BB94" s="280"/>
      <c r="BC94" s="278">
        <f>IF(ISBLANK(BF3),"",BA94/BA92)</f>
        <v>3.3898305084745763E-2</v>
      </c>
      <c r="BD94" s="278"/>
      <c r="BE94" s="278"/>
      <c r="BF94" s="279"/>
      <c r="BG94" s="148"/>
      <c r="BH94" s="280">
        <f>IF(ISBLANK(BM3),"",COUNTIF(BI12:BI90,"=20"))</f>
        <v>18</v>
      </c>
      <c r="BI94" s="280"/>
      <c r="BJ94" s="278">
        <f>IF(ISBLANK(BM3),"",BH94/BH92)</f>
        <v>0.5</v>
      </c>
      <c r="BK94" s="278"/>
      <c r="BL94" s="278"/>
      <c r="BM94" s="279"/>
      <c r="BN94" s="148"/>
      <c r="BO94" s="280">
        <f>IF(ISBLANK(BT3),"",COUNTIF(BP12:BP90,"=20"))</f>
        <v>35</v>
      </c>
      <c r="BP94" s="280"/>
      <c r="BQ94" s="278">
        <f>IF(ISBLANK(BT3),"",BO94/BO92)</f>
        <v>0.63636363636363635</v>
      </c>
      <c r="BR94" s="278"/>
      <c r="BS94" s="278"/>
      <c r="BT94" s="279"/>
      <c r="BU94" s="148"/>
      <c r="BV94" s="280" t="str">
        <f>IF(ISBLANK(CA3),"",COUNTIF(BW12:BW90,"=20"))</f>
        <v/>
      </c>
      <c r="BW94" s="280"/>
      <c r="BX94" s="278" t="str">
        <f>IF(ISBLANK(CA3),"",BV94/BV92)</f>
        <v/>
      </c>
      <c r="BY94" s="278"/>
      <c r="BZ94" s="278"/>
      <c r="CA94" s="279"/>
      <c r="CB94" s="148"/>
      <c r="CC94" s="280">
        <f>IF(ISBLANK(CH3),"",COUNTIF(CD12:CD90,"=20"))</f>
        <v>1</v>
      </c>
      <c r="CD94" s="280"/>
      <c r="CE94" s="278">
        <f>IF(ISBLANK(CH3),"",CC94/CC92)</f>
        <v>1.9230769230769232E-2</v>
      </c>
      <c r="CF94" s="278"/>
      <c r="CG94" s="278"/>
      <c r="CH94" s="279"/>
      <c r="CI94" s="148"/>
      <c r="CJ94" s="280">
        <f>IF(ISBLANK(CO3),"",COUNTIF(CK12:CK90,"=20"))</f>
        <v>44</v>
      </c>
      <c r="CK94" s="280"/>
      <c r="CL94" s="278">
        <f>IF(ISBLANK(CO3),"",CJ94/CJ92)</f>
        <v>0.8</v>
      </c>
      <c r="CM94" s="278"/>
      <c r="CN94" s="278"/>
      <c r="CO94" s="279"/>
      <c r="CP94" s="148"/>
      <c r="CQ94" s="280">
        <f>IF(ISBLANK(CV3),"",COUNTIF(CR12:CR90,"=20"))</f>
        <v>8</v>
      </c>
      <c r="CR94" s="280"/>
      <c r="CS94" s="278">
        <f>IF(ISBLANK(CV3),"",CQ94/CQ92)</f>
        <v>0.1702127659574468</v>
      </c>
      <c r="CT94" s="278"/>
      <c r="CU94" s="278"/>
      <c r="CV94" s="279"/>
      <c r="CW94" s="148"/>
      <c r="CX94" s="280">
        <f>IF(ISBLANK(DC3),"",COUNTIF(CY12:CY90,"=20"))</f>
        <v>49</v>
      </c>
      <c r="CY94" s="280"/>
      <c r="CZ94" s="278">
        <f>IF(ISBLANK(DC3),"",CX94/CX92)</f>
        <v>1</v>
      </c>
      <c r="DA94" s="278"/>
      <c r="DB94" s="278"/>
      <c r="DC94" s="279"/>
      <c r="DD94" s="148"/>
      <c r="DE94" s="280">
        <f>IF(ISBLANK(DJ3),"",COUNTIF(DF12:DF90,"=20"))</f>
        <v>27</v>
      </c>
      <c r="DF94" s="280"/>
      <c r="DG94" s="278">
        <f>IF(ISBLANK(DJ3),"",DE94/DE92)</f>
        <v>0.51923076923076927</v>
      </c>
      <c r="DH94" s="278"/>
      <c r="DI94" s="278"/>
      <c r="DJ94" s="279"/>
      <c r="DK94" s="148"/>
      <c r="DL94" s="280">
        <f>IF(ISBLANK(DQ3),"",COUNTIF(DM12:DM90,"=20"))</f>
        <v>47</v>
      </c>
      <c r="DM94" s="280"/>
      <c r="DN94" s="278">
        <f>IF(ISBLANK(DQ3),"",DL94/DL92)</f>
        <v>0.92156862745098034</v>
      </c>
      <c r="DO94" s="278"/>
      <c r="DP94" s="278"/>
      <c r="DQ94" s="279"/>
      <c r="DR94" s="148"/>
      <c r="DS94" s="280">
        <f>IF(ISBLANK(DX3),"",COUNTIF(DT12:DT90,"=20"))</f>
        <v>0</v>
      </c>
      <c r="DT94" s="280"/>
      <c r="DU94" s="278">
        <f>IF(ISBLANK(DX3),"",DS94/DS92)</f>
        <v>0</v>
      </c>
      <c r="DV94" s="278"/>
      <c r="DW94" s="278"/>
      <c r="DX94" s="279"/>
      <c r="DY94" s="148"/>
      <c r="DZ94" s="280">
        <f>IF(ISBLANK(EE3),"",COUNTIF(EA12:EA90,"=20"))</f>
        <v>25</v>
      </c>
      <c r="EA94" s="280"/>
      <c r="EB94" s="278">
        <f>IF(ISBLANK(EE3),"",DZ94/DZ92)</f>
        <v>0.49019607843137253</v>
      </c>
      <c r="EC94" s="278"/>
      <c r="ED94" s="278"/>
      <c r="EE94" s="279"/>
      <c r="EF94" s="148"/>
      <c r="EG94" s="280">
        <f>IF(ISBLANK(EL3),"",COUNTIF(EH12:EH90,"=20"))</f>
        <v>0</v>
      </c>
      <c r="EH94" s="280"/>
      <c r="EI94" s="278">
        <f>IF(ISBLANK(EL3),"",EG94/EG92)</f>
        <v>0</v>
      </c>
      <c r="EJ94" s="278"/>
      <c r="EK94" s="278"/>
      <c r="EL94" s="279"/>
      <c r="EM94" s="148"/>
      <c r="EN94" s="280">
        <f>IF(ISBLANK(ES3),"",COUNTIF(EO12:EO90,"=20"))</f>
        <v>20</v>
      </c>
      <c r="EO94" s="280"/>
      <c r="EP94" s="278">
        <f>IF(ISBLANK(ES3),"",EN94/EN92)</f>
        <v>0.43478260869565216</v>
      </c>
      <c r="EQ94" s="278"/>
      <c r="ER94" s="278"/>
      <c r="ES94" s="279"/>
      <c r="ET94" s="148"/>
      <c r="EU94" s="280">
        <f>IF(ISBLANK(EZ3),"",COUNTIF(EV12:EV90,"=20"))</f>
        <v>22</v>
      </c>
      <c r="EV94" s="280"/>
      <c r="EW94" s="278">
        <f>IF(ISBLANK(EZ3),"",EU94/EU92)</f>
        <v>0.44</v>
      </c>
      <c r="EX94" s="278"/>
      <c r="EY94" s="278"/>
      <c r="EZ94" s="279"/>
      <c r="FA94" s="148"/>
      <c r="FB94" s="280">
        <f>IF(ISBLANK(FG3),"",COUNTIF(FC12:FC90,"=20"))</f>
        <v>1</v>
      </c>
      <c r="FC94" s="280"/>
      <c r="FD94" s="278">
        <f>IF(ISBLANK(FG3),"",FB94/FB92)</f>
        <v>0.02</v>
      </c>
      <c r="FE94" s="278"/>
      <c r="FF94" s="278"/>
      <c r="FG94" s="279"/>
      <c r="FH94" s="148"/>
      <c r="FI94" s="280">
        <f>IF(ISBLANK(FN3),"",COUNTIF(FJ12:FJ90,"=20"))</f>
        <v>33</v>
      </c>
      <c r="FJ94" s="280"/>
      <c r="FK94" s="278">
        <f>IF(ISBLANK(FN3),"",FI94/FI92)</f>
        <v>0.76744186046511631</v>
      </c>
      <c r="FL94" s="278"/>
      <c r="FM94" s="278"/>
      <c r="FN94" s="279"/>
      <c r="FO94" s="148"/>
      <c r="FP94" s="280">
        <f>IF(ISBLANK(FU3),"",COUNTIF(FQ12:FQ90,"=20"))</f>
        <v>2</v>
      </c>
      <c r="FQ94" s="280"/>
      <c r="FR94" s="278">
        <f>IF(ISBLANK(FU3),"",FP94/FP92)</f>
        <v>4.878048780487805E-2</v>
      </c>
      <c r="FS94" s="278"/>
      <c r="FT94" s="278"/>
      <c r="FU94" s="279"/>
      <c r="FV94" s="148"/>
      <c r="FW94" s="280">
        <f>IF(ISBLANK(GB3),"",COUNTIF(FX12:FX90,"=20"))</f>
        <v>28</v>
      </c>
      <c r="FX94" s="280"/>
      <c r="FY94" s="278">
        <f>IF(ISBLANK(GB3),"",FW94/FW92)</f>
        <v>0.71794871794871795</v>
      </c>
      <c r="FZ94" s="278"/>
      <c r="GA94" s="278"/>
      <c r="GB94" s="279"/>
      <c r="GC94" s="148"/>
      <c r="GD94" s="280">
        <f>IF(ISBLANK(GI3),"",COUNTIF(GE12:GE90,"=20"))</f>
        <v>41</v>
      </c>
      <c r="GE94" s="280"/>
      <c r="GF94" s="278">
        <f>IF(ISBLANK(GI3),"",GD94/GD92)</f>
        <v>0.95348837209302328</v>
      </c>
      <c r="GG94" s="278"/>
      <c r="GH94" s="278"/>
      <c r="GI94" s="279"/>
      <c r="GJ94" s="148"/>
      <c r="GK94" s="280">
        <f>IF(ISBLANK(GP3),"",COUNTIF(GL12:GL90,"=20"))</f>
        <v>0</v>
      </c>
      <c r="GL94" s="280"/>
      <c r="GM94" s="278">
        <f>IF(ISBLANK(GP3),"",GK94/GK92)</f>
        <v>0</v>
      </c>
      <c r="GN94" s="278"/>
      <c r="GO94" s="278"/>
      <c r="GP94" s="279"/>
      <c r="GQ94" s="148"/>
      <c r="GR94" s="280">
        <f>IF(ISBLANK(GW3),"",COUNTIF(GS12:GS90,"=20"))</f>
        <v>4</v>
      </c>
      <c r="GS94" s="280"/>
      <c r="GT94" s="278">
        <f>IF(ISBLANK(GW3),"",GR94/GR92)</f>
        <v>0.1</v>
      </c>
      <c r="GU94" s="278"/>
      <c r="GV94" s="278"/>
      <c r="GW94" s="279"/>
      <c r="GX94" s="148"/>
      <c r="GY94" s="280">
        <f>IF(ISBLANK(HD3),"",COUNTIF(GZ12:GZ90,"=20"))</f>
        <v>23</v>
      </c>
      <c r="GZ94" s="280"/>
      <c r="HA94" s="278">
        <f>IF(ISBLANK(HD3),"",GY94/GY92)</f>
        <v>0.57499999999999996</v>
      </c>
      <c r="HB94" s="278"/>
      <c r="HC94" s="278"/>
      <c r="HD94" s="279"/>
      <c r="HE94" s="148"/>
      <c r="HF94" s="280">
        <f>IF(ISBLANK(HK3),"",COUNTIF(HG12:HG90,"=20"))</f>
        <v>7</v>
      </c>
      <c r="HG94" s="280"/>
      <c r="HH94" s="278">
        <f>IF(ISBLANK(HK3),"",HF94/HF92)</f>
        <v>0.15909090909090909</v>
      </c>
      <c r="HI94" s="278"/>
      <c r="HJ94" s="278"/>
      <c r="HK94" s="279"/>
      <c r="HL94" s="148"/>
      <c r="HM94" s="280">
        <f>IF(ISBLANK(HR3),"",COUNTIF(HN12:HN90,"=20"))</f>
        <v>3</v>
      </c>
      <c r="HN94" s="280"/>
      <c r="HO94" s="278">
        <f>IF(ISBLANK(HR3),"",HM94/HM92)</f>
        <v>8.3333333333333329E-2</v>
      </c>
      <c r="HP94" s="278"/>
      <c r="HQ94" s="278"/>
      <c r="HR94" s="279"/>
      <c r="HS94" s="148"/>
      <c r="HT94" s="280" t="str">
        <f>IF(ISBLANK(HY3),"",COUNTIF(HU12:HU90,"=20"))</f>
        <v/>
      </c>
      <c r="HU94" s="280"/>
      <c r="HV94" s="278" t="str">
        <f>IF(ISBLANK(HY3),"",HT94/HT92)</f>
        <v/>
      </c>
      <c r="HW94" s="278"/>
      <c r="HX94" s="278"/>
      <c r="HY94" s="279"/>
      <c r="HZ94" s="148"/>
      <c r="IA94" s="280">
        <f>IF(ISBLANK(IF3),"",COUNTIF(IB12:IB90,"=20"))</f>
        <v>2</v>
      </c>
      <c r="IB94" s="280"/>
      <c r="IC94" s="278">
        <f>IF(ISBLANK(IF3),"",IA94/IA92)</f>
        <v>5.4054054054054057E-2</v>
      </c>
      <c r="ID94" s="278"/>
      <c r="IE94" s="278"/>
      <c r="IF94" s="279"/>
      <c r="IG94" s="148"/>
      <c r="IH94" s="280" t="str">
        <f>IF(ISBLANK(IM3),"",COUNTIF(II12:II90,"=20"))</f>
        <v/>
      </c>
      <c r="II94" s="280"/>
      <c r="IJ94" s="278" t="str">
        <f>IF(ISBLANK(IM3),"",IH94/IH92)</f>
        <v/>
      </c>
      <c r="IK94" s="278"/>
      <c r="IL94" s="278"/>
      <c r="IM94" s="279"/>
      <c r="IN94" s="148"/>
      <c r="IO94" s="280">
        <f>IF(ISBLANK(IT3),"",COUNTIF(IP12:IP90,"=20"))</f>
        <v>1</v>
      </c>
      <c r="IP94" s="280"/>
      <c r="IQ94" s="278">
        <f>IF(ISBLANK(IT3),"",IO94/IO92)</f>
        <v>2.5000000000000001E-2</v>
      </c>
      <c r="IR94" s="278"/>
      <c r="IS94" s="278"/>
      <c r="IT94" s="279"/>
      <c r="IU94" s="148"/>
      <c r="IV94" s="280">
        <f>IF(ISBLANK(JA3),"",COUNTIF(IW12:IW90,"=20"))</f>
        <v>22</v>
      </c>
      <c r="IW94" s="280"/>
      <c r="IX94" s="278">
        <f>IF(ISBLANK(JA3),"",IV94/IV92)</f>
        <v>0.52380952380952384</v>
      </c>
      <c r="IY94" s="278"/>
      <c r="IZ94" s="278"/>
      <c r="JA94" s="279"/>
      <c r="JB94" s="148"/>
      <c r="JC94" s="280">
        <f>IF(ISBLANK(JH3),"",COUNTIF(JD12:JD90,"=20"))</f>
        <v>2</v>
      </c>
      <c r="JD94" s="280"/>
      <c r="JE94" s="278">
        <f>IF(ISBLANK(JH3),"",JC94/JC92)</f>
        <v>4.7619047619047616E-2</v>
      </c>
      <c r="JF94" s="278"/>
      <c r="JG94" s="278"/>
      <c r="JH94" s="279"/>
      <c r="JI94" s="148"/>
      <c r="JJ94" s="280">
        <f>IF(ISBLANK(JO3),"",COUNTIF(JK12:JK90,"=20"))</f>
        <v>22</v>
      </c>
      <c r="JK94" s="280"/>
      <c r="JL94" s="278">
        <f>IF(ISBLANK(JO3),"",JJ94/JJ92)</f>
        <v>0.53658536585365857</v>
      </c>
      <c r="JM94" s="278"/>
      <c r="JN94" s="278"/>
      <c r="JO94" s="279"/>
      <c r="JP94" s="148"/>
      <c r="JQ94" s="280">
        <f>IF(ISBLANK(JV3),"",COUNTIF(JR12:JR90,"=20"))</f>
        <v>3</v>
      </c>
      <c r="JR94" s="280"/>
      <c r="JS94" s="278">
        <f>IF(ISBLANK(JV3),"",JQ94/JQ92)</f>
        <v>7.3170731707317069E-2</v>
      </c>
      <c r="JT94" s="278"/>
      <c r="JU94" s="278"/>
      <c r="JV94" s="279"/>
      <c r="JW94" s="148"/>
      <c r="JX94" s="280" t="str">
        <f>IF(ISBLANK(KC3),"",COUNTIF(JY12:JY90,"=20"))</f>
        <v/>
      </c>
      <c r="JY94" s="280"/>
      <c r="JZ94" s="278" t="str">
        <f>IF(ISBLANK(KC3),"",JX94/JX92)</f>
        <v/>
      </c>
      <c r="KA94" s="278"/>
      <c r="KB94" s="278"/>
      <c r="KC94" s="279"/>
      <c r="KD94" s="148"/>
      <c r="KE94" s="280" t="str">
        <f>IF(ISBLANK(KJ3),"",COUNTIF(KF12:KF90,"=20"))</f>
        <v/>
      </c>
      <c r="KF94" s="280"/>
      <c r="KG94" s="278" t="str">
        <f>IF(ISBLANK(KJ3),"",KE94/KE92)</f>
        <v/>
      </c>
      <c r="KH94" s="278"/>
      <c r="KI94" s="278"/>
      <c r="KJ94" s="279"/>
      <c r="KK94" s="148"/>
      <c r="KL94" s="280">
        <f>IF(ISBLANK(KQ3),"",COUNTIF(KM12:KM90,"=20"))</f>
        <v>32</v>
      </c>
      <c r="KM94" s="280"/>
      <c r="KN94" s="278">
        <f>IF(ISBLANK(KQ3),"",KL94/KL92)</f>
        <v>0.78048780487804881</v>
      </c>
      <c r="KO94" s="278"/>
      <c r="KP94" s="278"/>
      <c r="KQ94" s="279"/>
      <c r="KR94" s="148"/>
      <c r="KS94" s="280" t="str">
        <f>IF(ISBLANK(KX3),"",COUNTIF(KT12:KT90,"=20"))</f>
        <v/>
      </c>
      <c r="KT94" s="280"/>
      <c r="KU94" s="278" t="str">
        <f>IF(ISBLANK(KX3),"",KS94/KS92)</f>
        <v/>
      </c>
      <c r="KV94" s="278"/>
      <c r="KW94" s="278"/>
      <c r="KX94" s="279"/>
      <c r="KY94" s="149"/>
      <c r="KZ94" s="280" t="str">
        <f>IF(ISBLANK(LE3),"",COUNTIF(LA12:LA90,"=20"))</f>
        <v/>
      </c>
      <c r="LA94" s="280"/>
      <c r="LB94" s="278" t="str">
        <f>IF(ISBLANK(LE3),"",KZ94/KZ92)</f>
        <v/>
      </c>
      <c r="LC94" s="278"/>
      <c r="LD94" s="278"/>
      <c r="LE94" s="279"/>
      <c r="LF94" s="148"/>
      <c r="LG94" s="280" t="str">
        <f>IF(ISBLANK(LL3),"",COUNTIF(LH12:LH90,"=20"))</f>
        <v/>
      </c>
      <c r="LH94" s="280"/>
      <c r="LI94" s="278" t="str">
        <f>IF(ISBLANK(LL3),"",LG94/LG92)</f>
        <v/>
      </c>
      <c r="LJ94" s="278"/>
      <c r="LK94" s="278"/>
      <c r="LL94" s="279"/>
      <c r="LM94" s="148"/>
      <c r="LN94" s="280" t="str">
        <f>IF(ISBLANK(LS3),"",COUNTIF(LO12:LO90,"=20"))</f>
        <v/>
      </c>
      <c r="LO94" s="280"/>
      <c r="LP94" s="278" t="str">
        <f>IF(ISBLANK(LS3),"",LN94/LN92)</f>
        <v/>
      </c>
      <c r="LQ94" s="278"/>
      <c r="LR94" s="278"/>
      <c r="LS94" s="279"/>
      <c r="LT94" s="148"/>
      <c r="LU94" s="280" t="str">
        <f>IF(ISBLANK(LZ3),"",COUNTIF(LV12:LV90,"=20"))</f>
        <v/>
      </c>
      <c r="LV94" s="280"/>
      <c r="LW94" s="278" t="str">
        <f>IF(ISBLANK(LZ3),"",LU94/LU92)</f>
        <v/>
      </c>
      <c r="LX94" s="278"/>
      <c r="LY94" s="278"/>
      <c r="LZ94" s="279"/>
      <c r="MA94" s="148"/>
      <c r="MB94" s="280" t="str">
        <f>IF(ISBLANK(MG3),"",COUNTIF(MC12:MC90,"=20"))</f>
        <v/>
      </c>
      <c r="MC94" s="280"/>
      <c r="MD94" s="278" t="str">
        <f>IF(ISBLANK(MG3),"",MB94/MB92)</f>
        <v/>
      </c>
      <c r="ME94" s="278"/>
      <c r="MF94" s="278"/>
      <c r="MG94" s="279"/>
      <c r="MH94" s="148"/>
      <c r="MI94" s="280" t="str">
        <f>IF(ISBLANK(MN3),"",COUNTIF(MJ12:MJ90,"=20"))</f>
        <v/>
      </c>
      <c r="MJ94" s="280"/>
      <c r="MK94" s="278" t="str">
        <f>IF(ISBLANK(MN3),"",MI94/MI92)</f>
        <v/>
      </c>
      <c r="ML94" s="278"/>
      <c r="MM94" s="278"/>
      <c r="MN94" s="279"/>
      <c r="MO94" s="148"/>
      <c r="MP94" s="280" t="str">
        <f>IF(ISBLANK(MU3),"",COUNTIF(MQ12:MQ90,"=20"))</f>
        <v/>
      </c>
      <c r="MQ94" s="280"/>
      <c r="MR94" s="278" t="str">
        <f>IF(ISBLANK(MU3),"",MP94/MP92)</f>
        <v/>
      </c>
      <c r="MS94" s="278"/>
      <c r="MT94" s="278"/>
      <c r="MU94" s="279"/>
      <c r="MV94" s="148"/>
      <c r="MW94" s="280" t="str">
        <f>IF(ISBLANK(NB3),"",COUNTIF(MX12:MX90,"=20"))</f>
        <v/>
      </c>
      <c r="MX94" s="280"/>
      <c r="MY94" s="278" t="str">
        <f>IF(ISBLANK(NB3),"",MW94/MW92)</f>
        <v/>
      </c>
      <c r="MZ94" s="278"/>
      <c r="NA94" s="278"/>
      <c r="NB94" s="279"/>
      <c r="NC94" s="148"/>
      <c r="ND94" s="280" t="str">
        <f>IF(ISBLANK(NI3),"",COUNTIF(NE12:NE90,"=20"))</f>
        <v/>
      </c>
      <c r="NE94" s="280"/>
      <c r="NF94" s="278" t="str">
        <f>IF(ISBLANK(NI3),"",ND94/ND92)</f>
        <v/>
      </c>
      <c r="NG94" s="278"/>
      <c r="NH94" s="278"/>
      <c r="NI94" s="279"/>
      <c r="NJ94" s="148"/>
      <c r="NK94" s="280" t="str">
        <f>IF(ISBLANK(NP3),"",COUNTIF(NL12:NL90,"=20"))</f>
        <v/>
      </c>
      <c r="NL94" s="280"/>
      <c r="NM94" s="278" t="str">
        <f>IF(ISBLANK(NP3),"",NK94/NK92)</f>
        <v/>
      </c>
      <c r="NN94" s="278"/>
      <c r="NO94" s="278"/>
      <c r="NP94" s="279"/>
      <c r="NQ94" s="148"/>
      <c r="NR94" s="280" t="str">
        <f>IF(ISBLANK(NW3),"",COUNTIF(NS12:NS90,"=20"))</f>
        <v/>
      </c>
      <c r="NS94" s="280"/>
      <c r="NT94" s="278" t="str">
        <f>IF(ISBLANK(NW3),"",NR94/NR92)</f>
        <v/>
      </c>
      <c r="NU94" s="278"/>
      <c r="NV94" s="278"/>
      <c r="NW94" s="279"/>
      <c r="NX94" s="148"/>
      <c r="NY94" s="280" t="str">
        <f>IF(ISBLANK(OD3),"",COUNTIF(NZ12:NZ90,"=20"))</f>
        <v/>
      </c>
      <c r="NZ94" s="280"/>
      <c r="OA94" s="278" t="str">
        <f>IF(ISBLANK(OD3),"",NY94/NY92)</f>
        <v/>
      </c>
      <c r="OB94" s="278"/>
      <c r="OC94" s="278"/>
      <c r="OD94" s="279"/>
      <c r="OE94" s="148"/>
      <c r="OF94" s="280" t="str">
        <f>IF(ISBLANK(OK3),"",COUNTIF(OG12:OG90,"=20"))</f>
        <v/>
      </c>
      <c r="OG94" s="280"/>
      <c r="OH94" s="278" t="str">
        <f>IF(ISBLANK(OK3),"",OF94/OF92)</f>
        <v/>
      </c>
      <c r="OI94" s="278"/>
      <c r="OJ94" s="278"/>
      <c r="OK94" s="279"/>
      <c r="OL94" s="148"/>
      <c r="OM94" s="280" t="str">
        <f>IF(ISBLANK(OR3),"",COUNTIF(ON12:ON90,"=20"))</f>
        <v/>
      </c>
      <c r="ON94" s="280"/>
      <c r="OO94" s="278" t="str">
        <f>IF(ISBLANK(OR3),"",OM94/OM92)</f>
        <v/>
      </c>
      <c r="OP94" s="278"/>
      <c r="OQ94" s="278"/>
      <c r="OR94" s="279"/>
      <c r="OS94" s="148"/>
      <c r="OT94" s="280" t="str">
        <f>IF(ISBLANK(OY3),"",COUNTIF(OU12:OU90,"=20"))</f>
        <v/>
      </c>
      <c r="OU94" s="280"/>
      <c r="OV94" s="278" t="str">
        <f>IF(ISBLANK(OY3),"",OT94/OT92)</f>
        <v/>
      </c>
      <c r="OW94" s="278"/>
      <c r="OX94" s="278"/>
      <c r="OY94" s="279"/>
      <c r="OZ94" s="148"/>
      <c r="PA94" s="280" t="str">
        <f>IF(ISBLANK(PF3),"",COUNTIF(PB12:PB90,"=20"))</f>
        <v/>
      </c>
      <c r="PB94" s="280"/>
      <c r="PC94" s="278" t="str">
        <f>IF(ISBLANK(PF3),"",PA94/PA92)</f>
        <v/>
      </c>
      <c r="PD94" s="278"/>
      <c r="PE94" s="278"/>
      <c r="PF94" s="279"/>
      <c r="PG94" s="148"/>
      <c r="PH94" s="280" t="str">
        <f>IF(ISBLANK(PM3),"",COUNTIF(PI12:PI90,"=20"))</f>
        <v/>
      </c>
      <c r="PI94" s="280"/>
      <c r="PJ94" s="278" t="str">
        <f>IF(ISBLANK(PM3),"",PH94/PH92)</f>
        <v/>
      </c>
      <c r="PK94" s="278"/>
      <c r="PL94" s="278"/>
      <c r="PM94" s="279"/>
      <c r="PN94" s="148"/>
      <c r="PO94" s="280" t="str">
        <f>IF(ISBLANK(PT3),"",COUNTIF(PP12:PP90,"=20"))</f>
        <v/>
      </c>
      <c r="PP94" s="280"/>
      <c r="PQ94" s="278" t="str">
        <f>IF(ISBLANK(PT3),"",PO94/PO92)</f>
        <v/>
      </c>
      <c r="PR94" s="278"/>
      <c r="PS94" s="278"/>
      <c r="PT94" s="279"/>
      <c r="PU94" s="148"/>
      <c r="PV94" s="280" t="str">
        <f>IF(ISBLANK(QA3),"",COUNTIF(PW12:PW90,"=20"))</f>
        <v/>
      </c>
      <c r="PW94" s="280"/>
      <c r="PX94" s="278" t="str">
        <f>IF(ISBLANK(QA3),"",PV94/PV92)</f>
        <v/>
      </c>
      <c r="PY94" s="278"/>
      <c r="PZ94" s="278"/>
      <c r="QA94" s="279"/>
      <c r="QB94" s="148"/>
      <c r="QC94" s="280" t="str">
        <f>IF(ISBLANK(QH3),"",COUNTIF(QD12:QD90,"=20"))</f>
        <v/>
      </c>
      <c r="QD94" s="280"/>
      <c r="QE94" s="278" t="str">
        <f>IF(ISBLANK(QH3),"",QC94/QC92)</f>
        <v/>
      </c>
      <c r="QF94" s="278"/>
      <c r="QG94" s="278"/>
      <c r="QH94" s="279"/>
      <c r="QI94" s="130"/>
      <c r="QJ94" s="130"/>
    </row>
    <row r="95" spans="1:452" ht="15" customHeight="1" x14ac:dyDescent="0.2">
      <c r="A95" s="327"/>
      <c r="B95" s="150" t="s">
        <v>176</v>
      </c>
      <c r="C95" s="144"/>
      <c r="D95" s="280">
        <f>IF(ISBLANK(I3),"",COUNTIF(F12:F90,"=20")+COUNTIF(F12:F90,"=30"))</f>
        <v>36</v>
      </c>
      <c r="E95" s="280"/>
      <c r="F95" s="278">
        <f>IF(ISBLANK(I3),"",D95/D92)</f>
        <v>0.63157894736842102</v>
      </c>
      <c r="G95" s="278"/>
      <c r="H95" s="151"/>
      <c r="I95" s="152"/>
      <c r="J95" s="147"/>
      <c r="K95" s="280">
        <f>IF(ISBLANK(P3),"",COUNTIF(M12:M90,"=20")+COUNTIF(M12:M90,"=30"))</f>
        <v>50</v>
      </c>
      <c r="L95" s="280"/>
      <c r="M95" s="278">
        <f>IF(ISBLANK(P3),"",K95/K92)</f>
        <v>0.83333333333333337</v>
      </c>
      <c r="N95" s="278"/>
      <c r="O95" s="151"/>
      <c r="P95" s="152"/>
      <c r="Q95" s="148"/>
      <c r="R95" s="280">
        <f>IF(ISBLANK(W3),"",COUNTIF(T12:T90,"=20")+COUNTIF(T12:T90,"=30"))</f>
        <v>9</v>
      </c>
      <c r="S95" s="280"/>
      <c r="T95" s="278">
        <f>IF(ISBLANK(W3),"",R95/R92)</f>
        <v>0.13432835820895522</v>
      </c>
      <c r="U95" s="278"/>
      <c r="V95" s="151"/>
      <c r="W95" s="152"/>
      <c r="X95" s="148"/>
      <c r="Y95" s="280">
        <f>IF(ISBLANK(AD3),"",COUNTIF(AA12:AA90,"=20")+COUNTIF(AA12:AA90,"=30"))</f>
        <v>44</v>
      </c>
      <c r="Z95" s="280"/>
      <c r="AA95" s="278">
        <f>IF(ISBLANK(AD3),"",Y95/Y92)</f>
        <v>0.66666666666666663</v>
      </c>
      <c r="AB95" s="278"/>
      <c r="AC95" s="151"/>
      <c r="AD95" s="152"/>
      <c r="AE95" s="148"/>
      <c r="AF95" s="280">
        <f>IF(ISBLANK(AK3),"",COUNTIF(AH12:AH90,"=20")+COUNTIF(AH12:AH90,"=30"))</f>
        <v>21</v>
      </c>
      <c r="AG95" s="280"/>
      <c r="AH95" s="278">
        <f>IF(ISBLANK(AK3),"",AF95/AF92)</f>
        <v>0.3559322033898305</v>
      </c>
      <c r="AI95" s="278"/>
      <c r="AJ95" s="151"/>
      <c r="AK95" s="152"/>
      <c r="AL95" s="148"/>
      <c r="AM95" s="280">
        <f>IF(ISBLANK(AR3),"",COUNTIF(AO12:AO90,"=20")+COUNTIF(AO12:AO90,"=30"))</f>
        <v>3</v>
      </c>
      <c r="AN95" s="280"/>
      <c r="AO95" s="278">
        <f>IF(ISBLANK(AR3),"",AM95/AM92)</f>
        <v>4.8387096774193547E-2</v>
      </c>
      <c r="AP95" s="278"/>
      <c r="AQ95" s="151"/>
      <c r="AR95" s="152"/>
      <c r="AS95" s="148"/>
      <c r="AT95" s="280">
        <f>IF(ISBLANK(AY3),"",COUNTIF(AV12:AV90,"=20")+COUNTIF(AV12:AV90,"=30"))</f>
        <v>0</v>
      </c>
      <c r="AU95" s="280"/>
      <c r="AV95" s="278">
        <f>IF(ISBLANK(AY3),"",AT95/AT92)</f>
        <v>0</v>
      </c>
      <c r="AW95" s="278"/>
      <c r="AX95" s="151"/>
      <c r="AY95" s="152"/>
      <c r="AZ95" s="148"/>
      <c r="BA95" s="280">
        <f>IF(ISBLANK(BF3),"",COUNTIF(BC12:BC90,"=20")+COUNTIF(BC12:BC90,"=30"))</f>
        <v>12</v>
      </c>
      <c r="BB95" s="280"/>
      <c r="BC95" s="278">
        <f>IF(ISBLANK(BF3),"",BA95/BA92)</f>
        <v>0.20338983050847459</v>
      </c>
      <c r="BD95" s="278"/>
      <c r="BE95" s="151"/>
      <c r="BF95" s="152"/>
      <c r="BG95" s="148"/>
      <c r="BH95" s="280">
        <f>IF(ISBLANK(BM3),"",COUNTIF(BJ12:BJ90,"=20")+COUNTIF(BJ12:BJ90,"=30"))</f>
        <v>23</v>
      </c>
      <c r="BI95" s="280"/>
      <c r="BJ95" s="278">
        <f>IF(ISBLANK(BM3),"",BH95/BH92)</f>
        <v>0.63888888888888884</v>
      </c>
      <c r="BK95" s="278"/>
      <c r="BL95" s="151"/>
      <c r="BM95" s="152"/>
      <c r="BN95" s="148"/>
      <c r="BO95" s="280">
        <f>IF(ISBLANK(BT3),"",COUNTIF(BQ12:BQ90,"=20")+COUNTIF(BQ12:BQ90,"=30"))</f>
        <v>24</v>
      </c>
      <c r="BP95" s="280"/>
      <c r="BQ95" s="278">
        <f>IF(ISBLANK(BT3),"",BO95/BO92)</f>
        <v>0.43636363636363634</v>
      </c>
      <c r="BR95" s="278"/>
      <c r="BS95" s="151"/>
      <c r="BT95" s="152"/>
      <c r="BU95" s="148"/>
      <c r="BV95" s="280" t="str">
        <f>IF(ISBLANK(CA3),"",COUNTIF(BX12:BX90,"=20")+COUNTIF(BX12:BX90,"=30"))</f>
        <v/>
      </c>
      <c r="BW95" s="280"/>
      <c r="BX95" s="278" t="str">
        <f>IF(ISBLANK(CA3),"",BV95/BV92)</f>
        <v/>
      </c>
      <c r="BY95" s="278"/>
      <c r="BZ95" s="151"/>
      <c r="CA95" s="152"/>
      <c r="CB95" s="148"/>
      <c r="CC95" s="280">
        <f>IF(ISBLANK(CH3),"",COUNTIF(CE12:CE90,"=20")+COUNTIF(CE12:CE90,"=30"))</f>
        <v>0</v>
      </c>
      <c r="CD95" s="280"/>
      <c r="CE95" s="278">
        <f>IF(ISBLANK(CH3),"",CC95/CC92)</f>
        <v>0</v>
      </c>
      <c r="CF95" s="278"/>
      <c r="CG95" s="151"/>
      <c r="CH95" s="152"/>
      <c r="CI95" s="148"/>
      <c r="CJ95" s="280">
        <f>IF(ISBLANK(CO3),"",COUNTIF(CL12:CL90,"=20")+COUNTIF(CL12:CL90,"=30"))</f>
        <v>19</v>
      </c>
      <c r="CK95" s="280"/>
      <c r="CL95" s="278">
        <f>IF(ISBLANK(CO3),"",CJ95/CJ92)</f>
        <v>0.34545454545454546</v>
      </c>
      <c r="CM95" s="278"/>
      <c r="CN95" s="151"/>
      <c r="CO95" s="152"/>
      <c r="CP95" s="148"/>
      <c r="CQ95" s="280">
        <f>IF(ISBLANK(CV3),"",COUNTIF(CS12:CS90,"=20")+COUNTIF(CS12:CS90,"=30"))</f>
        <v>17</v>
      </c>
      <c r="CR95" s="280"/>
      <c r="CS95" s="278">
        <f>IF(ISBLANK(CV3),"",CQ95/CQ92)</f>
        <v>0.36170212765957449</v>
      </c>
      <c r="CT95" s="278"/>
      <c r="CU95" s="151"/>
      <c r="CV95" s="152"/>
      <c r="CW95" s="148"/>
      <c r="CX95" s="280">
        <f>IF(ISBLANK(DC3),"",COUNTIF(CZ12:CZ90,"=20")+COUNTIF(CZ12:CZ90,"=30"))</f>
        <v>36</v>
      </c>
      <c r="CY95" s="280"/>
      <c r="CZ95" s="278">
        <f>IF(ISBLANK(DC3),"",CX95/CX92)</f>
        <v>0.73469387755102045</v>
      </c>
      <c r="DA95" s="278"/>
      <c r="DB95" s="151"/>
      <c r="DC95" s="152"/>
      <c r="DD95" s="148"/>
      <c r="DE95" s="280">
        <f>IF(ISBLANK(DJ3),"",COUNTIF(DG12:DG90,"=20")+COUNTIF(DG12:DG90,"=30"))</f>
        <v>17</v>
      </c>
      <c r="DF95" s="280"/>
      <c r="DG95" s="278">
        <f>IF(ISBLANK(DJ3),"",DE95/DE92)</f>
        <v>0.32692307692307693</v>
      </c>
      <c r="DH95" s="278"/>
      <c r="DI95" s="151"/>
      <c r="DJ95" s="152"/>
      <c r="DK95" s="148"/>
      <c r="DL95" s="280">
        <f>IF(ISBLANK(DQ3),"",COUNTIF(DN12:DN90,"=20")+COUNTIF(DN12:DN90,"=30"))</f>
        <v>12</v>
      </c>
      <c r="DM95" s="280"/>
      <c r="DN95" s="278">
        <f>IF(ISBLANK(DQ3),"",DL95/DL92)</f>
        <v>0.23529411764705882</v>
      </c>
      <c r="DO95" s="278"/>
      <c r="DP95" s="151"/>
      <c r="DQ95" s="152"/>
      <c r="DR95" s="148"/>
      <c r="DS95" s="280">
        <f>IF(ISBLANK(DX3),"",COUNTIF(DU12:DU90,"=20")+COUNTIF(DU12:DU90,"=30"))</f>
        <v>0</v>
      </c>
      <c r="DT95" s="280"/>
      <c r="DU95" s="278">
        <f>IF(ISBLANK(DX3),"",DS95/DS92)</f>
        <v>0</v>
      </c>
      <c r="DV95" s="278"/>
      <c r="DW95" s="151"/>
      <c r="DX95" s="152"/>
      <c r="DY95" s="148"/>
      <c r="DZ95" s="280">
        <f>IF(ISBLANK(EE3),"",COUNTIF(EB12:EB90,"=20")+COUNTIF(EB12:EB90,"=30"))</f>
        <v>36</v>
      </c>
      <c r="EA95" s="280"/>
      <c r="EB95" s="278">
        <f>IF(ISBLANK(EE3),"",DZ95/DZ92)</f>
        <v>0.70588235294117652</v>
      </c>
      <c r="EC95" s="278"/>
      <c r="ED95" s="151"/>
      <c r="EE95" s="152"/>
      <c r="EF95" s="148"/>
      <c r="EG95" s="280">
        <f>IF(ISBLANK(EL3),"",COUNTIF(EI12:EI90,"=20")+COUNTIF(EI12:EI90,"=30"))</f>
        <v>16</v>
      </c>
      <c r="EH95" s="280"/>
      <c r="EI95" s="278">
        <f>IF(ISBLANK(EL3),"",EG95/EG92)</f>
        <v>0.33333333333333331</v>
      </c>
      <c r="EJ95" s="278"/>
      <c r="EK95" s="151"/>
      <c r="EL95" s="152"/>
      <c r="EM95" s="148"/>
      <c r="EN95" s="280">
        <f>IF(ISBLANK(ES3),"",COUNTIF(EP12:EP90,"=20")+COUNTIF(EP12:EP90,"=30"))</f>
        <v>29</v>
      </c>
      <c r="EO95" s="280"/>
      <c r="EP95" s="278">
        <f>IF(ISBLANK(ES3),"",EN95/EN92)</f>
        <v>0.63043478260869568</v>
      </c>
      <c r="EQ95" s="278"/>
      <c r="ER95" s="151"/>
      <c r="ES95" s="152"/>
      <c r="ET95" s="148"/>
      <c r="EU95" s="280">
        <f>IF(ISBLANK(EZ3),"",COUNTIF(EW12:EW90,"=20")+COUNTIF(EW12:EW90,"=30"))</f>
        <v>24</v>
      </c>
      <c r="EV95" s="280"/>
      <c r="EW95" s="278">
        <f>IF(ISBLANK(EZ3),"",EU95/EU92)</f>
        <v>0.48</v>
      </c>
      <c r="EX95" s="278"/>
      <c r="EY95" s="151"/>
      <c r="EZ95" s="152"/>
      <c r="FA95" s="148"/>
      <c r="FB95" s="280">
        <f>IF(ISBLANK(FG3),"",COUNTIF(FD12:FD90,"=20")+COUNTIF(FD12:FD90,"=30"))</f>
        <v>0</v>
      </c>
      <c r="FC95" s="280"/>
      <c r="FD95" s="278">
        <f>IF(ISBLANK(FG3),"",FB95/FB92)</f>
        <v>0</v>
      </c>
      <c r="FE95" s="278"/>
      <c r="FF95" s="151"/>
      <c r="FG95" s="152"/>
      <c r="FH95" s="148"/>
      <c r="FI95" s="280">
        <f>IF(ISBLANK(FN3),"",COUNTIF(FK12:FK90,"=20")+COUNTIF(FK12:FK90,"=30"))</f>
        <v>15</v>
      </c>
      <c r="FJ95" s="280"/>
      <c r="FK95" s="278">
        <f>IF(ISBLANK(FN3),"",FI95/FI92)</f>
        <v>0.34883720930232559</v>
      </c>
      <c r="FL95" s="278"/>
      <c r="FM95" s="151"/>
      <c r="FN95" s="152"/>
      <c r="FO95" s="148"/>
      <c r="FP95" s="280">
        <f>IF(ISBLANK(FU3),"",COUNTIF(FR12:FR90,"=20")+COUNTIF(FR12:FR90,"=30"))</f>
        <v>24</v>
      </c>
      <c r="FQ95" s="280"/>
      <c r="FR95" s="278">
        <f>IF(ISBLANK(FU3),"",FP95/FP92)</f>
        <v>0.58536585365853655</v>
      </c>
      <c r="FS95" s="278"/>
      <c r="FT95" s="151"/>
      <c r="FU95" s="152"/>
      <c r="FV95" s="148"/>
      <c r="FW95" s="280">
        <f>IF(ISBLANK(GB3),"",COUNTIF(FY12:FY90,"=20")+COUNTIF(FY12:FY90,"=30"))</f>
        <v>24</v>
      </c>
      <c r="FX95" s="280"/>
      <c r="FY95" s="278">
        <f>IF(ISBLANK(GB3),"",FW95/FW92)</f>
        <v>0.61538461538461542</v>
      </c>
      <c r="FZ95" s="278"/>
      <c r="GA95" s="151"/>
      <c r="GB95" s="152"/>
      <c r="GC95" s="148"/>
      <c r="GD95" s="280">
        <f>IF(ISBLANK(GI3),"",COUNTIF(GF12:GF90,"=20")+COUNTIF(GF12:GF90,"=30"))</f>
        <v>0</v>
      </c>
      <c r="GE95" s="280"/>
      <c r="GF95" s="278">
        <f>IF(ISBLANK(GI3),"",GD95/GD92)</f>
        <v>0</v>
      </c>
      <c r="GG95" s="278"/>
      <c r="GH95" s="151"/>
      <c r="GI95" s="152"/>
      <c r="GJ95" s="148"/>
      <c r="GK95" s="280">
        <f>IF(ISBLANK(GP3),"",COUNTIF(GM12:GM90,"=20")+COUNTIF(GM12:GM90,"=30"))</f>
        <v>0</v>
      </c>
      <c r="GL95" s="280"/>
      <c r="GM95" s="278">
        <f>IF(ISBLANK(GP3),"",GK95/GK92)</f>
        <v>0</v>
      </c>
      <c r="GN95" s="278"/>
      <c r="GO95" s="151"/>
      <c r="GP95" s="152"/>
      <c r="GQ95" s="148"/>
      <c r="GR95" s="280">
        <f>IF(ISBLANK(GW3),"",COUNTIF(GT12:GT90,"=20")+COUNTIF(GT12:GT90,"=30"))</f>
        <v>20</v>
      </c>
      <c r="GS95" s="280"/>
      <c r="GT95" s="278">
        <f>IF(ISBLANK(GW3),"",GR95/GR92)</f>
        <v>0.5</v>
      </c>
      <c r="GU95" s="278"/>
      <c r="GV95" s="151"/>
      <c r="GW95" s="152"/>
      <c r="GX95" s="148"/>
      <c r="GY95" s="280">
        <f>IF(ISBLANK(HD3),"",COUNTIF(HA12:HA90,"=20")+COUNTIF(HA12:HA90,"=30"))</f>
        <v>2</v>
      </c>
      <c r="GZ95" s="280"/>
      <c r="HA95" s="278">
        <f>IF(ISBLANK(HD3),"",GY95/GY92)</f>
        <v>0.05</v>
      </c>
      <c r="HB95" s="278"/>
      <c r="HC95" s="151"/>
      <c r="HD95" s="152"/>
      <c r="HE95" s="148"/>
      <c r="HF95" s="280">
        <f>IF(ISBLANK(HK3),"",COUNTIF(HH12:HH90,"=20")+COUNTIF(HH12:HH90,"=30"))</f>
        <v>0</v>
      </c>
      <c r="HG95" s="280"/>
      <c r="HH95" s="278">
        <f>IF(ISBLANK(HK3),"",HF95/HF92)</f>
        <v>0</v>
      </c>
      <c r="HI95" s="278"/>
      <c r="HJ95" s="151"/>
      <c r="HK95" s="152"/>
      <c r="HL95" s="148"/>
      <c r="HM95" s="280">
        <f>IF(ISBLANK(HR3),"",COUNTIF(HO12:HO90,"=20")+COUNTIF(HO12:HO90,"=30"))</f>
        <v>0</v>
      </c>
      <c r="HN95" s="280"/>
      <c r="HO95" s="278">
        <f>IF(ISBLANK(HR3),"",HM95/HM92)</f>
        <v>0</v>
      </c>
      <c r="HP95" s="278"/>
      <c r="HQ95" s="151"/>
      <c r="HR95" s="152"/>
      <c r="HS95" s="148"/>
      <c r="HT95" s="280" t="str">
        <f>IF(ISBLANK(HY3),"",COUNTIF(HV12:HV90,"=20")+COUNTIF(HV12:HV90,"=30"))</f>
        <v/>
      </c>
      <c r="HU95" s="280"/>
      <c r="HV95" s="278" t="str">
        <f>IF(ISBLANK(HY3),"",HT95/HT92)</f>
        <v/>
      </c>
      <c r="HW95" s="278"/>
      <c r="HX95" s="151"/>
      <c r="HY95" s="152"/>
      <c r="HZ95" s="148"/>
      <c r="IA95" s="280">
        <f>IF(ISBLANK(IF3),"",COUNTIF(IC12:IC90,"=20")+COUNTIF(IC12:IC90,"=30"))</f>
        <v>1</v>
      </c>
      <c r="IB95" s="280"/>
      <c r="IC95" s="278">
        <f>IF(ISBLANK(IF3),"",IA95/IA92)</f>
        <v>2.7027027027027029E-2</v>
      </c>
      <c r="ID95" s="278"/>
      <c r="IE95" s="151"/>
      <c r="IF95" s="152"/>
      <c r="IG95" s="148"/>
      <c r="IH95" s="280" t="str">
        <f>IF(ISBLANK(IM3),"",COUNTIF(IJ12:IJ90,"=20")+COUNTIF(IJ12:IJ90,"=30"))</f>
        <v/>
      </c>
      <c r="II95" s="280"/>
      <c r="IJ95" s="278" t="str">
        <f>IF(ISBLANK(IM3),"",IH95/IH92)</f>
        <v/>
      </c>
      <c r="IK95" s="278"/>
      <c r="IL95" s="151"/>
      <c r="IM95" s="152"/>
      <c r="IN95" s="148"/>
      <c r="IO95" s="280">
        <f>IF(ISBLANK(IT3),"",COUNTIF(IQ12:IQ90,"=20")+COUNTIF(IQ12:IQ90,"=30"))</f>
        <v>0</v>
      </c>
      <c r="IP95" s="280"/>
      <c r="IQ95" s="278">
        <f>IF(ISBLANK(IT3),"",IO95/IO92)</f>
        <v>0</v>
      </c>
      <c r="IR95" s="278"/>
      <c r="IS95" s="151"/>
      <c r="IT95" s="152"/>
      <c r="IU95" s="148"/>
      <c r="IV95" s="280">
        <f>IF(ISBLANK(JA3),"",COUNTIF(IX12:IX90,"=20")+COUNTIF(IX12:IX90,"=30"))</f>
        <v>19</v>
      </c>
      <c r="IW95" s="280"/>
      <c r="IX95" s="278">
        <f>IF(ISBLANK(JA3),"",IV95/IV92)</f>
        <v>0.45238095238095238</v>
      </c>
      <c r="IY95" s="278"/>
      <c r="IZ95" s="151"/>
      <c r="JA95" s="152"/>
      <c r="JB95" s="148"/>
      <c r="JC95" s="280">
        <f>IF(ISBLANK(JH3),"",COUNTIF(JE12:JE90,"=20")+COUNTIF(JE12:JE90,"=30"))</f>
        <v>31</v>
      </c>
      <c r="JD95" s="280"/>
      <c r="JE95" s="278">
        <f>IF(ISBLANK(JH3),"",JC95/JC92)</f>
        <v>0.73809523809523814</v>
      </c>
      <c r="JF95" s="278"/>
      <c r="JG95" s="151"/>
      <c r="JH95" s="152"/>
      <c r="JI95" s="148"/>
      <c r="JJ95" s="280">
        <f>IF(ISBLANK(JO3),"",COUNTIF(JL12:JL90,"=20")+COUNTIF(JL12:JL90,"=30"))</f>
        <v>21</v>
      </c>
      <c r="JK95" s="280"/>
      <c r="JL95" s="278">
        <f>IF(ISBLANK(JO3),"",JJ95/JJ92)</f>
        <v>0.51219512195121952</v>
      </c>
      <c r="JM95" s="278"/>
      <c r="JN95" s="151"/>
      <c r="JO95" s="152"/>
      <c r="JP95" s="148"/>
      <c r="JQ95" s="280">
        <f>IF(ISBLANK(JV3),"",COUNTIF(JS12:JS90,"=20")+COUNTIF(JS12:JS90,"=30"))</f>
        <v>0</v>
      </c>
      <c r="JR95" s="280"/>
      <c r="JS95" s="278">
        <f>IF(ISBLANK(JV3),"",JQ95/JQ92)</f>
        <v>0</v>
      </c>
      <c r="JT95" s="278"/>
      <c r="JU95" s="151"/>
      <c r="JV95" s="152"/>
      <c r="JW95" s="148"/>
      <c r="JX95" s="280" t="str">
        <f>IF(ISBLANK(KC3),"",COUNTIF(JZ12:JZ90,"=20")+COUNTIF(JZ12:JZ90,"=30"))</f>
        <v/>
      </c>
      <c r="JY95" s="280"/>
      <c r="JZ95" s="278" t="str">
        <f>IF(ISBLANK(KC3),"",JX95/JX92)</f>
        <v/>
      </c>
      <c r="KA95" s="278"/>
      <c r="KB95" s="151"/>
      <c r="KC95" s="152"/>
      <c r="KD95" s="148"/>
      <c r="KE95" s="280" t="str">
        <f>IF(ISBLANK(KJ3),"",COUNTIF(KG12:KG90,"=20")+COUNTIF(KG12:KG90,"=30"))</f>
        <v/>
      </c>
      <c r="KF95" s="280"/>
      <c r="KG95" s="278" t="str">
        <f>IF(ISBLANK(KJ3),"",KE95/KE92)</f>
        <v/>
      </c>
      <c r="KH95" s="278"/>
      <c r="KI95" s="151"/>
      <c r="KJ95" s="152"/>
      <c r="KK95" s="148"/>
      <c r="KL95" s="280">
        <f>IF(ISBLANK(KQ3),"",COUNTIF(KN12:KN90,"=20")+COUNTIF(KN12:KN90,"=30"))</f>
        <v>33</v>
      </c>
      <c r="KM95" s="280"/>
      <c r="KN95" s="278">
        <f>IF(ISBLANK(KQ3),"",KL95/KL92)</f>
        <v>0.80487804878048785</v>
      </c>
      <c r="KO95" s="278"/>
      <c r="KP95" s="151"/>
      <c r="KQ95" s="152"/>
      <c r="KR95" s="148"/>
      <c r="KS95" s="280" t="str">
        <f>IF(ISBLANK(KX3),"",COUNTIF(KU12:KU90,"=20")+COUNTIF(KU12:KU90,"=30"))</f>
        <v/>
      </c>
      <c r="KT95" s="280"/>
      <c r="KU95" s="278" t="str">
        <f>IF(ISBLANK(KX3),"",KS95/KS92)</f>
        <v/>
      </c>
      <c r="KV95" s="278"/>
      <c r="KW95" s="151"/>
      <c r="KX95" s="152"/>
      <c r="KY95" s="149"/>
      <c r="KZ95" s="280" t="str">
        <f>IF(ISBLANK(LE3),"",COUNTIF(LB12:LB90,"=20")+COUNTIF(LB12:LB90,"=30"))</f>
        <v/>
      </c>
      <c r="LA95" s="280"/>
      <c r="LB95" s="278" t="str">
        <f>IF(ISBLANK(LE3),"",KZ95/KZ92)</f>
        <v/>
      </c>
      <c r="LC95" s="278"/>
      <c r="LD95" s="151"/>
      <c r="LE95" s="152"/>
      <c r="LF95" s="148"/>
      <c r="LG95" s="280" t="str">
        <f>IF(ISBLANK(LL3),"",COUNTIF(LI12:LI90,"=20")+COUNTIF(LI12:LI90,"=30"))</f>
        <v/>
      </c>
      <c r="LH95" s="280"/>
      <c r="LI95" s="278" t="str">
        <f>IF(ISBLANK(LL3),"",LG95/LG92)</f>
        <v/>
      </c>
      <c r="LJ95" s="278"/>
      <c r="LK95" s="151"/>
      <c r="LL95" s="152"/>
      <c r="LM95" s="148"/>
      <c r="LN95" s="280" t="str">
        <f>IF(ISBLANK(LS3),"",COUNTIF(LP12:LP90,"=20")+COUNTIF(LP12:LP90,"=30"))</f>
        <v/>
      </c>
      <c r="LO95" s="280"/>
      <c r="LP95" s="278" t="str">
        <f>IF(ISBLANK(LS3),"",LN95/LN92)</f>
        <v/>
      </c>
      <c r="LQ95" s="278"/>
      <c r="LR95" s="151"/>
      <c r="LS95" s="152"/>
      <c r="LT95" s="148"/>
      <c r="LU95" s="280" t="str">
        <f>IF(ISBLANK(LZ3),"",COUNTIF(LW12:LW90,"=20")+COUNTIF(LW12:LW90,"=30"))</f>
        <v/>
      </c>
      <c r="LV95" s="280"/>
      <c r="LW95" s="278" t="str">
        <f>IF(ISBLANK(LZ3),"",LU95/LU92)</f>
        <v/>
      </c>
      <c r="LX95" s="278"/>
      <c r="LY95" s="151"/>
      <c r="LZ95" s="152"/>
      <c r="MA95" s="148"/>
      <c r="MB95" s="280" t="str">
        <f>IF(ISBLANK(MG3),"",COUNTIF(MD12:MD90,"=20")+COUNTIF(MD12:MD90,"=30"))</f>
        <v/>
      </c>
      <c r="MC95" s="280"/>
      <c r="MD95" s="278" t="str">
        <f>IF(ISBLANK(MG3),"",MB95/MB92)</f>
        <v/>
      </c>
      <c r="ME95" s="278"/>
      <c r="MF95" s="151"/>
      <c r="MG95" s="152"/>
      <c r="MH95" s="148"/>
      <c r="MI95" s="280" t="str">
        <f>IF(ISBLANK(MN3),"",COUNTIF(MK12:MK90,"=20")+COUNTIF(MK12:MK90,"=30"))</f>
        <v/>
      </c>
      <c r="MJ95" s="280"/>
      <c r="MK95" s="278" t="str">
        <f>IF(ISBLANK(MN3),"",MI95/MI92)</f>
        <v/>
      </c>
      <c r="ML95" s="278"/>
      <c r="MM95" s="151"/>
      <c r="MN95" s="152"/>
      <c r="MO95" s="148"/>
      <c r="MP95" s="280" t="str">
        <f>IF(ISBLANK(MU3),"",COUNTIF(MR12:MR90,"=20")+COUNTIF(MR12:MR90,"=30"))</f>
        <v/>
      </c>
      <c r="MQ95" s="280"/>
      <c r="MR95" s="278" t="str">
        <f>IF(ISBLANK(MU3),"",MP95/MP92)</f>
        <v/>
      </c>
      <c r="MS95" s="278"/>
      <c r="MT95" s="151"/>
      <c r="MU95" s="152"/>
      <c r="MV95" s="148"/>
      <c r="MW95" s="280" t="str">
        <f>IF(ISBLANK(NB3),"",COUNTIF(MY12:MY90,"=20")+COUNTIF(MY12:MY90,"=30"))</f>
        <v/>
      </c>
      <c r="MX95" s="280"/>
      <c r="MY95" s="278" t="str">
        <f>IF(ISBLANK(NB3),"",MW95/MW92)</f>
        <v/>
      </c>
      <c r="MZ95" s="278"/>
      <c r="NA95" s="151"/>
      <c r="NB95" s="152"/>
      <c r="NC95" s="148"/>
      <c r="ND95" s="280" t="str">
        <f>IF(ISBLANK(NI3),"",COUNTIF(NF12:NF90,"=20")+COUNTIF(NF12:NF90,"=30"))</f>
        <v/>
      </c>
      <c r="NE95" s="280"/>
      <c r="NF95" s="278" t="str">
        <f>IF(ISBLANK(NI3),"",ND95/ND92)</f>
        <v/>
      </c>
      <c r="NG95" s="278"/>
      <c r="NH95" s="151"/>
      <c r="NI95" s="152"/>
      <c r="NJ95" s="148"/>
      <c r="NK95" s="280" t="str">
        <f>IF(ISBLANK(NP3),"",COUNTIF(NM12:NM90,"=20")+COUNTIF(NM12:NM90,"=30"))</f>
        <v/>
      </c>
      <c r="NL95" s="280"/>
      <c r="NM95" s="278" t="str">
        <f>IF(ISBLANK(NP3),"",NK95/NK92)</f>
        <v/>
      </c>
      <c r="NN95" s="278"/>
      <c r="NO95" s="151"/>
      <c r="NP95" s="152"/>
      <c r="NQ95" s="148"/>
      <c r="NR95" s="280" t="str">
        <f>IF(ISBLANK(NW3),"",COUNTIF(NT12:NT90,"=20")+COUNTIF(NT12:NT90,"=30"))</f>
        <v/>
      </c>
      <c r="NS95" s="280"/>
      <c r="NT95" s="278" t="str">
        <f>IF(ISBLANK(NW3),"",NR95/NR92)</f>
        <v/>
      </c>
      <c r="NU95" s="278"/>
      <c r="NV95" s="151"/>
      <c r="NW95" s="152"/>
      <c r="NX95" s="148"/>
      <c r="NY95" s="280" t="str">
        <f>IF(ISBLANK(OD3),"",COUNTIF(OA12:OA90,"=20")+COUNTIF(OA12:OA90,"=30"))</f>
        <v/>
      </c>
      <c r="NZ95" s="280"/>
      <c r="OA95" s="278" t="str">
        <f>IF(ISBLANK(OD3),"",NY95/NY92)</f>
        <v/>
      </c>
      <c r="OB95" s="278"/>
      <c r="OC95" s="151"/>
      <c r="OD95" s="152"/>
      <c r="OE95" s="148"/>
      <c r="OF95" s="280" t="str">
        <f>IF(ISBLANK(OK3),"",COUNTIF(OH12:OH90,"=20")+COUNTIF(OH12:OH90,"=30"))</f>
        <v/>
      </c>
      <c r="OG95" s="280"/>
      <c r="OH95" s="278" t="str">
        <f>IF(ISBLANK(OK3),"",OF95/OF92)</f>
        <v/>
      </c>
      <c r="OI95" s="278"/>
      <c r="OJ95" s="151"/>
      <c r="OK95" s="152"/>
      <c r="OL95" s="148"/>
      <c r="OM95" s="280" t="str">
        <f>IF(ISBLANK(OR3),"",COUNTIF(OO12:OO90,"=20")+COUNTIF(OO12:OO90,"=30"))</f>
        <v/>
      </c>
      <c r="ON95" s="280"/>
      <c r="OO95" s="278" t="str">
        <f>IF(ISBLANK(OR3),"",OM95/OM92)</f>
        <v/>
      </c>
      <c r="OP95" s="278"/>
      <c r="OQ95" s="151"/>
      <c r="OR95" s="152"/>
      <c r="OS95" s="148"/>
      <c r="OT95" s="280" t="str">
        <f>IF(ISBLANK(OY3),"",COUNTIF(OV12:OV90,"=20")+COUNTIF(OV12:OV90,"=30"))</f>
        <v/>
      </c>
      <c r="OU95" s="280"/>
      <c r="OV95" s="278" t="str">
        <f>IF(ISBLANK(OY3),"",OT95/OT92)</f>
        <v/>
      </c>
      <c r="OW95" s="278"/>
      <c r="OX95" s="151"/>
      <c r="OY95" s="152"/>
      <c r="OZ95" s="148"/>
      <c r="PA95" s="280" t="str">
        <f>IF(ISBLANK(PF3),"",COUNTIF(PC12:PC90,"=20")+COUNTIF(PC12:PC90,"=30"))</f>
        <v/>
      </c>
      <c r="PB95" s="280"/>
      <c r="PC95" s="278" t="str">
        <f>IF(ISBLANK(PF3),"",PA95/PA92)</f>
        <v/>
      </c>
      <c r="PD95" s="278"/>
      <c r="PE95" s="151"/>
      <c r="PF95" s="152"/>
      <c r="PG95" s="148"/>
      <c r="PH95" s="280" t="str">
        <f>IF(ISBLANK(PM3),"",COUNTIF(PJ12:PJ90,"=20")+COUNTIF(PJ12:PJ90,"=30"))</f>
        <v/>
      </c>
      <c r="PI95" s="280"/>
      <c r="PJ95" s="278" t="str">
        <f>IF(ISBLANK(PM3),"",PH95/PH92)</f>
        <v/>
      </c>
      <c r="PK95" s="278"/>
      <c r="PL95" s="151"/>
      <c r="PM95" s="152"/>
      <c r="PN95" s="148"/>
      <c r="PO95" s="280" t="str">
        <f>IF(ISBLANK(PT3),"",COUNTIF(PQ12:PQ90,"=20")+COUNTIF(PQ12:PQ90,"=30"))</f>
        <v/>
      </c>
      <c r="PP95" s="280"/>
      <c r="PQ95" s="278" t="str">
        <f>IF(ISBLANK(PT3),"",PO95/PO92)</f>
        <v/>
      </c>
      <c r="PR95" s="278"/>
      <c r="PS95" s="151"/>
      <c r="PT95" s="152"/>
      <c r="PU95" s="148"/>
      <c r="PV95" s="280" t="str">
        <f>IF(ISBLANK(QA3),"",COUNTIF(PX12:PX90,"=20")+COUNTIF(PX12:PX90,"=30"))</f>
        <v/>
      </c>
      <c r="PW95" s="280"/>
      <c r="PX95" s="278" t="str">
        <f>IF(ISBLANK(QA3),"",PV95/PV92)</f>
        <v/>
      </c>
      <c r="PY95" s="278"/>
      <c r="PZ95" s="151"/>
      <c r="QA95" s="152"/>
      <c r="QB95" s="148"/>
      <c r="QC95" s="280" t="str">
        <f>IF(ISBLANK(QH3),"",COUNTIF(QE12:QE90,"=20")+COUNTIF(QE12:QE90,"=30"))</f>
        <v/>
      </c>
      <c r="QD95" s="280"/>
      <c r="QE95" s="278" t="str">
        <f>IF(ISBLANK(QH3),"",QC95/QC92)</f>
        <v/>
      </c>
      <c r="QF95" s="278"/>
      <c r="QG95" s="151"/>
      <c r="QH95" s="152"/>
      <c r="QI95" s="130"/>
      <c r="QJ95" s="130"/>
    </row>
    <row r="96" spans="1:452" ht="15" customHeight="1" x14ac:dyDescent="0.2">
      <c r="A96" s="327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1" t="str">
        <f>IF(ISBLANK(D6),"",D6)</f>
        <v>TAA</v>
      </c>
      <c r="H96" s="281"/>
      <c r="I96" s="282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1" t="str">
        <f>IF(ISBLANK(K6),"",K6)</f>
        <v>Nunez</v>
      </c>
      <c r="O96" s="281"/>
      <c r="P96" s="282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1" t="str">
        <f>IF(ISBLANK(R6),"",R6)</f>
        <v>Díaz</v>
      </c>
      <c r="V96" s="281"/>
      <c r="W96" s="282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1" t="str">
        <f>IF(ISBLANK(Y6),"",Y6)</f>
        <v>Salah</v>
      </c>
      <c r="AC96" s="281"/>
      <c r="AD96" s="282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1" t="str">
        <f>IF(ISBLANK(AF6),"",AF6)</f>
        <v>Díaz</v>
      </c>
      <c r="AJ96" s="281"/>
      <c r="AK96" s="282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1" t="str">
        <f>IF(ISBLANK(AM6),"",AM6)</f>
        <v>Firmino</v>
      </c>
      <c r="AQ96" s="281"/>
      <c r="AR96" s="282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1" t="str">
        <f>IF(ISBLANK(AT6),"",AT6)</f>
        <v/>
      </c>
      <c r="AX96" s="281"/>
      <c r="AY96" s="282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1" t="str">
        <f>IF(ISBLANK(BA6),"",BA6)</f>
        <v>Díaz</v>
      </c>
      <c r="BE96" s="281"/>
      <c r="BF96" s="282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1" t="str">
        <f>IF(ISBLANK(BH6),"",BH6)</f>
        <v>van Dijk</v>
      </c>
      <c r="BL96" s="281"/>
      <c r="BM96" s="282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1" t="str">
        <f>IF(ISBLANK(BO6),"",BO6)</f>
        <v>Salah</v>
      </c>
      <c r="BS96" s="281"/>
      <c r="BT96" s="282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1" t="str">
        <f>IF(ISBLANK(BV6),"",BV6)</f>
        <v/>
      </c>
      <c r="BZ96" s="281"/>
      <c r="CA96" s="282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1" t="str">
        <f>IF(ISBLANK(CC6),"",CC6)</f>
        <v>Firmino</v>
      </c>
      <c r="CG96" s="281"/>
      <c r="CH96" s="282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1" t="str">
        <f>IF(ISBLANK(CJ6),"",CJ6)</f>
        <v>TAA</v>
      </c>
      <c r="CN96" s="281"/>
      <c r="CO96" s="282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1" t="str">
        <f>IF(ISBLANK(CQ6),"",CQ6)</f>
        <v>Martinelli</v>
      </c>
      <c r="CU96" s="281"/>
      <c r="CV96" s="282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1" t="str">
        <f>IF(ISBLANK(CX6),"",CX6)</f>
        <v>Firmino</v>
      </c>
      <c r="DB96" s="281"/>
      <c r="DC96" s="282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1" t="str">
        <f>IF(ISBLANK(DE6),"",DE6)</f>
        <v>Salah</v>
      </c>
      <c r="DI96" s="281"/>
      <c r="DJ96" s="282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1" t="str">
        <f>IF(ISBLANK(DL6),"",DL6)</f>
        <v>Nunez</v>
      </c>
      <c r="DP96" s="281"/>
      <c r="DQ96" s="282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1" t="str">
        <f>IF(ISBLANK(DS6),"",DS6)</f>
        <v>Awoniyi</v>
      </c>
      <c r="DW96" s="281"/>
      <c r="DX96" s="282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1" t="str">
        <f>IF(ISBLANK(DZ6),"",DZ6)</f>
        <v>Salah</v>
      </c>
      <c r="ED96" s="281"/>
      <c r="EE96" s="282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1" t="str">
        <f>IF(ISBLANK(EG6),"",EG6)</f>
        <v>Salah</v>
      </c>
      <c r="EK96" s="281"/>
      <c r="EL96" s="282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1" t="str">
        <f>IF(ISBLANK(EN6),"",EN6)</f>
        <v>Salah</v>
      </c>
      <c r="ER96" s="281"/>
      <c r="ES96" s="282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1" t="str">
        <f>IF(ISBLANK(EU6),"",EU6)</f>
        <v>Salah</v>
      </c>
      <c r="EY96" s="281"/>
      <c r="EZ96" s="282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1" t="str">
        <f>IF(ISBLANK(FB6),"",FB6)</f>
        <v/>
      </c>
      <c r="FF96" s="281"/>
      <c r="FG96" s="282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1" t="str">
        <f>IF(ISBLANK(FI6),"",FI6)</f>
        <v>Firmino</v>
      </c>
      <c r="FM96" s="281"/>
      <c r="FN96" s="282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1" t="str">
        <f>IF(ISBLANK(FP6),"",FP6)</f>
        <v>Haaland</v>
      </c>
      <c r="FT96" s="281"/>
      <c r="FU96" s="282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1" t="str">
        <f>IF(ISBLANK(FW6),"",FW6)</f>
        <v>Salah</v>
      </c>
      <c r="GA96" s="281"/>
      <c r="GB96" s="282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1" t="str">
        <f>IF(ISBLANK(GD6),"",GD6)</f>
        <v/>
      </c>
      <c r="GH96" s="281"/>
      <c r="GI96" s="282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1" t="str">
        <f>IF(ISBLANK(GK6),"",GK6)</f>
        <v>Oxlade</v>
      </c>
      <c r="GO96" s="281"/>
      <c r="GP96" s="282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1" t="str">
        <f>IF(ISBLANK(GR6),"",GR6)</f>
        <v>Nunez</v>
      </c>
      <c r="GV96" s="281"/>
      <c r="GW96" s="282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1" t="str">
        <f>IF(ISBLANK(GY6),"",GY6)</f>
        <v>Elliott</v>
      </c>
      <c r="HC96" s="281"/>
      <c r="HD96" s="282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1" t="str">
        <f>IF(ISBLANK(HF6),"",HF6)</f>
        <v/>
      </c>
      <c r="HJ96" s="281"/>
      <c r="HK96" s="282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1" t="str">
        <f>IF(ISBLANK(HM6),"",HM6)</f>
        <v/>
      </c>
      <c r="HQ96" s="281"/>
      <c r="HR96" s="282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1" t="str">
        <f>IF(ISBLANK(HT6),"",HT6)</f>
        <v/>
      </c>
      <c r="HX96" s="281"/>
      <c r="HY96" s="282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1" t="str">
        <f>IF(ISBLANK(IA6),"",IA6)</f>
        <v>Elliott</v>
      </c>
      <c r="IE96" s="281"/>
      <c r="IF96" s="282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1" t="str">
        <f>IF(ISBLANK(IH6),"",IH6)</f>
        <v/>
      </c>
      <c r="IL96" s="281"/>
      <c r="IM96" s="282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1" t="str">
        <f>IF(ISBLANK(IO6),"",IO6)</f>
        <v/>
      </c>
      <c r="IS96" s="281"/>
      <c r="IT96" s="282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1" t="str">
        <f>IF(ISBLANK(IV6),"",IV6)</f>
        <v>Salah</v>
      </c>
      <c r="IZ96" s="281"/>
      <c r="JA96" s="282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1" t="str">
        <f>IF(ISBLANK(JC6),"",JC6)</f>
        <v>Nunez</v>
      </c>
      <c r="JG96" s="281"/>
      <c r="JH96" s="282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1" t="str">
        <f>IF(ISBLANK(JJ6),"",JJ6)</f>
        <v>Nunez</v>
      </c>
      <c r="JN96" s="281"/>
      <c r="JO96" s="282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1" t="str">
        <f>IF(ISBLANK(JQ6),"",JQ6)</f>
        <v/>
      </c>
      <c r="JU96" s="281"/>
      <c r="JV96" s="282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1" t="str">
        <f>IF(ISBLANK(JX6),"",JX6)</f>
        <v/>
      </c>
      <c r="KB96" s="281"/>
      <c r="KC96" s="282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1" t="str">
        <f>IF(ISBLANK(KE6),"",KE6)</f>
        <v/>
      </c>
      <c r="KI96" s="281"/>
      <c r="KJ96" s="282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1" t="str">
        <f>IF(ISBLANK(KL6),"",KL6)</f>
        <v>Gakpo</v>
      </c>
      <c r="KP96" s="281"/>
      <c r="KQ96" s="282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81" t="str">
        <f>IF(ISBLANK(KS6),"",KS6)</f>
        <v/>
      </c>
      <c r="KW96" s="281"/>
      <c r="KX96" s="282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1" t="str">
        <f>IF(ISBLANK(KZ6),"",KZ6)</f>
        <v/>
      </c>
      <c r="LD96" s="281"/>
      <c r="LE96" s="282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1" t="str">
        <f>IF(ISBLANK(LG6),"",LG6)</f>
        <v/>
      </c>
      <c r="LK96" s="281"/>
      <c r="LL96" s="282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1" t="str">
        <f>IF(ISBLANK(LN6),"",LN6)</f>
        <v/>
      </c>
      <c r="LR96" s="281"/>
      <c r="LS96" s="282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81" t="str">
        <f>IF(ISBLANK(LU6),"",LU6)</f>
        <v/>
      </c>
      <c r="LY96" s="281"/>
      <c r="LZ96" s="282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81" t="str">
        <f>IF(ISBLANK(MB6),"",MB6)</f>
        <v/>
      </c>
      <c r="MF96" s="281"/>
      <c r="MG96" s="282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1" t="str">
        <f>IF(ISBLANK(MI6),"",MI6)</f>
        <v/>
      </c>
      <c r="MM96" s="281"/>
      <c r="MN96" s="282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81" t="str">
        <f>IF(ISBLANK(MP6),"",MP6)</f>
        <v/>
      </c>
      <c r="MT96" s="281"/>
      <c r="MU96" s="282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1" t="str">
        <f>IF(ISBLANK(MW6),"",MW6)</f>
        <v/>
      </c>
      <c r="NA96" s="281"/>
      <c r="NB96" s="282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1" t="str">
        <f>IF(ISBLANK(ND6),"",ND6)</f>
        <v/>
      </c>
      <c r="NH96" s="281"/>
      <c r="NI96" s="282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1" t="str">
        <f>IF(ISBLANK(NK6),"",NK6)</f>
        <v/>
      </c>
      <c r="NO96" s="281"/>
      <c r="NP96" s="282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1" t="str">
        <f>IF(ISBLANK(NR6),"",NR6)</f>
        <v/>
      </c>
      <c r="NV96" s="281"/>
      <c r="NW96" s="282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1" t="str">
        <f>IF(ISBLANK(NY6),"",NY6)</f>
        <v/>
      </c>
      <c r="OC96" s="281"/>
      <c r="OD96" s="282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1" t="str">
        <f>IF(ISBLANK(OF6),"",OF6)</f>
        <v/>
      </c>
      <c r="OJ96" s="281"/>
      <c r="OK96" s="282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1" t="str">
        <f>IF(ISBLANK(OM6),"",OM6)</f>
        <v/>
      </c>
      <c r="OQ96" s="281"/>
      <c r="OR96" s="282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1" t="str">
        <f>IF(ISBLANK(OT6),"",OT6)</f>
        <v/>
      </c>
      <c r="OX96" s="281"/>
      <c r="OY96" s="282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1" t="str">
        <f>IF(ISBLANK(PA6),"",PA6)</f>
        <v/>
      </c>
      <c r="PE96" s="281"/>
      <c r="PF96" s="282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1" t="str">
        <f>IF(ISBLANK(PH6),"",PH6)</f>
        <v/>
      </c>
      <c r="PL96" s="281"/>
      <c r="PM96" s="282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1" t="str">
        <f>IF(ISBLANK(PO6),"",PO6)</f>
        <v/>
      </c>
      <c r="PS96" s="281"/>
      <c r="PT96" s="282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1" t="str">
        <f>IF(ISBLANK(PV6),"",PV6)</f>
        <v/>
      </c>
      <c r="PZ96" s="281"/>
      <c r="QA96" s="282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1" t="str">
        <f>IF(ISBLANK(QC6),"",QC6)</f>
        <v/>
      </c>
      <c r="QG96" s="281"/>
      <c r="QH96" s="282"/>
      <c r="QI96" s="130"/>
      <c r="QJ96" s="130"/>
    </row>
    <row r="97" spans="1:452" ht="15" customHeight="1" x14ac:dyDescent="0.2">
      <c r="A97" s="327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1" t="str">
        <f>IF(ISBLANK(D7),"",D7)</f>
        <v>Salah</v>
      </c>
      <c r="H97" s="281"/>
      <c r="I97" s="282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1" t="str">
        <f>IF(ISBLANK(K7),"",K7)</f>
        <v>Salah</v>
      </c>
      <c r="O97" s="281"/>
      <c r="P97" s="282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1" t="str">
        <f>IF(ISBLANK(R7),"",R7)</f>
        <v/>
      </c>
      <c r="V97" s="281"/>
      <c r="W97" s="282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1" t="str">
        <f>IF(ISBLANK(Y7),"",Y7)</f>
        <v/>
      </c>
      <c r="AC97" s="281"/>
      <c r="AD97" s="282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1" t="str">
        <f>IF(ISBLANK(AF7),"",AF7)</f>
        <v>van Dijk</v>
      </c>
      <c r="AJ97" s="281"/>
      <c r="AK97" s="282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1" t="str">
        <f>IF(ISBLANK(AM7),"",AM7)</f>
        <v>Carvalho</v>
      </c>
      <c r="AQ97" s="281"/>
      <c r="AR97" s="282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1" t="str">
        <f>IF(ISBLANK(AT7),"",AT7)</f>
        <v/>
      </c>
      <c r="AX97" s="281"/>
      <c r="AY97" s="282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1" t="str">
        <f>IF(ISBLANK(BA7),"",BA7)</f>
        <v>Zielinski</v>
      </c>
      <c r="BE97" s="281"/>
      <c r="BF97" s="282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1" t="str">
        <f>IF(ISBLANK(BH7),"",BH7)</f>
        <v>Salah</v>
      </c>
      <c r="BL97" s="281"/>
      <c r="BM97" s="282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1" t="str">
        <f>IF(ISBLANK(BO7),"",BO7)</f>
        <v>Matip</v>
      </c>
      <c r="BS97" s="281"/>
      <c r="BT97" s="282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1" t="str">
        <f>IF(ISBLANK(BV7),"",BV7)</f>
        <v/>
      </c>
      <c r="BZ97" s="281"/>
      <c r="CA97" s="282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1" t="str">
        <f>IF(ISBLANK(CC7),"",CC7)</f>
        <v/>
      </c>
      <c r="CG97" s="281"/>
      <c r="CH97" s="282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1" t="str">
        <f>IF(ISBLANK(CJ7),"",CJ7)</f>
        <v>Salah</v>
      </c>
      <c r="CN97" s="281"/>
      <c r="CO97" s="282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1" t="str">
        <f>IF(ISBLANK(CQ7),"",CQ7)</f>
        <v>Nunez</v>
      </c>
      <c r="CU97" s="281"/>
      <c r="CV97" s="282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1" t="str">
        <f>IF(ISBLANK(CX7),"",CX7)</f>
        <v>Nunez</v>
      </c>
      <c r="DB97" s="281"/>
      <c r="DC97" s="282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1" t="str">
        <f>IF(ISBLANK(DE7),"",DE7)</f>
        <v/>
      </c>
      <c r="DI97" s="281"/>
      <c r="DJ97" s="282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1" t="str">
        <f>IF(ISBLANK(DL7),"",DL7)</f>
        <v/>
      </c>
      <c r="DP97" s="281"/>
      <c r="DQ97" s="282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1" t="str">
        <f>IF(ISBLANK(DS7),"",DS7)</f>
        <v/>
      </c>
      <c r="DW97" s="281"/>
      <c r="DX97" s="282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1" t="str">
        <f>IF(ISBLANK(DZ7),"",DZ7)</f>
        <v>Nunez</v>
      </c>
      <c r="ED97" s="281"/>
      <c r="EE97" s="282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1" t="str">
        <f>IF(ISBLANK(EG7),"",EG7)</f>
        <v/>
      </c>
      <c r="EK97" s="281"/>
      <c r="EL97" s="282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1" t="str">
        <f>IF(ISBLANK(EN7),"",EN7)</f>
        <v>Nunez</v>
      </c>
      <c r="ER97" s="281"/>
      <c r="ES97" s="282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1" t="str">
        <f>IF(ISBLANK(EU7),"",EU7)</f>
        <v>Kane</v>
      </c>
      <c r="EY97" s="281"/>
      <c r="EZ97" s="282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1" t="str">
        <f>IF(ISBLANK(FB7),"",FB7)</f>
        <v/>
      </c>
      <c r="FF97" s="281"/>
      <c r="FG97" s="282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1" t="str">
        <f>IF(ISBLANK(FI7),"",FI7)</f>
        <v>Nunez</v>
      </c>
      <c r="FM97" s="281"/>
      <c r="FN97" s="282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1" t="str">
        <f>IF(ISBLANK(FP7),"",FP7)</f>
        <v>Carvalho</v>
      </c>
      <c r="FT97" s="281"/>
      <c r="FU97" s="282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1" t="str">
        <f>IF(ISBLANK(FW7),"",FW7)</f>
        <v>van Dijk</v>
      </c>
      <c r="GA97" s="281"/>
      <c r="GB97" s="282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1" t="str">
        <f>IF(ISBLANK(GD7),"",GD7)</f>
        <v/>
      </c>
      <c r="GH97" s="281"/>
      <c r="GI97" s="282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1" t="str">
        <f>IF(ISBLANK(GK7),"",GK7)</f>
        <v/>
      </c>
      <c r="GO97" s="281"/>
      <c r="GP97" s="282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1" t="str">
        <f>IF(ISBLANK(GR7),"",GR7)</f>
        <v>Salah</v>
      </c>
      <c r="GV97" s="281"/>
      <c r="GW97" s="282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1" t="str">
        <f>IF(ISBLANK(GY7),"",GY7)</f>
        <v/>
      </c>
      <c r="HC97" s="281"/>
      <c r="HD97" s="282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1" t="str">
        <f>IF(ISBLANK(HF7),"",HF7)</f>
        <v/>
      </c>
      <c r="HJ97" s="281"/>
      <c r="HK97" s="282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1" t="str">
        <f>IF(ISBLANK(HM7),"",HM7)</f>
        <v/>
      </c>
      <c r="HQ97" s="281"/>
      <c r="HR97" s="282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1" t="str">
        <f>IF(ISBLANK(HT7),"",HT7)</f>
        <v/>
      </c>
      <c r="HX97" s="281"/>
      <c r="HY97" s="282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1" t="str">
        <f>IF(ISBLANK(IA7),"",IA7)</f>
        <v>Mitoma</v>
      </c>
      <c r="IE97" s="281"/>
      <c r="IF97" s="282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1" t="str">
        <f>IF(ISBLANK(IH7),"",IH7)</f>
        <v/>
      </c>
      <c r="IL97" s="281"/>
      <c r="IM97" s="282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1" t="str">
        <f>IF(ISBLANK(IO7),"",IO7)</f>
        <v/>
      </c>
      <c r="IS97" s="281"/>
      <c r="IT97" s="282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1" t="str">
        <f>IF(ISBLANK(IV7),"",IV7)</f>
        <v>Gakpo</v>
      </c>
      <c r="IZ97" s="281"/>
      <c r="JA97" s="282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1" t="str">
        <f>IF(ISBLANK(JC7),"",JC7)</f>
        <v>Salah</v>
      </c>
      <c r="JG97" s="281"/>
      <c r="JH97" s="282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1" t="str">
        <f>IF(ISBLANK(JJ7),"",JJ7)</f>
        <v>Gakpo</v>
      </c>
      <c r="JN97" s="281"/>
      <c r="JO97" s="282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1" t="str">
        <f>IF(ISBLANK(JQ7),"",JQ7)</f>
        <v/>
      </c>
      <c r="JU97" s="281"/>
      <c r="JV97" s="282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1" t="str">
        <f>IF(ISBLANK(JX7),"",JX7)</f>
        <v/>
      </c>
      <c r="KB97" s="281"/>
      <c r="KC97" s="282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1" t="str">
        <f>IF(ISBLANK(KE7),"",KE7)</f>
        <v/>
      </c>
      <c r="KI97" s="281"/>
      <c r="KJ97" s="282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1" t="str">
        <f>IF(ISBLANK(KL7),"",KL7)</f>
        <v>Nunez</v>
      </c>
      <c r="KP97" s="281"/>
      <c r="KQ97" s="282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1" t="str">
        <f>IF(ISBLANK(KS7),"",KS7)</f>
        <v/>
      </c>
      <c r="KW97" s="281"/>
      <c r="KX97" s="282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1" t="str">
        <f>IF(ISBLANK(KZ7),"",KZ7)</f>
        <v/>
      </c>
      <c r="LD97" s="281"/>
      <c r="LE97" s="282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1" t="str">
        <f>IF(ISBLANK(LG7),"",LG7)</f>
        <v/>
      </c>
      <c r="LK97" s="281"/>
      <c r="LL97" s="282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1" t="str">
        <f>IF(ISBLANK(LN7),"",LN7)</f>
        <v/>
      </c>
      <c r="LR97" s="281"/>
      <c r="LS97" s="282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81" t="str">
        <f>IF(ISBLANK(LU7),"",LU7)</f>
        <v/>
      </c>
      <c r="LY97" s="281"/>
      <c r="LZ97" s="282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81" t="str">
        <f>IF(ISBLANK(MB7),"",MB7)</f>
        <v/>
      </c>
      <c r="MF97" s="281"/>
      <c r="MG97" s="282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1" t="str">
        <f>IF(ISBLANK(MI7),"",MI7)</f>
        <v/>
      </c>
      <c r="MM97" s="281"/>
      <c r="MN97" s="282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81" t="str">
        <f>IF(ISBLANK(MP7),"",MP7)</f>
        <v/>
      </c>
      <c r="MT97" s="281"/>
      <c r="MU97" s="282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1" t="str">
        <f>IF(ISBLANK(MW7),"",MW7)</f>
        <v/>
      </c>
      <c r="NA97" s="281"/>
      <c r="NB97" s="282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1" t="str">
        <f>IF(ISBLANK(ND7),"",ND7)</f>
        <v/>
      </c>
      <c r="NH97" s="281"/>
      <c r="NI97" s="282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1" t="str">
        <f>IF(ISBLANK(NK7),"",NK7)</f>
        <v/>
      </c>
      <c r="NO97" s="281"/>
      <c r="NP97" s="282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1" t="str">
        <f>IF(ISBLANK(NR7),"",NR7)</f>
        <v/>
      </c>
      <c r="NV97" s="281"/>
      <c r="NW97" s="282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1" t="str">
        <f>IF(ISBLANK(NY7),"",NY7)</f>
        <v/>
      </c>
      <c r="OC97" s="281"/>
      <c r="OD97" s="282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1" t="str">
        <f>IF(ISBLANK(OF7),"",OF7)</f>
        <v/>
      </c>
      <c r="OJ97" s="281"/>
      <c r="OK97" s="282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1" t="str">
        <f>IF(ISBLANK(OM7),"",OM7)</f>
        <v/>
      </c>
      <c r="OQ97" s="281"/>
      <c r="OR97" s="282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1" t="str">
        <f>IF(ISBLANK(OT7),"",OT7)</f>
        <v/>
      </c>
      <c r="OX97" s="281"/>
      <c r="OY97" s="282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1" t="str">
        <f>IF(ISBLANK(PA7),"",PA7)</f>
        <v/>
      </c>
      <c r="PE97" s="281"/>
      <c r="PF97" s="282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1" t="str">
        <f>IF(ISBLANK(PH7),"",PH7)</f>
        <v/>
      </c>
      <c r="PL97" s="281"/>
      <c r="PM97" s="282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1" t="str">
        <f>IF(ISBLANK(PO7),"",PO7)</f>
        <v/>
      </c>
      <c r="PS97" s="281"/>
      <c r="PT97" s="282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1" t="str">
        <f>IF(ISBLANK(PV7),"",PV7)</f>
        <v/>
      </c>
      <c r="PZ97" s="281"/>
      <c r="QA97" s="282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1" t="str">
        <f>IF(ISBLANK(QC7),"",QC7)</f>
        <v/>
      </c>
      <c r="QG97" s="281"/>
      <c r="QH97" s="282"/>
      <c r="QI97" s="130"/>
      <c r="QJ97" s="130"/>
    </row>
    <row r="98" spans="1:452" ht="15" customHeight="1" x14ac:dyDescent="0.2">
      <c r="A98" s="327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1" t="str">
        <f>IF(ISBLANK(D8),"",D8)</f>
        <v>Nunez</v>
      </c>
      <c r="H98" s="281"/>
      <c r="I98" s="282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1" t="str">
        <f>IF(ISBLANK(K8),"",K8)</f>
        <v/>
      </c>
      <c r="O98" s="281"/>
      <c r="P98" s="282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1" t="str">
        <f>IF(ISBLANK(R8),"",R8)</f>
        <v/>
      </c>
      <c r="V98" s="281"/>
      <c r="W98" s="282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1" t="str">
        <f>IF(ISBLANK(Y8),"",Y8)</f>
        <v/>
      </c>
      <c r="AC98" s="281"/>
      <c r="AD98" s="282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1" t="str">
        <f>IF(ISBLANK(AF8),"",AF8)</f>
        <v>Carvalho</v>
      </c>
      <c r="AJ98" s="281"/>
      <c r="AK98" s="282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1" t="str">
        <f>IF(ISBLANK(AM8),"",AM8)</f>
        <v/>
      </c>
      <c r="AQ98" s="281"/>
      <c r="AR98" s="282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1" t="str">
        <f>IF(ISBLANK(AT8),"",AT8)</f>
        <v/>
      </c>
      <c r="AX98" s="281"/>
      <c r="AY98" s="282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1" t="str">
        <f>IF(ISBLANK(BA8),"",BA8)</f>
        <v/>
      </c>
      <c r="BE98" s="281"/>
      <c r="BF98" s="282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1" t="str">
        <f>IF(ISBLANK(BH8),"",BH8)</f>
        <v/>
      </c>
      <c r="BL98" s="281"/>
      <c r="BM98" s="282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1" t="str">
        <f>IF(ISBLANK(BO8),"",BO8)</f>
        <v>Kudus</v>
      </c>
      <c r="BS98" s="281"/>
      <c r="BT98" s="282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1" t="str">
        <f>IF(ISBLANK(BV8),"",BV8)</f>
        <v/>
      </c>
      <c r="BZ98" s="281"/>
      <c r="CA98" s="282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1" t="str">
        <f>IF(ISBLANK(CC8),"",CC8)</f>
        <v/>
      </c>
      <c r="CG98" s="281"/>
      <c r="CH98" s="282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1" t="str">
        <f>IF(ISBLANK(CJ8),"",CJ8)</f>
        <v/>
      </c>
      <c r="CN98" s="281"/>
      <c r="CO98" s="282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1" t="str">
        <f>IF(ISBLANK(CQ8),"",CQ8)</f>
        <v>Saka</v>
      </c>
      <c r="CU98" s="281"/>
      <c r="CV98" s="282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1" t="str">
        <f>IF(ISBLANK(CX8),"",CX8)</f>
        <v>Salah</v>
      </c>
      <c r="DB98" s="281"/>
      <c r="DC98" s="282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1" t="str">
        <f>IF(ISBLANK(DE8),"",DE8)</f>
        <v/>
      </c>
      <c r="DI98" s="281"/>
      <c r="DJ98" s="282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1" t="str">
        <f>IF(ISBLANK(DL8),"",DL8)</f>
        <v/>
      </c>
      <c r="DP98" s="281"/>
      <c r="DQ98" s="282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1" t="str">
        <f>IF(ISBLANK(DS8),"",DS8)</f>
        <v/>
      </c>
      <c r="DW98" s="281"/>
      <c r="DX98" s="282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1" t="str">
        <f>IF(ISBLANK(DZ8),"",DZ8)</f>
        <v>Elliott</v>
      </c>
      <c r="ED98" s="281"/>
      <c r="EE98" s="282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1" t="str">
        <f>IF(ISBLANK(EG8),"",EG8)</f>
        <v/>
      </c>
      <c r="EK98" s="281"/>
      <c r="EL98" s="282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1" t="str">
        <f>IF(ISBLANK(EN8),"",EN8)</f>
        <v/>
      </c>
      <c r="ER98" s="281"/>
      <c r="ES98" s="282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1" t="str">
        <f>IF(ISBLANK(EU8),"",EU8)</f>
        <v/>
      </c>
      <c r="EY98" s="281"/>
      <c r="EZ98" s="282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1" t="str">
        <f>IF(ISBLANK(FB8),"",FB8)</f>
        <v/>
      </c>
      <c r="FF98" s="281"/>
      <c r="FG98" s="282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1" t="str">
        <f>IF(ISBLANK(FI8),"",FI8)</f>
        <v/>
      </c>
      <c r="FM98" s="281"/>
      <c r="FN98" s="282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1" t="str">
        <f>IF(ISBLANK(FP8),"",FP8)</f>
        <v>Salah</v>
      </c>
      <c r="FT98" s="281"/>
      <c r="FU98" s="282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1" t="str">
        <f>IF(ISBLANK(FW8),"",FW8)</f>
        <v>Bajcetic</v>
      </c>
      <c r="GA98" s="281"/>
      <c r="GB98" s="282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1" t="str">
        <f>IF(ISBLANK(GD8),"",GD8)</f>
        <v/>
      </c>
      <c r="GH98" s="281"/>
      <c r="GI98" s="282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1" t="str">
        <f>IF(ISBLANK(GK8),"",GK8)</f>
        <v/>
      </c>
      <c r="GO98" s="281"/>
      <c r="GP98" s="282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1" t="str">
        <f>IF(ISBLANK(GR8),"",GR8)</f>
        <v/>
      </c>
      <c r="GV98" s="281"/>
      <c r="GW98" s="282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1" t="str">
        <f>IF(ISBLANK(GY8),"",GY8)</f>
        <v/>
      </c>
      <c r="HC98" s="281"/>
      <c r="HD98" s="282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1" t="str">
        <f>IF(ISBLANK(HF8),"",HF8)</f>
        <v/>
      </c>
      <c r="HJ98" s="281"/>
      <c r="HK98" s="282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1" t="str">
        <f>IF(ISBLANK(HM8),"",HM8)</f>
        <v/>
      </c>
      <c r="HQ98" s="281"/>
      <c r="HR98" s="282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1" t="str">
        <f>IF(ISBLANK(HT8),"",HT8)</f>
        <v/>
      </c>
      <c r="HX98" s="281"/>
      <c r="HY98" s="282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1" t="str">
        <f>IF(ISBLANK(IA8),"",IA8)</f>
        <v/>
      </c>
      <c r="IE98" s="281"/>
      <c r="IF98" s="282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1" t="str">
        <f>IF(ISBLANK(IH8),"",IH8)</f>
        <v/>
      </c>
      <c r="IL98" s="281"/>
      <c r="IM98" s="282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1" t="str">
        <f>IF(ISBLANK(IO8),"",IO8)</f>
        <v/>
      </c>
      <c r="IS98" s="281"/>
      <c r="IT98" s="282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1" t="str">
        <f>IF(ISBLANK(IV8),"",IV8)</f>
        <v/>
      </c>
      <c r="IZ98" s="281"/>
      <c r="JA98" s="282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1" t="str">
        <f>IF(ISBLANK(JC8),"",JC8)</f>
        <v>Vinícius</v>
      </c>
      <c r="JG98" s="281"/>
      <c r="JH98" s="282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1" t="str">
        <f>IF(ISBLANK(JJ8),"",JJ8)</f>
        <v/>
      </c>
      <c r="JN98" s="281"/>
      <c r="JO98" s="282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1" t="str">
        <f>IF(ISBLANK(JQ8),"",JQ8)</f>
        <v/>
      </c>
      <c r="JU98" s="281"/>
      <c r="JV98" s="282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1" t="str">
        <f>IF(ISBLANK(JX8),"",JX8)</f>
        <v/>
      </c>
      <c r="KB98" s="281"/>
      <c r="KC98" s="282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1" t="str">
        <f>IF(ISBLANK(KE8),"",KE8)</f>
        <v/>
      </c>
      <c r="KI98" s="281"/>
      <c r="KJ98" s="282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1" t="str">
        <f>IF(ISBLANK(KL8),"",KL8)</f>
        <v>Salah</v>
      </c>
      <c r="KP98" s="281"/>
      <c r="KQ98" s="282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1" t="str">
        <f>IF(ISBLANK(KS8),"",KS8)</f>
        <v/>
      </c>
      <c r="KW98" s="281"/>
      <c r="KX98" s="282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1" t="str">
        <f>IF(ISBLANK(KZ8),"",KZ8)</f>
        <v/>
      </c>
      <c r="LD98" s="281"/>
      <c r="LE98" s="282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1" t="str">
        <f>IF(ISBLANK(LG8),"",LG8)</f>
        <v/>
      </c>
      <c r="LK98" s="281"/>
      <c r="LL98" s="282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1" t="str">
        <f>IF(ISBLANK(LN8),"",LN8)</f>
        <v/>
      </c>
      <c r="LR98" s="281"/>
      <c r="LS98" s="282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81" t="str">
        <f>IF(ISBLANK(LU8),"",LU8)</f>
        <v/>
      </c>
      <c r="LY98" s="281"/>
      <c r="LZ98" s="282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81" t="str">
        <f>IF(ISBLANK(MB8),"",MB8)</f>
        <v/>
      </c>
      <c r="MF98" s="281"/>
      <c r="MG98" s="282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1" t="str">
        <f>IF(ISBLANK(MI8),"",MI8)</f>
        <v/>
      </c>
      <c r="MM98" s="281"/>
      <c r="MN98" s="282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81" t="str">
        <f>IF(ISBLANK(MP8),"",MP8)</f>
        <v/>
      </c>
      <c r="MT98" s="281"/>
      <c r="MU98" s="282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1" t="str">
        <f>IF(ISBLANK(MW8),"",MW8)</f>
        <v/>
      </c>
      <c r="NA98" s="281"/>
      <c r="NB98" s="282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1" t="str">
        <f>IF(ISBLANK(ND8),"",ND8)</f>
        <v/>
      </c>
      <c r="NH98" s="281"/>
      <c r="NI98" s="282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1" t="str">
        <f>IF(ISBLANK(NK8),"",NK8)</f>
        <v/>
      </c>
      <c r="NO98" s="281"/>
      <c r="NP98" s="282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1" t="str">
        <f>IF(ISBLANK(NR8),"",NR8)</f>
        <v/>
      </c>
      <c r="NV98" s="281"/>
      <c r="NW98" s="282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1" t="str">
        <f>IF(ISBLANK(NY8),"",NY8)</f>
        <v/>
      </c>
      <c r="OC98" s="281"/>
      <c r="OD98" s="282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1" t="str">
        <f>IF(ISBLANK(OF8),"",OF8)</f>
        <v/>
      </c>
      <c r="OJ98" s="281"/>
      <c r="OK98" s="282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1" t="str">
        <f>IF(ISBLANK(OM8),"",OM8)</f>
        <v/>
      </c>
      <c r="OQ98" s="281"/>
      <c r="OR98" s="282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1" t="str">
        <f>IF(ISBLANK(OT8),"",OT8)</f>
        <v/>
      </c>
      <c r="OX98" s="281"/>
      <c r="OY98" s="282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1" t="str">
        <f>IF(ISBLANK(PA8),"",PA8)</f>
        <v/>
      </c>
      <c r="PE98" s="281"/>
      <c r="PF98" s="282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1" t="str">
        <f>IF(ISBLANK(PH8),"",PH8)</f>
        <v/>
      </c>
      <c r="PL98" s="281"/>
      <c r="PM98" s="282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1" t="str">
        <f>IF(ISBLANK(PO8),"",PO8)</f>
        <v/>
      </c>
      <c r="PS98" s="281"/>
      <c r="PT98" s="282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1" t="str">
        <f>IF(ISBLANK(PV8),"",PV8)</f>
        <v/>
      </c>
      <c r="PZ98" s="281"/>
      <c r="QA98" s="282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1" t="str">
        <f>IF(ISBLANK(QC8),"",QC8)</f>
        <v/>
      </c>
      <c r="QG98" s="281"/>
      <c r="QH98" s="282"/>
      <c r="QI98" s="130"/>
      <c r="QJ98" s="130"/>
    </row>
    <row r="99" spans="1:452" ht="15" customHeight="1" x14ac:dyDescent="0.2">
      <c r="A99" s="327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1" t="str">
        <f>IF(ISBLANK(D9),"",D9)</f>
        <v/>
      </c>
      <c r="H99" s="281"/>
      <c r="I99" s="282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1" t="str">
        <f>IF(ISBLANK(K9),"",K9)</f>
        <v/>
      </c>
      <c r="O99" s="281"/>
      <c r="P99" s="282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1" t="str">
        <f>IF(ISBLANK(R9),"",R9)</f>
        <v/>
      </c>
      <c r="V99" s="281"/>
      <c r="W99" s="282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1" t="str">
        <f>IF(ISBLANK(Y9),"",Y9)</f>
        <v/>
      </c>
      <c r="AC99" s="281"/>
      <c r="AD99" s="282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1" t="str">
        <f>IF(ISBLANK(AF9),"",AF9)</f>
        <v>Firmino</v>
      </c>
      <c r="AJ99" s="281"/>
      <c r="AK99" s="282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1" t="str">
        <f>IF(ISBLANK(AM9),"",AM9)</f>
        <v/>
      </c>
      <c r="AQ99" s="281"/>
      <c r="AR99" s="282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1" t="str">
        <f>IF(ISBLANK(AT9),"",AT9)</f>
        <v/>
      </c>
      <c r="AX99" s="281"/>
      <c r="AY99" s="282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1" t="str">
        <f>IF(ISBLANK(BA9),"",BA9)</f>
        <v/>
      </c>
      <c r="BE99" s="281"/>
      <c r="BF99" s="282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1" t="str">
        <f>IF(ISBLANK(BH9),"",BH9)</f>
        <v/>
      </c>
      <c r="BL99" s="281"/>
      <c r="BM99" s="282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1" t="str">
        <f>IF(ISBLANK(BO9),"",BO9)</f>
        <v/>
      </c>
      <c r="BS99" s="281"/>
      <c r="BT99" s="282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1" t="str">
        <f>IF(ISBLANK(BV9),"",BV9)</f>
        <v/>
      </c>
      <c r="BZ99" s="281"/>
      <c r="CA99" s="282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1" t="str">
        <f>IF(ISBLANK(CC9),"",CC9)</f>
        <v/>
      </c>
      <c r="CG99" s="281"/>
      <c r="CH99" s="282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1" t="str">
        <f>IF(ISBLANK(CJ9),"",CJ9)</f>
        <v/>
      </c>
      <c r="CN99" s="281"/>
      <c r="CO99" s="282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1" t="str">
        <f>IF(ISBLANK(CQ9),"",CQ9)</f>
        <v>Firmino</v>
      </c>
      <c r="CU99" s="281"/>
      <c r="CV99" s="282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1" t="str">
        <f>IF(ISBLANK(CX9),"",CX9)</f>
        <v>Elliott</v>
      </c>
      <c r="DB99" s="281"/>
      <c r="DC99" s="282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1" t="str">
        <f>IF(ISBLANK(DE9),"",DE9)</f>
        <v/>
      </c>
      <c r="DI99" s="281"/>
      <c r="DJ99" s="282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1" t="str">
        <f>IF(ISBLANK(DL9),"",DL9)</f>
        <v/>
      </c>
      <c r="DP99" s="281"/>
      <c r="DQ99" s="282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1" t="str">
        <f>IF(ISBLANK(DS9),"",DS9)</f>
        <v/>
      </c>
      <c r="DW99" s="281"/>
      <c r="DX99" s="282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1" t="str">
        <f>IF(ISBLANK(DZ9),"",DZ9)</f>
        <v/>
      </c>
      <c r="ED99" s="281"/>
      <c r="EE99" s="282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1" t="str">
        <f>IF(ISBLANK(EG9),"",EG9)</f>
        <v/>
      </c>
      <c r="EK99" s="281"/>
      <c r="EL99" s="282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1" t="str">
        <f>IF(ISBLANK(EN9),"",EN9)</f>
        <v/>
      </c>
      <c r="ER99" s="281"/>
      <c r="ES99" s="282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1" t="str">
        <f>IF(ISBLANK(EU9),"",EU9)</f>
        <v/>
      </c>
      <c r="EY99" s="281"/>
      <c r="EZ99" s="282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1" t="str">
        <f>IF(ISBLANK(FB9),"",FB9)</f>
        <v/>
      </c>
      <c r="FF99" s="281"/>
      <c r="FG99" s="282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1" t="str">
        <f>IF(ISBLANK(FI9),"",FI9)</f>
        <v/>
      </c>
      <c r="FM99" s="281"/>
      <c r="FN99" s="282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1" t="str">
        <f>IF(ISBLANK(FP9),"",FP9)</f>
        <v/>
      </c>
      <c r="FT99" s="281"/>
      <c r="FU99" s="282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1" t="str">
        <f>IF(ISBLANK(FW9),"",FW9)</f>
        <v/>
      </c>
      <c r="GA99" s="281"/>
      <c r="GB99" s="282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1" t="str">
        <f>IF(ISBLANK(GD9),"",GD9)</f>
        <v/>
      </c>
      <c r="GH99" s="281"/>
      <c r="GI99" s="282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1" t="str">
        <f>IF(ISBLANK(GK9),"",GK9)</f>
        <v/>
      </c>
      <c r="GO99" s="281"/>
      <c r="GP99" s="282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1" t="str">
        <f>IF(ISBLANK(GR9),"",GR9)</f>
        <v/>
      </c>
      <c r="GV99" s="281"/>
      <c r="GW99" s="282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1" t="str">
        <f>IF(ISBLANK(GY9),"",GY9)</f>
        <v/>
      </c>
      <c r="HC99" s="281"/>
      <c r="HD99" s="282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1" t="str">
        <f>IF(ISBLANK(HF9),"",HF9)</f>
        <v/>
      </c>
      <c r="HJ99" s="281"/>
      <c r="HK99" s="282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1" t="str">
        <f>IF(ISBLANK(HM9),"",HM9)</f>
        <v/>
      </c>
      <c r="HQ99" s="281"/>
      <c r="HR99" s="282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1" t="str">
        <f>IF(ISBLANK(HT9),"",HT9)</f>
        <v/>
      </c>
      <c r="HX99" s="281"/>
      <c r="HY99" s="282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1" t="str">
        <f>IF(ISBLANK(IA9),"",IA9)</f>
        <v/>
      </c>
      <c r="IE99" s="281"/>
      <c r="IF99" s="282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1" t="str">
        <f>IF(ISBLANK(IH9),"",IH9)</f>
        <v/>
      </c>
      <c r="IL99" s="281"/>
      <c r="IM99" s="282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1" t="str">
        <f>IF(ISBLANK(IO9),"",IO9)</f>
        <v/>
      </c>
      <c r="IS99" s="281"/>
      <c r="IT99" s="282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1" t="str">
        <f>IF(ISBLANK(IV9),"",IV9)</f>
        <v/>
      </c>
      <c r="IZ99" s="281"/>
      <c r="JA99" s="282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1" t="str">
        <f>IF(ISBLANK(JC9),"",JC9)</f>
        <v>Benzema</v>
      </c>
      <c r="JG99" s="281"/>
      <c r="JH99" s="282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1" t="str">
        <f>IF(ISBLANK(JJ9),"",JJ9)</f>
        <v/>
      </c>
      <c r="JN99" s="281"/>
      <c r="JO99" s="282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1" t="str">
        <f>IF(ISBLANK(JQ9),"",JQ9)</f>
        <v/>
      </c>
      <c r="JU99" s="281"/>
      <c r="JV99" s="282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1" t="str">
        <f>IF(ISBLANK(JX9),"",JX9)</f>
        <v/>
      </c>
      <c r="KB99" s="281"/>
      <c r="KC99" s="282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1" t="str">
        <f>IF(ISBLANK(KE9),"",KE9)</f>
        <v/>
      </c>
      <c r="KI99" s="281"/>
      <c r="KJ99" s="282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1" t="str">
        <f>IF(ISBLANK(KL9),"",KL9)</f>
        <v>Firmino</v>
      </c>
      <c r="KP99" s="281"/>
      <c r="KQ99" s="282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1" t="str">
        <f>IF(ISBLANK(KS9),"",KS9)</f>
        <v/>
      </c>
      <c r="KW99" s="281"/>
      <c r="KX99" s="282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1" t="str">
        <f>IF(ISBLANK(KZ9),"",KZ9)</f>
        <v/>
      </c>
      <c r="LD99" s="281"/>
      <c r="LE99" s="282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1" t="str">
        <f>IF(ISBLANK(LG9),"",LG9)</f>
        <v/>
      </c>
      <c r="LK99" s="281"/>
      <c r="LL99" s="282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1" t="str">
        <f>IF(ISBLANK(LN9),"",LN9)</f>
        <v/>
      </c>
      <c r="LR99" s="281"/>
      <c r="LS99" s="282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81" t="str">
        <f>IF(ISBLANK(LU9),"",LU9)</f>
        <v/>
      </c>
      <c r="LY99" s="281"/>
      <c r="LZ99" s="282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81" t="str">
        <f>IF(ISBLANK(MB9),"",MB9)</f>
        <v/>
      </c>
      <c r="MF99" s="281"/>
      <c r="MG99" s="282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1" t="str">
        <f>IF(ISBLANK(MI9),"",MI9)</f>
        <v/>
      </c>
      <c r="MM99" s="281"/>
      <c r="MN99" s="282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81" t="str">
        <f>IF(ISBLANK(MP9),"",MP9)</f>
        <v/>
      </c>
      <c r="MT99" s="281"/>
      <c r="MU99" s="282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1" t="str">
        <f>IF(ISBLANK(MW9),"",MW9)</f>
        <v/>
      </c>
      <c r="NA99" s="281"/>
      <c r="NB99" s="282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1" t="str">
        <f>IF(ISBLANK(ND9),"",ND9)</f>
        <v/>
      </c>
      <c r="NH99" s="281"/>
      <c r="NI99" s="282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1" t="str">
        <f>IF(ISBLANK(NK9),"",NK9)</f>
        <v/>
      </c>
      <c r="NO99" s="281"/>
      <c r="NP99" s="282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1" t="str">
        <f>IF(ISBLANK(NR9),"",NR9)</f>
        <v/>
      </c>
      <c r="NV99" s="281"/>
      <c r="NW99" s="282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1" t="str">
        <f>IF(ISBLANK(NY9),"",NY9)</f>
        <v/>
      </c>
      <c r="OC99" s="281"/>
      <c r="OD99" s="282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1" t="str">
        <f>IF(ISBLANK(OF9),"",OF9)</f>
        <v/>
      </c>
      <c r="OJ99" s="281"/>
      <c r="OK99" s="282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1" t="str">
        <f>IF(ISBLANK(OM9),"",OM9)</f>
        <v/>
      </c>
      <c r="OQ99" s="281"/>
      <c r="OR99" s="282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1" t="str">
        <f>IF(ISBLANK(OT9),"",OT9)</f>
        <v/>
      </c>
      <c r="OX99" s="281"/>
      <c r="OY99" s="282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1" t="str">
        <f>IF(ISBLANK(PA9),"",PA9)</f>
        <v/>
      </c>
      <c r="PE99" s="281"/>
      <c r="PF99" s="282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1" t="str">
        <f>IF(ISBLANK(PH9),"",PH9)</f>
        <v/>
      </c>
      <c r="PL99" s="281"/>
      <c r="PM99" s="282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1" t="str">
        <f>IF(ISBLANK(PO9),"",PO9)</f>
        <v/>
      </c>
      <c r="PS99" s="281"/>
      <c r="PT99" s="282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1" t="str">
        <f>IF(ISBLANK(PV9),"",PV9)</f>
        <v/>
      </c>
      <c r="PZ99" s="281"/>
      <c r="QA99" s="282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1" t="str">
        <f>IF(ISBLANK(QC9),"",QC9)</f>
        <v/>
      </c>
      <c r="QG99" s="281"/>
      <c r="QH99" s="282"/>
      <c r="QI99" s="130"/>
      <c r="QJ99" s="130"/>
    </row>
    <row r="100" spans="1:452" ht="15" customHeight="1" x14ac:dyDescent="0.2">
      <c r="A100" s="327"/>
      <c r="B100" s="150" t="s">
        <v>177</v>
      </c>
      <c r="C100" s="144"/>
      <c r="D100" s="280">
        <f>IF(ISBLANK(I3),"",COUNTIF(G12:G90,"=20")+COUNTIF(G12:G90,"=30"))</f>
        <v>11</v>
      </c>
      <c r="E100" s="280"/>
      <c r="F100" s="278">
        <f>IF(ISBLANK(I3),"",D100/D92)</f>
        <v>0.19298245614035087</v>
      </c>
      <c r="G100" s="278"/>
      <c r="H100" s="141"/>
      <c r="I100" s="155"/>
      <c r="J100" s="147"/>
      <c r="K100" s="280">
        <f>IF(ISBLANK(P3),"",COUNTIF(N12:N90,"=20")+COUNTIF(N12:N90,"=30"))</f>
        <v>7</v>
      </c>
      <c r="L100" s="280"/>
      <c r="M100" s="278">
        <f>IF(ISBLANK(P3),"",K100/K92)</f>
        <v>0.11666666666666667</v>
      </c>
      <c r="N100" s="278"/>
      <c r="O100" s="141"/>
      <c r="P100" s="155"/>
      <c r="Q100" s="148"/>
      <c r="R100" s="280">
        <f>IF(ISBLANK(W3),"",COUNTIF(U12:U90,"=20")+COUNTIF(U12:U90,"=30"))</f>
        <v>0</v>
      </c>
      <c r="S100" s="280"/>
      <c r="T100" s="278">
        <f>IF(ISBLANK(W3),"",R100/R92)</f>
        <v>0</v>
      </c>
      <c r="U100" s="278"/>
      <c r="V100" s="141"/>
      <c r="W100" s="155"/>
      <c r="X100" s="148"/>
      <c r="Y100" s="280">
        <f>IF(ISBLANK(AD3),"",COUNTIF(AB12:AB90,"=20")+COUNTIF(AB12:AB90,"=30"))</f>
        <v>0</v>
      </c>
      <c r="Z100" s="280"/>
      <c r="AA100" s="278">
        <f>IF(ISBLANK(AD3),"",Y100/Y92)</f>
        <v>0</v>
      </c>
      <c r="AB100" s="278"/>
      <c r="AC100" s="141"/>
      <c r="AD100" s="155"/>
      <c r="AE100" s="148"/>
      <c r="AF100" s="280">
        <f>IF(ISBLANK(AK3),"",COUNTIF(AI12:AI90,"=20")+COUNTIF(AI12:AI90,"=30"))</f>
        <v>5</v>
      </c>
      <c r="AG100" s="280"/>
      <c r="AH100" s="278">
        <f>IF(ISBLANK(AK3),"",AF100/AF92)</f>
        <v>8.4745762711864403E-2</v>
      </c>
      <c r="AI100" s="278"/>
      <c r="AJ100" s="141"/>
      <c r="AK100" s="155"/>
      <c r="AL100" s="148"/>
      <c r="AM100" s="280">
        <f>IF(ISBLANK(AR3),"",COUNTIF(AP12:AP90,"=20")+COUNTIF(AP12:AP90,"=30"))</f>
        <v>16</v>
      </c>
      <c r="AN100" s="280"/>
      <c r="AO100" s="278">
        <f>IF(ISBLANK(AR3),"",AM100/AM92)</f>
        <v>0.25806451612903225</v>
      </c>
      <c r="AP100" s="278"/>
      <c r="AQ100" s="141"/>
      <c r="AR100" s="155"/>
      <c r="AS100" s="148"/>
      <c r="AT100" s="280">
        <f>IF(ISBLANK(AY3),"",COUNTIF(AW12:AW90,"=20")+COUNTIF(AW12:AW90,"=30"))</f>
        <v>0</v>
      </c>
      <c r="AU100" s="280"/>
      <c r="AV100" s="278">
        <f>IF(ISBLANK(AY3),"",AT100/AT92)</f>
        <v>0</v>
      </c>
      <c r="AW100" s="278"/>
      <c r="AX100" s="141"/>
      <c r="AY100" s="155"/>
      <c r="AZ100" s="148"/>
      <c r="BA100" s="280">
        <f>IF(ISBLANK(BF3),"",COUNTIF(BD12:BD90,"=20")+COUNTIF(BD12:BD90,"=30"))</f>
        <v>3</v>
      </c>
      <c r="BB100" s="280"/>
      <c r="BC100" s="278">
        <f>IF(ISBLANK(BF3),"",BA100/BA92)</f>
        <v>5.0847457627118647E-2</v>
      </c>
      <c r="BD100" s="278"/>
      <c r="BE100" s="141"/>
      <c r="BF100" s="155"/>
      <c r="BG100" s="148"/>
      <c r="BH100" s="280">
        <f>IF(ISBLANK(BM3),"",COUNTIF(BK12:BK90,"=20")+COUNTIF(BK12:BK90,"=30"))</f>
        <v>5</v>
      </c>
      <c r="BI100" s="280"/>
      <c r="BJ100" s="278">
        <f>IF(ISBLANK(BM3),"",BH100/BH92)</f>
        <v>0.1388888888888889</v>
      </c>
      <c r="BK100" s="278"/>
      <c r="BL100" s="141"/>
      <c r="BM100" s="155"/>
      <c r="BN100" s="148"/>
      <c r="BO100" s="280">
        <f>IF(ISBLANK(BT3),"",COUNTIF(BR12:BR90,"=20")+COUNTIF(BR12:BR90,"=30"))</f>
        <v>3</v>
      </c>
      <c r="BP100" s="280"/>
      <c r="BQ100" s="278">
        <f>IF(ISBLANK(BT3),"",BO100/BO92)</f>
        <v>5.4545454545454543E-2</v>
      </c>
      <c r="BR100" s="278"/>
      <c r="BS100" s="141"/>
      <c r="BT100" s="155"/>
      <c r="BU100" s="148"/>
      <c r="BV100" s="280" t="str">
        <f>IF(ISBLANK(CA3),"",COUNTIF(BY12:BY90,"=20")+COUNTIF(BY12:BY90,"=30"))</f>
        <v/>
      </c>
      <c r="BW100" s="280"/>
      <c r="BX100" s="278" t="str">
        <f>IF(ISBLANK(CA3),"",BV100/BV92)</f>
        <v/>
      </c>
      <c r="BY100" s="278"/>
      <c r="BZ100" s="141"/>
      <c r="CA100" s="155"/>
      <c r="CB100" s="148"/>
      <c r="CC100" s="280">
        <f>IF(ISBLANK(CH3),"",COUNTIF(CF12:CF90,"=20")+COUNTIF(CF12:CF90,"=30"))</f>
        <v>20</v>
      </c>
      <c r="CD100" s="280"/>
      <c r="CE100" s="278">
        <f>IF(ISBLANK(CH3),"",CC100/CC92)</f>
        <v>0.38461538461538464</v>
      </c>
      <c r="CF100" s="278"/>
      <c r="CG100" s="141"/>
      <c r="CH100" s="155"/>
      <c r="CI100" s="148"/>
      <c r="CJ100" s="280">
        <f>IF(ISBLANK(CO3),"",COUNTIF(CM12:CM90,"=20")+COUNTIF(CM12:CM90,"=30"))</f>
        <v>0</v>
      </c>
      <c r="CK100" s="280"/>
      <c r="CL100" s="278">
        <f>IF(ISBLANK(CO3),"",CJ100/CJ92)</f>
        <v>0</v>
      </c>
      <c r="CM100" s="278"/>
      <c r="CN100" s="141"/>
      <c r="CO100" s="155"/>
      <c r="CP100" s="148"/>
      <c r="CQ100" s="280">
        <f>IF(ISBLANK(CV3),"",COUNTIF(CT12:CT90,"=20")+COUNTIF(CT12:CT90,"=30"))</f>
        <v>12</v>
      </c>
      <c r="CR100" s="280"/>
      <c r="CS100" s="278">
        <f>IF(ISBLANK(CV3),"",CQ100/CQ92)</f>
        <v>0.25531914893617019</v>
      </c>
      <c r="CT100" s="278"/>
      <c r="CU100" s="141"/>
      <c r="CV100" s="155"/>
      <c r="CW100" s="148"/>
      <c r="CX100" s="280">
        <f>IF(ISBLANK(DC3),"",COUNTIF(DA12:DA90,"=20")+COUNTIF(DA12:DA90,"=30"))</f>
        <v>27</v>
      </c>
      <c r="CY100" s="280"/>
      <c r="CZ100" s="278">
        <f>IF(ISBLANK(DC3),"",CX100/CX92)</f>
        <v>0.55102040816326525</v>
      </c>
      <c r="DA100" s="278"/>
      <c r="DB100" s="141"/>
      <c r="DC100" s="155"/>
      <c r="DD100" s="148"/>
      <c r="DE100" s="280">
        <f>IF(ISBLANK(DJ3),"",COUNTIF(DH12:DH90,"=20")+COUNTIF(DH12:DH90,"=30"))</f>
        <v>0</v>
      </c>
      <c r="DF100" s="280"/>
      <c r="DG100" s="278">
        <f>IF(ISBLANK(DJ3),"",DE100/DE92)</f>
        <v>0</v>
      </c>
      <c r="DH100" s="278"/>
      <c r="DI100" s="141"/>
      <c r="DJ100" s="155"/>
      <c r="DK100" s="148"/>
      <c r="DL100" s="280">
        <f>IF(ISBLANK(DQ3),"",COUNTIF(DO12:DO90,"=20")+COUNTIF(DO12:DO90,"=30"))</f>
        <v>0</v>
      </c>
      <c r="DM100" s="280"/>
      <c r="DN100" s="278">
        <f>IF(ISBLANK(DQ3),"",DL100/DL92)</f>
        <v>0</v>
      </c>
      <c r="DO100" s="278"/>
      <c r="DP100" s="141"/>
      <c r="DQ100" s="155"/>
      <c r="DR100" s="148"/>
      <c r="DS100" s="280">
        <f>IF(ISBLANK(DX3),"",COUNTIF(DV12:DV90,"=20")+COUNTIF(DV12:DV90,"=30"))</f>
        <v>0</v>
      </c>
      <c r="DT100" s="280"/>
      <c r="DU100" s="278">
        <f>IF(ISBLANK(DX3),"",DS100/DS92)</f>
        <v>0</v>
      </c>
      <c r="DV100" s="278"/>
      <c r="DW100" s="141"/>
      <c r="DX100" s="155"/>
      <c r="DY100" s="148"/>
      <c r="DZ100" s="280">
        <f>IF(ISBLANK(EE3),"",COUNTIF(EC12:EC90,"=20")+COUNTIF(EC12:EC90,"=30"))</f>
        <v>13</v>
      </c>
      <c r="EA100" s="280"/>
      <c r="EB100" s="278">
        <f>IF(ISBLANK(EE3),"",DZ100/DZ92)</f>
        <v>0.25490196078431371</v>
      </c>
      <c r="EC100" s="278"/>
      <c r="ED100" s="141"/>
      <c r="EE100" s="155"/>
      <c r="EF100" s="148"/>
      <c r="EG100" s="280">
        <f>IF(ISBLANK(EL3),"",COUNTIF(EJ12:EJ90,"=20")+COUNTIF(EJ12:EJ90,"=30"))</f>
        <v>8</v>
      </c>
      <c r="EH100" s="280"/>
      <c r="EI100" s="278">
        <f>IF(ISBLANK(EL3),"",EG100/EG92)</f>
        <v>0.16666666666666666</v>
      </c>
      <c r="EJ100" s="278"/>
      <c r="EK100" s="141"/>
      <c r="EL100" s="155"/>
      <c r="EM100" s="148"/>
      <c r="EN100" s="280">
        <f>IF(ISBLANK(ES3),"",COUNTIF(EQ12:EQ90,"=20")+COUNTIF(EQ12:EQ90,"=30"))</f>
        <v>1</v>
      </c>
      <c r="EO100" s="280"/>
      <c r="EP100" s="278">
        <f>IF(ISBLANK(ES3),"",EN100/EN92)</f>
        <v>2.1739130434782608E-2</v>
      </c>
      <c r="EQ100" s="278"/>
      <c r="ER100" s="141"/>
      <c r="ES100" s="155"/>
      <c r="ET100" s="148"/>
      <c r="EU100" s="280">
        <f>IF(ISBLANK(EZ3),"",COUNTIF(EX12:EX90,"=20")+COUNTIF(EX12:EX90,"=30"))</f>
        <v>2</v>
      </c>
      <c r="EV100" s="280"/>
      <c r="EW100" s="278">
        <f>IF(ISBLANK(EZ3),"",EU100/EU92)</f>
        <v>0.04</v>
      </c>
      <c r="EX100" s="278"/>
      <c r="EY100" s="141"/>
      <c r="EZ100" s="155"/>
      <c r="FA100" s="148"/>
      <c r="FB100" s="280">
        <f>IF(ISBLANK(FG3),"",COUNTIF(FE12:FE90,"=20")+COUNTIF(FE12:FE90,"=30"))</f>
        <v>0</v>
      </c>
      <c r="FC100" s="280"/>
      <c r="FD100" s="278">
        <f>IF(ISBLANK(FG3),"",FB100/FB92)</f>
        <v>0</v>
      </c>
      <c r="FE100" s="278"/>
      <c r="FF100" s="141"/>
      <c r="FG100" s="155"/>
      <c r="FH100" s="148"/>
      <c r="FI100" s="280">
        <f>IF(ISBLANK(FN3),"",COUNTIF(FL12:FL90,"=20")+COUNTIF(FL12:FL90,"=30"))</f>
        <v>12</v>
      </c>
      <c r="FJ100" s="280"/>
      <c r="FK100" s="278">
        <f>IF(ISBLANK(FN3),"",FI100/FI92)</f>
        <v>0.27906976744186046</v>
      </c>
      <c r="FL100" s="278"/>
      <c r="FM100" s="141"/>
      <c r="FN100" s="155"/>
      <c r="FO100" s="148"/>
      <c r="FP100" s="280">
        <f>IF(ISBLANK(FU3),"",COUNTIF(FS12:FS90,"=20")+COUNTIF(FS12:FS90,"=30"))</f>
        <v>4</v>
      </c>
      <c r="FQ100" s="280"/>
      <c r="FR100" s="278">
        <f>IF(ISBLANK(FU3),"",FP100/FP92)</f>
        <v>9.7560975609756101E-2</v>
      </c>
      <c r="FS100" s="278"/>
      <c r="FT100" s="141"/>
      <c r="FU100" s="155"/>
      <c r="FV100" s="148"/>
      <c r="FW100" s="280">
        <f>IF(ISBLANK(GB3),"",COUNTIF(FZ12:FZ90,"=20")+COUNTIF(FZ12:FZ90,"=30"))</f>
        <v>23</v>
      </c>
      <c r="FX100" s="280"/>
      <c r="FY100" s="278">
        <f>IF(ISBLANK(GB3),"",FW100/FW92)</f>
        <v>0.58974358974358976</v>
      </c>
      <c r="FZ100" s="278"/>
      <c r="GA100" s="141"/>
      <c r="GB100" s="155"/>
      <c r="GC100" s="148"/>
      <c r="GD100" s="280">
        <f>IF(ISBLANK(GI3),"",COUNTIF(GG12:GG90,"=20")+COUNTIF(GG12:GG90,"=30"))</f>
        <v>0</v>
      </c>
      <c r="GE100" s="280"/>
      <c r="GF100" s="278">
        <f>IF(ISBLANK(GI3),"",GD100/GD92)</f>
        <v>0</v>
      </c>
      <c r="GG100" s="278"/>
      <c r="GH100" s="141"/>
      <c r="GI100" s="155"/>
      <c r="GJ100" s="148"/>
      <c r="GK100" s="280">
        <f>IF(ISBLANK(GP3),"",COUNTIF(GN12:GN90,"=20")+COUNTIF(GN12:GN90,"=30"))</f>
        <v>12</v>
      </c>
      <c r="GL100" s="280"/>
      <c r="GM100" s="278">
        <f>IF(ISBLANK(GP3),"",GK100/GK92)</f>
        <v>0.2608695652173913</v>
      </c>
      <c r="GN100" s="278"/>
      <c r="GO100" s="141"/>
      <c r="GP100" s="155"/>
      <c r="GQ100" s="148"/>
      <c r="GR100" s="280">
        <f>IF(ISBLANK(GW3),"",COUNTIF(GU12:GU90,"=20")+COUNTIF(GU12:GU90,"=30"))</f>
        <v>1</v>
      </c>
      <c r="GS100" s="280"/>
      <c r="GT100" s="278">
        <f>IF(ISBLANK(GW3),"",GR100/GR92)</f>
        <v>2.5000000000000001E-2</v>
      </c>
      <c r="GU100" s="278"/>
      <c r="GV100" s="141"/>
      <c r="GW100" s="155"/>
      <c r="GX100" s="148"/>
      <c r="GY100" s="280">
        <f>IF(ISBLANK(HD3),"",COUNTIF(HB12:HB90,"=20")+COUNTIF(HB12:HB90,"=30"))</f>
        <v>0</v>
      </c>
      <c r="GZ100" s="280"/>
      <c r="HA100" s="278">
        <f>IF(ISBLANK(HD3),"",GY100/GY92)</f>
        <v>0</v>
      </c>
      <c r="HB100" s="278"/>
      <c r="HC100" s="141"/>
      <c r="HD100" s="155"/>
      <c r="HE100" s="148"/>
      <c r="HF100" s="280">
        <f>IF(ISBLANK(HK3),"",COUNTIF(HI12:HI90,"=20")+COUNTIF(HI12:HI90,"=30"))</f>
        <v>0</v>
      </c>
      <c r="HG100" s="280"/>
      <c r="HH100" s="278">
        <f>IF(ISBLANK(HK3),"",HF100/HF92)</f>
        <v>0</v>
      </c>
      <c r="HI100" s="278"/>
      <c r="HJ100" s="141"/>
      <c r="HK100" s="155"/>
      <c r="HL100" s="148"/>
      <c r="HM100" s="280">
        <f>IF(ISBLANK(HR3),"",COUNTIF(HP12:HP90,"=20")+COUNTIF(HP12:HP90,"=30"))</f>
        <v>0</v>
      </c>
      <c r="HN100" s="280"/>
      <c r="HO100" s="278">
        <f>IF(ISBLANK(HR3),"",HM100/HM92)</f>
        <v>0</v>
      </c>
      <c r="HP100" s="278"/>
      <c r="HQ100" s="141"/>
      <c r="HR100" s="155"/>
      <c r="HS100" s="148"/>
      <c r="HT100" s="280" t="str">
        <f>IF(ISBLANK(HY3),"",COUNTIF(HW12:HW90,"=20")+COUNTIF(HW12:HW90,"=30"))</f>
        <v/>
      </c>
      <c r="HU100" s="280"/>
      <c r="HV100" s="278" t="str">
        <f>IF(ISBLANK(HY3),"",HT100/HT92)</f>
        <v/>
      </c>
      <c r="HW100" s="278"/>
      <c r="HX100" s="141"/>
      <c r="HY100" s="155"/>
      <c r="HZ100" s="148"/>
      <c r="IA100" s="280">
        <f>IF(ISBLANK(IF3),"",COUNTIF(ID12:ID90,"=20")+COUNTIF(ID12:ID90,"=30"))</f>
        <v>9</v>
      </c>
      <c r="IB100" s="280"/>
      <c r="IC100" s="278">
        <f>IF(ISBLANK(IF3),"",IA100/IA92)</f>
        <v>0.24324324324324326</v>
      </c>
      <c r="ID100" s="278"/>
      <c r="IE100" s="141"/>
      <c r="IF100" s="155"/>
      <c r="IG100" s="148"/>
      <c r="IH100" s="280" t="str">
        <f>IF(ISBLANK(IM3),"",COUNTIF(IK12:IK90,"=20")+COUNTIF(IK12:IK90,"=30"))</f>
        <v/>
      </c>
      <c r="II100" s="280"/>
      <c r="IJ100" s="278" t="str">
        <f>IF(ISBLANK(IM3),"",IH100/IH92)</f>
        <v/>
      </c>
      <c r="IK100" s="278"/>
      <c r="IL100" s="141"/>
      <c r="IM100" s="155"/>
      <c r="IN100" s="148"/>
      <c r="IO100" s="280">
        <f>IF(ISBLANK(IT3),"",COUNTIF(IR12:IR90,"=20")+COUNTIF(IR12:IR90,"=30"))</f>
        <v>0</v>
      </c>
      <c r="IP100" s="280"/>
      <c r="IQ100" s="278">
        <f>IF(ISBLANK(IT3),"",IO100/IO92)</f>
        <v>0</v>
      </c>
      <c r="IR100" s="278"/>
      <c r="IS100" s="141"/>
      <c r="IT100" s="155"/>
      <c r="IU100" s="148"/>
      <c r="IV100" s="280">
        <f>IF(ISBLANK(JA3),"",COUNTIF(IY12:IY90,"=20")+COUNTIF(IY12:IY90,"=30"))</f>
        <v>16</v>
      </c>
      <c r="IW100" s="280"/>
      <c r="IX100" s="278">
        <f>IF(ISBLANK(JA3),"",IV100/IV92)</f>
        <v>0.38095238095238093</v>
      </c>
      <c r="IY100" s="278"/>
      <c r="IZ100" s="141"/>
      <c r="JA100" s="155"/>
      <c r="JB100" s="148"/>
      <c r="JC100" s="280">
        <f>IF(ISBLANK(JH3),"",COUNTIF(JF12:JF90,"=20")+COUNTIF(JF12:JF90,"=30"))</f>
        <v>11</v>
      </c>
      <c r="JD100" s="280"/>
      <c r="JE100" s="278">
        <f>IF(ISBLANK(JH3),"",JC100/JC92)</f>
        <v>0.26190476190476192</v>
      </c>
      <c r="JF100" s="278"/>
      <c r="JG100" s="141"/>
      <c r="JH100" s="155"/>
      <c r="JI100" s="148"/>
      <c r="JJ100" s="280">
        <f>IF(ISBLANK(JO3),"",COUNTIF(JM12:JM90,"=20")+COUNTIF(JM12:JM90,"=30"))</f>
        <v>20</v>
      </c>
      <c r="JK100" s="280"/>
      <c r="JL100" s="278">
        <f>IF(ISBLANK(JO3),"",JJ100/JJ92)</f>
        <v>0.48780487804878048</v>
      </c>
      <c r="JM100" s="278"/>
      <c r="JN100" s="141"/>
      <c r="JO100" s="155"/>
      <c r="JP100" s="148"/>
      <c r="JQ100" s="280">
        <f>IF(ISBLANK(JV3),"",COUNTIF(JT12:JT90,"=20")+COUNTIF(JT12:JT90,"=30"))</f>
        <v>0</v>
      </c>
      <c r="JR100" s="280"/>
      <c r="JS100" s="278">
        <f>IF(ISBLANK(JV3),"",JQ100/JQ92)</f>
        <v>0</v>
      </c>
      <c r="JT100" s="278"/>
      <c r="JU100" s="141"/>
      <c r="JV100" s="155"/>
      <c r="JW100" s="148"/>
      <c r="JX100" s="280" t="str">
        <f>IF(ISBLANK(KC3),"",COUNTIF(KA12:KA90,"=20")+COUNTIF(KA12:KA90,"=30"))</f>
        <v/>
      </c>
      <c r="JY100" s="280"/>
      <c r="JZ100" s="278" t="str">
        <f>IF(ISBLANK(KC3),"",JX100/JX92)</f>
        <v/>
      </c>
      <c r="KA100" s="278"/>
      <c r="KB100" s="141"/>
      <c r="KC100" s="155"/>
      <c r="KD100" s="148"/>
      <c r="KE100" s="280" t="str">
        <f>IF(ISBLANK(KJ3),"",COUNTIF(KH12:KH90,"=20")+COUNTIF(KH12:KH90,"=30"))</f>
        <v/>
      </c>
      <c r="KF100" s="280"/>
      <c r="KG100" s="278" t="str">
        <f>IF(ISBLANK(KJ3),"",KE100/KE92)</f>
        <v/>
      </c>
      <c r="KH100" s="278"/>
      <c r="KI100" s="141"/>
      <c r="KJ100" s="155"/>
      <c r="KK100" s="148"/>
      <c r="KL100" s="280">
        <f>IF(ISBLANK(KQ3),"",COUNTIF(KO12:KO90,"=20")+COUNTIF(KO12:KO90,"=30"))</f>
        <v>18</v>
      </c>
      <c r="KM100" s="280"/>
      <c r="KN100" s="278">
        <f>IF(ISBLANK(KQ3),"",KL100/KL92)</f>
        <v>0.43902439024390244</v>
      </c>
      <c r="KO100" s="278"/>
      <c r="KP100" s="141"/>
      <c r="KQ100" s="155"/>
      <c r="KR100" s="148"/>
      <c r="KS100" s="280" t="str">
        <f>IF(ISBLANK(KX3),"",COUNTIF(KV12:KV90,"=20")+COUNTIF(KV12:KV90,"=30"))</f>
        <v/>
      </c>
      <c r="KT100" s="280"/>
      <c r="KU100" s="278" t="str">
        <f>IF(ISBLANK(KX3),"",KS100/KS92)</f>
        <v/>
      </c>
      <c r="KV100" s="278"/>
      <c r="KW100" s="141"/>
      <c r="KX100" s="155"/>
      <c r="KY100" s="149"/>
      <c r="KZ100" s="280" t="str">
        <f>IF(ISBLANK(LE3),"",COUNTIF(LC12:LC90,"=20")+COUNTIF(LC12:LC90,"=30"))</f>
        <v/>
      </c>
      <c r="LA100" s="280"/>
      <c r="LB100" s="278" t="str">
        <f>IF(ISBLANK(LE3),"",KZ100/KZ92)</f>
        <v/>
      </c>
      <c r="LC100" s="278"/>
      <c r="LD100" s="141"/>
      <c r="LE100" s="155"/>
      <c r="LF100" s="148"/>
      <c r="LG100" s="280" t="str">
        <f>IF(ISBLANK(LL3),"",COUNTIF(LJ12:LJ90,"=20")+COUNTIF(LJ12:LJ90,"=30"))</f>
        <v/>
      </c>
      <c r="LH100" s="280"/>
      <c r="LI100" s="278" t="str">
        <f>IF(ISBLANK(LL3),"",LG100/LG92)</f>
        <v/>
      </c>
      <c r="LJ100" s="278"/>
      <c r="LK100" s="141"/>
      <c r="LL100" s="155"/>
      <c r="LM100" s="148"/>
      <c r="LN100" s="280" t="str">
        <f>IF(ISBLANK(LS3),"",COUNTIF(LQ12:LQ90,"=20")+COUNTIF(LQ12:LQ90,"=30"))</f>
        <v/>
      </c>
      <c r="LO100" s="280"/>
      <c r="LP100" s="278" t="str">
        <f>IF(ISBLANK(LS3),"",LN100/LN92)</f>
        <v/>
      </c>
      <c r="LQ100" s="278"/>
      <c r="LR100" s="141"/>
      <c r="LS100" s="155"/>
      <c r="LT100" s="148"/>
      <c r="LU100" s="280" t="str">
        <f>IF(ISBLANK(LZ3),"",COUNTIF(LX12:LX90,"=20")+COUNTIF(LX12:LX90,"=30"))</f>
        <v/>
      </c>
      <c r="LV100" s="280"/>
      <c r="LW100" s="278" t="str">
        <f>IF(ISBLANK(LZ3),"",LU100/LU92)</f>
        <v/>
      </c>
      <c r="LX100" s="278"/>
      <c r="LY100" s="141"/>
      <c r="LZ100" s="155"/>
      <c r="MA100" s="148"/>
      <c r="MB100" s="280" t="str">
        <f>IF(ISBLANK(MG3),"",COUNTIF(ME12:ME90,"=20")+COUNTIF(ME12:ME90,"=30"))</f>
        <v/>
      </c>
      <c r="MC100" s="280"/>
      <c r="MD100" s="278" t="str">
        <f>IF(ISBLANK(MG3),"",MB100/MB92)</f>
        <v/>
      </c>
      <c r="ME100" s="278"/>
      <c r="MF100" s="141"/>
      <c r="MG100" s="155"/>
      <c r="MH100" s="148"/>
      <c r="MI100" s="280" t="str">
        <f>IF(ISBLANK(MN3),"",COUNTIF(ML12:ML90,"=20")+COUNTIF(ML12:ML90,"=30"))</f>
        <v/>
      </c>
      <c r="MJ100" s="280"/>
      <c r="MK100" s="278" t="str">
        <f>IF(ISBLANK(MN3),"",MI100/MI92)</f>
        <v/>
      </c>
      <c r="ML100" s="278"/>
      <c r="MM100" s="141"/>
      <c r="MN100" s="155"/>
      <c r="MO100" s="148"/>
      <c r="MP100" s="280" t="str">
        <f>IF(ISBLANK(MU3),"",COUNTIF(MS12:MS90,"=20")+COUNTIF(MS12:MS90,"=30"))</f>
        <v/>
      </c>
      <c r="MQ100" s="280"/>
      <c r="MR100" s="278" t="str">
        <f>IF(ISBLANK(MU3),"",MP100/MP92)</f>
        <v/>
      </c>
      <c r="MS100" s="278"/>
      <c r="MT100" s="141"/>
      <c r="MU100" s="155"/>
      <c r="MV100" s="148"/>
      <c r="MW100" s="280" t="str">
        <f>IF(ISBLANK(NB3),"",COUNTIF(MZ12:MZ90,"=20")+COUNTIF(MZ12:MZ90,"=30"))</f>
        <v/>
      </c>
      <c r="MX100" s="280"/>
      <c r="MY100" s="278" t="str">
        <f>IF(ISBLANK(NB3),"",MW100/MW92)</f>
        <v/>
      </c>
      <c r="MZ100" s="278"/>
      <c r="NA100" s="141"/>
      <c r="NB100" s="155"/>
      <c r="NC100" s="148"/>
      <c r="ND100" s="280" t="str">
        <f>IF(ISBLANK(NI3),"",COUNTIF(NG12:NG90,"=20")+COUNTIF(NG12:NG90,"=30"))</f>
        <v/>
      </c>
      <c r="NE100" s="280"/>
      <c r="NF100" s="278" t="str">
        <f>IF(ISBLANK(NI3),"",ND100/ND92)</f>
        <v/>
      </c>
      <c r="NG100" s="278"/>
      <c r="NH100" s="141"/>
      <c r="NI100" s="155"/>
      <c r="NJ100" s="148"/>
      <c r="NK100" s="280" t="str">
        <f>IF(ISBLANK(NP3),"",COUNTIF(NN12:NN90,"=20")+COUNTIF(NN12:NN90,"=30"))</f>
        <v/>
      </c>
      <c r="NL100" s="280"/>
      <c r="NM100" s="278" t="str">
        <f>IF(ISBLANK(NP3),"",NK100/NK92)</f>
        <v/>
      </c>
      <c r="NN100" s="278"/>
      <c r="NO100" s="141"/>
      <c r="NP100" s="155"/>
      <c r="NQ100" s="148"/>
      <c r="NR100" s="280" t="str">
        <f>IF(ISBLANK(NW3),"",COUNTIF(NU12:NU90,"=20")+COUNTIF(NU12:NU90,"=30"))</f>
        <v/>
      </c>
      <c r="NS100" s="280"/>
      <c r="NT100" s="278" t="str">
        <f>IF(ISBLANK(NW3),"",NR100/NR92)</f>
        <v/>
      </c>
      <c r="NU100" s="278"/>
      <c r="NV100" s="141"/>
      <c r="NW100" s="155"/>
      <c r="NX100" s="148"/>
      <c r="NY100" s="280" t="str">
        <f>IF(ISBLANK(OD3),"",COUNTIF(OB12:OB90,"=20")+COUNTIF(OB12:OB90,"=30"))</f>
        <v/>
      </c>
      <c r="NZ100" s="280"/>
      <c r="OA100" s="278" t="str">
        <f>IF(ISBLANK(OD3),"",NY100/NY92)</f>
        <v/>
      </c>
      <c r="OB100" s="278"/>
      <c r="OC100" s="141"/>
      <c r="OD100" s="155"/>
      <c r="OE100" s="148"/>
      <c r="OF100" s="280" t="str">
        <f>IF(ISBLANK(OK3),"",COUNTIF(OI12:OI90,"=20")+COUNTIF(OI12:OI90,"=30"))</f>
        <v/>
      </c>
      <c r="OG100" s="280"/>
      <c r="OH100" s="278" t="str">
        <f>IF(ISBLANK(OK3),"",OF100/OF92)</f>
        <v/>
      </c>
      <c r="OI100" s="278"/>
      <c r="OJ100" s="141"/>
      <c r="OK100" s="155"/>
      <c r="OL100" s="148"/>
      <c r="OM100" s="280" t="str">
        <f>IF(ISBLANK(OR3),"",COUNTIF(OP12:OP90,"=20")+COUNTIF(OP12:OP90,"=30"))</f>
        <v/>
      </c>
      <c r="ON100" s="280"/>
      <c r="OO100" s="278" t="str">
        <f>IF(ISBLANK(OR3),"",OM100/OM92)</f>
        <v/>
      </c>
      <c r="OP100" s="278"/>
      <c r="OQ100" s="141"/>
      <c r="OR100" s="155"/>
      <c r="OS100" s="148"/>
      <c r="OT100" s="280" t="str">
        <f>IF(ISBLANK(OY3),"",COUNTIF(OW12:OW90,"=20")+COUNTIF(OW12:OW90,"=30"))</f>
        <v/>
      </c>
      <c r="OU100" s="280"/>
      <c r="OV100" s="278" t="str">
        <f>IF(ISBLANK(OY3),"",OT100/OT92)</f>
        <v/>
      </c>
      <c r="OW100" s="278"/>
      <c r="OX100" s="141"/>
      <c r="OY100" s="155"/>
      <c r="OZ100" s="148"/>
      <c r="PA100" s="280" t="str">
        <f>IF(ISBLANK(PF3),"",COUNTIF(PD12:PD90,"=20")+COUNTIF(PD12:PD90,"=30"))</f>
        <v/>
      </c>
      <c r="PB100" s="280"/>
      <c r="PC100" s="278" t="str">
        <f>IF(ISBLANK(PF3),"",PA100/PA92)</f>
        <v/>
      </c>
      <c r="PD100" s="278"/>
      <c r="PE100" s="141"/>
      <c r="PF100" s="155"/>
      <c r="PG100" s="148"/>
      <c r="PH100" s="280" t="str">
        <f>IF(ISBLANK(PM3),"",COUNTIF(PK12:PK90,"=20")+COUNTIF(PK12:PK90,"=30"))</f>
        <v/>
      </c>
      <c r="PI100" s="280"/>
      <c r="PJ100" s="278" t="str">
        <f>IF(ISBLANK(PM3),"",PH100/PH92)</f>
        <v/>
      </c>
      <c r="PK100" s="278"/>
      <c r="PL100" s="141"/>
      <c r="PM100" s="155"/>
      <c r="PN100" s="148"/>
      <c r="PO100" s="280" t="str">
        <f>IF(ISBLANK(PT3),"",COUNTIF(PR12:PR90,"=20")+COUNTIF(PR12:PR90,"=30"))</f>
        <v/>
      </c>
      <c r="PP100" s="280"/>
      <c r="PQ100" s="278" t="str">
        <f>IF(ISBLANK(PT3),"",PO100/PO92)</f>
        <v/>
      </c>
      <c r="PR100" s="278"/>
      <c r="PS100" s="141"/>
      <c r="PT100" s="155"/>
      <c r="PU100" s="148"/>
      <c r="PV100" s="280" t="str">
        <f>IF(ISBLANK(QA3),"",COUNTIF(PY12:PY90,"=20")+COUNTIF(PY12:PY90,"=30"))</f>
        <v/>
      </c>
      <c r="PW100" s="280"/>
      <c r="PX100" s="278" t="str">
        <f>IF(ISBLANK(QA3),"",PV100/PV92)</f>
        <v/>
      </c>
      <c r="PY100" s="278"/>
      <c r="PZ100" s="141"/>
      <c r="QA100" s="155"/>
      <c r="QB100" s="148"/>
      <c r="QC100" s="280" t="str">
        <f>IF(ISBLANK(QH3),"",COUNTIF(QF12:QF90,"=20")+COUNTIF(QF12:QF90,"=30"))</f>
        <v/>
      </c>
      <c r="QD100" s="280"/>
      <c r="QE100" s="278" t="str">
        <f>IF(ISBLANK(QH3),"",QC100/QC92)</f>
        <v/>
      </c>
      <c r="QF100" s="278"/>
      <c r="QG100" s="141"/>
      <c r="QH100" s="155"/>
      <c r="QI100" s="130"/>
      <c r="QJ100" s="130"/>
    </row>
    <row r="101" spans="1:452" ht="15" customHeight="1" x14ac:dyDescent="0.2">
      <c r="A101" s="327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1" t="str">
        <f>IF(ISBLANK(G6),"",G6)</f>
        <v>Salah</v>
      </c>
      <c r="H101" s="281"/>
      <c r="I101" s="282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1" t="str">
        <f>IF(ISBLANK(N6),"",N6)</f>
        <v>Salah</v>
      </c>
      <c r="O101" s="281"/>
      <c r="P101" s="282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1" t="str">
        <f>IF(ISBLANK(U6),"",U6)</f>
        <v>Milner</v>
      </c>
      <c r="V101" s="281"/>
      <c r="W101" s="282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1" t="str">
        <f>IF(ISBLANK(AB6),"",AB6)</f>
        <v>Carvalho</v>
      </c>
      <c r="AC101" s="281"/>
      <c r="AD101" s="282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1" t="str">
        <f>IF(ISBLANK(AI6),"",AI6)</f>
        <v>Firmino</v>
      </c>
      <c r="AJ101" s="281"/>
      <c r="AK101" s="282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1" t="str">
        <f>IF(ISBLANK(AP6),"",AP6)</f>
        <v>Salah</v>
      </c>
      <c r="AQ101" s="281"/>
      <c r="AR101" s="282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1" t="str">
        <f>IF(ISBLANK(AW6),"",AW6)</f>
        <v/>
      </c>
      <c r="AX101" s="281"/>
      <c r="AY101" s="282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1" t="str">
        <f>IF(ISBLANK(BD6),"",BD6)</f>
        <v>Robertson</v>
      </c>
      <c r="BE101" s="281"/>
      <c r="BF101" s="282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1" t="str">
        <f>IF(ISBLANK(BK6),"",BK6)</f>
        <v>Jota</v>
      </c>
      <c r="BL101" s="281"/>
      <c r="BM101" s="282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1" t="str">
        <f>IF(ISBLANK(BR6),"",BR6)</f>
        <v>Jota</v>
      </c>
      <c r="BS101" s="281"/>
      <c r="BT101" s="282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1" t="str">
        <f>IF(ISBLANK(BY6),"",BY6)</f>
        <v/>
      </c>
      <c r="BZ101" s="281"/>
      <c r="CA101" s="282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1" t="str">
        <f>IF(ISBLANK(CF6),"",CF6)</f>
        <v>Salah</v>
      </c>
      <c r="CG101" s="281"/>
      <c r="CH101" s="282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1" t="str">
        <f>IF(ISBLANK(CM6),"",CM6)</f>
        <v/>
      </c>
      <c r="CN101" s="281"/>
      <c r="CO101" s="282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1" t="str">
        <f>IF(ISBLANK(CT6),"",CT6)</f>
        <v>Odegaard</v>
      </c>
      <c r="CU101" s="281"/>
      <c r="CV101" s="282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1" t="str">
        <f>IF(ISBLANK(DA6),"",DA6)</f>
        <v>Tsimikas</v>
      </c>
      <c r="DB101" s="281"/>
      <c r="DC101" s="282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1" t="str">
        <f>IF(ISBLANK(DH6),"",DH6)</f>
        <v>Allison</v>
      </c>
      <c r="DI101" s="281"/>
      <c r="DJ101" s="282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1" t="str">
        <f>IF(ISBLANK(DO6),"",DO6)</f>
        <v>Tsimikas</v>
      </c>
      <c r="DP101" s="281"/>
      <c r="DQ101" s="282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1" t="str">
        <f>IF(ISBLANK(DV6),"",DV6)</f>
        <v/>
      </c>
      <c r="DW101" s="281"/>
      <c r="DX101" s="282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1" t="str">
        <f>IF(ISBLANK(EC6),"",EC6)</f>
        <v>Henderson</v>
      </c>
      <c r="ED101" s="281"/>
      <c r="EE101" s="282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1" t="str">
        <f>IF(ISBLANK(EJ6),"",EJ6)</f>
        <v>Robertson</v>
      </c>
      <c r="EK101" s="281"/>
      <c r="EL101" s="282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1" t="str">
        <f>IF(ISBLANK(EQ6),"",EQ6)</f>
        <v>Nunez</v>
      </c>
      <c r="ER101" s="281"/>
      <c r="ES101" s="282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1" t="str">
        <f>IF(ISBLANK(EX6),"",EX6)</f>
        <v>Nunez</v>
      </c>
      <c r="EY101" s="281"/>
      <c r="EZ101" s="282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1" t="str">
        <f>IF(ISBLANK(FE6),"",FE6)</f>
        <v/>
      </c>
      <c r="FF101" s="281"/>
      <c r="FG101" s="282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1" t="str">
        <f>IF(ISBLANK(FL6),"",FL6)</f>
        <v>Robertson</v>
      </c>
      <c r="FM101" s="281"/>
      <c r="FN101" s="282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1" t="str">
        <f>IF(ISBLANK(FS6),"",FS6)</f>
        <v>De Bruyne</v>
      </c>
      <c r="FT101" s="281"/>
      <c r="FU101" s="282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1" t="str">
        <f>IF(ISBLANK(FZ6),"",FZ6)</f>
        <v>Robertson</v>
      </c>
      <c r="GA101" s="281"/>
      <c r="GB101" s="282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1" t="str">
        <f>IF(ISBLANK(GG6),"",GG6)</f>
        <v/>
      </c>
      <c r="GH101" s="281"/>
      <c r="GI101" s="282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1" t="str">
        <f>IF(ISBLANK(GN6),"",GN6)</f>
        <v>TAA</v>
      </c>
      <c r="GO101" s="281"/>
      <c r="GP101" s="282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1" t="str">
        <f>IF(ISBLANK(GU6),"",GU6)</f>
        <v>TAA</v>
      </c>
      <c r="GV101" s="281"/>
      <c r="GW101" s="282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1" t="str">
        <f>IF(ISBLANK(HB6),"",HB6)</f>
        <v>Thiago</v>
      </c>
      <c r="HC101" s="281"/>
      <c r="HD101" s="282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1" t="str">
        <f>IF(ISBLANK(HI6),"",HI6)</f>
        <v/>
      </c>
      <c r="HJ101" s="281"/>
      <c r="HK101" s="282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1" t="str">
        <f>IF(ISBLANK(HP6),"",HP6)</f>
        <v/>
      </c>
      <c r="HQ101" s="281"/>
      <c r="HR101" s="282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1" t="str">
        <f>IF(ISBLANK(HW6),"",HW6)</f>
        <v/>
      </c>
      <c r="HX101" s="281"/>
      <c r="HY101" s="282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1" t="str">
        <f>IF(ISBLANK(ID6),"",ID6)</f>
        <v>Salah</v>
      </c>
      <c r="IE101" s="281"/>
      <c r="IF101" s="282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1" t="str">
        <f>IF(ISBLANK(IK6),"",IK6)</f>
        <v/>
      </c>
      <c r="IL101" s="281"/>
      <c r="IM101" s="282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1" t="str">
        <f>IF(ISBLANK(IR6),"",IR6)</f>
        <v/>
      </c>
      <c r="IS101" s="281"/>
      <c r="IT101" s="282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1" t="str">
        <f>IF(ISBLANK(IY6),"",IY6)</f>
        <v>Nunez</v>
      </c>
      <c r="IZ101" s="281"/>
      <c r="JA101" s="282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1" t="str">
        <f>IF(ISBLANK(JF6),"",JF6)</f>
        <v>Salah</v>
      </c>
      <c r="JG101" s="281"/>
      <c r="JH101" s="282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1" t="str">
        <f>IF(ISBLANK(JM6),"",JM6)</f>
        <v>TAA</v>
      </c>
      <c r="JN101" s="281"/>
      <c r="JO101" s="282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1" t="str">
        <f>IF(ISBLANK(JT6),"",JT6)</f>
        <v/>
      </c>
      <c r="JU101" s="281"/>
      <c r="JV101" s="282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1" t="str">
        <f>IF(ISBLANK(KA6),"",KA6)</f>
        <v/>
      </c>
      <c r="KB101" s="281"/>
      <c r="KC101" s="282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1" t="str">
        <f>IF(ISBLANK(KH6),"",KH6)</f>
        <v/>
      </c>
      <c r="KI101" s="281"/>
      <c r="KJ101" s="282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1" t="str">
        <f>IF(ISBLANK(KO6),"",KO6)</f>
        <v>Robertson</v>
      </c>
      <c r="KP101" s="281"/>
      <c r="KQ101" s="282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81" t="str">
        <f>IF(ISBLANK(KV6),"",KV6)</f>
        <v/>
      </c>
      <c r="KW101" s="281"/>
      <c r="KX101" s="282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1" t="str">
        <f>IF(ISBLANK(LC6),"",LC6)</f>
        <v/>
      </c>
      <c r="LD101" s="281"/>
      <c r="LE101" s="282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1" t="str">
        <f>IF(ISBLANK(LJ6),"",LJ6)</f>
        <v/>
      </c>
      <c r="LK101" s="281"/>
      <c r="LL101" s="282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1" t="str">
        <f>IF(ISBLANK(LQ6),"",LQ6)</f>
        <v/>
      </c>
      <c r="LR101" s="281"/>
      <c r="LS101" s="282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81" t="str">
        <f>IF(ISBLANK(LX6),"",LX6)</f>
        <v/>
      </c>
      <c r="LY101" s="281"/>
      <c r="LZ101" s="282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1" t="str">
        <f>IF(ISBLANK(ME6),"",ME6)</f>
        <v/>
      </c>
      <c r="MF101" s="281"/>
      <c r="MG101" s="282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1" t="str">
        <f>IF(ISBLANK(ML6),"",ML6)</f>
        <v/>
      </c>
      <c r="MM101" s="281"/>
      <c r="MN101" s="282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81" t="str">
        <f>IF(ISBLANK(MS6),"",MS6)</f>
        <v/>
      </c>
      <c r="MT101" s="281"/>
      <c r="MU101" s="282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1" t="str">
        <f>IF(ISBLANK(MZ6),"",MZ6)</f>
        <v/>
      </c>
      <c r="NA101" s="281"/>
      <c r="NB101" s="282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1" t="str">
        <f>IF(ISBLANK(NG6),"",NG6)</f>
        <v/>
      </c>
      <c r="NH101" s="281"/>
      <c r="NI101" s="282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1" t="str">
        <f>IF(ISBLANK(NN6),"",NN6)</f>
        <v/>
      </c>
      <c r="NO101" s="281"/>
      <c r="NP101" s="282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1" t="str">
        <f>IF(ISBLANK(NU6),"",NU6)</f>
        <v/>
      </c>
      <c r="NV101" s="281"/>
      <c r="NW101" s="282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1" t="str">
        <f>IF(ISBLANK(OB6),"",OB6)</f>
        <v/>
      </c>
      <c r="OC101" s="281"/>
      <c r="OD101" s="282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1" t="str">
        <f>IF(ISBLANK(OI6),"",OI6)</f>
        <v/>
      </c>
      <c r="OJ101" s="281"/>
      <c r="OK101" s="282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1" t="str">
        <f>IF(ISBLANK(OP6),"",OP6)</f>
        <v/>
      </c>
      <c r="OQ101" s="281"/>
      <c r="OR101" s="282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1" t="str">
        <f>IF(ISBLANK(OW6),"",OW6)</f>
        <v/>
      </c>
      <c r="OX101" s="281"/>
      <c r="OY101" s="282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1" t="str">
        <f>IF(ISBLANK(PD6),"",PD6)</f>
        <v/>
      </c>
      <c r="PE101" s="281"/>
      <c r="PF101" s="282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1" t="str">
        <f>IF(ISBLANK(PK6),"",PK6)</f>
        <v/>
      </c>
      <c r="PL101" s="281"/>
      <c r="PM101" s="282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1" t="str">
        <f>IF(ISBLANK(PR6),"",PR6)</f>
        <v/>
      </c>
      <c r="PS101" s="281"/>
      <c r="PT101" s="282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1" t="str">
        <f>IF(ISBLANK(PY6),"",PY6)</f>
        <v/>
      </c>
      <c r="PZ101" s="281"/>
      <c r="QA101" s="282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1" t="str">
        <f>IF(ISBLANK(QF6),"",QF6)</f>
        <v/>
      </c>
      <c r="QG101" s="281"/>
      <c r="QH101" s="282"/>
      <c r="QI101" s="130"/>
      <c r="QJ101" s="130"/>
    </row>
    <row r="102" spans="1:452" ht="15" customHeight="1" x14ac:dyDescent="0.2">
      <c r="A102" s="327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1" t="str">
        <f>IF(ISBLANK(G7),"",G7)</f>
        <v/>
      </c>
      <c r="H102" s="281"/>
      <c r="I102" s="282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1" t="str">
        <f>IF(ISBLANK(N7),"",N7)</f>
        <v>Nunez</v>
      </c>
      <c r="O102" s="281"/>
      <c r="P102" s="282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1" t="str">
        <f>IF(ISBLANK(U7),"",U7)</f>
        <v/>
      </c>
      <c r="V102" s="281"/>
      <c r="W102" s="282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1" t="str">
        <f>IF(ISBLANK(AB7),"",AB7)</f>
        <v/>
      </c>
      <c r="AC102" s="281"/>
      <c r="AD102" s="282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1" t="str">
        <f>IF(ISBLANK(AI7),"",AI7)</f>
        <v>Robertson</v>
      </c>
      <c r="AJ102" s="281"/>
      <c r="AK102" s="282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1" t="str">
        <f>IF(ISBLANK(AP7),"",AP7)</f>
        <v/>
      </c>
      <c r="AQ102" s="281"/>
      <c r="AR102" s="282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1" t="str">
        <f>IF(ISBLANK(AW7),"",AW7)</f>
        <v/>
      </c>
      <c r="AX102" s="281"/>
      <c r="AY102" s="282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1" t="str">
        <f>IF(ISBLANK(BD7),"",BD7)</f>
        <v/>
      </c>
      <c r="BE102" s="281"/>
      <c r="BF102" s="282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1" t="str">
        <f>IF(ISBLANK(BK7),"",BK7)</f>
        <v>Tsimikas</v>
      </c>
      <c r="BL102" s="281"/>
      <c r="BM102" s="282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1" t="str">
        <f>IF(ISBLANK(BR7),"",BR7)</f>
        <v>Tsimikas</v>
      </c>
      <c r="BS102" s="281"/>
      <c r="BT102" s="282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1" t="str">
        <f>IF(ISBLANK(BY7),"",BY7)</f>
        <v/>
      </c>
      <c r="BZ102" s="281"/>
      <c r="CA102" s="282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1" t="str">
        <f>IF(ISBLANK(CF7),"",CF7)</f>
        <v>Díaz</v>
      </c>
      <c r="CG102" s="281"/>
      <c r="CH102" s="282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1" t="str">
        <f>IF(ISBLANK(CM7),"",CM7)</f>
        <v/>
      </c>
      <c r="CN102" s="281"/>
      <c r="CO102" s="282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1" t="str">
        <f>IF(ISBLANK(CT7),"",CT7)</f>
        <v>Díaz</v>
      </c>
      <c r="CU102" s="281"/>
      <c r="CV102" s="282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1" t="str">
        <f>IF(ISBLANK(DA7),"",DA7)</f>
        <v>Gomez</v>
      </c>
      <c r="DB102" s="281"/>
      <c r="DC102" s="282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1" t="str">
        <f>IF(ISBLANK(DH7),"",DH7)</f>
        <v/>
      </c>
      <c r="DI102" s="281"/>
      <c r="DJ102" s="282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1" t="str">
        <f>IF(ISBLANK(DO7),"",DO7)</f>
        <v/>
      </c>
      <c r="DP102" s="281"/>
      <c r="DQ102" s="282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1" t="str">
        <f>IF(ISBLANK(DV7),"",DV7)</f>
        <v/>
      </c>
      <c r="DW102" s="281"/>
      <c r="DX102" s="282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1" t="str">
        <f>IF(ISBLANK(EC7),"",EC7)</f>
        <v>Robertson</v>
      </c>
      <c r="ED102" s="281"/>
      <c r="EE102" s="282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1" t="str">
        <f>IF(ISBLANK(EJ7),"",EJ7)</f>
        <v/>
      </c>
      <c r="EK102" s="281"/>
      <c r="EL102" s="282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1" t="str">
        <f>IF(ISBLANK(EQ7),"",EQ7)</f>
        <v>van Dijk</v>
      </c>
      <c r="ER102" s="281"/>
      <c r="ES102" s="282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1" t="str">
        <f>IF(ISBLANK(EX7),"",EX7)</f>
        <v/>
      </c>
      <c r="EY102" s="281"/>
      <c r="EZ102" s="282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1" t="str">
        <f>IF(ISBLANK(FE7),"",FE7)</f>
        <v/>
      </c>
      <c r="FF102" s="281"/>
      <c r="FG102" s="282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1" t="str">
        <f>IF(ISBLANK(FL7),"",FL7)</f>
        <v>Elliott</v>
      </c>
      <c r="FM102" s="281"/>
      <c r="FN102" s="282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1" t="str">
        <f>IF(ISBLANK(FS7),"",FS7)</f>
        <v>Milner (O)</v>
      </c>
      <c r="FT102" s="281"/>
      <c r="FU102" s="282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1" t="str">
        <f>IF(ISBLANK(FZ7),"",FZ7)</f>
        <v>Salah</v>
      </c>
      <c r="GA102" s="281"/>
      <c r="GB102" s="282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1" t="str">
        <f>IF(ISBLANK(GG7),"",GG7)</f>
        <v/>
      </c>
      <c r="GH102" s="281"/>
      <c r="GI102" s="282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1" t="str">
        <f>IF(ISBLANK(GN7),"",GN7)</f>
        <v/>
      </c>
      <c r="GO102" s="281"/>
      <c r="GP102" s="282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1" t="str">
        <f>IF(ISBLANK(GU7),"",GU7)</f>
        <v/>
      </c>
      <c r="GV102" s="281"/>
      <c r="GW102" s="282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1" t="str">
        <f>IF(ISBLANK(HB7),"",HB7)</f>
        <v/>
      </c>
      <c r="HC102" s="281"/>
      <c r="HD102" s="282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1" t="str">
        <f>IF(ISBLANK(HI7),"",HI7)</f>
        <v/>
      </c>
      <c r="HJ102" s="281"/>
      <c r="HK102" s="282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1" t="str">
        <f>IF(ISBLANK(HP7),"",HP7)</f>
        <v/>
      </c>
      <c r="HQ102" s="281"/>
      <c r="HR102" s="282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1" t="str">
        <f>IF(ISBLANK(HW7),"",HW7)</f>
        <v/>
      </c>
      <c r="HX102" s="281"/>
      <c r="HY102" s="282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1" t="str">
        <f>IF(ISBLANK(ID7),"",ID7)</f>
        <v/>
      </c>
      <c r="IE102" s="281"/>
      <c r="IF102" s="282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1" t="str">
        <f>IF(ISBLANK(IK7),"",IK7)</f>
        <v/>
      </c>
      <c r="IL102" s="281"/>
      <c r="IM102" s="282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1" t="str">
        <f>IF(ISBLANK(IR7),"",IR7)</f>
        <v/>
      </c>
      <c r="IS102" s="281"/>
      <c r="IT102" s="282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1" t="str">
        <f>IF(ISBLANK(IY7),"",IY7)</f>
        <v>TAA</v>
      </c>
      <c r="IZ102" s="281"/>
      <c r="JA102" s="282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1" t="str">
        <f>IF(ISBLANK(JF7),"",JF7)</f>
        <v>Modrič</v>
      </c>
      <c r="JG102" s="281"/>
      <c r="JH102" s="282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1" t="str">
        <f>IF(ISBLANK(JM7),"",JM7)</f>
        <v>Salah</v>
      </c>
      <c r="JN102" s="281"/>
      <c r="JO102" s="282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1" t="str">
        <f>IF(ISBLANK(JT7),"",JT7)</f>
        <v/>
      </c>
      <c r="JU102" s="281"/>
      <c r="JV102" s="282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1" t="str">
        <f>IF(ISBLANK(KA7),"",KA7)</f>
        <v/>
      </c>
      <c r="KB102" s="281"/>
      <c r="KC102" s="282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1" t="str">
        <f>IF(ISBLANK(KH7),"",KH7)</f>
        <v/>
      </c>
      <c r="KI102" s="281"/>
      <c r="KJ102" s="282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1" t="str">
        <f>IF(ISBLANK(KO7),"",KO7)</f>
        <v>Henderson</v>
      </c>
      <c r="KP102" s="281"/>
      <c r="KQ102" s="282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1" t="str">
        <f>IF(ISBLANK(KV7),"",KV7)</f>
        <v/>
      </c>
      <c r="KW102" s="281"/>
      <c r="KX102" s="282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1" t="str">
        <f>IF(ISBLANK(LC7),"",LC7)</f>
        <v/>
      </c>
      <c r="LD102" s="281"/>
      <c r="LE102" s="282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1" t="str">
        <f>IF(ISBLANK(LJ7),"",LJ7)</f>
        <v/>
      </c>
      <c r="LK102" s="281"/>
      <c r="LL102" s="282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1" t="str">
        <f>IF(ISBLANK(LQ7),"",LQ7)</f>
        <v/>
      </c>
      <c r="LR102" s="281"/>
      <c r="LS102" s="282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81" t="str">
        <f>IF(ISBLANK(LX7),"",LX7)</f>
        <v/>
      </c>
      <c r="LY102" s="281"/>
      <c r="LZ102" s="282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81" t="str">
        <f>IF(ISBLANK(ME7),"",ME7)</f>
        <v/>
      </c>
      <c r="MF102" s="281"/>
      <c r="MG102" s="282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1" t="str">
        <f>IF(ISBLANK(ML7),"",ML7)</f>
        <v/>
      </c>
      <c r="MM102" s="281"/>
      <c r="MN102" s="282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81" t="str">
        <f>IF(ISBLANK(MS7),"",MS7)</f>
        <v/>
      </c>
      <c r="MT102" s="281"/>
      <c r="MU102" s="282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1" t="str">
        <f>IF(ISBLANK(MZ7),"",MZ7)</f>
        <v/>
      </c>
      <c r="NA102" s="281"/>
      <c r="NB102" s="282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1" t="str">
        <f>IF(ISBLANK(NG7),"",NG7)</f>
        <v/>
      </c>
      <c r="NH102" s="281"/>
      <c r="NI102" s="282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1" t="str">
        <f>IF(ISBLANK(NN7),"",NN7)</f>
        <v/>
      </c>
      <c r="NO102" s="281"/>
      <c r="NP102" s="282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1" t="str">
        <f>IF(ISBLANK(NU7),"",NU7)</f>
        <v/>
      </c>
      <c r="NV102" s="281"/>
      <c r="NW102" s="282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1" t="str">
        <f>IF(ISBLANK(OB7),"",OB7)</f>
        <v/>
      </c>
      <c r="OC102" s="281"/>
      <c r="OD102" s="282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1" t="str">
        <f>IF(ISBLANK(OI7),"",OI7)</f>
        <v/>
      </c>
      <c r="OJ102" s="281"/>
      <c r="OK102" s="282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1" t="str">
        <f>IF(ISBLANK(OP7),"",OP7)</f>
        <v/>
      </c>
      <c r="OQ102" s="281"/>
      <c r="OR102" s="282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1" t="str">
        <f>IF(ISBLANK(OW7),"",OW7)</f>
        <v/>
      </c>
      <c r="OX102" s="281"/>
      <c r="OY102" s="282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1" t="str">
        <f>IF(ISBLANK(PD7),"",PD7)</f>
        <v/>
      </c>
      <c r="PE102" s="281"/>
      <c r="PF102" s="282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1" t="str">
        <f>IF(ISBLANK(PK7),"",PK7)</f>
        <v/>
      </c>
      <c r="PL102" s="281"/>
      <c r="PM102" s="282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1" t="str">
        <f>IF(ISBLANK(PR7),"",PR7)</f>
        <v/>
      </c>
      <c r="PS102" s="281"/>
      <c r="PT102" s="282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1" t="str">
        <f>IF(ISBLANK(PY7),"",PY7)</f>
        <v/>
      </c>
      <c r="PZ102" s="281"/>
      <c r="QA102" s="282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1" t="str">
        <f>IF(ISBLANK(QF7),"",QF7)</f>
        <v/>
      </c>
      <c r="QG102" s="281"/>
      <c r="QH102" s="282"/>
      <c r="QI102" s="130"/>
      <c r="QJ102" s="130"/>
    </row>
    <row r="103" spans="1:452" ht="15" customHeight="1" x14ac:dyDescent="0.2">
      <c r="A103" s="327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1" t="str">
        <f>IF(ISBLANK(G8),"",G8)</f>
        <v>Robertson</v>
      </c>
      <c r="H103" s="281"/>
      <c r="I103" s="282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1" t="str">
        <f>IF(ISBLANK(N8),"",N8)</f>
        <v/>
      </c>
      <c r="O103" s="281"/>
      <c r="P103" s="282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1" t="str">
        <f>IF(ISBLANK(U8),"",U8)</f>
        <v/>
      </c>
      <c r="V103" s="281"/>
      <c r="W103" s="282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1" t="str">
        <f>IF(ISBLANK(AB8),"",AB8)</f>
        <v/>
      </c>
      <c r="AC103" s="281"/>
      <c r="AD103" s="282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1" t="str">
        <f>IF(ISBLANK(AI8),"",AI8)</f>
        <v>Tsimikas</v>
      </c>
      <c r="AJ103" s="281"/>
      <c r="AK103" s="282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1" t="str">
        <f>IF(ISBLANK(AP8),"",AP8)</f>
        <v/>
      </c>
      <c r="AQ103" s="281"/>
      <c r="AR103" s="282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1" t="str">
        <f>IF(ISBLANK(AW8),"",AW8)</f>
        <v/>
      </c>
      <c r="AX103" s="281"/>
      <c r="AY103" s="282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1" t="str">
        <f>IF(ISBLANK(BD8),"",BD8)</f>
        <v/>
      </c>
      <c r="BE103" s="281"/>
      <c r="BF103" s="282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1" t="str">
        <f>IF(ISBLANK(BK8),"",BK8)</f>
        <v/>
      </c>
      <c r="BL103" s="281"/>
      <c r="BM103" s="282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1" t="str">
        <f>IF(ISBLANK(BR8),"",BR8)</f>
        <v/>
      </c>
      <c r="BS103" s="281"/>
      <c r="BT103" s="282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1" t="str">
        <f>IF(ISBLANK(BY8),"",BY8)</f>
        <v/>
      </c>
      <c r="BZ103" s="281"/>
      <c r="CA103" s="282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1" t="str">
        <f>IF(ISBLANK(CF8),"",CF8)</f>
        <v/>
      </c>
      <c r="CG103" s="281"/>
      <c r="CH103" s="282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1" t="str">
        <f>IF(ISBLANK(CM8),"",CM8)</f>
        <v/>
      </c>
      <c r="CN103" s="281"/>
      <c r="CO103" s="282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1" t="str">
        <f>IF(ISBLANK(CT8),"",CT8)</f>
        <v>Martinelli</v>
      </c>
      <c r="CU103" s="281"/>
      <c r="CV103" s="282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1" t="str">
        <f>IF(ISBLANK(DA8),"",DA8)</f>
        <v>Firmino</v>
      </c>
      <c r="DB103" s="281"/>
      <c r="DC103" s="282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1" t="str">
        <f>IF(ISBLANK(DH8),"",DH8)</f>
        <v/>
      </c>
      <c r="DI103" s="281"/>
      <c r="DJ103" s="282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1" t="str">
        <f>IF(ISBLANK(DO8),"",DO8)</f>
        <v/>
      </c>
      <c r="DP103" s="281"/>
      <c r="DQ103" s="282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1" t="str">
        <f>IF(ISBLANK(DV8),"",DV8)</f>
        <v/>
      </c>
      <c r="DW103" s="281"/>
      <c r="DX103" s="282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1" t="str">
        <f>IF(ISBLANK(EC8),"",EC8)</f>
        <v>Salah</v>
      </c>
      <c r="ED103" s="281"/>
      <c r="EE103" s="282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1" t="str">
        <f>IF(ISBLANK(EJ8),"",EJ8)</f>
        <v/>
      </c>
      <c r="EK103" s="281"/>
      <c r="EL103" s="282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1" t="str">
        <f>IF(ISBLANK(EQ8),"",EQ8)</f>
        <v/>
      </c>
      <c r="ER103" s="281"/>
      <c r="ES103" s="282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1" t="str">
        <f>IF(ISBLANK(EX8),"",EX8)</f>
        <v/>
      </c>
      <c r="EY103" s="281"/>
      <c r="EZ103" s="282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1" t="str">
        <f>IF(ISBLANK(FE8),"",FE8)</f>
        <v/>
      </c>
      <c r="FF103" s="281"/>
      <c r="FG103" s="282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1" t="str">
        <f>IF(ISBLANK(FL8),"",FL8)</f>
        <v/>
      </c>
      <c r="FM103" s="281"/>
      <c r="FN103" s="282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1" t="str">
        <f>IF(ISBLANK(FS8),"",FS8)</f>
        <v>Nunez</v>
      </c>
      <c r="FT103" s="281"/>
      <c r="FU103" s="282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1" t="str">
        <f>IF(ISBLANK(FZ8),"",FZ8)</f>
        <v/>
      </c>
      <c r="GA103" s="281"/>
      <c r="GB103" s="282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1" t="str">
        <f>IF(ISBLANK(GG8),"",GG8)</f>
        <v/>
      </c>
      <c r="GH103" s="281"/>
      <c r="GI103" s="282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1" t="str">
        <f>IF(ISBLANK(GN8),"",GN8)</f>
        <v/>
      </c>
      <c r="GO103" s="281"/>
      <c r="GP103" s="282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1" t="str">
        <f>IF(ISBLANK(GU8),"",GU8)</f>
        <v/>
      </c>
      <c r="GV103" s="281"/>
      <c r="GW103" s="282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1" t="str">
        <f>IF(ISBLANK(HB8),"",HB8)</f>
        <v/>
      </c>
      <c r="HC103" s="281"/>
      <c r="HD103" s="282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1" t="str">
        <f>IF(ISBLANK(HI8),"",HI8)</f>
        <v/>
      </c>
      <c r="HJ103" s="281"/>
      <c r="HK103" s="282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1" t="str">
        <f>IF(ISBLANK(HP8),"",HP8)</f>
        <v/>
      </c>
      <c r="HQ103" s="281"/>
      <c r="HR103" s="282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1" t="str">
        <f>IF(ISBLANK(HW8),"",HW8)</f>
        <v/>
      </c>
      <c r="HX103" s="281"/>
      <c r="HY103" s="282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1" t="str">
        <f>IF(ISBLANK(ID8),"",ID8)</f>
        <v/>
      </c>
      <c r="IE103" s="281"/>
      <c r="IF103" s="282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1" t="str">
        <f>IF(ISBLANK(IK8),"",IK8)</f>
        <v/>
      </c>
      <c r="IL103" s="281"/>
      <c r="IM103" s="282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1" t="str">
        <f>IF(ISBLANK(IR8),"",IR8)</f>
        <v/>
      </c>
      <c r="IS103" s="281"/>
      <c r="IT103" s="282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1" t="str">
        <f>IF(ISBLANK(IY8),"",IY8)</f>
        <v/>
      </c>
      <c r="IZ103" s="281"/>
      <c r="JA103" s="282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1" t="str">
        <f>IF(ISBLANK(JF8),"",JF8)</f>
        <v>Benzema</v>
      </c>
      <c r="JG103" s="281"/>
      <c r="JH103" s="282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1" t="str">
        <f>IF(ISBLANK(JM8),"",JM8)</f>
        <v/>
      </c>
      <c r="JN103" s="281"/>
      <c r="JO103" s="282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1" t="str">
        <f>IF(ISBLANK(JT8),"",JT8)</f>
        <v/>
      </c>
      <c r="JU103" s="281"/>
      <c r="JV103" s="282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1" t="str">
        <f>IF(ISBLANK(KA8),"",KA8)</f>
        <v/>
      </c>
      <c r="KB103" s="281"/>
      <c r="KC103" s="282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1" t="str">
        <f>IF(ISBLANK(KH8),"",KH8)</f>
        <v/>
      </c>
      <c r="KI103" s="281"/>
      <c r="KJ103" s="282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1" t="str">
        <f>IF(ISBLANK(KO8),"",KO8)</f>
        <v>Firmino</v>
      </c>
      <c r="KP103" s="281"/>
      <c r="KQ103" s="282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1" t="str">
        <f>IF(ISBLANK(KV8),"",KV8)</f>
        <v/>
      </c>
      <c r="KW103" s="281"/>
      <c r="KX103" s="282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1" t="str">
        <f>IF(ISBLANK(LC8),"",LC8)</f>
        <v/>
      </c>
      <c r="LD103" s="281"/>
      <c r="LE103" s="282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1" t="str">
        <f>IF(ISBLANK(LJ8),"",LJ8)</f>
        <v/>
      </c>
      <c r="LK103" s="281"/>
      <c r="LL103" s="282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1" t="str">
        <f>IF(ISBLANK(LQ8),"",LQ8)</f>
        <v/>
      </c>
      <c r="LR103" s="281"/>
      <c r="LS103" s="282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81" t="str">
        <f>IF(ISBLANK(LX8),"",LX8)</f>
        <v/>
      </c>
      <c r="LY103" s="281"/>
      <c r="LZ103" s="282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81" t="str">
        <f>IF(ISBLANK(ME8),"",ME8)</f>
        <v/>
      </c>
      <c r="MF103" s="281"/>
      <c r="MG103" s="282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1" t="str">
        <f>IF(ISBLANK(ML8),"",ML8)</f>
        <v/>
      </c>
      <c r="MM103" s="281"/>
      <c r="MN103" s="282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81" t="str">
        <f>IF(ISBLANK(MS8),"",MS8)</f>
        <v/>
      </c>
      <c r="MT103" s="281"/>
      <c r="MU103" s="282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1" t="str">
        <f>IF(ISBLANK(MZ8),"",MZ8)</f>
        <v/>
      </c>
      <c r="NA103" s="281"/>
      <c r="NB103" s="282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1" t="str">
        <f>IF(ISBLANK(NG8),"",NG8)</f>
        <v/>
      </c>
      <c r="NH103" s="281"/>
      <c r="NI103" s="282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1" t="str">
        <f>IF(ISBLANK(NN8),"",NN8)</f>
        <v/>
      </c>
      <c r="NO103" s="281"/>
      <c r="NP103" s="282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1" t="str">
        <f>IF(ISBLANK(NU8),"",NU8)</f>
        <v/>
      </c>
      <c r="NV103" s="281"/>
      <c r="NW103" s="282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1" t="str">
        <f>IF(ISBLANK(OB8),"",OB8)</f>
        <v/>
      </c>
      <c r="OC103" s="281"/>
      <c r="OD103" s="282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1" t="str">
        <f>IF(ISBLANK(OI8),"",OI8)</f>
        <v/>
      </c>
      <c r="OJ103" s="281"/>
      <c r="OK103" s="282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1" t="str">
        <f>IF(ISBLANK(OP8),"",OP8)</f>
        <v/>
      </c>
      <c r="OQ103" s="281"/>
      <c r="OR103" s="282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1" t="str">
        <f>IF(ISBLANK(OW8),"",OW8)</f>
        <v/>
      </c>
      <c r="OX103" s="281"/>
      <c r="OY103" s="282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1" t="str">
        <f>IF(ISBLANK(PD8),"",PD8)</f>
        <v/>
      </c>
      <c r="PE103" s="281"/>
      <c r="PF103" s="282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1" t="str">
        <f>IF(ISBLANK(PK8),"",PK8)</f>
        <v/>
      </c>
      <c r="PL103" s="281"/>
      <c r="PM103" s="282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1" t="str">
        <f>IF(ISBLANK(PR8),"",PR8)</f>
        <v/>
      </c>
      <c r="PS103" s="281"/>
      <c r="PT103" s="282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1" t="str">
        <f>IF(ISBLANK(PY8),"",PY8)</f>
        <v/>
      </c>
      <c r="PZ103" s="281"/>
      <c r="QA103" s="282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1" t="str">
        <f>IF(ISBLANK(QF8),"",QF8)</f>
        <v/>
      </c>
      <c r="QG103" s="281"/>
      <c r="QH103" s="282"/>
      <c r="QI103" s="130"/>
      <c r="QJ103" s="130"/>
    </row>
    <row r="104" spans="1:452" ht="15" customHeight="1" x14ac:dyDescent="0.2">
      <c r="A104" s="327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6" t="str">
        <f>IF(ISBLANK(G9),"",G9)</f>
        <v/>
      </c>
      <c r="H104" s="286"/>
      <c r="I104" s="282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6" t="str">
        <f>IF(ISBLANK(N9),"",N9)</f>
        <v/>
      </c>
      <c r="O104" s="286"/>
      <c r="P104" s="282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6" t="str">
        <f>IF(ISBLANK(U9),"",U9)</f>
        <v/>
      </c>
      <c r="V104" s="286"/>
      <c r="W104" s="282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6" t="str">
        <f>IF(ISBLANK(AB9),"",AB9)</f>
        <v/>
      </c>
      <c r="AC104" s="286"/>
      <c r="AD104" s="282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6" t="str">
        <f>IF(ISBLANK(AI9),"",AI9)</f>
        <v/>
      </c>
      <c r="AJ104" s="286"/>
      <c r="AK104" s="282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6" t="str">
        <f>IF(ISBLANK(AP9),"",AP9)</f>
        <v/>
      </c>
      <c r="AQ104" s="286"/>
      <c r="AR104" s="282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6" t="str">
        <f>IF(ISBLANK(AW9),"",AW9)</f>
        <v/>
      </c>
      <c r="AX104" s="286"/>
      <c r="AY104" s="282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6" t="str">
        <f>IF(ISBLANK(BD9),"",BD9)</f>
        <v/>
      </c>
      <c r="BE104" s="286"/>
      <c r="BF104" s="282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6" t="str">
        <f>IF(ISBLANK(BK9),"",BK9)</f>
        <v/>
      </c>
      <c r="BL104" s="286"/>
      <c r="BM104" s="282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6" t="str">
        <f>IF(ISBLANK(BR9),"",BR9)</f>
        <v/>
      </c>
      <c r="BS104" s="286"/>
      <c r="BT104" s="282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6" t="str">
        <f>IF(ISBLANK(BY9),"",BY9)</f>
        <v/>
      </c>
      <c r="BZ104" s="286"/>
      <c r="CA104" s="282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6" t="str">
        <f>IF(ISBLANK(CF9),"",CF9)</f>
        <v/>
      </c>
      <c r="CG104" s="286"/>
      <c r="CH104" s="282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6" t="str">
        <f>IF(ISBLANK(CM9),"",CM9)</f>
        <v/>
      </c>
      <c r="CN104" s="286"/>
      <c r="CO104" s="282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6" t="str">
        <f>IF(ISBLANK(CT9),"",CT9)</f>
        <v>Jota</v>
      </c>
      <c r="CU104" s="286"/>
      <c r="CV104" s="282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6" t="str">
        <f>IF(ISBLANK(DA9),"",DA9)</f>
        <v>Jota</v>
      </c>
      <c r="DB104" s="286"/>
      <c r="DC104" s="282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6" t="str">
        <f>IF(ISBLANK(DH9),"",DH9)</f>
        <v/>
      </c>
      <c r="DI104" s="286"/>
      <c r="DJ104" s="282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6" t="str">
        <f>IF(ISBLANK(DO9),"",DO9)</f>
        <v/>
      </c>
      <c r="DP104" s="286"/>
      <c r="DQ104" s="282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6" t="str">
        <f>IF(ISBLANK(DV9),"",DV9)</f>
        <v/>
      </c>
      <c r="DW104" s="286"/>
      <c r="DX104" s="282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6" t="str">
        <f>IF(ISBLANK(EC9),"",EC9)</f>
        <v/>
      </c>
      <c r="ED104" s="286"/>
      <c r="EE104" s="282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6" t="str">
        <f>IF(ISBLANK(EJ9),"",EJ9)</f>
        <v/>
      </c>
      <c r="EK104" s="286"/>
      <c r="EL104" s="282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6" t="str">
        <f>IF(ISBLANK(EQ9),"",EQ9)</f>
        <v/>
      </c>
      <c r="ER104" s="286"/>
      <c r="ES104" s="282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6" t="str">
        <f>IF(ISBLANK(EX9),"",EX9)</f>
        <v/>
      </c>
      <c r="EY104" s="286"/>
      <c r="EZ104" s="282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6" t="str">
        <f>IF(ISBLANK(FE9),"",FE9)</f>
        <v/>
      </c>
      <c r="FF104" s="286"/>
      <c r="FG104" s="282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6" t="str">
        <f>IF(ISBLANK(FL9),"",FL9)</f>
        <v/>
      </c>
      <c r="FM104" s="286"/>
      <c r="FN104" s="282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6" t="str">
        <f>IF(ISBLANK(FS9),"",FS9)</f>
        <v/>
      </c>
      <c r="FT104" s="286"/>
      <c r="FU104" s="282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6" t="str">
        <f>IF(ISBLANK(FZ9),"",FZ9)</f>
        <v/>
      </c>
      <c r="GA104" s="286"/>
      <c r="GB104" s="282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6" t="str">
        <f>IF(ISBLANK(GG9),"",GG9)</f>
        <v/>
      </c>
      <c r="GH104" s="286"/>
      <c r="GI104" s="282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6" t="str">
        <f>IF(ISBLANK(GN9),"",GN9)</f>
        <v/>
      </c>
      <c r="GO104" s="286"/>
      <c r="GP104" s="282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6" t="str">
        <f>IF(ISBLANK(GU9),"",GU9)</f>
        <v/>
      </c>
      <c r="GV104" s="286"/>
      <c r="GW104" s="282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6" t="str">
        <f>IF(ISBLANK(HB9),"",HB9)</f>
        <v/>
      </c>
      <c r="HC104" s="286"/>
      <c r="HD104" s="282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6" t="str">
        <f>IF(ISBLANK(HI9),"",HI9)</f>
        <v/>
      </c>
      <c r="HJ104" s="286"/>
      <c r="HK104" s="282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6" t="str">
        <f>IF(ISBLANK(HP9),"",HP9)</f>
        <v/>
      </c>
      <c r="HQ104" s="286"/>
      <c r="HR104" s="282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6" t="str">
        <f>IF(ISBLANK(HW9),"",HW9)</f>
        <v/>
      </c>
      <c r="HX104" s="286"/>
      <c r="HY104" s="282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6" t="str">
        <f>IF(ISBLANK(ID9),"",ID9)</f>
        <v/>
      </c>
      <c r="IE104" s="286"/>
      <c r="IF104" s="282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6" t="str">
        <f>IF(ISBLANK(IK9),"",IK9)</f>
        <v/>
      </c>
      <c r="IL104" s="286"/>
      <c r="IM104" s="282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6" t="str">
        <f>IF(ISBLANK(IR9),"",IR9)</f>
        <v/>
      </c>
      <c r="IS104" s="286"/>
      <c r="IT104" s="282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6" t="str">
        <f>IF(ISBLANK(IY9),"",IY9)</f>
        <v/>
      </c>
      <c r="IZ104" s="286"/>
      <c r="JA104" s="282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6" t="str">
        <f>IF(ISBLANK(JF9),"",JF9)</f>
        <v>Vinícius</v>
      </c>
      <c r="JG104" s="286"/>
      <c r="JH104" s="282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6" t="str">
        <f>IF(ISBLANK(JM9),"",JM9)</f>
        <v/>
      </c>
      <c r="JN104" s="286"/>
      <c r="JO104" s="282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6" t="str">
        <f>IF(ISBLANK(JT9),"",JT9)</f>
        <v/>
      </c>
      <c r="JU104" s="286"/>
      <c r="JV104" s="282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6" t="str">
        <f>IF(ISBLANK(KA9),"",KA9)</f>
        <v/>
      </c>
      <c r="KB104" s="286"/>
      <c r="KC104" s="282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6" t="str">
        <f>IF(ISBLANK(KH9),"",KH9)</f>
        <v/>
      </c>
      <c r="KI104" s="286"/>
      <c r="KJ104" s="282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6" t="str">
        <f>IF(ISBLANK(KO9),"",KO9)</f>
        <v>Salah</v>
      </c>
      <c r="KP104" s="286"/>
      <c r="KQ104" s="282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6" t="str">
        <f>IF(ISBLANK(KV9),"",KV9)</f>
        <v/>
      </c>
      <c r="KW104" s="286"/>
      <c r="KX104" s="282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6" t="str">
        <f>IF(ISBLANK(LC9),"",LC9)</f>
        <v/>
      </c>
      <c r="LD104" s="286"/>
      <c r="LE104" s="282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6" t="str">
        <f>IF(ISBLANK(LJ9),"",LJ9)</f>
        <v/>
      </c>
      <c r="LK104" s="286"/>
      <c r="LL104" s="282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6" t="str">
        <f>IF(ISBLANK(LQ9),"",LQ9)</f>
        <v/>
      </c>
      <c r="LR104" s="286"/>
      <c r="LS104" s="282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6" t="str">
        <f>IF(ISBLANK(LX9),"",LX9)</f>
        <v/>
      </c>
      <c r="LY104" s="286"/>
      <c r="LZ104" s="282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6" t="str">
        <f>IF(ISBLANK(ME9),"",ME9)</f>
        <v/>
      </c>
      <c r="MF104" s="286"/>
      <c r="MG104" s="282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6" t="str">
        <f>IF(ISBLANK(ML9),"",ML9)</f>
        <v/>
      </c>
      <c r="MM104" s="286"/>
      <c r="MN104" s="282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6" t="str">
        <f>IF(ISBLANK(MS9),"",MS9)</f>
        <v/>
      </c>
      <c r="MT104" s="286"/>
      <c r="MU104" s="282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6" t="str">
        <f>IF(ISBLANK(MZ9),"",MZ9)</f>
        <v/>
      </c>
      <c r="NA104" s="286"/>
      <c r="NB104" s="282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6" t="str">
        <f>IF(ISBLANK(NG9),"",NG9)</f>
        <v/>
      </c>
      <c r="NH104" s="286"/>
      <c r="NI104" s="282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6" t="str">
        <f>IF(ISBLANK(NN9),"",NN9)</f>
        <v/>
      </c>
      <c r="NO104" s="286"/>
      <c r="NP104" s="282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6" t="str">
        <f>IF(ISBLANK(NU9),"",NU9)</f>
        <v/>
      </c>
      <c r="NV104" s="286"/>
      <c r="NW104" s="282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6" t="str">
        <f>IF(ISBLANK(OB9),"",OB9)</f>
        <v/>
      </c>
      <c r="OC104" s="286"/>
      <c r="OD104" s="282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6" t="str">
        <f>IF(ISBLANK(OI9),"",OI9)</f>
        <v/>
      </c>
      <c r="OJ104" s="286"/>
      <c r="OK104" s="282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6" t="str">
        <f>IF(ISBLANK(OP9),"",OP9)</f>
        <v/>
      </c>
      <c r="OQ104" s="286"/>
      <c r="OR104" s="282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6" t="str">
        <f>IF(ISBLANK(OW9),"",OW9)</f>
        <v/>
      </c>
      <c r="OX104" s="286"/>
      <c r="OY104" s="282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6" t="str">
        <f>IF(ISBLANK(PD9),"",PD9)</f>
        <v/>
      </c>
      <c r="PE104" s="286"/>
      <c r="PF104" s="282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6" t="str">
        <f>IF(ISBLANK(PK9),"",PK9)</f>
        <v/>
      </c>
      <c r="PL104" s="286"/>
      <c r="PM104" s="282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6" t="str">
        <f>IF(ISBLANK(PR9),"",PR9)</f>
        <v/>
      </c>
      <c r="PS104" s="286"/>
      <c r="PT104" s="282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6" t="str">
        <f>IF(ISBLANK(PY9),"",PY9)</f>
        <v/>
      </c>
      <c r="PZ104" s="286"/>
      <c r="QA104" s="282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6" t="str">
        <f>IF(ISBLANK(QF9),"",QF9)</f>
        <v/>
      </c>
      <c r="QG104" s="286"/>
      <c r="QH104" s="282"/>
      <c r="QI104" s="130"/>
      <c r="QJ104" s="130"/>
    </row>
    <row r="105" spans="1:452" ht="15" customHeight="1" x14ac:dyDescent="0.2">
      <c r="A105" s="327"/>
      <c r="B105" s="150" t="s">
        <v>178</v>
      </c>
      <c r="C105" s="144"/>
      <c r="D105" s="280">
        <f>IF(ISBLANK(I3),"",COUNTIF(H12:H90,"=10"))</f>
        <v>14</v>
      </c>
      <c r="E105" s="280"/>
      <c r="F105" s="278">
        <f>IF(ISBLANK(I3),"",D105/D92)</f>
        <v>0.24561403508771928</v>
      </c>
      <c r="G105" s="278"/>
      <c r="H105" s="141"/>
      <c r="I105" s="155"/>
      <c r="J105" s="147"/>
      <c r="K105" s="280">
        <f>IF(ISBLANK(P3),"",COUNTIF(O12:O90,"=10"))</f>
        <v>7</v>
      </c>
      <c r="L105" s="280"/>
      <c r="M105" s="278">
        <f>IF(ISBLANK(P3),"",K105/K92)</f>
        <v>0.11666666666666667</v>
      </c>
      <c r="N105" s="278"/>
      <c r="O105" s="141"/>
      <c r="P105" s="155"/>
      <c r="Q105" s="148"/>
      <c r="R105" s="280">
        <f>IF(ISBLANK(W3),"",COUNTIF(V12:V90,"=10"))</f>
        <v>7</v>
      </c>
      <c r="S105" s="280"/>
      <c r="T105" s="278">
        <f>IF(ISBLANK(W3),"",R105/R92)</f>
        <v>0.1044776119402985</v>
      </c>
      <c r="U105" s="278"/>
      <c r="V105" s="141"/>
      <c r="W105" s="155"/>
      <c r="X105" s="148"/>
      <c r="Y105" s="280">
        <f>IF(ISBLANK(AD3),"",COUNTIF(AC12:AC90,"=10"))</f>
        <v>8</v>
      </c>
      <c r="Z105" s="280"/>
      <c r="AA105" s="278">
        <f>IF(ISBLANK(AD3),"",Y105/Y92)</f>
        <v>0.12121212121212122</v>
      </c>
      <c r="AB105" s="278"/>
      <c r="AC105" s="141"/>
      <c r="AD105" s="155"/>
      <c r="AE105" s="148"/>
      <c r="AF105" s="280">
        <f>IF(ISBLANK(AK3),"",COUNTIF(AJ12:AJ90,"=10"))</f>
        <v>0</v>
      </c>
      <c r="AG105" s="280"/>
      <c r="AH105" s="278">
        <f>IF(ISBLANK(AK3),"",AF105/AF92)</f>
        <v>0</v>
      </c>
      <c r="AI105" s="278"/>
      <c r="AJ105" s="141"/>
      <c r="AK105" s="155"/>
      <c r="AL105" s="148"/>
      <c r="AM105" s="280">
        <f>IF(ISBLANK(AR3),"",COUNTIF(AQ12:AQ90,"=10"))</f>
        <v>29</v>
      </c>
      <c r="AN105" s="280"/>
      <c r="AO105" s="278">
        <f>IF(ISBLANK(AR3),"",AM105/AM92)</f>
        <v>0.46774193548387094</v>
      </c>
      <c r="AP105" s="278"/>
      <c r="AQ105" s="141"/>
      <c r="AR105" s="155"/>
      <c r="AS105" s="148"/>
      <c r="AT105" s="280">
        <f>IF(ISBLANK(AY3),"",COUNTIF(AX12:AX90,"=10"))</f>
        <v>4</v>
      </c>
      <c r="AU105" s="280"/>
      <c r="AV105" s="278">
        <f>IF(ISBLANK(AY3),"",AT105/AT92)</f>
        <v>7.407407407407407E-2</v>
      </c>
      <c r="AW105" s="278"/>
      <c r="AX105" s="141"/>
      <c r="AY105" s="155"/>
      <c r="AZ105" s="148"/>
      <c r="BA105" s="280">
        <f>IF(ISBLANK(BF3),"",COUNTIF(BE12:BE90,"=10"))</f>
        <v>0</v>
      </c>
      <c r="BB105" s="280"/>
      <c r="BC105" s="278">
        <f>IF(ISBLANK(BF3),"",BA105/BA92)</f>
        <v>0</v>
      </c>
      <c r="BD105" s="278"/>
      <c r="BE105" s="141"/>
      <c r="BF105" s="155"/>
      <c r="BG105" s="148"/>
      <c r="BH105" s="280">
        <f>IF(ISBLANK(BM3),"",COUNTIF(BL12:BL90,"=10"))</f>
        <v>13</v>
      </c>
      <c r="BI105" s="280"/>
      <c r="BJ105" s="278">
        <f>IF(ISBLANK(BM3),"",BH105/BH92)</f>
        <v>0.3611111111111111</v>
      </c>
      <c r="BK105" s="278"/>
      <c r="BL105" s="141"/>
      <c r="BM105" s="155"/>
      <c r="BN105" s="148"/>
      <c r="BO105" s="280">
        <f>IF(ISBLANK(BT3),"",COUNTIF(BS12:BS90,"=10"))</f>
        <v>22</v>
      </c>
      <c r="BP105" s="280"/>
      <c r="BQ105" s="278">
        <f>IF(ISBLANK(BT3),"",BO105/BO92)</f>
        <v>0.4</v>
      </c>
      <c r="BR105" s="278"/>
      <c r="BS105" s="141"/>
      <c r="BT105" s="155"/>
      <c r="BU105" s="148"/>
      <c r="BV105" s="280" t="str">
        <f>IF(ISBLANK(CA3),"",COUNTIF(BZ12:BZ90,"=10"))</f>
        <v/>
      </c>
      <c r="BW105" s="280"/>
      <c r="BX105" s="278" t="str">
        <f>IF(ISBLANK(CA3),"",BV105/BV92)</f>
        <v/>
      </c>
      <c r="BY105" s="278"/>
      <c r="BZ105" s="141"/>
      <c r="CA105" s="155"/>
      <c r="CB105" s="148"/>
      <c r="CC105" s="280">
        <f>IF(ISBLANK(CH3),"",COUNTIF(CG12:CG90,"=10"))</f>
        <v>2</v>
      </c>
      <c r="CD105" s="280"/>
      <c r="CE105" s="278">
        <f>IF(ISBLANK(CH3),"",CC105/CC92)</f>
        <v>3.8461538461538464E-2</v>
      </c>
      <c r="CF105" s="278"/>
      <c r="CG105" s="141"/>
      <c r="CH105" s="155"/>
      <c r="CI105" s="148"/>
      <c r="CJ105" s="280">
        <f>IF(ISBLANK(CO3),"",COUNTIF(CN12:CN90,"=10"))</f>
        <v>15</v>
      </c>
      <c r="CK105" s="280"/>
      <c r="CL105" s="278">
        <f>IF(ISBLANK(CO3),"",CJ105/CJ92)</f>
        <v>0.27272727272727271</v>
      </c>
      <c r="CM105" s="278"/>
      <c r="CN105" s="141"/>
      <c r="CO105" s="155"/>
      <c r="CP105" s="148"/>
      <c r="CQ105" s="280">
        <f>IF(ISBLANK(CV3),"",COUNTIF(CU12:CU90,"=10"))</f>
        <v>8</v>
      </c>
      <c r="CR105" s="280"/>
      <c r="CS105" s="278">
        <f>IF(ISBLANK(CV3),"",CQ105/CQ92)</f>
        <v>0.1702127659574468</v>
      </c>
      <c r="CT105" s="278"/>
      <c r="CU105" s="141"/>
      <c r="CV105" s="155"/>
      <c r="CW105" s="148"/>
      <c r="CX105" s="280">
        <f>IF(ISBLANK(DC3),"",COUNTIF(DB12:DB90,"=10"))</f>
        <v>0</v>
      </c>
      <c r="CY105" s="280"/>
      <c r="CZ105" s="278">
        <f>IF(ISBLANK(DC3),"",CX105/CX92)</f>
        <v>0</v>
      </c>
      <c r="DA105" s="278"/>
      <c r="DB105" s="141"/>
      <c r="DC105" s="155"/>
      <c r="DD105" s="148"/>
      <c r="DE105" s="280">
        <f>IF(ISBLANK(DJ3),"",COUNTIF(DI12:DI90,"=10"))</f>
        <v>3</v>
      </c>
      <c r="DF105" s="280"/>
      <c r="DG105" s="278">
        <f>IF(ISBLANK(DJ3),"",DE105/DE92)</f>
        <v>5.7692307692307696E-2</v>
      </c>
      <c r="DH105" s="278"/>
      <c r="DI105" s="141"/>
      <c r="DJ105" s="155"/>
      <c r="DK105" s="148"/>
      <c r="DL105" s="280">
        <f>IF(ISBLANK(DQ3),"",COUNTIF(DP12:DP90,"=10"))</f>
        <v>18</v>
      </c>
      <c r="DM105" s="280"/>
      <c r="DN105" s="278">
        <f>IF(ISBLANK(DQ3),"",DL105/DL92)</f>
        <v>0.35294117647058826</v>
      </c>
      <c r="DO105" s="278"/>
      <c r="DP105" s="141"/>
      <c r="DQ105" s="155"/>
      <c r="DR105" s="148"/>
      <c r="DS105" s="280">
        <f>IF(ISBLANK(DX3),"",COUNTIF(DW12:DW90,"=10"))</f>
        <v>0</v>
      </c>
      <c r="DT105" s="280"/>
      <c r="DU105" s="278">
        <f>IF(ISBLANK(DX3),"",DS105/DS92)</f>
        <v>0</v>
      </c>
      <c r="DV105" s="278"/>
      <c r="DW105" s="141"/>
      <c r="DX105" s="155"/>
      <c r="DY105" s="148"/>
      <c r="DZ105" s="280">
        <f>IF(ISBLANK(EE3),"",COUNTIF(ED12:ED90,"=10"))</f>
        <v>10</v>
      </c>
      <c r="EA105" s="280"/>
      <c r="EB105" s="278">
        <f>IF(ISBLANK(EE3),"",DZ105/DZ92)</f>
        <v>0.19607843137254902</v>
      </c>
      <c r="EC105" s="278"/>
      <c r="ED105" s="141"/>
      <c r="EE105" s="155"/>
      <c r="EF105" s="148"/>
      <c r="EG105" s="280">
        <f>IF(ISBLANK(EL3),"",COUNTIF(EK12:EK90,"=10"))</f>
        <v>0</v>
      </c>
      <c r="EH105" s="280"/>
      <c r="EI105" s="278">
        <f>IF(ISBLANK(EL3),"",EG105/EG92)</f>
        <v>0</v>
      </c>
      <c r="EJ105" s="278"/>
      <c r="EK105" s="141"/>
      <c r="EL105" s="155"/>
      <c r="EM105" s="148"/>
      <c r="EN105" s="280">
        <f>IF(ISBLANK(ES3),"",COUNTIF(ER12:ER90,"=10"))</f>
        <v>12</v>
      </c>
      <c r="EO105" s="280"/>
      <c r="EP105" s="278">
        <f>IF(ISBLANK(ES3),"",EN105/EN92)</f>
        <v>0.2608695652173913</v>
      </c>
      <c r="EQ105" s="278"/>
      <c r="ER105" s="141"/>
      <c r="ES105" s="155"/>
      <c r="ET105" s="148"/>
      <c r="EU105" s="280">
        <f>IF(ISBLANK(EZ3),"",COUNTIF(EY12:EY90,"=10"))</f>
        <v>19</v>
      </c>
      <c r="EV105" s="280"/>
      <c r="EW105" s="278">
        <f>IF(ISBLANK(EZ3),"",EU105/EU92)</f>
        <v>0.38</v>
      </c>
      <c r="EX105" s="278"/>
      <c r="EY105" s="141"/>
      <c r="EZ105" s="155"/>
      <c r="FA105" s="148"/>
      <c r="FB105" s="280">
        <f>IF(ISBLANK(FG3),"",COUNTIF(FF12:FF90,"=10"))</f>
        <v>0</v>
      </c>
      <c r="FC105" s="280"/>
      <c r="FD105" s="278">
        <f>IF(ISBLANK(FG3),"",FB105/FB92)</f>
        <v>0</v>
      </c>
      <c r="FE105" s="278"/>
      <c r="FF105" s="141"/>
      <c r="FG105" s="155"/>
      <c r="FH105" s="148"/>
      <c r="FI105" s="280">
        <f>IF(ISBLANK(FN3),"",COUNTIF(FM12:FM90,"=10"))</f>
        <v>18</v>
      </c>
      <c r="FJ105" s="280"/>
      <c r="FK105" s="278">
        <f>IF(ISBLANK(FN3),"",FI105/FI92)</f>
        <v>0.41860465116279072</v>
      </c>
      <c r="FL105" s="278"/>
      <c r="FM105" s="141"/>
      <c r="FN105" s="155"/>
      <c r="FO105" s="148"/>
      <c r="FP105" s="280">
        <f>IF(ISBLANK(FU3),"",COUNTIF(FT12:FT90,"=10"))</f>
        <v>7</v>
      </c>
      <c r="FQ105" s="280"/>
      <c r="FR105" s="278">
        <f>IF(ISBLANK(FU3),"",FP105/FP92)</f>
        <v>0.17073170731707318</v>
      </c>
      <c r="FS105" s="278"/>
      <c r="FT105" s="141"/>
      <c r="FU105" s="155"/>
      <c r="FV105" s="148"/>
      <c r="FW105" s="280">
        <f>IF(ISBLANK(GB3),"",COUNTIF(GA12:GA90,"=10"))</f>
        <v>14</v>
      </c>
      <c r="FX105" s="280"/>
      <c r="FY105" s="278">
        <f>IF(ISBLANK(GB3),"",FW105/FW92)</f>
        <v>0.35897435897435898</v>
      </c>
      <c r="FZ105" s="278"/>
      <c r="GA105" s="141"/>
      <c r="GB105" s="155"/>
      <c r="GC105" s="148"/>
      <c r="GD105" s="280">
        <f>IF(ISBLANK(GI3),"",COUNTIF(GH12:GH90,"=10"))</f>
        <v>14</v>
      </c>
      <c r="GE105" s="280"/>
      <c r="GF105" s="278">
        <f>IF(ISBLANK(GI3),"",GD105/GD92)</f>
        <v>0.32558139534883723</v>
      </c>
      <c r="GG105" s="278"/>
      <c r="GH105" s="141"/>
      <c r="GI105" s="155"/>
      <c r="GJ105" s="148"/>
      <c r="GK105" s="280">
        <f>IF(ISBLANK(GP3),"",COUNTIF(GO12:GO90,"=10"))</f>
        <v>0</v>
      </c>
      <c r="GL105" s="280"/>
      <c r="GM105" s="278">
        <f>IF(ISBLANK(GP3),"",GK105/GK92)</f>
        <v>0</v>
      </c>
      <c r="GN105" s="278"/>
      <c r="GO105" s="141"/>
      <c r="GP105" s="155"/>
      <c r="GQ105" s="148"/>
      <c r="GR105" s="280">
        <f>IF(ISBLANK(GW3),"",COUNTIF(GV12:GV90,"=10"))</f>
        <v>10</v>
      </c>
      <c r="GS105" s="280"/>
      <c r="GT105" s="278">
        <f>IF(ISBLANK(GW3),"",GR105/GR92)</f>
        <v>0.25</v>
      </c>
      <c r="GU105" s="278"/>
      <c r="GV105" s="141"/>
      <c r="GW105" s="155"/>
      <c r="GX105" s="148"/>
      <c r="GY105" s="280">
        <f>IF(ISBLANK(HD3),"",COUNTIF(HC12:HC90,"=10"))</f>
        <v>9</v>
      </c>
      <c r="GZ105" s="280"/>
      <c r="HA105" s="278">
        <f>IF(ISBLANK(HD3),"",GY105/GY92)</f>
        <v>0.22500000000000001</v>
      </c>
      <c r="HB105" s="278"/>
      <c r="HC105" s="141"/>
      <c r="HD105" s="155"/>
      <c r="HE105" s="148"/>
      <c r="HF105" s="280">
        <f>IF(ISBLANK(HK3),"",COUNTIF(HJ12:HJ90,"=10"))</f>
        <v>2</v>
      </c>
      <c r="HG105" s="280"/>
      <c r="HH105" s="278">
        <f>IF(ISBLANK(HK3),"",HF105/HF92)</f>
        <v>4.5454545454545456E-2</v>
      </c>
      <c r="HI105" s="278"/>
      <c r="HJ105" s="141"/>
      <c r="HK105" s="155"/>
      <c r="HL105" s="148"/>
      <c r="HM105" s="280">
        <f>IF(ISBLANK(HR3),"",COUNTIF(HQ12:HQ90,"=10"))</f>
        <v>2</v>
      </c>
      <c r="HN105" s="280"/>
      <c r="HO105" s="278">
        <f>IF(ISBLANK(HR3),"",HM105/HM92)</f>
        <v>5.5555555555555552E-2</v>
      </c>
      <c r="HP105" s="278"/>
      <c r="HQ105" s="141"/>
      <c r="HR105" s="155"/>
      <c r="HS105" s="148"/>
      <c r="HT105" s="280" t="str">
        <f>IF(ISBLANK(HY3),"",COUNTIF(HX12:HX90,"=10"))</f>
        <v/>
      </c>
      <c r="HU105" s="280"/>
      <c r="HV105" s="278" t="str">
        <f>IF(ISBLANK(HY3),"",HT105/HT92)</f>
        <v/>
      </c>
      <c r="HW105" s="278"/>
      <c r="HX105" s="141"/>
      <c r="HY105" s="155"/>
      <c r="HZ105" s="148"/>
      <c r="IA105" s="280">
        <f>IF(ISBLANK(IF3),"",COUNTIF(IE12:IE90,"=10"))</f>
        <v>8</v>
      </c>
      <c r="IB105" s="280"/>
      <c r="IC105" s="278">
        <f>IF(ISBLANK(IF3),"",IA105/IA92)</f>
        <v>0.21621621621621623</v>
      </c>
      <c r="ID105" s="278"/>
      <c r="IE105" s="141"/>
      <c r="IF105" s="155"/>
      <c r="IG105" s="148"/>
      <c r="IH105" s="280" t="str">
        <f>IF(ISBLANK(IM3),"",COUNTIF(IL12:IL90,"=10"))</f>
        <v/>
      </c>
      <c r="II105" s="280"/>
      <c r="IJ105" s="278" t="str">
        <f>IF(ISBLANK(IM3),"",IH105/IH92)</f>
        <v/>
      </c>
      <c r="IK105" s="278"/>
      <c r="IL105" s="141"/>
      <c r="IM105" s="155"/>
      <c r="IN105" s="148"/>
      <c r="IO105" s="280">
        <f>IF(ISBLANK(IT3),"",COUNTIF(IS12:IS90,"=10"))</f>
        <v>0</v>
      </c>
      <c r="IP105" s="280"/>
      <c r="IQ105" s="278">
        <f>IF(ISBLANK(IT3),"",IO105/IO92)</f>
        <v>0</v>
      </c>
      <c r="IR105" s="278"/>
      <c r="IS105" s="141"/>
      <c r="IT105" s="155"/>
      <c r="IU105" s="148"/>
      <c r="IV105" s="280">
        <f>IF(ISBLANK(JA3),"",COUNTIF(IZ12:IZ90,"=10"))</f>
        <v>16</v>
      </c>
      <c r="IW105" s="280"/>
      <c r="IX105" s="278">
        <f>IF(ISBLANK(JA3),"",IV105/IV92)</f>
        <v>0.38095238095238093</v>
      </c>
      <c r="IY105" s="278"/>
      <c r="IZ105" s="141"/>
      <c r="JA105" s="155"/>
      <c r="JB105" s="148"/>
      <c r="JC105" s="280">
        <f>IF(ISBLANK(JH3),"",COUNTIF(JG12:JG90,"=10"))</f>
        <v>0</v>
      </c>
      <c r="JD105" s="280"/>
      <c r="JE105" s="278">
        <f>IF(ISBLANK(JH3),"",JC105/JC92)</f>
        <v>0</v>
      </c>
      <c r="JF105" s="278"/>
      <c r="JG105" s="141"/>
      <c r="JH105" s="155"/>
      <c r="JI105" s="148"/>
      <c r="JJ105" s="280">
        <f>IF(ISBLANK(JO3),"",COUNTIF(JN12:JN90,"=10"))</f>
        <v>15</v>
      </c>
      <c r="JK105" s="280"/>
      <c r="JL105" s="278">
        <f>IF(ISBLANK(JO3),"",JJ105/JJ92)</f>
        <v>0.36585365853658536</v>
      </c>
      <c r="JM105" s="278"/>
      <c r="JN105" s="141"/>
      <c r="JO105" s="155"/>
      <c r="JP105" s="148"/>
      <c r="JQ105" s="280">
        <f>IF(ISBLANK(JV3),"",COUNTIF(JU12:JU90,"=10"))</f>
        <v>2</v>
      </c>
      <c r="JR105" s="280"/>
      <c r="JS105" s="278">
        <f>IF(ISBLANK(JV3),"",JQ105/JQ92)</f>
        <v>4.878048780487805E-2</v>
      </c>
      <c r="JT105" s="278"/>
      <c r="JU105" s="141"/>
      <c r="JV105" s="155"/>
      <c r="JW105" s="148"/>
      <c r="JX105" s="280" t="str">
        <f>IF(ISBLANK(KC3),"",COUNTIF(KB12:KB90,"=10"))</f>
        <v/>
      </c>
      <c r="JY105" s="280"/>
      <c r="JZ105" s="278" t="str">
        <f>IF(ISBLANK(KC3),"",JX105/JX92)</f>
        <v/>
      </c>
      <c r="KA105" s="278"/>
      <c r="KB105" s="141"/>
      <c r="KC105" s="155"/>
      <c r="KD105" s="148"/>
      <c r="KE105" s="280" t="str">
        <f>IF(ISBLANK(KJ3),"",COUNTIF(KI12:KI90,"=10"))</f>
        <v/>
      </c>
      <c r="KF105" s="280"/>
      <c r="KG105" s="278" t="str">
        <f>IF(ISBLANK(KJ3),"",KE105/KE92)</f>
        <v/>
      </c>
      <c r="KH105" s="278"/>
      <c r="KI105" s="141"/>
      <c r="KJ105" s="155"/>
      <c r="KK105" s="148"/>
      <c r="KL105" s="280">
        <f>IF(ISBLANK(KQ3),"",COUNTIF(KP12:KP90,"=10"))</f>
        <v>0</v>
      </c>
      <c r="KM105" s="280"/>
      <c r="KN105" s="278">
        <f>IF(ISBLANK(KQ3),"",KL105/KL92)</f>
        <v>0</v>
      </c>
      <c r="KO105" s="278"/>
      <c r="KP105" s="141"/>
      <c r="KQ105" s="155"/>
      <c r="KR105" s="148"/>
      <c r="KS105" s="280" t="str">
        <f>IF(ISBLANK(KX3),"",COUNTIF(KW12:KW90,"=10"))</f>
        <v/>
      </c>
      <c r="KT105" s="280"/>
      <c r="KU105" s="278" t="str">
        <f>IF(ISBLANK(KX3),"",KS105/KS92)</f>
        <v/>
      </c>
      <c r="KV105" s="278"/>
      <c r="KW105" s="141"/>
      <c r="KX105" s="155"/>
      <c r="KY105" s="149"/>
      <c r="KZ105" s="280" t="str">
        <f>IF(ISBLANK(LE3),"",COUNTIF(LD12:LD90,"=10"))</f>
        <v/>
      </c>
      <c r="LA105" s="280"/>
      <c r="LB105" s="278" t="str">
        <f>IF(ISBLANK(LE3),"",KZ105/KZ92)</f>
        <v/>
      </c>
      <c r="LC105" s="278"/>
      <c r="LD105" s="141"/>
      <c r="LE105" s="155"/>
      <c r="LF105" s="148"/>
      <c r="LG105" s="280" t="str">
        <f>IF(ISBLANK(LL3),"",COUNTIF(LK12:LK90,"=10"))</f>
        <v/>
      </c>
      <c r="LH105" s="280"/>
      <c r="LI105" s="278" t="str">
        <f>IF(ISBLANK(LL3),"",LG105/LG92)</f>
        <v/>
      </c>
      <c r="LJ105" s="278"/>
      <c r="LK105" s="141"/>
      <c r="LL105" s="155"/>
      <c r="LM105" s="148"/>
      <c r="LN105" s="280" t="str">
        <f>IF(ISBLANK(LS3),"",COUNTIF(LR12:LR90,"=10"))</f>
        <v/>
      </c>
      <c r="LO105" s="280"/>
      <c r="LP105" s="278" t="str">
        <f>IF(ISBLANK(LS3),"",LN105/LN92)</f>
        <v/>
      </c>
      <c r="LQ105" s="278"/>
      <c r="LR105" s="141"/>
      <c r="LS105" s="155"/>
      <c r="LT105" s="148"/>
      <c r="LU105" s="280" t="str">
        <f>IF(ISBLANK(LZ3),"",COUNTIF(LY12:LY90,"=10"))</f>
        <v/>
      </c>
      <c r="LV105" s="280"/>
      <c r="LW105" s="278" t="str">
        <f>IF(ISBLANK(LZ3),"",LU105/LU92)</f>
        <v/>
      </c>
      <c r="LX105" s="278"/>
      <c r="LY105" s="141"/>
      <c r="LZ105" s="155"/>
      <c r="MA105" s="148"/>
      <c r="MB105" s="280" t="str">
        <f>IF(ISBLANK(MG3),"",COUNTIF(MF12:MF90,"=10"))</f>
        <v/>
      </c>
      <c r="MC105" s="280"/>
      <c r="MD105" s="278" t="str">
        <f>IF(ISBLANK(MG3),"",MB105/MB92)</f>
        <v/>
      </c>
      <c r="ME105" s="278"/>
      <c r="MF105" s="141"/>
      <c r="MG105" s="155"/>
      <c r="MH105" s="148"/>
      <c r="MI105" s="280" t="str">
        <f>IF(ISBLANK(MN3),"",COUNTIF(MM12:MM90,"=10"))</f>
        <v/>
      </c>
      <c r="MJ105" s="280"/>
      <c r="MK105" s="278" t="str">
        <f>IF(ISBLANK(MN3),"",MI105/MI92)</f>
        <v/>
      </c>
      <c r="ML105" s="278"/>
      <c r="MM105" s="141"/>
      <c r="MN105" s="155"/>
      <c r="MO105" s="148"/>
      <c r="MP105" s="280" t="str">
        <f>IF(ISBLANK(MU3),"",COUNTIF(MT12:MT90,"=10"))</f>
        <v/>
      </c>
      <c r="MQ105" s="280"/>
      <c r="MR105" s="278" t="str">
        <f>IF(ISBLANK(MU3),"",MP105/MP92)</f>
        <v/>
      </c>
      <c r="MS105" s="278"/>
      <c r="MT105" s="141"/>
      <c r="MU105" s="155"/>
      <c r="MV105" s="148"/>
      <c r="MW105" s="280" t="str">
        <f>IF(ISBLANK(NB3),"",COUNTIF(NA12:NA90,"=10"))</f>
        <v/>
      </c>
      <c r="MX105" s="280"/>
      <c r="MY105" s="278" t="str">
        <f>IF(ISBLANK(NB3),"",MW105/MW92)</f>
        <v/>
      </c>
      <c r="MZ105" s="278"/>
      <c r="NA105" s="141"/>
      <c r="NB105" s="155"/>
      <c r="NC105" s="148"/>
      <c r="ND105" s="280" t="str">
        <f>IF(ISBLANK(NI3),"",COUNTIF(NH12:NH90,"=10"))</f>
        <v/>
      </c>
      <c r="NE105" s="280"/>
      <c r="NF105" s="278" t="str">
        <f>IF(ISBLANK(NI3),"",ND105/ND92)</f>
        <v/>
      </c>
      <c r="NG105" s="278"/>
      <c r="NH105" s="141"/>
      <c r="NI105" s="155"/>
      <c r="NJ105" s="148"/>
      <c r="NK105" s="280" t="str">
        <f>IF(ISBLANK(NP3),"",COUNTIF(NO12:NO90,"=10"))</f>
        <v/>
      </c>
      <c r="NL105" s="280"/>
      <c r="NM105" s="278" t="str">
        <f>IF(ISBLANK(NP3),"",NK105/NK92)</f>
        <v/>
      </c>
      <c r="NN105" s="278"/>
      <c r="NO105" s="141"/>
      <c r="NP105" s="155"/>
      <c r="NQ105" s="148"/>
      <c r="NR105" s="280" t="str">
        <f>IF(ISBLANK(NW3),"",COUNTIF(NV12:NV90,"=10"))</f>
        <v/>
      </c>
      <c r="NS105" s="280"/>
      <c r="NT105" s="278" t="str">
        <f>IF(ISBLANK(NW3),"",NR105/NR92)</f>
        <v/>
      </c>
      <c r="NU105" s="278"/>
      <c r="NV105" s="141"/>
      <c r="NW105" s="155"/>
      <c r="NX105" s="148"/>
      <c r="NY105" s="280" t="str">
        <f>IF(ISBLANK(OD3),"",COUNTIF(OC12:OC90,"=10"))</f>
        <v/>
      </c>
      <c r="NZ105" s="280"/>
      <c r="OA105" s="278" t="str">
        <f>IF(ISBLANK(OD3),"",NY105/NY92)</f>
        <v/>
      </c>
      <c r="OB105" s="278"/>
      <c r="OC105" s="141"/>
      <c r="OD105" s="155"/>
      <c r="OE105" s="148"/>
      <c r="OF105" s="280" t="str">
        <f>IF(ISBLANK(OK3),"",COUNTIF(OJ12:OJ90,"=10"))</f>
        <v/>
      </c>
      <c r="OG105" s="280"/>
      <c r="OH105" s="278" t="str">
        <f>IF(ISBLANK(OK3),"",OF105/OF92)</f>
        <v/>
      </c>
      <c r="OI105" s="278"/>
      <c r="OJ105" s="141"/>
      <c r="OK105" s="155"/>
      <c r="OL105" s="148"/>
      <c r="OM105" s="280" t="str">
        <f>IF(ISBLANK(OR3),"",COUNTIF(OQ12:OQ90,"=10"))</f>
        <v/>
      </c>
      <c r="ON105" s="280"/>
      <c r="OO105" s="278" t="str">
        <f>IF(ISBLANK(OR3),"",OM105/OM92)</f>
        <v/>
      </c>
      <c r="OP105" s="278"/>
      <c r="OQ105" s="141"/>
      <c r="OR105" s="155"/>
      <c r="OS105" s="148"/>
      <c r="OT105" s="280" t="str">
        <f>IF(ISBLANK(OY3),"",COUNTIF(OX12:OX90,"=10"))</f>
        <v/>
      </c>
      <c r="OU105" s="280"/>
      <c r="OV105" s="278" t="str">
        <f>IF(ISBLANK(OY3),"",OT105/OT92)</f>
        <v/>
      </c>
      <c r="OW105" s="278"/>
      <c r="OX105" s="141"/>
      <c r="OY105" s="155"/>
      <c r="OZ105" s="148"/>
      <c r="PA105" s="280" t="str">
        <f>IF(ISBLANK(PF3),"",COUNTIF(PE12:PE90,"=10"))</f>
        <v/>
      </c>
      <c r="PB105" s="280"/>
      <c r="PC105" s="278" t="str">
        <f>IF(ISBLANK(PF3),"",PA105/PA92)</f>
        <v/>
      </c>
      <c r="PD105" s="278"/>
      <c r="PE105" s="141"/>
      <c r="PF105" s="155"/>
      <c r="PG105" s="148"/>
      <c r="PH105" s="280" t="str">
        <f>IF(ISBLANK(PM3),"",COUNTIF(PL12:PL90,"=10"))</f>
        <v/>
      </c>
      <c r="PI105" s="280"/>
      <c r="PJ105" s="278" t="str">
        <f>IF(ISBLANK(PM3),"",PH105/PH92)</f>
        <v/>
      </c>
      <c r="PK105" s="278"/>
      <c r="PL105" s="141"/>
      <c r="PM105" s="155"/>
      <c r="PN105" s="148"/>
      <c r="PO105" s="280" t="str">
        <f>IF(ISBLANK(PT3),"",COUNTIF(PS12:PS90,"=10"))</f>
        <v/>
      </c>
      <c r="PP105" s="280"/>
      <c r="PQ105" s="278" t="str">
        <f>IF(ISBLANK(PT3),"",PO105/PO92)</f>
        <v/>
      </c>
      <c r="PR105" s="278"/>
      <c r="PS105" s="141"/>
      <c r="PT105" s="155"/>
      <c r="PU105" s="148"/>
      <c r="PV105" s="280" t="str">
        <f>IF(ISBLANK(QA3),"",COUNTIF(PZ12:PZ90,"=10"))</f>
        <v/>
      </c>
      <c r="PW105" s="280"/>
      <c r="PX105" s="278" t="str">
        <f>IF(ISBLANK(QA3),"",PV105/PV92)</f>
        <v/>
      </c>
      <c r="PY105" s="278"/>
      <c r="PZ105" s="141"/>
      <c r="QA105" s="155"/>
      <c r="QB105" s="148"/>
      <c r="QC105" s="280" t="str">
        <f>IF(ISBLANK(QH3),"",COUNTIF(QG12:QG90,"=10"))</f>
        <v/>
      </c>
      <c r="QD105" s="280"/>
      <c r="QE105" s="278" t="str">
        <f>IF(ISBLANK(QH3),"",QC105/QC92)</f>
        <v/>
      </c>
      <c r="QF105" s="278"/>
      <c r="QG105" s="141"/>
      <c r="QH105" s="155"/>
      <c r="QI105" s="130"/>
      <c r="QJ105" s="130"/>
    </row>
    <row r="106" spans="1:452" ht="15" customHeight="1" x14ac:dyDescent="0.2">
      <c r="A106" s="327"/>
      <c r="B106" s="150" t="s">
        <v>311</v>
      </c>
      <c r="C106" s="144"/>
      <c r="D106" s="280">
        <f>IF(ISBLANK(I3),"",COUNTIF(I12:I90,"&gt;=100"))</f>
        <v>1</v>
      </c>
      <c r="E106" s="280"/>
      <c r="F106" s="278">
        <f>IF(ISBLANK(I3),"",D106/D92)</f>
        <v>1.7543859649122806E-2</v>
      </c>
      <c r="G106" s="278"/>
      <c r="H106" s="141"/>
      <c r="I106" s="155"/>
      <c r="J106" s="147"/>
      <c r="K106" s="280">
        <f>IF(ISBLANK(P3),"",COUNTIF(P12:P90,"&gt;=100"))</f>
        <v>0</v>
      </c>
      <c r="L106" s="280"/>
      <c r="M106" s="278">
        <f>IF(ISBLANK(P3),"",K106/K92)</f>
        <v>0</v>
      </c>
      <c r="N106" s="278"/>
      <c r="O106" s="141"/>
      <c r="P106" s="155"/>
      <c r="Q106" s="148"/>
      <c r="R106" s="280">
        <f>IF(ISBLANK(W3),"",COUNTIF(W12:W90,"&gt;=100"))</f>
        <v>0</v>
      </c>
      <c r="S106" s="280"/>
      <c r="T106" s="278">
        <f>IF(ISBLANK(W3),"",R106/R92)</f>
        <v>0</v>
      </c>
      <c r="U106" s="278"/>
      <c r="V106" s="141"/>
      <c r="W106" s="155"/>
      <c r="X106" s="148"/>
      <c r="Y106" s="280">
        <f>IF(ISBLANK(AD3),"",COUNTIF(AD12:AD90,"&gt;=100"))</f>
        <v>0</v>
      </c>
      <c r="Z106" s="280"/>
      <c r="AA106" s="278">
        <f>IF(ISBLANK(AD3),"",Y106/Y92)</f>
        <v>0</v>
      </c>
      <c r="AB106" s="278"/>
      <c r="AC106" s="141"/>
      <c r="AD106" s="155"/>
      <c r="AE106" s="148"/>
      <c r="AF106" s="280">
        <f>IF(ISBLANK(AK3),"",COUNTIF(AK12:AK90,"&gt;=100"))</f>
        <v>0</v>
      </c>
      <c r="AG106" s="280"/>
      <c r="AH106" s="278">
        <f>IF(ISBLANK(AK3),"",AF106/AF92)</f>
        <v>0</v>
      </c>
      <c r="AI106" s="278"/>
      <c r="AJ106" s="141"/>
      <c r="AK106" s="155"/>
      <c r="AL106" s="148"/>
      <c r="AM106" s="280">
        <f>IF(ISBLANK(AR3),"",COUNTIF(AR12:AR90,"&gt;=100"))</f>
        <v>0</v>
      </c>
      <c r="AN106" s="280"/>
      <c r="AO106" s="278">
        <f>IF(ISBLANK(AR3),"",AM106/AM92)</f>
        <v>0</v>
      </c>
      <c r="AP106" s="278"/>
      <c r="AQ106" s="141"/>
      <c r="AR106" s="155"/>
      <c r="AS106" s="148"/>
      <c r="AT106" s="280">
        <f>IF(ISBLANK(AY3),"",COUNTIF(AY12:AY90,"&gt;=100"))</f>
        <v>0</v>
      </c>
      <c r="AU106" s="280"/>
      <c r="AV106" s="278">
        <f>IF(ISBLANK(AY3),"",AT106/AT92)</f>
        <v>0</v>
      </c>
      <c r="AW106" s="278"/>
      <c r="AX106" s="141"/>
      <c r="AY106" s="155"/>
      <c r="AZ106" s="148"/>
      <c r="BA106" s="280">
        <f>IF(ISBLANK(BF3),"",COUNTIF(BF12:BF90,"&gt;=100"))</f>
        <v>0</v>
      </c>
      <c r="BB106" s="280"/>
      <c r="BC106" s="278">
        <f>IF(ISBLANK(BF3),"",BA106/BA92)</f>
        <v>0</v>
      </c>
      <c r="BD106" s="278"/>
      <c r="BE106" s="141"/>
      <c r="BF106" s="155"/>
      <c r="BG106" s="148"/>
      <c r="BH106" s="280">
        <f>IF(ISBLANK(BM3),"",COUNTIF(BM12:BM90,"&gt;=100"))</f>
        <v>1</v>
      </c>
      <c r="BI106" s="280"/>
      <c r="BJ106" s="278">
        <f>IF(ISBLANK(BM3),"",BH106/BH92)</f>
        <v>2.7777777777777776E-2</v>
      </c>
      <c r="BK106" s="278"/>
      <c r="BL106" s="141"/>
      <c r="BM106" s="155"/>
      <c r="BN106" s="148"/>
      <c r="BO106" s="280">
        <f>IF(ISBLANK(BT3),"",COUNTIF(BT12:BT90,"&gt;=100"))</f>
        <v>0</v>
      </c>
      <c r="BP106" s="280"/>
      <c r="BQ106" s="278">
        <f>IF(ISBLANK(BT3),"",BO106/BO92)</f>
        <v>0</v>
      </c>
      <c r="BR106" s="278"/>
      <c r="BS106" s="141"/>
      <c r="BT106" s="155"/>
      <c r="BU106" s="148"/>
      <c r="BV106" s="280" t="str">
        <f>IF(ISBLANK(CA3),"",COUNTIF(CA12:CA90,"&gt;=100"))</f>
        <v/>
      </c>
      <c r="BW106" s="280"/>
      <c r="BX106" s="278" t="str">
        <f>IF(ISBLANK(CA3),"",BV106/BV92)</f>
        <v/>
      </c>
      <c r="BY106" s="278"/>
      <c r="BZ106" s="141"/>
      <c r="CA106" s="155"/>
      <c r="CB106" s="148"/>
      <c r="CC106" s="280">
        <f>IF(ISBLANK(CH3),"",COUNTIF(CH12:CH90,"&gt;=100"))</f>
        <v>0</v>
      </c>
      <c r="CD106" s="280"/>
      <c r="CE106" s="278">
        <f>IF(ISBLANK(CH3),"",CC106/CC92)</f>
        <v>0</v>
      </c>
      <c r="CF106" s="278"/>
      <c r="CG106" s="141"/>
      <c r="CH106" s="155"/>
      <c r="CI106" s="148"/>
      <c r="CJ106" s="280">
        <f>IF(ISBLANK(CO3),"",COUNTIF(CO12:CO90,"&gt;=100"))</f>
        <v>0</v>
      </c>
      <c r="CK106" s="280"/>
      <c r="CL106" s="278">
        <f>IF(ISBLANK(CO3),"",CJ106/CJ92)</f>
        <v>0</v>
      </c>
      <c r="CM106" s="278"/>
      <c r="CN106" s="141"/>
      <c r="CO106" s="155"/>
      <c r="CP106" s="148"/>
      <c r="CQ106" s="280">
        <f>IF(ISBLANK(CV3),"",COUNTIF(CV12:CV90,"&gt;=100"))</f>
        <v>0</v>
      </c>
      <c r="CR106" s="280"/>
      <c r="CS106" s="278">
        <f>IF(ISBLANK(CV3),"",CQ106/CQ92)</f>
        <v>0</v>
      </c>
      <c r="CT106" s="278"/>
      <c r="CU106" s="141"/>
      <c r="CV106" s="155"/>
      <c r="CW106" s="148"/>
      <c r="CX106" s="280">
        <f>IF(ISBLANK(DC3),"",COUNTIF(DC12:DC90,"&gt;=100"))</f>
        <v>0</v>
      </c>
      <c r="CY106" s="280"/>
      <c r="CZ106" s="278">
        <f>IF(ISBLANK(DC3),"",CX106/CX92)</f>
        <v>0</v>
      </c>
      <c r="DA106" s="278"/>
      <c r="DB106" s="141"/>
      <c r="DC106" s="155"/>
      <c r="DD106" s="148"/>
      <c r="DE106" s="280">
        <f>IF(ISBLANK(DJ3),"",COUNTIF(DJ12:DJ90,"&gt;=100"))</f>
        <v>0</v>
      </c>
      <c r="DF106" s="280"/>
      <c r="DG106" s="278">
        <f>IF(ISBLANK(DJ3),"",DE106/DE92)</f>
        <v>0</v>
      </c>
      <c r="DH106" s="278"/>
      <c r="DI106" s="141"/>
      <c r="DJ106" s="155"/>
      <c r="DK106" s="148"/>
      <c r="DL106" s="280">
        <f>IF(ISBLANK(DQ3),"",COUNTIF(DQ12:DQ90,"&gt;=100"))</f>
        <v>0</v>
      </c>
      <c r="DM106" s="280"/>
      <c r="DN106" s="278">
        <f>IF(ISBLANK(DQ3),"",DL106/DL92)</f>
        <v>0</v>
      </c>
      <c r="DO106" s="278"/>
      <c r="DP106" s="141"/>
      <c r="DQ106" s="155"/>
      <c r="DR106" s="148"/>
      <c r="DS106" s="280">
        <f>IF(ISBLANK(DX3),"",COUNTIF(DX12:DX90,"&gt;=100"))</f>
        <v>0</v>
      </c>
      <c r="DT106" s="280"/>
      <c r="DU106" s="278">
        <f>IF(ISBLANK(DX3),"",DS106/DS92)</f>
        <v>0</v>
      </c>
      <c r="DV106" s="278"/>
      <c r="DW106" s="141"/>
      <c r="DX106" s="155"/>
      <c r="DY106" s="148"/>
      <c r="DZ106" s="280">
        <f>IF(ISBLANK(EE3),"",COUNTIF(EE12:EE90,"&gt;=100"))</f>
        <v>0</v>
      </c>
      <c r="EA106" s="280"/>
      <c r="EB106" s="278">
        <f>IF(ISBLANK(EE3),"",DZ106/DZ92)</f>
        <v>0</v>
      </c>
      <c r="EC106" s="278"/>
      <c r="ED106" s="141"/>
      <c r="EE106" s="155"/>
      <c r="EF106" s="148"/>
      <c r="EG106" s="280">
        <f>IF(ISBLANK(EL3),"",COUNTIF(EL12:EL90,"&gt;=100"))</f>
        <v>0</v>
      </c>
      <c r="EH106" s="280"/>
      <c r="EI106" s="278">
        <f>IF(ISBLANK(EL3),"",EG106/EG92)</f>
        <v>0</v>
      </c>
      <c r="EJ106" s="278"/>
      <c r="EK106" s="141"/>
      <c r="EL106" s="155"/>
      <c r="EM106" s="148"/>
      <c r="EN106" s="280">
        <f>IF(ISBLANK(ES3),"",COUNTIF(ES12:ES90,"&gt;=100"))</f>
        <v>0</v>
      </c>
      <c r="EO106" s="280"/>
      <c r="EP106" s="278">
        <f>IF(ISBLANK(ES3),"",EN106/EN92)</f>
        <v>0</v>
      </c>
      <c r="EQ106" s="278"/>
      <c r="ER106" s="141"/>
      <c r="ES106" s="155"/>
      <c r="ET106" s="148"/>
      <c r="EU106" s="280">
        <f>IF(ISBLANK(EZ3),"",COUNTIF(EZ12:EZ90,"&gt;=100"))</f>
        <v>1</v>
      </c>
      <c r="EV106" s="280"/>
      <c r="EW106" s="278">
        <f>IF(ISBLANK(EZ3),"",EU106/EU92)</f>
        <v>0.02</v>
      </c>
      <c r="EX106" s="278"/>
      <c r="EY106" s="141"/>
      <c r="EZ106" s="155"/>
      <c r="FA106" s="148"/>
      <c r="FB106" s="280">
        <f>IF(ISBLANK(FG3),"",COUNTIF(FG12:FG90,"&gt;=100"))</f>
        <v>0</v>
      </c>
      <c r="FC106" s="280"/>
      <c r="FD106" s="278">
        <f>IF(ISBLANK(FG3),"",FB106/FB92)</f>
        <v>0</v>
      </c>
      <c r="FE106" s="278"/>
      <c r="FF106" s="141"/>
      <c r="FG106" s="155"/>
      <c r="FH106" s="148"/>
      <c r="FI106" s="280">
        <f>IF(ISBLANK(FN3),"",COUNTIF(FN12:FN90,"&gt;=100"))</f>
        <v>1</v>
      </c>
      <c r="FJ106" s="280"/>
      <c r="FK106" s="278">
        <f>IF(ISBLANK(FN3),"",FI106/FI92)</f>
        <v>2.3255813953488372E-2</v>
      </c>
      <c r="FL106" s="278"/>
      <c r="FM106" s="141"/>
      <c r="FN106" s="155"/>
      <c r="FO106" s="148"/>
      <c r="FP106" s="280">
        <f>IF(ISBLANK(FU3),"",COUNTIF(FU12:FU90,"&gt;=100"))</f>
        <v>0</v>
      </c>
      <c r="FQ106" s="280"/>
      <c r="FR106" s="278">
        <f>IF(ISBLANK(FU3),"",FP106/FP92)</f>
        <v>0</v>
      </c>
      <c r="FS106" s="278"/>
      <c r="FT106" s="141"/>
      <c r="FU106" s="155"/>
      <c r="FV106" s="148"/>
      <c r="FW106" s="280">
        <f>IF(ISBLANK(GB3),"",COUNTIF(GB12:GB90,"&gt;=100"))</f>
        <v>3</v>
      </c>
      <c r="FX106" s="280"/>
      <c r="FY106" s="278">
        <f>IF(ISBLANK(GB3),"",FW106/FW92)</f>
        <v>7.6923076923076927E-2</v>
      </c>
      <c r="FZ106" s="278"/>
      <c r="GA106" s="141"/>
      <c r="GB106" s="155"/>
      <c r="GC106" s="148"/>
      <c r="GD106" s="280">
        <f>IF(ISBLANK(GI3),"",COUNTIF(GI12:GI90,"&gt;=100"))</f>
        <v>0</v>
      </c>
      <c r="GE106" s="280"/>
      <c r="GF106" s="278">
        <f>IF(ISBLANK(GI3),"",GD106/GD92)</f>
        <v>0</v>
      </c>
      <c r="GG106" s="278"/>
      <c r="GH106" s="141"/>
      <c r="GI106" s="155"/>
      <c r="GJ106" s="148"/>
      <c r="GK106" s="280">
        <f>IF(ISBLANK(GP3),"",COUNTIF(GP12:GP90,"&gt;=100"))</f>
        <v>0</v>
      </c>
      <c r="GL106" s="280"/>
      <c r="GM106" s="278">
        <f>IF(ISBLANK(GP3),"",GK106/GK92)</f>
        <v>0</v>
      </c>
      <c r="GN106" s="278"/>
      <c r="GO106" s="141"/>
      <c r="GP106" s="155"/>
      <c r="GQ106" s="148"/>
      <c r="GR106" s="280">
        <f>IF(ISBLANK(GW3),"",COUNTIF(GW12:GW90,"&gt;=100"))</f>
        <v>0</v>
      </c>
      <c r="GS106" s="280"/>
      <c r="GT106" s="278">
        <f>IF(ISBLANK(GW3),"",GR106/GR92)</f>
        <v>0</v>
      </c>
      <c r="GU106" s="278"/>
      <c r="GV106" s="141"/>
      <c r="GW106" s="155"/>
      <c r="GX106" s="148"/>
      <c r="GY106" s="280">
        <f>IF(ISBLANK(HD3),"",COUNTIF(HD12:HD90,"&gt;=100"))</f>
        <v>0</v>
      </c>
      <c r="GZ106" s="280"/>
      <c r="HA106" s="278">
        <f>IF(ISBLANK(HD3),"",GY106/GY92)</f>
        <v>0</v>
      </c>
      <c r="HB106" s="278"/>
      <c r="HC106" s="141"/>
      <c r="HD106" s="155"/>
      <c r="HE106" s="148"/>
      <c r="HF106" s="280">
        <f>IF(ISBLANK(HK3),"",COUNTIF(HK12:HK90,"&gt;=100"))</f>
        <v>0</v>
      </c>
      <c r="HG106" s="280"/>
      <c r="HH106" s="278">
        <f>IF(ISBLANK(HK3),"",HF106/HF92)</f>
        <v>0</v>
      </c>
      <c r="HI106" s="278"/>
      <c r="HJ106" s="141"/>
      <c r="HK106" s="155"/>
      <c r="HL106" s="148"/>
      <c r="HM106" s="280">
        <f>IF(ISBLANK(HR3),"",COUNTIF(HR12:HR90,"&gt;=100"))</f>
        <v>0</v>
      </c>
      <c r="HN106" s="280"/>
      <c r="HO106" s="278">
        <f>IF(ISBLANK(HR3),"",HM106/HM92)</f>
        <v>0</v>
      </c>
      <c r="HP106" s="278"/>
      <c r="HQ106" s="141"/>
      <c r="HR106" s="155"/>
      <c r="HS106" s="148"/>
      <c r="HT106" s="280" t="str">
        <f>IF(ISBLANK(HY3),"",COUNTIF(HY12:HY90,"&gt;=100"))</f>
        <v/>
      </c>
      <c r="HU106" s="280"/>
      <c r="HV106" s="278" t="str">
        <f>IF(ISBLANK(HY3),"",HT106/HT92)</f>
        <v/>
      </c>
      <c r="HW106" s="278"/>
      <c r="HX106" s="141"/>
      <c r="HY106" s="155"/>
      <c r="HZ106" s="148"/>
      <c r="IA106" s="280">
        <f>IF(ISBLANK(IF3),"",COUNTIF(IF12:IF90,"&gt;=100"))</f>
        <v>0</v>
      </c>
      <c r="IB106" s="280"/>
      <c r="IC106" s="278">
        <f>IF(ISBLANK(IF3),"",IA106/IA92)</f>
        <v>0</v>
      </c>
      <c r="ID106" s="278"/>
      <c r="IE106" s="141"/>
      <c r="IF106" s="155"/>
      <c r="IG106" s="148"/>
      <c r="IH106" s="280" t="str">
        <f>IF(ISBLANK(IM3),"",COUNTIF(IM12:IM90,"&gt;=100"))</f>
        <v/>
      </c>
      <c r="II106" s="280"/>
      <c r="IJ106" s="278" t="str">
        <f>IF(ISBLANK(IM3),"",IH106/IH92)</f>
        <v/>
      </c>
      <c r="IK106" s="278"/>
      <c r="IL106" s="141"/>
      <c r="IM106" s="155"/>
      <c r="IN106" s="148"/>
      <c r="IO106" s="280">
        <f>IF(ISBLANK(IT3),"",COUNTIF(IT12:IT90,"&gt;=100"))</f>
        <v>0</v>
      </c>
      <c r="IP106" s="280"/>
      <c r="IQ106" s="278">
        <f>IF(ISBLANK(IT3),"",IO106/IO92)</f>
        <v>0</v>
      </c>
      <c r="IR106" s="278"/>
      <c r="IS106" s="141"/>
      <c r="IT106" s="155"/>
      <c r="IU106" s="148"/>
      <c r="IV106" s="280">
        <f>IF(ISBLANK(JA3),"",COUNTIF(JA12:JA90,"&gt;=100"))</f>
        <v>3</v>
      </c>
      <c r="IW106" s="280"/>
      <c r="IX106" s="278">
        <f>IF(ISBLANK(JA3),"",IV106/IV92)</f>
        <v>7.1428571428571425E-2</v>
      </c>
      <c r="IY106" s="278"/>
      <c r="IZ106" s="141"/>
      <c r="JA106" s="155"/>
      <c r="JB106" s="148"/>
      <c r="JC106" s="280">
        <f>IF(ISBLANK(JH3),"",COUNTIF(JH12:JH90,"&gt;=100"))</f>
        <v>0</v>
      </c>
      <c r="JD106" s="280"/>
      <c r="JE106" s="278">
        <f>IF(ISBLANK(JH3),"",JC106/JC92)</f>
        <v>0</v>
      </c>
      <c r="JF106" s="278"/>
      <c r="JG106" s="141"/>
      <c r="JH106" s="155"/>
      <c r="JI106" s="148"/>
      <c r="JJ106" s="280">
        <f>IF(ISBLANK(JO3),"",COUNTIF(JO12:JO90,"&gt;=100"))</f>
        <v>0</v>
      </c>
      <c r="JK106" s="280"/>
      <c r="JL106" s="278">
        <f>IF(ISBLANK(JO3),"",JJ106/JJ92)</f>
        <v>0</v>
      </c>
      <c r="JM106" s="278"/>
      <c r="JN106" s="141"/>
      <c r="JO106" s="155"/>
      <c r="JP106" s="148"/>
      <c r="JQ106" s="280">
        <f>IF(ISBLANK(JV3),"",COUNTIF(JV12:JV90,"&gt;=100"))</f>
        <v>0</v>
      </c>
      <c r="JR106" s="280"/>
      <c r="JS106" s="278">
        <f>IF(ISBLANK(JV3),"",JQ106/JQ92)</f>
        <v>0</v>
      </c>
      <c r="JT106" s="278"/>
      <c r="JU106" s="141"/>
      <c r="JV106" s="155"/>
      <c r="JW106" s="148"/>
      <c r="JX106" s="280" t="str">
        <f>IF(ISBLANK(KC3),"",COUNTIF(KC12:KC90,"&gt;=100"))</f>
        <v/>
      </c>
      <c r="JY106" s="280"/>
      <c r="JZ106" s="278" t="str">
        <f>IF(ISBLANK(KC3),"",JX106/JX92)</f>
        <v/>
      </c>
      <c r="KA106" s="278"/>
      <c r="KB106" s="141"/>
      <c r="KC106" s="155"/>
      <c r="KD106" s="148"/>
      <c r="KE106" s="280" t="str">
        <f>IF(ISBLANK(KJ3),"",COUNTIF(KJ12:KJ90,"&gt;=100"))</f>
        <v/>
      </c>
      <c r="KF106" s="280"/>
      <c r="KG106" s="278" t="str">
        <f>IF(ISBLANK(KJ3),"",KE106/KE92)</f>
        <v/>
      </c>
      <c r="KH106" s="278"/>
      <c r="KI106" s="141"/>
      <c r="KJ106" s="155"/>
      <c r="KK106" s="148"/>
      <c r="KL106" s="280">
        <f>IF(ISBLANK(KQ3),"",COUNTIF(KQ12:KQ90,"&gt;=100"))</f>
        <v>0</v>
      </c>
      <c r="KM106" s="280"/>
      <c r="KN106" s="278">
        <f>IF(ISBLANK(KQ3),"",KL106/KL92)</f>
        <v>0</v>
      </c>
      <c r="KO106" s="278"/>
      <c r="KP106" s="141"/>
      <c r="KQ106" s="155"/>
      <c r="KR106" s="148"/>
      <c r="KS106" s="280" t="str">
        <f>IF(ISBLANK(KX3),"",COUNTIF(KX12:KX90,"&gt;=100"))</f>
        <v/>
      </c>
      <c r="KT106" s="280"/>
      <c r="KU106" s="278" t="str">
        <f>IF(ISBLANK(KX3),"",KS106/KS92)</f>
        <v/>
      </c>
      <c r="KV106" s="278"/>
      <c r="KW106" s="141"/>
      <c r="KX106" s="155"/>
      <c r="KY106" s="149"/>
      <c r="KZ106" s="280" t="str">
        <f>IF(ISBLANK(LE3),"",COUNTIF(LE12:LE90,"&gt;=100"))</f>
        <v/>
      </c>
      <c r="LA106" s="280"/>
      <c r="LB106" s="278" t="str">
        <f>IF(ISBLANK(LE3),"",KZ106/KZ92)</f>
        <v/>
      </c>
      <c r="LC106" s="278"/>
      <c r="LD106" s="141"/>
      <c r="LE106" s="155"/>
      <c r="LF106" s="148"/>
      <c r="LG106" s="280" t="str">
        <f>IF(ISBLANK(LL3),"",COUNTIF(LL12:LL90,"&gt;=100"))</f>
        <v/>
      </c>
      <c r="LH106" s="280"/>
      <c r="LI106" s="278" t="str">
        <f>IF(ISBLANK(LL3),"",LG106/LG92)</f>
        <v/>
      </c>
      <c r="LJ106" s="278"/>
      <c r="LK106" s="141"/>
      <c r="LL106" s="155"/>
      <c r="LM106" s="148"/>
      <c r="LN106" s="280" t="str">
        <f>IF(ISBLANK(LS3),"",COUNTIF(LS12:LS90,"&gt;=100"))</f>
        <v/>
      </c>
      <c r="LO106" s="280"/>
      <c r="LP106" s="278" t="str">
        <f>IF(ISBLANK(LS3),"",LN106/LN92)</f>
        <v/>
      </c>
      <c r="LQ106" s="278"/>
      <c r="LR106" s="141"/>
      <c r="LS106" s="155"/>
      <c r="LT106" s="148"/>
      <c r="LU106" s="280" t="str">
        <f>IF(ISBLANK(LZ3),"",COUNTIF(LZ12:LZ90,"&gt;=100"))</f>
        <v/>
      </c>
      <c r="LV106" s="280"/>
      <c r="LW106" s="278" t="str">
        <f>IF(ISBLANK(LZ3),"",LU106/LU92)</f>
        <v/>
      </c>
      <c r="LX106" s="278"/>
      <c r="LY106" s="141"/>
      <c r="LZ106" s="155"/>
      <c r="MA106" s="148"/>
      <c r="MB106" s="280" t="str">
        <f>IF(ISBLANK(MG3),"",COUNTIF(MG12:MG90,"&gt;=100"))</f>
        <v/>
      </c>
      <c r="MC106" s="280"/>
      <c r="MD106" s="278" t="str">
        <f>IF(ISBLANK(MG3),"",MB106/MB92)</f>
        <v/>
      </c>
      <c r="ME106" s="278"/>
      <c r="MF106" s="141"/>
      <c r="MG106" s="155"/>
      <c r="MH106" s="148"/>
      <c r="MI106" s="280" t="str">
        <f>IF(ISBLANK(MN3),"",COUNTIF(MN12:MN90,"&gt;=100"))</f>
        <v/>
      </c>
      <c r="MJ106" s="280"/>
      <c r="MK106" s="278" t="str">
        <f>IF(ISBLANK(MN3),"",MI106/MI92)</f>
        <v/>
      </c>
      <c r="ML106" s="278"/>
      <c r="MM106" s="141"/>
      <c r="MN106" s="155"/>
      <c r="MO106" s="148"/>
      <c r="MP106" s="280" t="str">
        <f>IF(ISBLANK(MU3),"",COUNTIF(MU12:MU90,"&gt;=100"))</f>
        <v/>
      </c>
      <c r="MQ106" s="280"/>
      <c r="MR106" s="278" t="str">
        <f>IF(ISBLANK(MU3),"",MP106/MP92)</f>
        <v/>
      </c>
      <c r="MS106" s="278"/>
      <c r="MT106" s="141"/>
      <c r="MU106" s="155"/>
      <c r="MV106" s="148"/>
      <c r="MW106" s="280" t="str">
        <f>IF(ISBLANK(NB3),"",COUNTIF(NB12:NB90,"&gt;=100"))</f>
        <v/>
      </c>
      <c r="MX106" s="280"/>
      <c r="MY106" s="278" t="str">
        <f>IF(ISBLANK(NB3),"",MW106/MW92)</f>
        <v/>
      </c>
      <c r="MZ106" s="278"/>
      <c r="NA106" s="141"/>
      <c r="NB106" s="155"/>
      <c r="NC106" s="148"/>
      <c r="ND106" s="280" t="str">
        <f>IF(ISBLANK(NI3),"",COUNTIF(NI12:NI90,"&gt;=100"))</f>
        <v/>
      </c>
      <c r="NE106" s="280"/>
      <c r="NF106" s="278" t="str">
        <f>IF(ISBLANK(NI3),"",ND106/ND92)</f>
        <v/>
      </c>
      <c r="NG106" s="278"/>
      <c r="NH106" s="141"/>
      <c r="NI106" s="155"/>
      <c r="NJ106" s="148"/>
      <c r="NK106" s="280" t="str">
        <f>IF(ISBLANK(NP3),"",COUNTIF(NP12:NP90,"&gt;=100"))</f>
        <v/>
      </c>
      <c r="NL106" s="280"/>
      <c r="NM106" s="278" t="str">
        <f>IF(ISBLANK(NP3),"",NK106/NK92)</f>
        <v/>
      </c>
      <c r="NN106" s="278"/>
      <c r="NO106" s="141"/>
      <c r="NP106" s="155"/>
      <c r="NQ106" s="148"/>
      <c r="NR106" s="280" t="str">
        <f>IF(ISBLANK(NW3),"",COUNTIF(NW12:NW90,"&gt;=100"))</f>
        <v/>
      </c>
      <c r="NS106" s="280"/>
      <c r="NT106" s="278" t="str">
        <f>IF(ISBLANK(NW3),"",NR106/NR92)</f>
        <v/>
      </c>
      <c r="NU106" s="278"/>
      <c r="NV106" s="141"/>
      <c r="NW106" s="155"/>
      <c r="NX106" s="148"/>
      <c r="NY106" s="280" t="str">
        <f>IF(ISBLANK(OD3),"",COUNTIF(OD12:OD90,"&gt;=100"))</f>
        <v/>
      </c>
      <c r="NZ106" s="280"/>
      <c r="OA106" s="278" t="str">
        <f>IF(ISBLANK(OD3),"",NY106/NY92)</f>
        <v/>
      </c>
      <c r="OB106" s="278"/>
      <c r="OC106" s="141"/>
      <c r="OD106" s="155"/>
      <c r="OE106" s="148"/>
      <c r="OF106" s="280" t="str">
        <f>IF(ISBLANK(OK3),"",COUNTIF(OK12:OK90,"&gt;=100"))</f>
        <v/>
      </c>
      <c r="OG106" s="280"/>
      <c r="OH106" s="278" t="str">
        <f>IF(ISBLANK(OK3),"",OF106/OF92)</f>
        <v/>
      </c>
      <c r="OI106" s="278"/>
      <c r="OJ106" s="141"/>
      <c r="OK106" s="155"/>
      <c r="OL106" s="148"/>
      <c r="OM106" s="280" t="str">
        <f>IF(ISBLANK(OR3),"",COUNTIF(OR12:OR90,"&gt;=100"))</f>
        <v/>
      </c>
      <c r="ON106" s="280"/>
      <c r="OO106" s="278" t="str">
        <f>IF(ISBLANK(OR3),"",OM106/OM92)</f>
        <v/>
      </c>
      <c r="OP106" s="278"/>
      <c r="OQ106" s="141"/>
      <c r="OR106" s="155"/>
      <c r="OS106" s="148"/>
      <c r="OT106" s="280" t="str">
        <f>IF(ISBLANK(OY3),"",COUNTIF(OY12:OY90,"&gt;=100"))</f>
        <v/>
      </c>
      <c r="OU106" s="280"/>
      <c r="OV106" s="278" t="str">
        <f>IF(ISBLANK(OY3),"",OT106/OT92)</f>
        <v/>
      </c>
      <c r="OW106" s="278"/>
      <c r="OX106" s="141"/>
      <c r="OY106" s="155"/>
      <c r="OZ106" s="148"/>
      <c r="PA106" s="280" t="str">
        <f>IF(ISBLANK(PF3),"",COUNTIF(PF12:PF90,"&gt;=100"))</f>
        <v/>
      </c>
      <c r="PB106" s="280"/>
      <c r="PC106" s="278" t="str">
        <f>IF(ISBLANK(PF3),"",PA106/PA92)</f>
        <v/>
      </c>
      <c r="PD106" s="278"/>
      <c r="PE106" s="141"/>
      <c r="PF106" s="155"/>
      <c r="PG106" s="148"/>
      <c r="PH106" s="280" t="str">
        <f>IF(ISBLANK(PM3),"",COUNTIF(PM12:PM90,"&gt;=100"))</f>
        <v/>
      </c>
      <c r="PI106" s="280"/>
      <c r="PJ106" s="278" t="str">
        <f>IF(ISBLANK(PM3),"",PH106/PH92)</f>
        <v/>
      </c>
      <c r="PK106" s="278"/>
      <c r="PL106" s="141"/>
      <c r="PM106" s="155"/>
      <c r="PN106" s="148"/>
      <c r="PO106" s="280" t="str">
        <f>IF(ISBLANK(PT3),"",COUNTIF(PT12:PT90,"&gt;=100"))</f>
        <v/>
      </c>
      <c r="PP106" s="280"/>
      <c r="PQ106" s="278" t="str">
        <f>IF(ISBLANK(PT3),"",PO106/PO92)</f>
        <v/>
      </c>
      <c r="PR106" s="278"/>
      <c r="PS106" s="141"/>
      <c r="PT106" s="155"/>
      <c r="PU106" s="148"/>
      <c r="PV106" s="280" t="str">
        <f>IF(ISBLANK(QA3),"",COUNTIF(QA12:QA90,"&gt;=100"))</f>
        <v/>
      </c>
      <c r="PW106" s="280"/>
      <c r="PX106" s="278" t="str">
        <f>IF(ISBLANK(QA3),"",PV106/PV92)</f>
        <v/>
      </c>
      <c r="PY106" s="278"/>
      <c r="PZ106" s="141"/>
      <c r="QA106" s="155"/>
      <c r="QB106" s="148"/>
      <c r="QC106" s="280" t="str">
        <f>IF(ISBLANK(QH3),"",COUNTIF(QH12:QH90,"&gt;=100"))</f>
        <v/>
      </c>
      <c r="QD106" s="280"/>
      <c r="QE106" s="278" t="str">
        <f>IF(ISBLANK(QH3),"",QC106/QC92)</f>
        <v/>
      </c>
      <c r="QF106" s="278"/>
      <c r="QG106" s="141"/>
      <c r="QH106" s="155"/>
      <c r="QI106" s="130"/>
      <c r="QJ106" s="130"/>
    </row>
    <row r="107" spans="1:452" ht="15" customHeight="1" x14ac:dyDescent="0.2">
      <c r="A107" s="327"/>
      <c r="B107" s="150" t="s">
        <v>184</v>
      </c>
      <c r="C107" s="144"/>
      <c r="D107" s="280">
        <f>IF(ISBLANK(I3),"",COUNTIF(I12:I90,"=0"))</f>
        <v>13</v>
      </c>
      <c r="E107" s="280"/>
      <c r="F107" s="278">
        <f>IF(ISBLANK(I3),"",D107/D92)</f>
        <v>0.22807017543859648</v>
      </c>
      <c r="G107" s="278"/>
      <c r="H107" s="141"/>
      <c r="I107" s="155"/>
      <c r="J107" s="147"/>
      <c r="K107" s="280">
        <f>IF(ISBLANK(P3),"",COUNTIF(P12:P90,"=0"))</f>
        <v>6</v>
      </c>
      <c r="L107" s="280"/>
      <c r="M107" s="278">
        <f>IF(ISBLANK(P3),"",K107/K92)</f>
        <v>0.1</v>
      </c>
      <c r="N107" s="278"/>
      <c r="O107" s="141"/>
      <c r="P107" s="155"/>
      <c r="Q107" s="148"/>
      <c r="R107" s="280">
        <f>IF(ISBLANK(W3),"",COUNTIF(W12:W90,"=0"))</f>
        <v>52</v>
      </c>
      <c r="S107" s="280"/>
      <c r="T107" s="278">
        <f>IF(ISBLANK(W3),"",R107/R92)</f>
        <v>0.77611940298507465</v>
      </c>
      <c r="U107" s="278"/>
      <c r="V107" s="141"/>
      <c r="W107" s="155"/>
      <c r="X107" s="148"/>
      <c r="Y107" s="280">
        <f>IF(ISBLANK(AD3),"",COUNTIF(AD12:AD90,"=0"))</f>
        <v>19</v>
      </c>
      <c r="Z107" s="280"/>
      <c r="AA107" s="278">
        <f>IF(ISBLANK(AD3),"",Y107/Y92)</f>
        <v>0.2878787878787879</v>
      </c>
      <c r="AB107" s="278"/>
      <c r="AC107" s="141"/>
      <c r="AD107" s="155"/>
      <c r="AE107" s="148"/>
      <c r="AF107" s="280">
        <f>IF(ISBLANK(AK3),"",COUNTIF(AK12:AK90,"=0"))</f>
        <v>0</v>
      </c>
      <c r="AG107" s="280"/>
      <c r="AH107" s="278">
        <f>IF(ISBLANK(AK3),"",AF107/AF92)</f>
        <v>0</v>
      </c>
      <c r="AI107" s="278"/>
      <c r="AJ107" s="141"/>
      <c r="AK107" s="155"/>
      <c r="AL107" s="148"/>
      <c r="AM107" s="280">
        <f>IF(ISBLANK(AR3),"",COUNTIF(AR12:AR90,"=0"))</f>
        <v>0</v>
      </c>
      <c r="AN107" s="280"/>
      <c r="AO107" s="278">
        <f>IF(ISBLANK(AR3),"",AM107/AM92)</f>
        <v>0</v>
      </c>
      <c r="AP107" s="278"/>
      <c r="AQ107" s="141"/>
      <c r="AR107" s="155"/>
      <c r="AS107" s="148"/>
      <c r="AT107" s="280">
        <f>IF(ISBLANK(AY3),"",COUNTIF(AY12:AY90,"=0"))</f>
        <v>48</v>
      </c>
      <c r="AU107" s="280"/>
      <c r="AV107" s="278">
        <f>IF(ISBLANK(AY3),"",AT107/AT92)</f>
        <v>0.88888888888888884</v>
      </c>
      <c r="AW107" s="278"/>
      <c r="AX107" s="141"/>
      <c r="AY107" s="155"/>
      <c r="AZ107" s="148"/>
      <c r="BA107" s="280">
        <f>IF(ISBLANK(BF3),"",COUNTIF(BF12:BF90,"=0"))</f>
        <v>44</v>
      </c>
      <c r="BB107" s="280"/>
      <c r="BC107" s="278">
        <f>IF(ISBLANK(BF3),"",BA107/BA92)</f>
        <v>0.74576271186440679</v>
      </c>
      <c r="BD107" s="278"/>
      <c r="BE107" s="141"/>
      <c r="BF107" s="155"/>
      <c r="BG107" s="148"/>
      <c r="BH107" s="280">
        <f>IF(ISBLANK(BM3),"",COUNTIF(BM12:BM90,"=0"))</f>
        <v>2</v>
      </c>
      <c r="BI107" s="280"/>
      <c r="BJ107" s="278">
        <f>IF(ISBLANK(BM3),"",BH107/BH92)</f>
        <v>5.5555555555555552E-2</v>
      </c>
      <c r="BK107" s="278"/>
      <c r="BL107" s="141"/>
      <c r="BM107" s="155"/>
      <c r="BN107" s="148"/>
      <c r="BO107" s="280">
        <f>IF(ISBLANK(BT3),"",COUNTIF(BT12:BT90,"=0"))</f>
        <v>5</v>
      </c>
      <c r="BP107" s="280"/>
      <c r="BQ107" s="278">
        <f>IF(ISBLANK(BT3),"",BO107/BO92)</f>
        <v>9.0909090909090912E-2</v>
      </c>
      <c r="BR107" s="278"/>
      <c r="BS107" s="141"/>
      <c r="BT107" s="155"/>
      <c r="BU107" s="148"/>
      <c r="BV107" s="280" t="str">
        <f>IF(ISBLANK(CA3),"",COUNTIF(CA12:CA90,"=0"))</f>
        <v/>
      </c>
      <c r="BW107" s="280"/>
      <c r="BX107" s="278" t="str">
        <f>IF(ISBLANK(CA3),"",BV107/BV92)</f>
        <v/>
      </c>
      <c r="BY107" s="278"/>
      <c r="BZ107" s="141"/>
      <c r="CA107" s="155"/>
      <c r="CB107" s="148"/>
      <c r="CC107" s="280">
        <f>IF(ISBLANK(CH3),"",COUNTIF(CH12:CH90,"=0"))</f>
        <v>30</v>
      </c>
      <c r="CD107" s="280"/>
      <c r="CE107" s="278">
        <f>IF(ISBLANK(CH3),"",CC107/CC92)</f>
        <v>0.57692307692307687</v>
      </c>
      <c r="CF107" s="278"/>
      <c r="CG107" s="141"/>
      <c r="CH107" s="155"/>
      <c r="CI107" s="148"/>
      <c r="CJ107" s="280">
        <f>IF(ISBLANK(CO3),"",COUNTIF(CO12:CO90,"=0"))</f>
        <v>3</v>
      </c>
      <c r="CK107" s="280"/>
      <c r="CL107" s="278">
        <f>IF(ISBLANK(CO3),"",CJ107/CJ92)</f>
        <v>5.4545454545454543E-2</v>
      </c>
      <c r="CM107" s="278"/>
      <c r="CN107" s="141"/>
      <c r="CO107" s="155"/>
      <c r="CP107" s="148"/>
      <c r="CQ107" s="280">
        <f>IF(ISBLANK(CV3),"",COUNTIF(CV12:CV90,"=0"))</f>
        <v>13</v>
      </c>
      <c r="CR107" s="280"/>
      <c r="CS107" s="278">
        <f>IF(ISBLANK(CV3),"",CQ107/CQ92)</f>
        <v>0.27659574468085107</v>
      </c>
      <c r="CT107" s="278"/>
      <c r="CU107" s="141"/>
      <c r="CV107" s="155"/>
      <c r="CW107" s="148"/>
      <c r="CX107" s="280">
        <f>IF(ISBLANK(DC3),"",COUNTIF(DC12:DC90,"=0"))</f>
        <v>0</v>
      </c>
      <c r="CY107" s="280"/>
      <c r="CZ107" s="278">
        <f>IF(ISBLANK(DC3),"",CX107/CX92)</f>
        <v>0</v>
      </c>
      <c r="DA107" s="278"/>
      <c r="DB107" s="141"/>
      <c r="DC107" s="155"/>
      <c r="DD107" s="148"/>
      <c r="DE107" s="280">
        <f>IF(ISBLANK(DJ3),"",COUNTIF(DJ12:DJ90,"=0"))</f>
        <v>19</v>
      </c>
      <c r="DF107" s="280"/>
      <c r="DG107" s="278">
        <f>IF(ISBLANK(DJ3),"",DE107/DE92)</f>
        <v>0.36538461538461536</v>
      </c>
      <c r="DH107" s="278"/>
      <c r="DI107" s="141"/>
      <c r="DJ107" s="155"/>
      <c r="DK107" s="148"/>
      <c r="DL107" s="280">
        <f>IF(ISBLANK(DQ3),"",COUNTIF(DQ12:DQ90,"=0"))</f>
        <v>0</v>
      </c>
      <c r="DM107" s="280"/>
      <c r="DN107" s="278">
        <f>IF(ISBLANK(DQ3),"",DL107/DL92)</f>
        <v>0</v>
      </c>
      <c r="DO107" s="278"/>
      <c r="DP107" s="141"/>
      <c r="DQ107" s="155"/>
      <c r="DR107" s="148"/>
      <c r="DS107" s="280">
        <f>IF(ISBLANK(DX3),"",COUNTIF(DX12:DX90,"=0"))</f>
        <v>51</v>
      </c>
      <c r="DT107" s="280"/>
      <c r="DU107" s="278">
        <f>IF(ISBLANK(DX3),"",DS107/DS92)</f>
        <v>1</v>
      </c>
      <c r="DV107" s="278"/>
      <c r="DW107" s="141"/>
      <c r="DX107" s="155"/>
      <c r="DY107" s="148"/>
      <c r="DZ107" s="280">
        <f>IF(ISBLANK(EE3),"",COUNTIF(EE12:EE90,"=0"))</f>
        <v>9</v>
      </c>
      <c r="EA107" s="280"/>
      <c r="EB107" s="278">
        <f>IF(ISBLANK(EE3),"",DZ107/DZ92)</f>
        <v>0.17647058823529413</v>
      </c>
      <c r="EC107" s="278"/>
      <c r="ED107" s="141"/>
      <c r="EE107" s="155"/>
      <c r="EF107" s="148"/>
      <c r="EG107" s="280">
        <f>IF(ISBLANK(EL3),"",COUNTIF(EL12:EL90,"=0"))</f>
        <v>25</v>
      </c>
      <c r="EH107" s="280"/>
      <c r="EI107" s="278">
        <f>IF(ISBLANK(EL3),"",EG107/EG92)</f>
        <v>0.52083333333333337</v>
      </c>
      <c r="EJ107" s="278"/>
      <c r="EK107" s="141"/>
      <c r="EL107" s="155"/>
      <c r="EM107" s="148"/>
      <c r="EN107" s="280">
        <f>IF(ISBLANK(ES3),"",COUNTIF(ES12:ES90,"=0"))</f>
        <v>13</v>
      </c>
      <c r="EO107" s="280"/>
      <c r="EP107" s="278">
        <f>IF(ISBLANK(ES3),"",EN107/EN92)</f>
        <v>0.28260869565217389</v>
      </c>
      <c r="EQ107" s="278"/>
      <c r="ER107" s="141"/>
      <c r="ES107" s="155"/>
      <c r="ET107" s="148"/>
      <c r="EU107" s="280">
        <f>IF(ISBLANK(EZ3),"",COUNTIF(EZ12:EZ90,"=0"))</f>
        <v>1</v>
      </c>
      <c r="EV107" s="280"/>
      <c r="EW107" s="278">
        <f>IF(ISBLANK(EZ3),"",EU107/EU92)</f>
        <v>0.02</v>
      </c>
      <c r="EX107" s="278"/>
      <c r="EY107" s="141"/>
      <c r="EZ107" s="155"/>
      <c r="FA107" s="148"/>
      <c r="FB107" s="280">
        <f>IF(ISBLANK(FG3),"",COUNTIF(FG12:FG90,"=0"))</f>
        <v>49</v>
      </c>
      <c r="FC107" s="280"/>
      <c r="FD107" s="278">
        <f>IF(ISBLANK(FG3),"",FB107/FB92)</f>
        <v>0.98</v>
      </c>
      <c r="FE107" s="278"/>
      <c r="FF107" s="141"/>
      <c r="FG107" s="155"/>
      <c r="FH107" s="148"/>
      <c r="FI107" s="280">
        <f>IF(ISBLANK(FN3),"",COUNTIF(FN12:FN90,"=0"))</f>
        <v>1</v>
      </c>
      <c r="FJ107" s="280"/>
      <c r="FK107" s="278">
        <f>IF(ISBLANK(FN3),"",FI107/FI92)</f>
        <v>2.3255813953488372E-2</v>
      </c>
      <c r="FL107" s="278"/>
      <c r="FM107" s="141"/>
      <c r="FN107" s="155"/>
      <c r="FO107" s="148"/>
      <c r="FP107" s="280">
        <f>IF(ISBLANK(FU3),"",COUNTIF(FU12:FU90,"=0"))</f>
        <v>13</v>
      </c>
      <c r="FQ107" s="280"/>
      <c r="FR107" s="278">
        <f>IF(ISBLANK(FU3),"",FP107/FP92)</f>
        <v>0.31707317073170732</v>
      </c>
      <c r="FS107" s="278"/>
      <c r="FT107" s="141"/>
      <c r="FU107" s="155"/>
      <c r="FV107" s="148"/>
      <c r="FW107" s="280">
        <f>IF(ISBLANK(GB3),"",COUNTIF(GB12:GB90,"=0"))</f>
        <v>0</v>
      </c>
      <c r="FX107" s="280"/>
      <c r="FY107" s="278">
        <f>IF(ISBLANK(GB3),"",FW107/FW92)</f>
        <v>0</v>
      </c>
      <c r="FZ107" s="278"/>
      <c r="GA107" s="141"/>
      <c r="GB107" s="155"/>
      <c r="GC107" s="148"/>
      <c r="GD107" s="280">
        <f>IF(ISBLANK(GI3),"",COUNTIF(GI12:GI90,"=0"))</f>
        <v>0</v>
      </c>
      <c r="GE107" s="280"/>
      <c r="GF107" s="278">
        <f>IF(ISBLANK(GI3),"",GD107/GD92)</f>
        <v>0</v>
      </c>
      <c r="GG107" s="278"/>
      <c r="GH107" s="141"/>
      <c r="GI107" s="155"/>
      <c r="GJ107" s="148"/>
      <c r="GK107" s="280">
        <f>IF(ISBLANK(GP3),"",COUNTIF(GP12:GP90,"=0"))</f>
        <v>34</v>
      </c>
      <c r="GL107" s="280"/>
      <c r="GM107" s="278">
        <f>IF(ISBLANK(GP3),"",GK107/GK92)</f>
        <v>0.73913043478260865</v>
      </c>
      <c r="GN107" s="278"/>
      <c r="GO107" s="141"/>
      <c r="GP107" s="155"/>
      <c r="GQ107" s="148"/>
      <c r="GR107" s="280">
        <f>IF(ISBLANK(GW3),"",COUNTIF(GW12:GW90,"=0"))</f>
        <v>10</v>
      </c>
      <c r="GS107" s="280"/>
      <c r="GT107" s="278">
        <f>IF(ISBLANK(GW3),"",GR107/GR92)</f>
        <v>0.25</v>
      </c>
      <c r="GU107" s="278"/>
      <c r="GV107" s="141"/>
      <c r="GW107" s="155"/>
      <c r="GX107" s="148"/>
      <c r="GY107" s="280">
        <f>IF(ISBLANK(HD3),"",COUNTIF(HD12:HD90,"=0"))</f>
        <v>11</v>
      </c>
      <c r="GZ107" s="280"/>
      <c r="HA107" s="278">
        <f>IF(ISBLANK(HD3),"",GY107/GY92)</f>
        <v>0.27500000000000002</v>
      </c>
      <c r="HB107" s="278"/>
      <c r="HC107" s="141"/>
      <c r="HD107" s="155"/>
      <c r="HE107" s="148"/>
      <c r="HF107" s="280">
        <f>IF(ISBLANK(HK3),"",COUNTIF(HK12:HK90,"=0"))</f>
        <v>37</v>
      </c>
      <c r="HG107" s="280"/>
      <c r="HH107" s="278">
        <f>IF(ISBLANK(HK3),"",HF107/HF92)</f>
        <v>0.84090909090909094</v>
      </c>
      <c r="HI107" s="278"/>
      <c r="HJ107" s="141"/>
      <c r="HK107" s="155"/>
      <c r="HL107" s="148"/>
      <c r="HM107" s="280">
        <f>IF(ISBLANK(HR3),"",COUNTIF(HR12:HR90,"=0"))</f>
        <v>30</v>
      </c>
      <c r="HN107" s="280"/>
      <c r="HO107" s="278">
        <f>IF(ISBLANK(HR3),"",HM107/HM92)</f>
        <v>0.83333333333333337</v>
      </c>
      <c r="HP107" s="278"/>
      <c r="HQ107" s="141"/>
      <c r="HR107" s="155"/>
      <c r="HS107" s="148"/>
      <c r="HT107" s="280" t="str">
        <f>IF(ISBLANK(HY3),"",COUNTIF(HY12:HY90,"=0"))</f>
        <v/>
      </c>
      <c r="HU107" s="280"/>
      <c r="HV107" s="278" t="str">
        <f>IF(ISBLANK(HY3),"",HT107/HT92)</f>
        <v/>
      </c>
      <c r="HW107" s="278"/>
      <c r="HX107" s="141"/>
      <c r="HY107" s="155"/>
      <c r="HZ107" s="148"/>
      <c r="IA107" s="280">
        <f>IF(ISBLANK(IF3),"",COUNTIF(IF12:IF90,"=0"))</f>
        <v>21</v>
      </c>
      <c r="IB107" s="280"/>
      <c r="IC107" s="278">
        <f>IF(ISBLANK(IF3),"",IA107/IA92)</f>
        <v>0.56756756756756754</v>
      </c>
      <c r="ID107" s="278"/>
      <c r="IE107" s="141"/>
      <c r="IF107" s="155"/>
      <c r="IG107" s="148"/>
      <c r="IH107" s="280" t="str">
        <f>IF(ISBLANK(IM3),"",COUNTIF(IM12:IM90,"=0"))</f>
        <v/>
      </c>
      <c r="II107" s="280"/>
      <c r="IJ107" s="278" t="str">
        <f>IF(ISBLANK(IM3),"",IH107/IH92)</f>
        <v/>
      </c>
      <c r="IK107" s="278"/>
      <c r="IL107" s="141"/>
      <c r="IM107" s="155"/>
      <c r="IN107" s="148"/>
      <c r="IO107" s="280">
        <f>IF(ISBLANK(IT3),"",COUNTIF(IT12:IT90,"=0"))</f>
        <v>39</v>
      </c>
      <c r="IP107" s="280"/>
      <c r="IQ107" s="278">
        <f>IF(ISBLANK(IT3),"",IO107/IO92)</f>
        <v>0.97499999999999998</v>
      </c>
      <c r="IR107" s="278"/>
      <c r="IS107" s="141"/>
      <c r="IT107" s="155"/>
      <c r="IU107" s="148"/>
      <c r="IV107" s="280">
        <f>IF(ISBLANK(JA3),"",COUNTIF(JA12:JA90,"=0"))</f>
        <v>5</v>
      </c>
      <c r="IW107" s="280"/>
      <c r="IX107" s="278">
        <f>IF(ISBLANK(JA3),"",IV107/IV92)</f>
        <v>0.11904761904761904</v>
      </c>
      <c r="IY107" s="278"/>
      <c r="IZ107" s="141"/>
      <c r="JA107" s="155"/>
      <c r="JB107" s="148"/>
      <c r="JC107" s="280">
        <f>IF(ISBLANK(JH3),"",COUNTIF(JH12:JH90,"=0"))</f>
        <v>8</v>
      </c>
      <c r="JD107" s="280"/>
      <c r="JE107" s="278">
        <f>IF(ISBLANK(JH3),"",JC107/JC92)</f>
        <v>0.19047619047619047</v>
      </c>
      <c r="JF107" s="278"/>
      <c r="JG107" s="141"/>
      <c r="JH107" s="155"/>
      <c r="JI107" s="148"/>
      <c r="JJ107" s="280">
        <f>IF(ISBLANK(JO3),"",COUNTIF(JO12:JO90,"=0"))</f>
        <v>4</v>
      </c>
      <c r="JK107" s="280"/>
      <c r="JL107" s="278">
        <f>IF(ISBLANK(JO3),"",JJ107/JJ92)</f>
        <v>9.7560975609756101E-2</v>
      </c>
      <c r="JM107" s="278"/>
      <c r="JN107" s="141"/>
      <c r="JO107" s="155"/>
      <c r="JP107" s="148"/>
      <c r="JQ107" s="280">
        <f>IF(ISBLANK(JV3),"",COUNTIF(JV12:JV90,"=0"))</f>
        <v>35</v>
      </c>
      <c r="JR107" s="280"/>
      <c r="JS107" s="278">
        <f>IF(ISBLANK(JV3),"",JQ107/JQ92)</f>
        <v>0.85365853658536583</v>
      </c>
      <c r="JT107" s="278"/>
      <c r="JU107" s="141"/>
      <c r="JV107" s="155"/>
      <c r="JW107" s="148"/>
      <c r="JX107" s="280" t="str">
        <f>IF(ISBLANK(KC3),"",COUNTIF(KC12:KC90,"=0"))</f>
        <v/>
      </c>
      <c r="JY107" s="280"/>
      <c r="JZ107" s="278" t="str">
        <f>IF(ISBLANK(KC3),"",JX107/JX92)</f>
        <v/>
      </c>
      <c r="KA107" s="278"/>
      <c r="KB107" s="141"/>
      <c r="KC107" s="155"/>
      <c r="KD107" s="148"/>
      <c r="KE107" s="280" t="str">
        <f>IF(ISBLANK(KJ3),"",COUNTIF(KJ12:KJ90,"=0"))</f>
        <v/>
      </c>
      <c r="KF107" s="280"/>
      <c r="KG107" s="278" t="str">
        <f>IF(ISBLANK(KJ3),"",KE107/KE92)</f>
        <v/>
      </c>
      <c r="KH107" s="278"/>
      <c r="KI107" s="141"/>
      <c r="KJ107" s="155"/>
      <c r="KK107" s="148"/>
      <c r="KL107" s="280">
        <f>IF(ISBLANK(KQ3),"",COUNTIF(KQ12:KQ90,"=0"))</f>
        <v>2</v>
      </c>
      <c r="KM107" s="280"/>
      <c r="KN107" s="278">
        <f>IF(ISBLANK(KQ3),"",KL107/KL92)</f>
        <v>4.878048780487805E-2</v>
      </c>
      <c r="KO107" s="278"/>
      <c r="KP107" s="141"/>
      <c r="KQ107" s="155"/>
      <c r="KR107" s="148"/>
      <c r="KS107" s="280" t="str">
        <f>IF(ISBLANK(KX3),"",COUNTIF(KX12:KX90,"=0"))</f>
        <v/>
      </c>
      <c r="KT107" s="280"/>
      <c r="KU107" s="278" t="str">
        <f>IF(ISBLANK(KX3),"",KS107/KS92)</f>
        <v/>
      </c>
      <c r="KV107" s="278"/>
      <c r="KW107" s="141"/>
      <c r="KX107" s="155"/>
      <c r="KY107" s="149"/>
      <c r="KZ107" s="280" t="str">
        <f>IF(ISBLANK(LE3),"",COUNTIF(LE12:LE90,"=0"))</f>
        <v/>
      </c>
      <c r="LA107" s="280"/>
      <c r="LB107" s="278" t="str">
        <f>IF(ISBLANK(LE3),"",KZ107/KZ92)</f>
        <v/>
      </c>
      <c r="LC107" s="278"/>
      <c r="LD107" s="141"/>
      <c r="LE107" s="155"/>
      <c r="LF107" s="148"/>
      <c r="LG107" s="280" t="str">
        <f>IF(ISBLANK(LL3),"",COUNTIF(LL12:LL90,"=0"))</f>
        <v/>
      </c>
      <c r="LH107" s="280"/>
      <c r="LI107" s="278" t="str">
        <f>IF(ISBLANK(LL3),"",LG107/LG92)</f>
        <v/>
      </c>
      <c r="LJ107" s="278"/>
      <c r="LK107" s="141"/>
      <c r="LL107" s="155"/>
      <c r="LM107" s="148"/>
      <c r="LN107" s="280" t="str">
        <f>IF(ISBLANK(LS3),"",COUNTIF(LS12:LS90,"=0"))</f>
        <v/>
      </c>
      <c r="LO107" s="280"/>
      <c r="LP107" s="278" t="str">
        <f>IF(ISBLANK(LS3),"",LN107/LN92)</f>
        <v/>
      </c>
      <c r="LQ107" s="278"/>
      <c r="LR107" s="141"/>
      <c r="LS107" s="155"/>
      <c r="LT107" s="148"/>
      <c r="LU107" s="280" t="str">
        <f>IF(ISBLANK(LZ3),"",COUNTIF(LZ12:LZ90,"=0"))</f>
        <v/>
      </c>
      <c r="LV107" s="280"/>
      <c r="LW107" s="278" t="str">
        <f>IF(ISBLANK(LZ3),"",LU107/LU92)</f>
        <v/>
      </c>
      <c r="LX107" s="278"/>
      <c r="LY107" s="141"/>
      <c r="LZ107" s="155"/>
      <c r="MA107" s="148"/>
      <c r="MB107" s="280" t="str">
        <f>IF(ISBLANK(MG3),"",COUNTIF(MG12:MG90,"=0"))</f>
        <v/>
      </c>
      <c r="MC107" s="280"/>
      <c r="MD107" s="278" t="str">
        <f>IF(ISBLANK(MG3),"",MB107/MB92)</f>
        <v/>
      </c>
      <c r="ME107" s="278"/>
      <c r="MF107" s="141"/>
      <c r="MG107" s="155"/>
      <c r="MH107" s="148"/>
      <c r="MI107" s="280" t="str">
        <f>IF(ISBLANK(MN3),"",COUNTIF(MN12:MN90,"=0"))</f>
        <v/>
      </c>
      <c r="MJ107" s="280"/>
      <c r="MK107" s="278" t="str">
        <f>IF(ISBLANK(MN3),"",MI107/MI92)</f>
        <v/>
      </c>
      <c r="ML107" s="278"/>
      <c r="MM107" s="141"/>
      <c r="MN107" s="155"/>
      <c r="MO107" s="148"/>
      <c r="MP107" s="280" t="str">
        <f>IF(ISBLANK(MU3),"",COUNTIF(MU12:MU90,"=0"))</f>
        <v/>
      </c>
      <c r="MQ107" s="280"/>
      <c r="MR107" s="278" t="str">
        <f>IF(ISBLANK(MU3),"",MP107/MP92)</f>
        <v/>
      </c>
      <c r="MS107" s="278"/>
      <c r="MT107" s="141"/>
      <c r="MU107" s="155"/>
      <c r="MV107" s="148"/>
      <c r="MW107" s="280" t="str">
        <f>IF(ISBLANK(NB3),"",COUNTIF(NB12:NB90,"=0"))</f>
        <v/>
      </c>
      <c r="MX107" s="280"/>
      <c r="MY107" s="278" t="str">
        <f>IF(ISBLANK(NB3),"",MW107/MW92)</f>
        <v/>
      </c>
      <c r="MZ107" s="278"/>
      <c r="NA107" s="141"/>
      <c r="NB107" s="155"/>
      <c r="NC107" s="148"/>
      <c r="ND107" s="280" t="str">
        <f>IF(ISBLANK(NI3),"",COUNTIF(NI12:NI90,"=0"))</f>
        <v/>
      </c>
      <c r="NE107" s="280"/>
      <c r="NF107" s="278" t="str">
        <f>IF(ISBLANK(NI3),"",ND107/ND92)</f>
        <v/>
      </c>
      <c r="NG107" s="278"/>
      <c r="NH107" s="141"/>
      <c r="NI107" s="155"/>
      <c r="NJ107" s="148"/>
      <c r="NK107" s="280" t="str">
        <f>IF(ISBLANK(NP3),"",COUNTIF(NP12:NP90,"=0"))</f>
        <v/>
      </c>
      <c r="NL107" s="280"/>
      <c r="NM107" s="278" t="str">
        <f>IF(ISBLANK(NP3),"",NK107/NK92)</f>
        <v/>
      </c>
      <c r="NN107" s="278"/>
      <c r="NO107" s="141"/>
      <c r="NP107" s="155"/>
      <c r="NQ107" s="148"/>
      <c r="NR107" s="280" t="str">
        <f>IF(ISBLANK(NW3),"",COUNTIF(NW12:NW90,"=0"))</f>
        <v/>
      </c>
      <c r="NS107" s="280"/>
      <c r="NT107" s="278" t="str">
        <f>IF(ISBLANK(NW3),"",NR107/NR92)</f>
        <v/>
      </c>
      <c r="NU107" s="278"/>
      <c r="NV107" s="141"/>
      <c r="NW107" s="155"/>
      <c r="NX107" s="148"/>
      <c r="NY107" s="280" t="str">
        <f>IF(ISBLANK(OD3),"",COUNTIF(OD12:OD90,"=0"))</f>
        <v/>
      </c>
      <c r="NZ107" s="280"/>
      <c r="OA107" s="278" t="str">
        <f>IF(ISBLANK(OD3),"",NY107/NY92)</f>
        <v/>
      </c>
      <c r="OB107" s="278"/>
      <c r="OC107" s="141"/>
      <c r="OD107" s="155"/>
      <c r="OE107" s="148"/>
      <c r="OF107" s="280" t="str">
        <f>IF(ISBLANK(OK3),"",COUNTIF(OK12:OK90,"=0"))</f>
        <v/>
      </c>
      <c r="OG107" s="280"/>
      <c r="OH107" s="278" t="str">
        <f>IF(ISBLANK(OK3),"",OF107/OF92)</f>
        <v/>
      </c>
      <c r="OI107" s="278"/>
      <c r="OJ107" s="141"/>
      <c r="OK107" s="155"/>
      <c r="OL107" s="148"/>
      <c r="OM107" s="280" t="str">
        <f>IF(ISBLANK(OR3),"",COUNTIF(OR12:OR90,"=0"))</f>
        <v/>
      </c>
      <c r="ON107" s="280"/>
      <c r="OO107" s="278" t="str">
        <f>IF(ISBLANK(OR3),"",OM107/OM92)</f>
        <v/>
      </c>
      <c r="OP107" s="278"/>
      <c r="OQ107" s="141"/>
      <c r="OR107" s="155"/>
      <c r="OS107" s="148"/>
      <c r="OT107" s="280" t="str">
        <f>IF(ISBLANK(OY3),"",COUNTIF(OY12:OY90,"=0"))</f>
        <v/>
      </c>
      <c r="OU107" s="280"/>
      <c r="OV107" s="278" t="str">
        <f>IF(ISBLANK(OY3),"",OT107/OT92)</f>
        <v/>
      </c>
      <c r="OW107" s="278"/>
      <c r="OX107" s="141"/>
      <c r="OY107" s="155"/>
      <c r="OZ107" s="148"/>
      <c r="PA107" s="280" t="str">
        <f>IF(ISBLANK(PF3),"",COUNTIF(PF12:PF90,"=0"))</f>
        <v/>
      </c>
      <c r="PB107" s="280"/>
      <c r="PC107" s="278" t="str">
        <f>IF(ISBLANK(PF3),"",PA107/PA92)</f>
        <v/>
      </c>
      <c r="PD107" s="278"/>
      <c r="PE107" s="141"/>
      <c r="PF107" s="155"/>
      <c r="PG107" s="148"/>
      <c r="PH107" s="280" t="str">
        <f>IF(ISBLANK(PM3),"",COUNTIF(PM12:PM90,"=0"))</f>
        <v/>
      </c>
      <c r="PI107" s="280"/>
      <c r="PJ107" s="278" t="str">
        <f>IF(ISBLANK(PM3),"",PH107/PH92)</f>
        <v/>
      </c>
      <c r="PK107" s="278"/>
      <c r="PL107" s="141"/>
      <c r="PM107" s="155"/>
      <c r="PN107" s="148"/>
      <c r="PO107" s="280" t="str">
        <f>IF(ISBLANK(PT3),"",COUNTIF(PT12:PT90,"=0"))</f>
        <v/>
      </c>
      <c r="PP107" s="280"/>
      <c r="PQ107" s="278" t="str">
        <f>IF(ISBLANK(PT3),"",PO107/PO92)</f>
        <v/>
      </c>
      <c r="PR107" s="278"/>
      <c r="PS107" s="141"/>
      <c r="PT107" s="155"/>
      <c r="PU107" s="148"/>
      <c r="PV107" s="280" t="str">
        <f>IF(ISBLANK(QA3),"",COUNTIF(QA12:QA90,"=0"))</f>
        <v/>
      </c>
      <c r="PW107" s="280"/>
      <c r="PX107" s="278" t="str">
        <f>IF(ISBLANK(QA3),"",PV107/PV92)</f>
        <v/>
      </c>
      <c r="PY107" s="278"/>
      <c r="PZ107" s="141"/>
      <c r="QA107" s="155"/>
      <c r="QB107" s="148"/>
      <c r="QC107" s="280" t="str">
        <f>IF(ISBLANK(QH3),"",COUNTIF(QH12:QH90,"=0"))</f>
        <v/>
      </c>
      <c r="QD107" s="280"/>
      <c r="QE107" s="278" t="str">
        <f>IF(ISBLANK(QH3),"",QC107/QC92)</f>
        <v/>
      </c>
      <c r="QF107" s="278"/>
      <c r="QG107" s="141"/>
      <c r="QH107" s="155"/>
      <c r="QI107" s="130"/>
      <c r="QJ107" s="130"/>
    </row>
    <row r="108" spans="1:452" ht="15" customHeight="1" thickBot="1" x14ac:dyDescent="0.25">
      <c r="A108" s="328"/>
      <c r="B108" s="157" t="s">
        <v>179</v>
      </c>
      <c r="C108" s="144"/>
      <c r="D108" s="283">
        <f>IF(ISBLANK(I3),"",SUMIF(I12:I90,"&gt;=0")/COUNTIF(I12:I90,"&gt;=0"))</f>
        <v>30.87719298245614</v>
      </c>
      <c r="E108" s="283"/>
      <c r="F108" s="158"/>
      <c r="G108" s="158"/>
      <c r="H108" s="159"/>
      <c r="I108" s="160"/>
      <c r="J108" s="147"/>
      <c r="K108" s="283">
        <f>IF(ISBLANK(P3),"",SUMIF(P12:P90,"&gt;=0")/COUNTIF(P12:P90,"&gt;=0"))</f>
        <v>20.166666666666668</v>
      </c>
      <c r="L108" s="283"/>
      <c r="M108" s="158"/>
      <c r="N108" s="158"/>
      <c r="O108" s="159"/>
      <c r="P108" s="160"/>
      <c r="Q108" s="148"/>
      <c r="R108" s="283">
        <f>IF(ISBLANK(W3),"",SUMIF(W12:W90,"&gt;=0")/COUNTIF(W12:W90,"&gt;=0"))</f>
        <v>4.0298507462686564</v>
      </c>
      <c r="S108" s="283"/>
      <c r="T108" s="158"/>
      <c r="U108" s="158"/>
      <c r="V108" s="159"/>
      <c r="W108" s="160"/>
      <c r="X108" s="148"/>
      <c r="Y108" s="283">
        <f>IF(ISBLANK(AD3),"",SUMIF(AD12:AD90,"&gt;=0")/COUNTIF(AD12:AD90,"&gt;=0"))</f>
        <v>14.545454545454545</v>
      </c>
      <c r="Z108" s="283"/>
      <c r="AA108" s="158"/>
      <c r="AB108" s="158"/>
      <c r="AC108" s="159"/>
      <c r="AD108" s="160"/>
      <c r="AE108" s="148"/>
      <c r="AF108" s="283">
        <f>IF(ISBLANK(AK3),"",SUMIF(AK12:AK90,"&gt;=0")/COUNTIF(AK12:AK90,"&gt;=0"))</f>
        <v>30</v>
      </c>
      <c r="AG108" s="283"/>
      <c r="AH108" s="158"/>
      <c r="AI108" s="158"/>
      <c r="AJ108" s="159"/>
      <c r="AK108" s="160"/>
      <c r="AL108" s="148"/>
      <c r="AM108" s="283">
        <f>IF(ISBLANK(AR3),"",SUMIF(AR12:AR90,"&gt;=0")/COUNTIF(AR12:AR90,"&gt;=0"))</f>
        <v>40.806451612903224</v>
      </c>
      <c r="AN108" s="283"/>
      <c r="AO108" s="158"/>
      <c r="AP108" s="158"/>
      <c r="AQ108" s="159"/>
      <c r="AR108" s="160"/>
      <c r="AS108" s="148"/>
      <c r="AT108" s="283">
        <f>IF(ISBLANK(AY3),"",SUMIF(AY12:AY90,"&gt;=0")/COUNTIF(AY12:AY90,"&gt;=0"))</f>
        <v>1.4814814814814814</v>
      </c>
      <c r="AU108" s="283"/>
      <c r="AV108" s="158"/>
      <c r="AW108" s="158"/>
      <c r="AX108" s="159"/>
      <c r="AY108" s="160"/>
      <c r="AZ108" s="148"/>
      <c r="BA108" s="283">
        <f>IF(ISBLANK(BF3),"",SUMIF(BF12:BF90,"&gt;=0")/COUNTIF(BF12:BF90,"&gt;=0"))</f>
        <v>6.2711864406779663</v>
      </c>
      <c r="BB108" s="283"/>
      <c r="BC108" s="158"/>
      <c r="BD108" s="158"/>
      <c r="BE108" s="159"/>
      <c r="BF108" s="160"/>
      <c r="BG108" s="148"/>
      <c r="BH108" s="283">
        <f>IF(ISBLANK(BM3),"",SUMIF(BM12:BM90,"&gt;=0")/COUNTIF(BM12:BM90,"&gt;=0"))</f>
        <v>54.166666666666664</v>
      </c>
      <c r="BI108" s="283"/>
      <c r="BJ108" s="158"/>
      <c r="BK108" s="158"/>
      <c r="BL108" s="159"/>
      <c r="BM108" s="160"/>
      <c r="BN108" s="148"/>
      <c r="BO108" s="283">
        <f>IF(ISBLANK(BT3),"",SUMIF(BT12:BT90,"&gt;=0")/COUNTIF(BT12:BT90,"&gt;=0"))</f>
        <v>38.363636363636367</v>
      </c>
      <c r="BP108" s="283"/>
      <c r="BQ108" s="158"/>
      <c r="BR108" s="158"/>
      <c r="BS108" s="159"/>
      <c r="BT108" s="160"/>
      <c r="BU108" s="148"/>
      <c r="BV108" s="283" t="str">
        <f>IF(ISBLANK(CA3),"",SUMIF(CA12:CA90,"&gt;=0")/COUNTIF(CA12:CA90,"&gt;=0"))</f>
        <v/>
      </c>
      <c r="BW108" s="283"/>
      <c r="BX108" s="158"/>
      <c r="BY108" s="158"/>
      <c r="BZ108" s="159"/>
      <c r="CA108" s="160"/>
      <c r="CB108" s="148"/>
      <c r="CC108" s="283">
        <f>IF(ISBLANK(CH3),"",SUMIF(CH12:CH90,"&gt;=0")/COUNTIF(CH12:CH90,"&gt;=0"))</f>
        <v>8.4615384615384617</v>
      </c>
      <c r="CD108" s="283"/>
      <c r="CE108" s="158"/>
      <c r="CF108" s="158"/>
      <c r="CG108" s="159"/>
      <c r="CH108" s="160"/>
      <c r="CI108" s="148"/>
      <c r="CJ108" s="283">
        <f>IF(ISBLANK(CO3),"",SUMIF(CO12:CO90,"&gt;=0")/COUNTIF(CO12:CO90,"&gt;=0"))</f>
        <v>34.363636363636367</v>
      </c>
      <c r="CK108" s="283"/>
      <c r="CL108" s="158"/>
      <c r="CM108" s="158"/>
      <c r="CN108" s="159"/>
      <c r="CO108" s="160"/>
      <c r="CP108" s="148"/>
      <c r="CQ108" s="283">
        <f>IF(ISBLANK(CV3),"",SUMIF(CV12:CV90,"&gt;=0")/COUNTIF(CV12:CV90,"&gt;=0"))</f>
        <v>17.446808510638299</v>
      </c>
      <c r="CR108" s="283"/>
      <c r="CS108" s="158"/>
      <c r="CT108" s="158"/>
      <c r="CU108" s="159"/>
      <c r="CV108" s="160"/>
      <c r="CW108" s="148"/>
      <c r="CX108" s="283">
        <f>IF(ISBLANK(DC3),"",SUMIF(DC12:DC90,"&gt;=0")/COUNTIF(DC12:DC90,"&gt;=0"))</f>
        <v>47.551020408163268</v>
      </c>
      <c r="CY108" s="283"/>
      <c r="CZ108" s="158"/>
      <c r="DA108" s="158"/>
      <c r="DB108" s="159"/>
      <c r="DC108" s="160"/>
      <c r="DD108" s="148"/>
      <c r="DE108" s="283">
        <f>IF(ISBLANK(DJ3),"",SUMIF(DJ12:DJ90,"&gt;=0")/COUNTIF(DJ12:DJ90,"&gt;=0"))</f>
        <v>18.653846153846153</v>
      </c>
      <c r="DF108" s="283"/>
      <c r="DG108" s="158"/>
      <c r="DH108" s="158"/>
      <c r="DI108" s="159"/>
      <c r="DJ108" s="160"/>
      <c r="DK108" s="148"/>
      <c r="DL108" s="283">
        <f>IF(ISBLANK(DQ3),"",SUMIF(DQ12:DQ90,"&gt;=0")/COUNTIF(DQ12:DQ90,"&gt;=0"))</f>
        <v>29.019607843137255</v>
      </c>
      <c r="DM108" s="283"/>
      <c r="DN108" s="158"/>
      <c r="DO108" s="158"/>
      <c r="DP108" s="159"/>
      <c r="DQ108" s="160"/>
      <c r="DR108" s="148"/>
      <c r="DS108" s="283">
        <f>IF(ISBLANK(DX3),"",SUMIF(DX12:DX90,"&gt;=0")/COUNTIF(DX12:DX90,"&gt;=0"))</f>
        <v>0</v>
      </c>
      <c r="DT108" s="283"/>
      <c r="DU108" s="158"/>
      <c r="DV108" s="158"/>
      <c r="DW108" s="159"/>
      <c r="DX108" s="160"/>
      <c r="DY108" s="148"/>
      <c r="DZ108" s="283">
        <f>IF(ISBLANK(EE3),"",SUMIF(EE12:EE90,"&gt;=0")/COUNTIF(EE12:EE90,"&gt;=0"))</f>
        <v>31.176470588235293</v>
      </c>
      <c r="EA108" s="283"/>
      <c r="EB108" s="158"/>
      <c r="EC108" s="158"/>
      <c r="ED108" s="159"/>
      <c r="EE108" s="160"/>
      <c r="EF108" s="148"/>
      <c r="EG108" s="283">
        <f>IF(ISBLANK(EL3),"",SUMIF(EL12:EL90,"&gt;=0")/COUNTIF(EL12:EL90,"&gt;=0"))</f>
        <v>11.666666666666666</v>
      </c>
      <c r="EH108" s="283"/>
      <c r="EI108" s="158"/>
      <c r="EJ108" s="158"/>
      <c r="EK108" s="159"/>
      <c r="EL108" s="160"/>
      <c r="EM108" s="148"/>
      <c r="EN108" s="283">
        <f>IF(ISBLANK(ES3),"",SUMIF(ES12:ES90,"&gt;=0")/COUNTIF(ES12:ES90,"&gt;=0"))</f>
        <v>28.260869565217391</v>
      </c>
      <c r="EO108" s="283"/>
      <c r="EP108" s="158"/>
      <c r="EQ108" s="158"/>
      <c r="ER108" s="159"/>
      <c r="ES108" s="160"/>
      <c r="ET108" s="148"/>
      <c r="EU108" s="283">
        <f>IF(ISBLANK(EZ3),"",SUMIF(EZ12:EZ90,"&gt;=0")/COUNTIF(EZ12:EZ90,"&gt;=0"))</f>
        <v>45.8</v>
      </c>
      <c r="EV108" s="283"/>
      <c r="EW108" s="158"/>
      <c r="EX108" s="158"/>
      <c r="EY108" s="159"/>
      <c r="EZ108" s="160"/>
      <c r="FA108" s="148"/>
      <c r="FB108" s="283">
        <f>IF(ISBLANK(FG3),"",SUMIF(FG12:FG90,"&gt;=0")/COUNTIF(FG12:FG90,"&gt;=0"))</f>
        <v>0.4</v>
      </c>
      <c r="FC108" s="283"/>
      <c r="FD108" s="158"/>
      <c r="FE108" s="158"/>
      <c r="FF108" s="159"/>
      <c r="FG108" s="160"/>
      <c r="FH108" s="148"/>
      <c r="FI108" s="283">
        <f>IF(ISBLANK(FN3),"",SUMIF(FN12:FN90,"&gt;=0")/COUNTIF(FN12:FN90,"&gt;=0"))</f>
        <v>47.441860465116278</v>
      </c>
      <c r="FJ108" s="283"/>
      <c r="FK108" s="158"/>
      <c r="FL108" s="158"/>
      <c r="FM108" s="159"/>
      <c r="FN108" s="160"/>
      <c r="FO108" s="148"/>
      <c r="FP108" s="283">
        <f>IF(ISBLANK(FU3),"",SUMIF(FU12:FU90,"&gt;=0")/COUNTIF(FU12:FU90,"&gt;=0"))</f>
        <v>17.804878048780488</v>
      </c>
      <c r="FQ108" s="283"/>
      <c r="FR108" s="158"/>
      <c r="FS108" s="158"/>
      <c r="FT108" s="159"/>
      <c r="FU108" s="160"/>
      <c r="FV108" s="148"/>
      <c r="FW108" s="283">
        <f>IF(ISBLANK(GB3),"",SUMIF(GB12:GB90,"&gt;=0")/COUNTIF(GB12:GB90,"&gt;=0"))</f>
        <v>58.974358974358971</v>
      </c>
      <c r="FX108" s="283"/>
      <c r="FY108" s="158"/>
      <c r="FZ108" s="158"/>
      <c r="GA108" s="159"/>
      <c r="GB108" s="160"/>
      <c r="GC108" s="148"/>
      <c r="GD108" s="283">
        <f>IF(ISBLANK(GI3),"",SUMIF(GI12:GI90,"&gt;=0")/COUNTIF(GI12:GI90,"&gt;=0"))</f>
        <v>25.11627906976744</v>
      </c>
      <c r="GE108" s="283"/>
      <c r="GF108" s="158"/>
      <c r="GG108" s="158"/>
      <c r="GH108" s="159"/>
      <c r="GI108" s="160"/>
      <c r="GJ108" s="148"/>
      <c r="GK108" s="283">
        <f>IF(ISBLANK(GP3),"",SUMIF(GP12:GP90,"&gt;=0")/COUNTIF(GP12:GP90,"&gt;=0"))</f>
        <v>7.8260869565217392</v>
      </c>
      <c r="GL108" s="283"/>
      <c r="GM108" s="158"/>
      <c r="GN108" s="158"/>
      <c r="GO108" s="159"/>
      <c r="GP108" s="160"/>
      <c r="GQ108" s="148"/>
      <c r="GR108" s="283">
        <f>IF(ISBLANK(GW3),"",SUMIF(GW12:GW90,"&gt;=0")/COUNTIF(GW12:GW90,"&gt;=0"))</f>
        <v>18.25</v>
      </c>
      <c r="GS108" s="283"/>
      <c r="GT108" s="158"/>
      <c r="GU108" s="158"/>
      <c r="GV108" s="159"/>
      <c r="GW108" s="160"/>
      <c r="GX108" s="148"/>
      <c r="GY108" s="283">
        <f>IF(ISBLANK(HD3),"",SUMIF(HD12:HD90,"&gt;=0")/COUNTIF(HD12:HD90,"&gt;=0"))</f>
        <v>19.25</v>
      </c>
      <c r="GZ108" s="283"/>
      <c r="HA108" s="158"/>
      <c r="HB108" s="158"/>
      <c r="HC108" s="159"/>
      <c r="HD108" s="160"/>
      <c r="HE108" s="148"/>
      <c r="HF108" s="283">
        <f>IF(ISBLANK(HK3),"",SUMIF(HK12:HK90,"&gt;=0")/COUNTIF(HK12:HK90,"&gt;=0"))</f>
        <v>3.6363636363636362</v>
      </c>
      <c r="HG108" s="283"/>
      <c r="HH108" s="158"/>
      <c r="HI108" s="158"/>
      <c r="HJ108" s="159"/>
      <c r="HK108" s="160"/>
      <c r="HL108" s="148"/>
      <c r="HM108" s="283">
        <f>IF(ISBLANK(HR3),"",SUMIF(HR12:HR90,"&gt;=0")/COUNTIF(HR12:HR90,"&gt;=0"))</f>
        <v>3.8888888888888888</v>
      </c>
      <c r="HN108" s="283"/>
      <c r="HO108" s="158"/>
      <c r="HP108" s="158"/>
      <c r="HQ108" s="159"/>
      <c r="HR108" s="160"/>
      <c r="HS108" s="148"/>
      <c r="HT108" s="283" t="str">
        <f>IF(ISBLANK(HY3),"",SUMIF(HY12:HY90,"&gt;=0")/COUNTIF(HY12:HY90,"&gt;=0"))</f>
        <v/>
      </c>
      <c r="HU108" s="283"/>
      <c r="HV108" s="158"/>
      <c r="HW108" s="158"/>
      <c r="HX108" s="159"/>
      <c r="HY108" s="160"/>
      <c r="HZ108" s="148"/>
      <c r="IA108" s="283">
        <f>IF(ISBLANK(IF3),"",SUMIF(IF12:IF90,"&gt;=0")/COUNTIF(IF12:IF90,"&gt;=0"))</f>
        <v>8.6486486486486491</v>
      </c>
      <c r="IB108" s="283"/>
      <c r="IC108" s="158"/>
      <c r="ID108" s="158"/>
      <c r="IE108" s="159"/>
      <c r="IF108" s="160"/>
      <c r="IG108" s="148"/>
      <c r="IH108" s="283" t="str">
        <f>IF(ISBLANK(IM3),"",SUMIF(IM12:IM90,"&gt;=0")/COUNTIF(IM12:IM90,"&gt;=0"))</f>
        <v/>
      </c>
      <c r="II108" s="283"/>
      <c r="IJ108" s="158"/>
      <c r="IK108" s="158"/>
      <c r="IL108" s="159"/>
      <c r="IM108" s="160"/>
      <c r="IN108" s="148"/>
      <c r="IO108" s="283">
        <f>IF(ISBLANK(IT3),"",SUMIF(IT12:IT90,"&gt;=0")/COUNTIF(IT12:IT90,"&gt;=0"))</f>
        <v>0.5</v>
      </c>
      <c r="IP108" s="283"/>
      <c r="IQ108" s="158"/>
      <c r="IR108" s="158"/>
      <c r="IS108" s="159"/>
      <c r="IT108" s="160"/>
      <c r="IU108" s="148"/>
      <c r="IV108" s="283">
        <f>IF(ISBLANK(JA3),"",SUMIF(JA12:JA90,"&gt;=0")/COUNTIF(JA12:JA90,"&gt;=0"))</f>
        <v>48.333333333333336</v>
      </c>
      <c r="IW108" s="283"/>
      <c r="IX108" s="158"/>
      <c r="IY108" s="158"/>
      <c r="IZ108" s="159"/>
      <c r="JA108" s="160"/>
      <c r="JB108" s="148"/>
      <c r="JC108" s="283">
        <f>IF(ISBLANK(JH3),"",SUMIF(JH12:JH90,"&gt;=0")/COUNTIF(JH12:JH90,"&gt;=0"))</f>
        <v>20.952380952380953</v>
      </c>
      <c r="JD108" s="283"/>
      <c r="JE108" s="158"/>
      <c r="JF108" s="158"/>
      <c r="JG108" s="159"/>
      <c r="JH108" s="160"/>
      <c r="JI108" s="148"/>
      <c r="JJ108" s="283">
        <f>IF(ISBLANK(JO3),"",SUMIF(JO12:JO90,"&gt;=0")/COUNTIF(JO12:JO90,"&gt;=0"))</f>
        <v>43.902439024390247</v>
      </c>
      <c r="JK108" s="283"/>
      <c r="JL108" s="158"/>
      <c r="JM108" s="158"/>
      <c r="JN108" s="159"/>
      <c r="JO108" s="160"/>
      <c r="JP108" s="148"/>
      <c r="JQ108" s="283">
        <f>IF(ISBLANK(JV3),"",SUMIF(JV12:JV90,"&gt;=0")/COUNTIF(JV12:JV90,"&gt;=0"))</f>
        <v>3.4146341463414633</v>
      </c>
      <c r="JR108" s="283"/>
      <c r="JS108" s="158"/>
      <c r="JT108" s="158"/>
      <c r="JU108" s="159"/>
      <c r="JV108" s="160"/>
      <c r="JW108" s="148"/>
      <c r="JX108" s="283" t="str">
        <f>IF(ISBLANK(KC3),"",SUMIF(KC12:KC90,"&gt;=0")/COUNTIF(KC12:KC90,"&gt;=0"))</f>
        <v/>
      </c>
      <c r="JY108" s="283"/>
      <c r="JZ108" s="158"/>
      <c r="KA108" s="158"/>
      <c r="KB108" s="159"/>
      <c r="KC108" s="160"/>
      <c r="KD108" s="148"/>
      <c r="KE108" s="283" t="str">
        <f>IF(ISBLANK(KJ3),"",SUMIF(KJ12:KJ90,"&gt;=0")/COUNTIF(KJ12:KJ90,"&gt;=0"))</f>
        <v/>
      </c>
      <c r="KF108" s="283"/>
      <c r="KG108" s="158"/>
      <c r="KH108" s="158"/>
      <c r="KI108" s="159"/>
      <c r="KJ108" s="160"/>
      <c r="KK108" s="148"/>
      <c r="KL108" s="283">
        <f>IF(ISBLANK(KQ3),"",SUMIF(KQ12:KQ90,"&gt;=0")/COUNTIF(KQ12:KQ90,"&gt;=0"))</f>
        <v>41.707317073170735</v>
      </c>
      <c r="KM108" s="283"/>
      <c r="KN108" s="158"/>
      <c r="KO108" s="158"/>
      <c r="KP108" s="159"/>
      <c r="KQ108" s="160"/>
      <c r="KR108" s="148"/>
      <c r="KS108" s="283" t="str">
        <f>IF(ISBLANK(KX3),"",SUMIF(KX12:KX90,"&gt;=0")/COUNTIF(KX12:KX90,"&gt;=0"))</f>
        <v/>
      </c>
      <c r="KT108" s="283"/>
      <c r="KU108" s="158"/>
      <c r="KV108" s="158"/>
      <c r="KW108" s="159"/>
      <c r="KX108" s="160"/>
      <c r="KY108" s="149"/>
      <c r="KZ108" s="283" t="str">
        <f>IF(ISBLANK(LE3),"",SUMIF(LE12:LE90,"&gt;=0")/COUNTIF(LE12:LE90,"&gt;=0"))</f>
        <v/>
      </c>
      <c r="LA108" s="283"/>
      <c r="LB108" s="158"/>
      <c r="LC108" s="158"/>
      <c r="LD108" s="159"/>
      <c r="LE108" s="160"/>
      <c r="LF108" s="148"/>
      <c r="LG108" s="283" t="str">
        <f>IF(ISBLANK(LL3),"",SUMIF(LL12:LL90,"&gt;=0")/COUNTIF(LL12:LL90,"&gt;=0"))</f>
        <v/>
      </c>
      <c r="LH108" s="283"/>
      <c r="LI108" s="158"/>
      <c r="LJ108" s="158"/>
      <c r="LK108" s="159"/>
      <c r="LL108" s="160"/>
      <c r="LM108" s="148"/>
      <c r="LN108" s="283" t="str">
        <f>IF(ISBLANK(LS3),"",SUMIF(LS12:LS90,"&gt;=0")/COUNTIF(LS12:LS90,"&gt;=0"))</f>
        <v/>
      </c>
      <c r="LO108" s="283"/>
      <c r="LP108" s="158"/>
      <c r="LQ108" s="158"/>
      <c r="LR108" s="159"/>
      <c r="LS108" s="160"/>
      <c r="LT108" s="148"/>
      <c r="LU108" s="283" t="str">
        <f>IF(ISBLANK(LZ3),"",SUMIF(LZ12:LZ90,"&gt;=0")/COUNTIF(LZ12:LZ90,"&gt;=0"))</f>
        <v/>
      </c>
      <c r="LV108" s="283"/>
      <c r="LW108" s="158"/>
      <c r="LX108" s="158"/>
      <c r="LY108" s="159"/>
      <c r="LZ108" s="160"/>
      <c r="MA108" s="148"/>
      <c r="MB108" s="283" t="str">
        <f>IF(ISBLANK(MG3),"",SUMIF(MG12:MG90,"&gt;=0")/COUNTIF(MG12:MG90,"&gt;=0"))</f>
        <v/>
      </c>
      <c r="MC108" s="283"/>
      <c r="MD108" s="158"/>
      <c r="ME108" s="158"/>
      <c r="MF108" s="159"/>
      <c r="MG108" s="160"/>
      <c r="MH108" s="148"/>
      <c r="MI108" s="283" t="str">
        <f>IF(ISBLANK(MN3),"",SUMIF(MN12:MN90,"&gt;=0")/COUNTIF(MN12:MN90,"&gt;=0"))</f>
        <v/>
      </c>
      <c r="MJ108" s="283"/>
      <c r="MK108" s="158"/>
      <c r="ML108" s="158"/>
      <c r="MM108" s="159"/>
      <c r="MN108" s="160"/>
      <c r="MO108" s="148"/>
      <c r="MP108" s="283" t="str">
        <f>IF(ISBLANK(MU3),"",SUMIF(MU12:MU90,"&gt;=0")/COUNTIF(MU12:MU90,"&gt;=0"))</f>
        <v/>
      </c>
      <c r="MQ108" s="283"/>
      <c r="MR108" s="158"/>
      <c r="MS108" s="158"/>
      <c r="MT108" s="159"/>
      <c r="MU108" s="160"/>
      <c r="MV108" s="148"/>
      <c r="MW108" s="283" t="str">
        <f>IF(ISBLANK(NB3),"",SUMIF(NB12:NB90,"&gt;=0")/COUNTIF(NB12:NB90,"&gt;=0"))</f>
        <v/>
      </c>
      <c r="MX108" s="283"/>
      <c r="MY108" s="158"/>
      <c r="MZ108" s="158"/>
      <c r="NA108" s="159"/>
      <c r="NB108" s="160"/>
      <c r="NC108" s="148"/>
      <c r="ND108" s="283" t="str">
        <f>IF(ISBLANK(NI3),"",SUMIF(NI12:NI90,"&gt;=0")/COUNTIF(NI12:NI90,"&gt;=0"))</f>
        <v/>
      </c>
      <c r="NE108" s="283"/>
      <c r="NF108" s="158"/>
      <c r="NG108" s="158"/>
      <c r="NH108" s="159"/>
      <c r="NI108" s="160"/>
      <c r="NJ108" s="148"/>
      <c r="NK108" s="283" t="str">
        <f>IF(ISBLANK(NP3),"",SUMIF(NP12:NP90,"&gt;=0")/COUNTIF(NP12:NP90,"&gt;=0"))</f>
        <v/>
      </c>
      <c r="NL108" s="283"/>
      <c r="NM108" s="158"/>
      <c r="NN108" s="158"/>
      <c r="NO108" s="159"/>
      <c r="NP108" s="160"/>
      <c r="NQ108" s="148"/>
      <c r="NR108" s="283" t="str">
        <f>IF(ISBLANK(NW3),"",SUMIF(NW12:NW90,"&gt;=0")/COUNTIF(NW12:NW90,"&gt;=0"))</f>
        <v/>
      </c>
      <c r="NS108" s="283"/>
      <c r="NT108" s="158"/>
      <c r="NU108" s="158"/>
      <c r="NV108" s="159"/>
      <c r="NW108" s="160"/>
      <c r="NX108" s="148"/>
      <c r="NY108" s="283" t="str">
        <f>IF(ISBLANK(OD3),"",SUMIF(OD12:OD90,"&gt;=0")/COUNTIF(OD12:OD90,"&gt;=0"))</f>
        <v/>
      </c>
      <c r="NZ108" s="283"/>
      <c r="OA108" s="158"/>
      <c r="OB108" s="158"/>
      <c r="OC108" s="159"/>
      <c r="OD108" s="160"/>
      <c r="OE108" s="148"/>
      <c r="OF108" s="283" t="str">
        <f>IF(ISBLANK(OK3),"",SUMIF(OK12:OK90,"&gt;=0")/COUNTIF(OK12:OK90,"&gt;=0"))</f>
        <v/>
      </c>
      <c r="OG108" s="283"/>
      <c r="OH108" s="158"/>
      <c r="OI108" s="158"/>
      <c r="OJ108" s="159"/>
      <c r="OK108" s="160"/>
      <c r="OL108" s="148"/>
      <c r="OM108" s="283" t="str">
        <f>IF(ISBLANK(OR3),"",SUMIF(OR12:OR90,"&gt;=0")/COUNTIF(OR12:OR90,"&gt;=0"))</f>
        <v/>
      </c>
      <c r="ON108" s="283"/>
      <c r="OO108" s="158"/>
      <c r="OP108" s="158"/>
      <c r="OQ108" s="159"/>
      <c r="OR108" s="160"/>
      <c r="OS108" s="148"/>
      <c r="OT108" s="283" t="str">
        <f>IF(ISBLANK(OY3),"",SUMIF(OY12:OY90,"&gt;=0")/COUNTIF(OY12:OY90,"&gt;=0"))</f>
        <v/>
      </c>
      <c r="OU108" s="283"/>
      <c r="OV108" s="158"/>
      <c r="OW108" s="158"/>
      <c r="OX108" s="159"/>
      <c r="OY108" s="160"/>
      <c r="OZ108" s="148"/>
      <c r="PA108" s="283" t="str">
        <f>IF(ISBLANK(PF3),"",SUMIF(PF12:PF90,"&gt;=0")/COUNTIF(PF12:PF90,"&gt;=0"))</f>
        <v/>
      </c>
      <c r="PB108" s="283"/>
      <c r="PC108" s="158"/>
      <c r="PD108" s="158"/>
      <c r="PE108" s="159"/>
      <c r="PF108" s="160"/>
      <c r="PG108" s="148"/>
      <c r="PH108" s="283" t="str">
        <f>IF(ISBLANK(PM3),"",SUMIF(PM12:PM90,"&gt;=0")/COUNTIF(PM12:PM90,"&gt;=0"))</f>
        <v/>
      </c>
      <c r="PI108" s="283"/>
      <c r="PJ108" s="158"/>
      <c r="PK108" s="158"/>
      <c r="PL108" s="159"/>
      <c r="PM108" s="160"/>
      <c r="PN108" s="148"/>
      <c r="PO108" s="283" t="str">
        <f>IF(ISBLANK(PT3),"",SUMIF(PT12:PT90,"&gt;=0")/COUNTIF(PT12:PT90,"&gt;=0"))</f>
        <v/>
      </c>
      <c r="PP108" s="283"/>
      <c r="PQ108" s="158"/>
      <c r="PR108" s="158"/>
      <c r="PS108" s="159"/>
      <c r="PT108" s="160"/>
      <c r="PU108" s="148"/>
      <c r="PV108" s="283" t="str">
        <f>IF(ISBLANK(QA3),"",SUMIF(QA12:QA90,"&gt;=0")/COUNTIF(QA12:QA90,"&gt;=0"))</f>
        <v/>
      </c>
      <c r="PW108" s="283"/>
      <c r="PX108" s="158"/>
      <c r="PY108" s="158"/>
      <c r="PZ108" s="159"/>
      <c r="QA108" s="160"/>
      <c r="QB108" s="148"/>
      <c r="QC108" s="283" t="str">
        <f>IF(ISBLANK(QH3),"",SUMIF(QH12:QH90,"&gt;=0")/COUNTIF(QH12:QH90,"&gt;=0"))</f>
        <v/>
      </c>
      <c r="QD108" s="283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BL21" sqref="BL21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hidden="1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62" width="8.7109375" style="3" customWidth="1"/>
    <col min="63" max="63" width="8.7109375" style="3" hidden="1" customWidth="1"/>
    <col min="64" max="71" width="8.7109375" style="3" customWidth="1"/>
    <col min="72" max="72" width="8.7109375" style="3" hidden="1" customWidth="1"/>
    <col min="73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7" t="s">
        <v>182</v>
      </c>
      <c r="BX2" s="358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1070</v>
      </c>
      <c r="F3" s="104">
        <f>IF(ISBLANK(Výsledky!$I$3),"-",SUM(K3:P3,R3,T3:U3,W3,Y3:AA3,AC3,AE3,AG3,AI3:AK3,AN3:AO3,AS3:AT3,AV3:AW3,AZ3,BB3:BC3,BE3:BF3,BH3,BJ3,BL3:BN3,BP3,BR3:BS3))</f>
        <v>770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Tipy!A81</f>
        <v>36</v>
      </c>
      <c r="D4" s="108" t="str">
        <f>IF(Tipy!B81="","",Tipy!B81)</f>
        <v>xO2</v>
      </c>
      <c r="E4" s="109">
        <f>SUM(F4:J4)</f>
        <v>1040</v>
      </c>
      <c r="F4" s="104">
        <f>IF(ISBLANK(Výsledky!$I$3),"-",SUM(K4:P4,R4,T4:U4,W4,Y4:AA4,AC4,AE4,AG4,AI4:AK4,AN4:AO4,AS4:AT4,AV4:AW4,AZ4,BB4:BC4,BE4:BF4,BH4,BJ4,BL4:BN4,BP4,BR4:BS4))</f>
        <v>710</v>
      </c>
      <c r="G4" s="90">
        <f>IF(ISBLANK(Výsledky!$BF$3),"-",SUM(Q4,V4,X4,S4,AB4,AD4,AU4,BA4,BG4,BI4,BO4,BQ4,BU4))</f>
        <v>220</v>
      </c>
      <c r="H4" s="90">
        <f>IF(ISBLANK(Výsledky!$FG$3),"-",SUM(AF4,AH4,AP4,AR4,AX4))</f>
        <v>10</v>
      </c>
      <c r="I4" s="93">
        <f>IF(ISBLANK(Výsledky!$GW$3),"-",SUM(AL4,AM4,AQ4,AY4,BD4,BK4,BT4))</f>
        <v>50</v>
      </c>
      <c r="J4" s="94">
        <f>IF(ISBLANK(Výsledky!$I$3),"",Výsledky!I87)</f>
        <v>50</v>
      </c>
      <c r="K4" s="92">
        <f>IF(ISBLANK(Výsledky!$P$3),"",Výsledky!P87)</f>
        <v>20</v>
      </c>
      <c r="L4" s="92">
        <f>IF(ISBLANK(Výsledky!$W$3),"",Výsledky!W87)</f>
        <v>0</v>
      </c>
      <c r="M4" s="92">
        <f>IF(ISBLANK(Výsledky!$AD$3),"",Výsledky!AD87)</f>
        <v>20</v>
      </c>
      <c r="N4" s="92">
        <f>IF(ISBLANK(Výsledky!$AK$3),"",Výsledky!AK87)</f>
        <v>20</v>
      </c>
      <c r="O4" s="92">
        <f>IF(ISBLANK(Výsledky!$AR$3),"",Výsledky!AR87)</f>
        <v>60</v>
      </c>
      <c r="P4" s="92">
        <f>IF(ISBLANK(Výsledky!$AY$3),"",Výsledky!AY87)</f>
        <v>0</v>
      </c>
      <c r="Q4" s="92">
        <f>IF(ISBLANK(Výsledky!$BF$3),"",Výsledky!BF87)</f>
        <v>0</v>
      </c>
      <c r="R4" s="92">
        <f>IF(ISBLANK(Výsledky!$BM$3),"",Výsledky!BM87)</f>
        <v>50</v>
      </c>
      <c r="S4" s="92">
        <f>IF(ISBLANK(Výsledky!$BT$3),"",Výsledky!BT87)</f>
        <v>50</v>
      </c>
      <c r="T4" s="92" t="str">
        <f>IF(ISBLANK(Výsledky!$CA$3),"",Výsledky!CA87)</f>
        <v/>
      </c>
      <c r="U4" s="92">
        <f>IF(ISBLANK(Výsledky!$CH$3),"",Výsledky!CH87)</f>
        <v>0</v>
      </c>
      <c r="V4" s="92">
        <f>IF(ISBLANK(Výsledky!$CO$3),"",Výsledky!CO87)</f>
        <v>40</v>
      </c>
      <c r="W4" s="92">
        <f>IF(ISBLANK(Výsledky!$CV$3),"",Výsledky!CV87)</f>
        <v>0</v>
      </c>
      <c r="X4" s="92">
        <f>IF(ISBLANK(Výsledky!$DC$3),"",Výsledky!DC87)</f>
        <v>50</v>
      </c>
      <c r="Y4" s="92">
        <f>IF(ISBLANK(Výsledky!$DJ$3),"",Výsledky!DJ87)</f>
        <v>20</v>
      </c>
      <c r="Z4" s="92">
        <f>IF(ISBLANK(Výsledky!$DQ$3),"",Výsledky!DQ87)</f>
        <v>40</v>
      </c>
      <c r="AA4" s="92">
        <f>IF(ISBLANK(Výsledky!$DX$3),"",Výsledky!DX87)</f>
        <v>0</v>
      </c>
      <c r="AB4" s="92">
        <f>IF(ISBLANK(Výsledky!$EE$3),"",Výsledky!EE87)</f>
        <v>40</v>
      </c>
      <c r="AC4" s="92">
        <f>IF(ISBLANK(Výsledky!$EL$3),"",Výsledky!EL87)</f>
        <v>0</v>
      </c>
      <c r="AD4" s="92" t="str">
        <f>IF(ISBLANK(Výsledky!$ES$3),"",Výsledky!ES87)</f>
        <v>-</v>
      </c>
      <c r="AE4" s="92">
        <f>IF(ISBLANK(Výsledky!$EZ$3),"",Výsledky!EZ87)</f>
        <v>60</v>
      </c>
      <c r="AF4" s="92">
        <f>IF(ISBLANK(Výsledky!$FG$3),"",Výsledky!FG87)</f>
        <v>0</v>
      </c>
      <c r="AG4" s="92">
        <f>IF(ISBLANK(Výsledky!$FN$3),"",Výsledky!FN87)</f>
        <v>80</v>
      </c>
      <c r="AH4" s="92">
        <f>IF(ISBLANK(Výsledky!$FU$3),"",Výsledky!FU87)</f>
        <v>10</v>
      </c>
      <c r="AI4" s="92">
        <f>IF(ISBLANK(Výsledky!$GB$3),"",Výsledky!GB87)</f>
        <v>80</v>
      </c>
      <c r="AJ4" s="92">
        <f>IF(ISBLANK(Výsledky!$GI$3),"",Výsledky!GI87)</f>
        <v>20</v>
      </c>
      <c r="AK4" s="92">
        <f>IF(ISBLANK(Výsledky!$GP$3),"",Výsledky!GP87)</f>
        <v>0</v>
      </c>
      <c r="AL4" s="92">
        <f>IF(ISBLANK(Výsledky!$GW$3),"",Výsledky!GW87)</f>
        <v>30</v>
      </c>
      <c r="AM4" s="92">
        <f>IF(ISBLANK(Výsledky!$HD$3),"",Výsledky!HD87)</f>
        <v>20</v>
      </c>
      <c r="AN4" s="92">
        <f>IF(ISBLANK(Výsledky!$HK$3),"",Výsledky!HK87)</f>
        <v>0</v>
      </c>
      <c r="AO4" s="92">
        <f>IF(ISBLANK(Výsledky!$HR$3),"",Výsledky!HR87)</f>
        <v>0</v>
      </c>
      <c r="AP4" s="92" t="str">
        <f>IF(ISBLANK(Výsledky!$HY$3),"",Výsledky!HY87)</f>
        <v/>
      </c>
      <c r="AQ4" s="92">
        <f>IF(ISBLANK(Výsledky!$IF$3),"",Výsledky!IF87)</f>
        <v>0</v>
      </c>
      <c r="AR4" s="92" t="str">
        <f>IF(ISBLANK(Výsledky!$IM$3),"",Výsledky!IM87)</f>
        <v/>
      </c>
      <c r="AS4" s="92">
        <f>IF(ISBLANK(Výsledky!$IT$3),"",Výsledky!IT87)</f>
        <v>0</v>
      </c>
      <c r="AT4" s="92">
        <f>IF(ISBLANK(Výsledky!$JA$3),"",Výsledky!JA87)</f>
        <v>100</v>
      </c>
      <c r="AU4" s="92">
        <f>IF(ISBLANK(Výsledky!$JH$3),"",Výsledky!JH87)</f>
        <v>40</v>
      </c>
      <c r="AV4" s="92">
        <f>IF(ISBLANK(Výsledky!$JO$3),"",Výsledky!JO87)</f>
        <v>80</v>
      </c>
      <c r="AW4" s="92">
        <f>IF(ISBLANK(Výsledky!$JV$3),"",Výsledky!JV87)</f>
        <v>0</v>
      </c>
      <c r="AX4" s="92" t="str">
        <f>IF(ISBLANK(Výsledky!$KC$3),"",Výsledky!KC87)</f>
        <v/>
      </c>
      <c r="AY4" s="92" t="str">
        <f>IF(ISBLANK(Výsledky!$KJ$3),"",Výsledky!KJ87)</f>
        <v/>
      </c>
      <c r="AZ4" s="92">
        <f>IF(ISBLANK(Výsledky!$KQ$3),"",Výsledky!KQ87)</f>
        <v>60</v>
      </c>
      <c r="BA4" s="92" t="str">
        <f>IF(ISBLANK(Výsledky!$KX$3),"",Výsledky!KX87)</f>
        <v/>
      </c>
      <c r="BB4" s="92" t="str">
        <f>IF(ISBLANK(Výsledky!$LE$3),"",Výsledky!LE87)</f>
        <v/>
      </c>
      <c r="BC4" s="92" t="str">
        <f>IF(ISBLANK(Výsledky!$LL$3),"",Výsledky!LL87)</f>
        <v/>
      </c>
      <c r="BD4" s="92" t="str">
        <f>IF(ISBLANK(Výsledky!$LS$3),"",Výsledky!LS87)</f>
        <v/>
      </c>
      <c r="BE4" s="92" t="str">
        <f>IF(ISBLANK(Výsledky!$LZ$3),"",Výsledky!LZ87)</f>
        <v/>
      </c>
      <c r="BF4" s="92" t="str">
        <f>IF(ISBLANK(Výsledky!$MG$3),"",Výsledky!MG87)</f>
        <v/>
      </c>
      <c r="BG4" s="92" t="str">
        <f>IF(ISBLANK(Výsledky!$MN$3),"",Výsledky!MN87)</f>
        <v/>
      </c>
      <c r="BH4" s="92" t="str">
        <f>IF(ISBLANK(Výsledky!$MU$3),"",Výsledky!MU87)</f>
        <v/>
      </c>
      <c r="BI4" s="92" t="str">
        <f>IF(ISBLANK(Výsledky!$NB$3),"",Výsledky!NB87)</f>
        <v/>
      </c>
      <c r="BJ4" s="92" t="str">
        <f>IF(ISBLANK(Výsledky!$NI$3),"",Výsledky!NI87)</f>
        <v/>
      </c>
      <c r="BK4" s="92" t="str">
        <f>IF(ISBLANK(Výsledky!$NP$3),"",Výsledky!NP87)</f>
        <v/>
      </c>
      <c r="BL4" s="92" t="str">
        <f>IF(ISBLANK(Výsledky!$NW$3),"",Výsledky!NW87)</f>
        <v/>
      </c>
      <c r="BM4" s="92" t="str">
        <f>IF(ISBLANK(Výsledky!$OD$3),"",Výsledky!OD87)</f>
        <v/>
      </c>
      <c r="BN4" s="92" t="str">
        <f>IF(ISBLANK(Výsledky!$OK$3),"",Výsledky!OK87)</f>
        <v/>
      </c>
      <c r="BO4" s="92" t="str">
        <f>IF(ISBLANK(Výsledky!$OR$3),"",Výsledky!OR87)</f>
        <v/>
      </c>
      <c r="BP4" s="92" t="str">
        <f>IF(ISBLANK(Výsledky!$OY$3),"",Výsledky!OY87)</f>
        <v/>
      </c>
      <c r="BQ4" s="92" t="str">
        <f>IF(ISBLANK(Výsledky!$PF$3),"",Výsledky!PF87)</f>
        <v/>
      </c>
      <c r="BR4" s="92" t="str">
        <f>IF(ISBLANK(Výsledky!$PM$3),"",Výsledky!PM87)</f>
        <v/>
      </c>
      <c r="BS4" s="92" t="str">
        <f>IF(ISBLANK(Výsledky!$PT$3),"",Výsledky!PT87)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1010</v>
      </c>
      <c r="F5" s="104">
        <f>IF(ISBLANK(Výsledky!$I$3),"-",SUM(K5:P5,R5,T5:U5,W5,Y5:AA5,AC5,AE5,AG5,AI5:AK5,AN5:AO5,AS5:AT5,AV5:AW5,AZ5,BB5:BC5,BE5:BF5,BH5,BJ5,BL5:BN5,BP5,BR5:BS5))</f>
        <v>700</v>
      </c>
      <c r="G5" s="90">
        <f>IF(ISBLANK(Výsledky!$BF$3),"-",SUM(Q5,V5,X5,S5,AB5,AD5,AU5,BA5,BG5,BI5,BO5,BQ5,BU5))</f>
        <v>240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>
        <f>IF(ISBLANK(Výsledky!$BM$3),"",Výsledky!BM61)</f>
        <v>50</v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>
        <f>IF(ISBLANK(Výsledky!$JH$3),"",Výsledky!JH61)</f>
        <v>20</v>
      </c>
      <c r="AV5" s="92">
        <f>IF(ISBLANK(Výsledky!$JO$3),"",Výsledky!JO61)</f>
        <v>60</v>
      </c>
      <c r="AW5" s="92">
        <f>IF(ISBLANK(Výsledky!$JV$3),"",Výsledky!JV61)</f>
        <v>0</v>
      </c>
      <c r="AX5" s="92" t="str">
        <f>IF(ISBLANK(Výsledky!$KC$3),"",Výsledky!KC61)</f>
        <v/>
      </c>
      <c r="AY5" s="92" t="str">
        <f>IF(ISBLANK(Výsledky!$KJ$3),"",Výsledky!KJ61)</f>
        <v/>
      </c>
      <c r="AZ5" s="92">
        <f>IF(ISBLANK(Výsledky!$KQ$3),"",Výsledky!KQ61)</f>
        <v>40</v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1010</v>
      </c>
      <c r="F6" s="104">
        <f>IF(ISBLANK(Výsledky!$I$3),"-",SUM(K6:P6,R6,T6:U6,W6,Y6:AA6,AC6,AE6,AG6,AI6:AK6,AN6:AO6,AS6:AT6,AV6:AW6,AZ6,BB6:BC6,BE6:BF6,BH6,BJ6,BL6:BN6,BP6,BR6:BS6))</f>
        <v>620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 t="str">
        <f>IF(ISBLANK(Výsledky!$KX$3),"",Výsledky!KX58)</f>
        <v/>
      </c>
      <c r="BB6" s="92" t="str">
        <f>IF(ISBLANK(Výsledky!$LE$3),"",Výsledky!LE58)</f>
        <v/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>SUM(F7:J7)</f>
        <v>1010</v>
      </c>
      <c r="F7" s="104">
        <f>IF(ISBLANK(Výsledky!$I$3),"-",SUM(K7:P7,R7,T7:U7,W7,Y7:AA7,AC7,AE7,AG7,AI7:AK7,AN7:AO7,AS7:AT7,AV7:AW7,AZ7,BB7:BC7,BE7:BF7,BH7,BJ7,BL7:BN7,BP7,BR7:BS7))</f>
        <v>660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>
        <f>IF(ISBLANK(Výsledky!$KQ$3),"",Výsledky!KQ34)</f>
        <v>40</v>
      </c>
      <c r="BA7" s="92" t="str">
        <f>IF(ISBLANK(Výsledky!$KX$3),"",Výsledky!KX34)</f>
        <v/>
      </c>
      <c r="BB7" s="92" t="str">
        <f>IF(ISBLANK(Výsledky!$LE$3),"",Výsledky!LE34)</f>
        <v/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/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Tipy!A24</f>
        <v>55</v>
      </c>
      <c r="D8" s="108" t="str">
        <f>IF(Tipy!B24="","",Tipy!B24)</f>
        <v>ivez</v>
      </c>
      <c r="E8" s="109">
        <f>SUM(F8:J8)</f>
        <v>970</v>
      </c>
      <c r="F8" s="104">
        <f>IF(ISBLANK(Výsledky!$I$3),"-",SUM(K8:P8,R8,T8:U8,W8,Y8:AA8,AC8,AE8,AG8,AI8:AK8,AN8:AO8,AS8:AT8,AV8:AW8,AZ8,BB8:BC8,BE8:BF8,BH8,BJ8,BL8:BN8,BP8,BR8:BS8))</f>
        <v>620</v>
      </c>
      <c r="G8" s="90">
        <f>IF(ISBLANK(Výsledky!$BF$3),"-",SUM(Q8,V8,X8,S8,AB8,AD8,AU8,BA8,BG8,BI8,BO8,BQ8,BU8))</f>
        <v>230</v>
      </c>
      <c r="H8" s="90">
        <f>IF(ISBLANK(Výsledky!$FG$3),"-",SUM(AF8,AH8,AP8,AR8,AX8))</f>
        <v>20</v>
      </c>
      <c r="I8" s="93">
        <f>IF(ISBLANK(Výsledky!$GW$3),"-",SUM(AL8,AM8,AQ8,AY8,BD8,BK8,BT8))</f>
        <v>20</v>
      </c>
      <c r="J8" s="94">
        <f>IF(ISBLANK(Výsledky!$I$3),"",Výsledky!I30)</f>
        <v>80</v>
      </c>
      <c r="K8" s="92" t="str">
        <f>IF(ISBLANK(Výsledky!$P$3),"",Výsledky!P30)</f>
        <v>-</v>
      </c>
      <c r="L8" s="92">
        <f>IF(ISBLANK(Výsledky!$W$3),"",Výsledky!W30)</f>
        <v>0</v>
      </c>
      <c r="M8" s="92">
        <f>IF(ISBLANK(Výsledky!$AD$3),"",Výsledky!AD30)</f>
        <v>20</v>
      </c>
      <c r="N8" s="92">
        <f>IF(ISBLANK(Výsledky!$AK$3),"",Výsledky!AK30)</f>
        <v>20</v>
      </c>
      <c r="O8" s="92">
        <f>IF(ISBLANK(Výsledky!$AR$3),"",Výsledky!AR30)</f>
        <v>20</v>
      </c>
      <c r="P8" s="92">
        <f>IF(ISBLANK(Výsledky!$AY$3),"",Výsledky!AY30)</f>
        <v>0</v>
      </c>
      <c r="Q8" s="92">
        <f>IF(ISBLANK(Výsledky!$BF$3),"",Výsledky!BF30)</f>
        <v>0</v>
      </c>
      <c r="R8" s="92">
        <f>IF(ISBLANK(Výsledky!$BM$3),"",Výsledky!BM30)</f>
        <v>80</v>
      </c>
      <c r="S8" s="92">
        <f>IF(ISBLANK(Výsledky!$BT$3),"",Výsledky!BT30)</f>
        <v>50</v>
      </c>
      <c r="T8" s="92" t="str">
        <f>IF(ISBLANK(Výsledky!$CA$3),"",Výsledky!CA30)</f>
        <v/>
      </c>
      <c r="U8" s="92">
        <f>IF(ISBLANK(Výsledky!$CH$3),"",Výsledky!CH30)</f>
        <v>20</v>
      </c>
      <c r="V8" s="92">
        <f>IF(ISBLANK(Výsledky!$CO$3),"",Výsledky!CO30)</f>
        <v>50</v>
      </c>
      <c r="W8" s="92">
        <f>IF(ISBLANK(Výsledky!$CV$3),"",Výsledky!CV30)</f>
        <v>20</v>
      </c>
      <c r="X8" s="92">
        <f>IF(ISBLANK(Výsledky!$DC$3),"",Výsledky!DC30)</f>
        <v>40</v>
      </c>
      <c r="Y8" s="92">
        <f>IF(ISBLANK(Výsledky!$DJ$3),"",Výsledky!DJ30)</f>
        <v>40</v>
      </c>
      <c r="Z8" s="92">
        <f>IF(ISBLANK(Výsledky!$DQ$3),"",Výsledky!DQ30)</f>
        <v>20</v>
      </c>
      <c r="AA8" s="92">
        <f>IF(ISBLANK(Výsledky!$DX$3),"",Výsledky!DX30)</f>
        <v>0</v>
      </c>
      <c r="AB8" s="92">
        <f>IF(ISBLANK(Výsledky!$EE$3),"",Výsledky!EE30)</f>
        <v>50</v>
      </c>
      <c r="AC8" s="92" t="str">
        <f>IF(ISBLANK(Výsledky!$EL$3),"",Výsledky!EL30)</f>
        <v>-</v>
      </c>
      <c r="AD8" s="92">
        <f>IF(ISBLANK(Výsledky!$ES$3),"",Výsledky!ES30)</f>
        <v>20</v>
      </c>
      <c r="AE8" s="92">
        <f>IF(ISBLANK(Výsledky!$EZ$3),"",Výsledky!EZ30)</f>
        <v>50</v>
      </c>
      <c r="AF8" s="92">
        <f>IF(ISBLANK(Výsledky!$FG$3),"",Výsledky!FG30)</f>
        <v>0</v>
      </c>
      <c r="AG8" s="92">
        <f>IF(ISBLANK(Výsledky!$FN$3),"",Výsledky!FN30)</f>
        <v>60</v>
      </c>
      <c r="AH8" s="92">
        <f>IF(ISBLANK(Výsledky!$FU$3),"",Výsledky!FU30)</f>
        <v>20</v>
      </c>
      <c r="AI8" s="92">
        <f>IF(ISBLANK(Výsledky!$GB$3),"",Výsledky!GB30)</f>
        <v>80</v>
      </c>
      <c r="AJ8" s="92">
        <f>IF(ISBLANK(Výsledky!$GI$3),"",Výsledky!GI30)</f>
        <v>30</v>
      </c>
      <c r="AK8" s="92">
        <f>IF(ISBLANK(Výsledky!$GP$3),"",Výsledky!GP30)</f>
        <v>30</v>
      </c>
      <c r="AL8" s="92">
        <f>IF(ISBLANK(Výsledky!$GW$3),"",Výsledky!GW30)</f>
        <v>0</v>
      </c>
      <c r="AM8" s="92">
        <f>IF(ISBLANK(Výsledky!$HD$3),"",Výsledky!HD30)</f>
        <v>20</v>
      </c>
      <c r="AN8" s="92">
        <f>IF(ISBLANK(Výsledky!$HK$3),"",Výsledky!HK30)</f>
        <v>0</v>
      </c>
      <c r="AO8" s="92">
        <f>IF(ISBLANK(Výsledky!$HR$3),"",Výsledky!HR30)</f>
        <v>0</v>
      </c>
      <c r="AP8" s="92" t="str">
        <f>IF(ISBLANK(Výsledky!$HY$3),"",Výsledky!HY30)</f>
        <v/>
      </c>
      <c r="AQ8" s="92">
        <f>IF(ISBLANK(Výsledky!$IF$3),"",Výsledky!IF30)</f>
        <v>0</v>
      </c>
      <c r="AR8" s="92" t="str">
        <f>IF(ISBLANK(Výsledky!$IM$3),"",Výsledky!IM30)</f>
        <v/>
      </c>
      <c r="AS8" s="92">
        <f>IF(ISBLANK(Výsledky!$IT$3),"",Výsledky!IT30)</f>
        <v>0</v>
      </c>
      <c r="AT8" s="92">
        <f>IF(ISBLANK(Výsledky!$JA$3),"",Výsledky!JA30)</f>
        <v>70</v>
      </c>
      <c r="AU8" s="92">
        <f>IF(ISBLANK(Výsledky!$JH$3),"",Výsledky!JH30)</f>
        <v>20</v>
      </c>
      <c r="AV8" s="92">
        <f>IF(ISBLANK(Výsledky!$JO$3),"",Výsledky!JO30)</f>
        <v>20</v>
      </c>
      <c r="AW8" s="92">
        <f>IF(ISBLANK(Výsledky!$JV$3),"",Výsledky!JV30)</f>
        <v>0</v>
      </c>
      <c r="AX8" s="92" t="str">
        <f>IF(ISBLANK(Výsledky!$KC$3),"",Výsledky!KC30)</f>
        <v/>
      </c>
      <c r="AY8" s="92" t="str">
        <f>IF(ISBLANK(Výsledky!$KJ$3),"",Výsledky!KJ30)</f>
        <v/>
      </c>
      <c r="AZ8" s="92">
        <f>IF(ISBLANK(Výsledky!$KQ$3),"",Výsledky!KQ30)</f>
        <v>40</v>
      </c>
      <c r="BA8" s="92" t="str">
        <f>IF(ISBLANK(Výsledky!$KX$3),"",Výsledky!KX30)</f>
        <v/>
      </c>
      <c r="BB8" s="92" t="str">
        <f>IF(ISBLANK(Výsledky!$LE$3),"",Výsledky!LE30)</f>
        <v/>
      </c>
      <c r="BC8" s="92" t="str">
        <f>IF(ISBLANK(Výsledky!$LL$3),"",Výsledky!LL30)</f>
        <v/>
      </c>
      <c r="BD8" s="92" t="str">
        <f>IF(ISBLANK(Výsledky!$LS$3),"",Výsledky!LS30)</f>
        <v/>
      </c>
      <c r="BE8" s="92" t="str">
        <f>IF(ISBLANK(Výsledky!$LZ$3),"",Výsledky!LZ30)</f>
        <v/>
      </c>
      <c r="BF8" s="92" t="str">
        <f>IF(ISBLANK(Výsledky!$MG$3),"",Výsledky!MG30)</f>
        <v/>
      </c>
      <c r="BG8" s="92" t="str">
        <f>IF(ISBLANK(Výsledky!$MN$3),"",Výsledky!MN30)</f>
        <v/>
      </c>
      <c r="BH8" s="92" t="str">
        <f>IF(ISBLANK(Výsledky!$MU$3),"",Výsledky!MU30)</f>
        <v/>
      </c>
      <c r="BI8" s="92" t="str">
        <f>IF(ISBLANK(Výsledky!$NB$3),"",Výsledky!NB30)</f>
        <v/>
      </c>
      <c r="BJ8" s="92" t="str">
        <f>IF(ISBLANK(Výsledky!$NI$3),"",Výsledky!NI30)</f>
        <v/>
      </c>
      <c r="BK8" s="92" t="str">
        <f>IF(ISBLANK(Výsledky!$NP$3),"",Výsledky!NP30)</f>
        <v/>
      </c>
      <c r="BL8" s="92" t="str">
        <f>IF(ISBLANK(Výsledky!$NW$3),"",Výsledky!NW30)</f>
        <v/>
      </c>
      <c r="BM8" s="92" t="str">
        <f>IF(ISBLANK(Výsledky!$OD$3),"",Výsledky!OD30)</f>
        <v/>
      </c>
      <c r="BN8" s="92" t="str">
        <f>IF(ISBLANK(Výsledky!$OK$3),"",Výsledky!OK30)</f>
        <v/>
      </c>
      <c r="BO8" s="92" t="str">
        <f>IF(ISBLANK(Výsledky!$OR$3),"",Výsledky!OR30)</f>
        <v/>
      </c>
      <c r="BP8" s="92" t="str">
        <f>IF(ISBLANK(Výsledky!$OY$3),"",Výsledky!OY30)</f>
        <v/>
      </c>
      <c r="BQ8" s="92" t="str">
        <f>IF(ISBLANK(Výsledky!$PF$3),"",Výsledky!PF30)</f>
        <v/>
      </c>
      <c r="BR8" s="92" t="str">
        <f>IF(ISBLANK(Výsledky!$PM$3),"",Výsledky!PM30)</f>
        <v/>
      </c>
      <c r="BS8" s="92" t="str">
        <f>IF(ISBLANK(Výsledky!$PT$3),"",Výsledky!PT30)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Tipy!A58</f>
        <v>6</v>
      </c>
      <c r="D9" s="108" t="str">
        <f>IF(Tipy!B58="","",Tipy!B58)</f>
        <v>Peter Čička</v>
      </c>
      <c r="E9" s="109">
        <f>SUM(F9:J9)</f>
        <v>960</v>
      </c>
      <c r="F9" s="104">
        <f>IF(ISBLANK(Výsledky!$I$3),"-",SUM(K9:P9,R9,T9:U9,W9,Y9:AA9,AC9,AE9,AG9,AI9:AK9,AN9:AO9,AS9:AT9,AV9:AW9,AZ9,BB9:BC9,BE9:BF9,BH9,BJ9,BL9:BN9,BP9,BR9:BS9))</f>
        <v>590</v>
      </c>
      <c r="G9" s="90">
        <f>IF(ISBLANK(Výsledky!$BF$3),"-",SUM(Q9,V9,X9,S9,AB9,AD9,AU9,BA9,BG9,BI9,BO9,BQ9,BU9))</f>
        <v>240</v>
      </c>
      <c r="H9" s="90">
        <f>IF(ISBLANK(Výsledky!$FG$3),"-",SUM(AF9,AH9,AP9,AR9,AX9))</f>
        <v>20</v>
      </c>
      <c r="I9" s="93">
        <f>IF(ISBLANK(Výsledky!$GW$3),"-",SUM(AL9,AM9,AQ9,AY9,BD9,BK9,BT9))</f>
        <v>60</v>
      </c>
      <c r="J9" s="94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>
        <f>IF(ISBLANK(Výsledky!$BM$3),"",Výsledky!BM64)</f>
        <v>40</v>
      </c>
      <c r="S9" s="92">
        <f>IF(ISBLANK(Výsledky!$BT$3),"",Výsledky!BT64)</f>
        <v>40</v>
      </c>
      <c r="T9" s="92" t="str">
        <f>IF(ISBLANK(Výsledky!$CA$3),"",Výsledky!CA64)</f>
        <v/>
      </c>
      <c r="U9" s="92">
        <f>IF(ISBLANK(Výsledky!$CH$3),"",Výsledky!CH64)</f>
        <v>10</v>
      </c>
      <c r="V9" s="92">
        <f>IF(ISBLANK(Výsledky!$CO$3),"",Výsledky!CO64)</f>
        <v>40</v>
      </c>
      <c r="W9" s="92">
        <f>IF(ISBLANK(Výsledky!$CV$3),"",Výsledky!CV64)</f>
        <v>0</v>
      </c>
      <c r="X9" s="92">
        <f>IF(ISBLANK(Výsledky!$DC$3),"",Výsledky!DC64)</f>
        <v>60</v>
      </c>
      <c r="Y9" s="92">
        <f>IF(ISBLANK(Výsledky!$DJ$3),"",Výsledky!DJ64)</f>
        <v>60</v>
      </c>
      <c r="Z9" s="92">
        <f>IF(ISBLANK(Výsledky!$DQ$3),"",Výsledky!DQ64)</f>
        <v>20</v>
      </c>
      <c r="AA9" s="92">
        <f>IF(ISBLANK(Výsledky!$DX$3),"",Výsledky!DX64)</f>
        <v>0</v>
      </c>
      <c r="AB9" s="92">
        <f>IF(ISBLANK(Výsledky!$EE$3),"",Výsledky!EE64)</f>
        <v>40</v>
      </c>
      <c r="AC9" s="92">
        <f>IF(ISBLANK(Výsledky!$EL$3),"",Výsledky!EL64)</f>
        <v>20</v>
      </c>
      <c r="AD9" s="92">
        <f>IF(ISBLANK(Výsledky!$ES$3),"",Výsledky!ES64)</f>
        <v>20</v>
      </c>
      <c r="AE9" s="92">
        <f>IF(ISBLANK(Výsledky!$EZ$3),"",Výsledky!EZ64)</f>
        <v>50</v>
      </c>
      <c r="AF9" s="92">
        <f>IF(ISBLANK(Výsledky!$FG$3),"",Výsledky!FG64)</f>
        <v>0</v>
      </c>
      <c r="AG9" s="92">
        <f>IF(ISBLANK(Výsledky!$FN$3),"",Výsledky!FN64)</f>
        <v>20</v>
      </c>
      <c r="AH9" s="92">
        <f>IF(ISBLANK(Výsledky!$FU$3),"",Výsledky!FU64)</f>
        <v>20</v>
      </c>
      <c r="AI9" s="92">
        <f>IF(ISBLANK(Výsledky!$GB$3),"",Výsledky!GB64)</f>
        <v>70</v>
      </c>
      <c r="AJ9" s="92">
        <f>IF(ISBLANK(Výsledky!$GI$3),"",Výsledky!GI64)</f>
        <v>20</v>
      </c>
      <c r="AK9" s="92">
        <f>IF(ISBLANK(Výsledky!$GP$3),"",Výsledky!GP64)</f>
        <v>30</v>
      </c>
      <c r="AL9" s="92">
        <f>IF(ISBLANK(Výsledky!$GW$3),"",Výsledky!GW64)</f>
        <v>20</v>
      </c>
      <c r="AM9" s="92">
        <f>IF(ISBLANK(Výsledky!$HD$3),"",Výsledky!HD64)</f>
        <v>20</v>
      </c>
      <c r="AN9" s="92">
        <f>IF(ISBLANK(Výsledky!$HK$3),"",Výsledky!HK64)</f>
        <v>0</v>
      </c>
      <c r="AO9" s="92">
        <f>IF(ISBLANK(Výsledky!$HR$3),"",Výsledky!HR64)</f>
        <v>0</v>
      </c>
      <c r="AP9" s="92" t="str">
        <f>IF(ISBLANK(Výsledky!$HY$3),"",Výsledky!HY64)</f>
        <v/>
      </c>
      <c r="AQ9" s="92">
        <f>IF(ISBLANK(Výsledky!$IF$3),"",Výsledky!IF64)</f>
        <v>20</v>
      </c>
      <c r="AR9" s="92" t="str">
        <f>IF(ISBLANK(Výsledky!$IM$3),"",Výsledky!IM64)</f>
        <v/>
      </c>
      <c r="AS9" s="92">
        <f>IF(ISBLANK(Výsledky!$IT$3),"",Výsledky!IT64)</f>
        <v>0</v>
      </c>
      <c r="AT9" s="92">
        <f>IF(ISBLANK(Výsledky!$JA$3),"",Výsledky!JA64)</f>
        <v>40</v>
      </c>
      <c r="AU9" s="92">
        <f>IF(ISBLANK(Výsledky!$JH$3),"",Výsledky!JH64)</f>
        <v>20</v>
      </c>
      <c r="AV9" s="92">
        <f>IF(ISBLANK(Výsledky!$JO$3),"",Výsledky!JO64)</f>
        <v>40</v>
      </c>
      <c r="AW9" s="92">
        <f>IF(ISBLANK(Výsledky!$JV$3),"",Výsledky!JV64)</f>
        <v>0</v>
      </c>
      <c r="AX9" s="92" t="str">
        <f>IF(ISBLANK(Výsledky!$KC$3),"",Výsledky!KC64)</f>
        <v/>
      </c>
      <c r="AY9" s="92" t="str">
        <f>IF(ISBLANK(Výsledky!$KJ$3),"",Výsledky!KJ64)</f>
        <v/>
      </c>
      <c r="AZ9" s="92">
        <f>IF(ISBLANK(Výsledky!$KQ$3),"",Výsledky!KQ64)</f>
        <v>60</v>
      </c>
      <c r="BA9" s="92" t="str">
        <f>IF(ISBLANK(Výsledky!$KX$3),"",Výsledky!KX64)</f>
        <v/>
      </c>
      <c r="BB9" s="92" t="str">
        <f>IF(ISBLANK(Výsledky!$LE$3),"",Výsledky!LE64)</f>
        <v/>
      </c>
      <c r="BC9" s="92" t="str">
        <f>IF(ISBLANK(Výsledky!$LL$3),"",Výsledky!LL64)</f>
        <v/>
      </c>
      <c r="BD9" s="92" t="str">
        <f>IF(ISBLANK(Výsledky!$LS$3),"",Výsledky!LS64)</f>
        <v/>
      </c>
      <c r="BE9" s="92" t="str">
        <f>IF(ISBLANK(Výsledky!$LZ$3),"",Výsledky!LZ64)</f>
        <v/>
      </c>
      <c r="BF9" s="92" t="str">
        <f>IF(ISBLANK(Výsledky!$MG$3),"",Výsledky!MG64)</f>
        <v/>
      </c>
      <c r="BG9" s="92" t="str">
        <f>IF(ISBLANK(Výsledky!$MN$3),"",Výsledky!MN64)</f>
        <v/>
      </c>
      <c r="BH9" s="92" t="str">
        <f>IF(ISBLANK(Výsledky!$MU$3),"",Výsledky!MU64)</f>
        <v/>
      </c>
      <c r="BI9" s="92" t="str">
        <f>IF(ISBLANK(Výsledky!$NB$3),"",Výsledky!NB64)</f>
        <v/>
      </c>
      <c r="BJ9" s="92" t="str">
        <f>IF(ISBLANK(Výsledky!$NI$3),"",Výsledky!NI64)</f>
        <v/>
      </c>
      <c r="BK9" s="92" t="str">
        <f>IF(ISBLANK(Výsledky!$NP$3),"",Výsledky!NP64)</f>
        <v/>
      </c>
      <c r="BL9" s="92" t="str">
        <f>IF(ISBLANK(Výsledky!$NW$3),"",Výsledky!NW64)</f>
        <v/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Tipy!A42</f>
        <v>10</v>
      </c>
      <c r="D10" s="108" t="str">
        <f>IF(Tipy!B42="","",Tipy!B42)</f>
        <v>Marek Konečný</v>
      </c>
      <c r="E10" s="109">
        <f>SUM(F10:J10)</f>
        <v>960</v>
      </c>
      <c r="F10" s="104">
        <f>IF(ISBLANK(Výsledky!$I$3),"-",SUM(K10:P10,R10,T10:U10,W10,Y10:AA10,AC10,AE10,AG10,AI10:AK10,AN10:AO10,AS10:AT10,AV10:AW10,AZ10,BB10:BC10,BE10:BF10,BH10,BJ10,BL10:BN10,BP10,BR10:BS10))</f>
        <v>630</v>
      </c>
      <c r="G10" s="90">
        <f>IF(ISBLANK(Výsledky!$BF$3),"-",SUM(Q10,V10,X10,S10,AB10,AD10,AU10,BA10,BG10,BI10,BO10,BQ10,BU10))</f>
        <v>300</v>
      </c>
      <c r="H10" s="90">
        <f>IF(ISBLANK(Výsledky!$FG$3),"-",SUM(AF10,AH10,AP10,AR10,AX10))</f>
        <v>0</v>
      </c>
      <c r="I10" s="93">
        <f>IF(ISBLANK(Výsledky!$GW$3),"-",SUM(AL10,AM10,AQ10,AY10,BD10,BK10,BT10))</f>
        <v>30</v>
      </c>
      <c r="J10" s="94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>
        <f>IF(ISBLANK(Výsledky!$BM$3),"",Výsledky!BM48)</f>
        <v>60</v>
      </c>
      <c r="S10" s="92">
        <f>IF(ISBLANK(Výsledky!$BT$3),"",Výsledky!BT48)</f>
        <v>40</v>
      </c>
      <c r="T10" s="92" t="str">
        <f>IF(ISBLANK(Výsledky!$CA$3),"",Výsledky!CA48)</f>
        <v/>
      </c>
      <c r="U10" s="92">
        <f>IF(ISBLANK(Výsledky!$CH$3),"",Výsledky!CH48)</f>
        <v>0</v>
      </c>
      <c r="V10" s="92">
        <f>IF(ISBLANK(Výsledky!$CO$3),"",Výsledky!CO48)</f>
        <v>80</v>
      </c>
      <c r="W10" s="92">
        <f>IF(ISBLANK(Výsledky!$CV$3),"",Výsledky!CV48)</f>
        <v>0</v>
      </c>
      <c r="X10" s="92">
        <f>IF(ISBLANK(Výsledky!$DC$3),"",Výsledky!DC48)</f>
        <v>70</v>
      </c>
      <c r="Y10" s="92">
        <f>IF(ISBLANK(Výsledky!$DJ$3),"",Výsledky!DJ48)</f>
        <v>20</v>
      </c>
      <c r="Z10" s="92">
        <f>IF(ISBLANK(Výsledky!$DQ$3),"",Výsledky!DQ48)</f>
        <v>50</v>
      </c>
      <c r="AA10" s="92">
        <f>IF(ISBLANK(Výsledky!$DX$3),"",Výsledky!DX48)</f>
        <v>0</v>
      </c>
      <c r="AB10" s="92">
        <f>IF(ISBLANK(Výsledky!$EE$3),"",Výsledky!EE48)</f>
        <v>40</v>
      </c>
      <c r="AC10" s="92">
        <f>IF(ISBLANK(Výsledky!$EL$3),"",Výsledky!EL48)</f>
        <v>0</v>
      </c>
      <c r="AD10" s="92">
        <f>IF(ISBLANK(Výsledky!$ES$3),"",Výsledky!ES48)</f>
        <v>20</v>
      </c>
      <c r="AE10" s="92">
        <f>IF(ISBLANK(Výsledky!$EZ$3),"",Výsledky!EZ48)</f>
        <v>20</v>
      </c>
      <c r="AF10" s="92">
        <f>IF(ISBLANK(Výsledky!$FG$3),"",Výsledky!FG48)</f>
        <v>0</v>
      </c>
      <c r="AG10" s="92">
        <f>IF(ISBLANK(Výsledky!$FN$3),"",Výsledky!FN48)</f>
        <v>50</v>
      </c>
      <c r="AH10" s="92">
        <f>IF(ISBLANK(Výsledky!$FU$3),"",Výsledky!FU48)</f>
        <v>0</v>
      </c>
      <c r="AI10" s="92">
        <f>IF(ISBLANK(Výsledky!$GB$3),"",Výsledky!GB48)</f>
        <v>50</v>
      </c>
      <c r="AJ10" s="92">
        <f>IF(ISBLANK(Výsledky!$GI$3),"",Výsledky!GI48)</f>
        <v>30</v>
      </c>
      <c r="AK10" s="92">
        <f>IF(ISBLANK(Výsledky!$GP$3),"",Výsledky!GP48)</f>
        <v>0</v>
      </c>
      <c r="AL10" s="92" t="str">
        <f>IF(ISBLANK(Výsledky!$GW$3),"",Výsledky!GW48)</f>
        <v>-</v>
      </c>
      <c r="AM10" s="92">
        <f>IF(ISBLANK(Výsledky!$HD$3),"",Výsledky!HD48)</f>
        <v>30</v>
      </c>
      <c r="AN10" s="92">
        <f>IF(ISBLANK(Výsledky!$HK$3),"",Výsledky!HK48)</f>
        <v>0</v>
      </c>
      <c r="AO10" s="92">
        <f>IF(ISBLANK(Výsledky!$HR$3),"",Výsledky!HR48)</f>
        <v>10</v>
      </c>
      <c r="AP10" s="92" t="str">
        <f>IF(ISBLANK(Výsledky!$HY$3),"",Výsledky!HY48)</f>
        <v/>
      </c>
      <c r="AQ10" s="92">
        <f>IF(ISBLANK(Výsledky!$IF$3),"",Výsledky!IF48)</f>
        <v>0</v>
      </c>
      <c r="AR10" s="92" t="str">
        <f>IF(ISBLANK(Výsledky!$IM$3),"",Výsledky!IM48)</f>
        <v/>
      </c>
      <c r="AS10" s="92">
        <f>IF(ISBLANK(Výsledky!$IT$3),"",Výsledky!IT48)</f>
        <v>0</v>
      </c>
      <c r="AT10" s="92">
        <f>IF(ISBLANK(Výsledky!$JA$3),"",Výsledky!JA48)</f>
        <v>80</v>
      </c>
      <c r="AU10" s="92">
        <f>IF(ISBLANK(Výsledky!$JH$3),"",Výsledky!JH48)</f>
        <v>0</v>
      </c>
      <c r="AV10" s="92">
        <f>IF(ISBLANK(Výsledky!$JO$3),"",Výsledky!JO48)</f>
        <v>80</v>
      </c>
      <c r="AW10" s="92">
        <f>IF(ISBLANK(Výsledky!$JV$3),"",Výsledky!JV48)</f>
        <v>10</v>
      </c>
      <c r="AX10" s="92" t="str">
        <f>IF(ISBLANK(Výsledky!$KC$3),"",Výsledky!KC48)</f>
        <v/>
      </c>
      <c r="AY10" s="92" t="str">
        <f>IF(ISBLANK(Výsledky!$KJ$3),"",Výsledky!KJ48)</f>
        <v/>
      </c>
      <c r="AZ10" s="92">
        <f>IF(ISBLANK(Výsledky!$KQ$3),"",Výsledky!KQ48)</f>
        <v>40</v>
      </c>
      <c r="BA10" s="92" t="str">
        <f>IF(ISBLANK(Výsledky!$KX$3),"",Výsledky!KX48)</f>
        <v/>
      </c>
      <c r="BB10" s="92" t="str">
        <f>IF(ISBLANK(Výsledky!$LE$3),"",Výsledky!LE48)</f>
        <v/>
      </c>
      <c r="BC10" s="92" t="str">
        <f>IF(ISBLANK(Výsledky!$LL$3),"",Výsledky!LL48)</f>
        <v/>
      </c>
      <c r="BD10" s="92" t="str">
        <f>IF(ISBLANK(Výsledky!$LS$3),"",Výsledky!LS48)</f>
        <v/>
      </c>
      <c r="BE10" s="92" t="str">
        <f>IF(ISBLANK(Výsledky!$LZ$3),"",Výsledky!LZ48)</f>
        <v/>
      </c>
      <c r="BF10" s="92" t="str">
        <f>IF(ISBLANK(Výsledky!$MG$3),"",Výsledky!MG48)</f>
        <v/>
      </c>
      <c r="BG10" s="92" t="str">
        <f>IF(ISBLANK(Výsledky!$MN$3),"",Výsledky!MN48)</f>
        <v/>
      </c>
      <c r="BH10" s="92" t="str">
        <f>IF(ISBLANK(Výsledky!$MU$3),"",Výsledky!MU48)</f>
        <v/>
      </c>
      <c r="BI10" s="92" t="str">
        <f>IF(ISBLANK(Výsledky!$NB$3),"",Výsledky!NB48)</f>
        <v/>
      </c>
      <c r="BJ10" s="92" t="str">
        <f>IF(ISBLANK(Výsledky!$NI$3),"",Výsledky!NI48)</f>
        <v/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>SUM(F11:J11)</f>
        <v>960</v>
      </c>
      <c r="F11" s="104">
        <f>IF(ISBLANK(Výsledky!$I$3),"-",SUM(K11:P11,R11,T11:U11,W11,Y11:AA11,AC11,AE11,AG11,AI11:AK11,AN11:AO11,AS11:AT11,AV11:AW11,AZ11,BB11:BC11,BE11:BF11,BH11,BJ11,BL11:BN11,BP11,BR11:BS11))</f>
        <v>650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>
        <f>IF(ISBLANK(Výsledky!$BM$3),"",Výsledky!BM12)</f>
        <v>50</v>
      </c>
      <c r="S11" s="92">
        <f>IF(ISBLANK(Výsledky!$BT$3),"",Výsledky!BT12)</f>
        <v>40</v>
      </c>
      <c r="T11" s="92" t="str">
        <f>IF(ISBLANK(Výsledky!$CA$3),"",Výsledky!CA12)</f>
        <v/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>
        <f>IF(ISBLANK(Výsledky!$JV$3),"",Výsledky!JV12)</f>
        <v>0</v>
      </c>
      <c r="AX11" s="92" t="str">
        <f>IF(ISBLANK(Výsledky!$KC$3),"",Výsledky!KC12)</f>
        <v/>
      </c>
      <c r="AY11" s="92" t="str">
        <f>IF(ISBLANK(Výsledky!$KJ$3),"",Výsledky!KJ12)</f>
        <v/>
      </c>
      <c r="AZ11" s="92">
        <f>IF(ISBLANK(Výsledky!$KQ$3),"",Výsledky!KQ12)</f>
        <v>60</v>
      </c>
      <c r="BA11" s="92" t="str">
        <f>IF(ISBLANK(Výsledky!$KX$3),"",Výsledky!KX12)</f>
        <v/>
      </c>
      <c r="BB11" s="92" t="str">
        <f>IF(ISBLANK(Výsledky!$LE$3),"",Výsledky!LE12)</f>
        <v/>
      </c>
      <c r="BC11" s="92" t="str">
        <f>IF(ISBLANK(Výsledky!$LL$3),"",Výsledky!LL12)</f>
        <v/>
      </c>
      <c r="BD11" s="92" t="str">
        <f>IF(ISBLANK(Výsledky!$LS$3),"",Výsledky!LS12)</f>
        <v/>
      </c>
      <c r="BE11" s="92" t="str">
        <f>IF(ISBLANK(Výsledky!$LZ$3),"",Výsledky!LZ12)</f>
        <v/>
      </c>
      <c r="BF11" s="92" t="str">
        <f>IF(ISBLANK(Výsledky!$MG$3),"",Výsledky!MG12)</f>
        <v/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>SUM(F12:J12)</f>
        <v>940</v>
      </c>
      <c r="F12" s="104">
        <f>IF(ISBLANK(Výsledky!$I$3),"-",SUM(K12:P12,R12,T12:U12,W12,Y12:AA12,AC12,AE12,AG12,AI12:AK12,AN12:AO12,AS12:AT12,AV12:AW12,AZ12,BB12:BC12,BE12:BF12,BH12,BJ12,BL12:BN12,BP12,BR12:BS12))</f>
        <v>600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 t="str">
        <f>IF(ISBLANK(Výsledky!$CA$3),"",Výsledky!CA43)</f>
        <v/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 t="str">
        <f>IF(ISBLANK(Výsledky!$KX$3),"",Výsledky!KX43)</f>
        <v/>
      </c>
      <c r="BB12" s="92" t="str">
        <f>IF(ISBLANK(Výsledky!$LE$3),"",Výsledky!LE43)</f>
        <v/>
      </c>
      <c r="BC12" s="92" t="str">
        <f>IF(ISBLANK(Výsledky!$LL$3),"",Výsledky!LL43)</f>
        <v/>
      </c>
      <c r="BD12" s="92" t="str">
        <f>IF(ISBLANK(Výsledky!$LS$3),"",Výsledky!LS43)</f>
        <v/>
      </c>
      <c r="BE12" s="92" t="str">
        <f>IF(ISBLANK(Výsledky!$LZ$3),"",Výsledky!LZ43)</f>
        <v/>
      </c>
      <c r="BF12" s="92" t="str">
        <f>IF(ISBLANK(Výsledky!$MG$3),"",Výsledky!MG43)</f>
        <v/>
      </c>
      <c r="BG12" s="92" t="str">
        <f>IF(ISBLANK(Výsledky!$MN$3),"",Výsledky!MN43)</f>
        <v/>
      </c>
      <c r="BH12" s="92" t="str">
        <f>IF(ISBLANK(Výsledky!$MU$3),"",Výsledky!MU43)</f>
        <v/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IF(ISBLANK(Výsledky!$QA$3),"",Výsledky!QA43)</f>
        <v/>
      </c>
      <c r="BU12" s="95" t="str">
        <f>IF(ISBLANK(Výsledky!$QH$3),"",Výsledky!QH43)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Tipy!A17</f>
        <v>67</v>
      </c>
      <c r="D13" s="108" t="str">
        <f>IF(Tipy!B17="","",Tipy!B17)</f>
        <v>Dodes</v>
      </c>
      <c r="E13" s="109">
        <f>SUM(F13:J13)</f>
        <v>930</v>
      </c>
      <c r="F13" s="104">
        <f>IF(ISBLANK(Výsledky!$I$3),"-",SUM(K13:P13,R13,T13:U13,W13,Y13:AA13,AC13,AE13,AG13,AI13:AK13,AN13:AO13,AS13:AT13,AV13:AW13,AZ13,BB13:BC13,BE13:BF13,BH13,BJ13,BL13:BN13,BP13,BR13:BS13))</f>
        <v>570</v>
      </c>
      <c r="G13" s="90">
        <f>IF(ISBLANK(Výsledky!$BF$3),"-",SUM(Q13,V13,X13,S13,AB13,AD13,AU13,BA13,BG13,BI13,BO13,BQ13,BU13))</f>
        <v>260</v>
      </c>
      <c r="H13" s="90">
        <f>IF(ISBLANK(Výsledky!$FG$3),"-",SUM(AF13,AH13,AP13,AR13,AX13))</f>
        <v>40</v>
      </c>
      <c r="I13" s="93">
        <f>IF(ISBLANK(Výsledky!$GW$3),"-",SUM(AL13,AM13,AQ13,AY13,BD13,BK13,BT13))</f>
        <v>40</v>
      </c>
      <c r="J13" s="94">
        <f>IF(ISBLANK(Výsledky!$I$3),"",Výsledky!I23)</f>
        <v>20</v>
      </c>
      <c r="K13" s="92">
        <f>IF(ISBLANK(Výsledky!$P$3),"",Výsledky!P23)</f>
        <v>0</v>
      </c>
      <c r="L13" s="92">
        <f>IF(ISBLANK(Výsledky!$W$3),"",Výsledky!W23)</f>
        <v>20</v>
      </c>
      <c r="M13" s="92">
        <f>IF(ISBLANK(Výsledky!$AD$3),"",Výsledky!AD23)</f>
        <v>30</v>
      </c>
      <c r="N13" s="92" t="str">
        <f>IF(ISBLANK(Výsledky!$AK$3),"",Výsledky!AK23)</f>
        <v>-</v>
      </c>
      <c r="O13" s="92">
        <f>IF(ISBLANK(Výsledky!$AR$3),"",Výsledky!AR23)</f>
        <v>30</v>
      </c>
      <c r="P13" s="92" t="str">
        <f>IF(ISBLANK(Výsledky!$AY$3),"",Výsledky!AY23)</f>
        <v>-</v>
      </c>
      <c r="Q13" s="92">
        <f>IF(ISBLANK(Výsledky!$BF$3),"",Výsledky!BF23)</f>
        <v>0</v>
      </c>
      <c r="R13" s="92">
        <f>IF(ISBLANK(Výsledky!$BM$3),"",Výsledky!BM23)</f>
        <v>50</v>
      </c>
      <c r="S13" s="92" t="str">
        <f>IF(ISBLANK(Výsledky!$BT$3),"",Výsledky!BT23)</f>
        <v>-</v>
      </c>
      <c r="T13" s="92" t="str">
        <f>IF(ISBLANK(Výsledky!$CA$3),"",Výsledky!CA23)</f>
        <v/>
      </c>
      <c r="U13" s="92" t="str">
        <f>IF(ISBLANK(Výsledky!$CH$3),"",Výsledky!CH23)</f>
        <v>-</v>
      </c>
      <c r="V13" s="92">
        <f>IF(ISBLANK(Výsledky!$CO$3),"",Výsledky!CO23)</f>
        <v>40</v>
      </c>
      <c r="W13" s="92">
        <f>IF(ISBLANK(Výsledky!$CV$3),"",Výsledky!CV23)</f>
        <v>40</v>
      </c>
      <c r="X13" s="92">
        <f>IF(ISBLANK(Výsledky!$DC$3),"",Výsledky!DC23)</f>
        <v>60</v>
      </c>
      <c r="Y13" s="92">
        <f>IF(ISBLANK(Výsledky!$DJ$3),"",Výsledky!DJ23)</f>
        <v>0</v>
      </c>
      <c r="Z13" s="92" t="str">
        <f>IF(ISBLANK(Výsledky!$DQ$3),"",Výsledky!DQ23)</f>
        <v>-</v>
      </c>
      <c r="AA13" s="92">
        <f>IF(ISBLANK(Výsledky!$DX$3),"",Výsledky!DX23)</f>
        <v>0</v>
      </c>
      <c r="AB13" s="92">
        <f>IF(ISBLANK(Výsledky!$EE$3),"",Výsledky!EE23)</f>
        <v>40</v>
      </c>
      <c r="AC13" s="92">
        <f>IF(ISBLANK(Výsledky!$EL$3),"",Výsledky!EL23)</f>
        <v>30</v>
      </c>
      <c r="AD13" s="92">
        <f>IF(ISBLANK(Výsledky!$ES$3),"",Výsledky!ES23)</f>
        <v>80</v>
      </c>
      <c r="AE13" s="92">
        <f>IF(ISBLANK(Výsledky!$EZ$3),"",Výsledky!EZ23)</f>
        <v>30</v>
      </c>
      <c r="AF13" s="92">
        <f>IF(ISBLANK(Výsledky!$FG$3),"",Výsledky!FG23)</f>
        <v>0</v>
      </c>
      <c r="AG13" s="92">
        <f>IF(ISBLANK(Výsledky!$FN$3),"",Výsledky!FN23)</f>
        <v>60</v>
      </c>
      <c r="AH13" s="92">
        <f>IF(ISBLANK(Výsledky!$FU$3),"",Výsledky!FU23)</f>
        <v>40</v>
      </c>
      <c r="AI13" s="92">
        <f>IF(ISBLANK(Výsledky!$GB$3),"",Výsledky!GB23)</f>
        <v>110</v>
      </c>
      <c r="AJ13" s="92">
        <f>IF(ISBLANK(Výsledky!$GI$3),"",Výsledky!GI23)</f>
        <v>20</v>
      </c>
      <c r="AK13" s="92">
        <f>IF(ISBLANK(Výsledky!$GP$3),"",Výsledky!GP23)</f>
        <v>0</v>
      </c>
      <c r="AL13" s="92">
        <f>IF(ISBLANK(Výsledky!$GW$3),"",Výsledky!GW23)</f>
        <v>20</v>
      </c>
      <c r="AM13" s="92">
        <f>IF(ISBLANK(Výsledky!$HD$3),"",Výsledky!HD23)</f>
        <v>20</v>
      </c>
      <c r="AN13" s="92">
        <f>IF(ISBLANK(Výsledky!$HK$3),"",Výsledky!HK23)</f>
        <v>0</v>
      </c>
      <c r="AO13" s="92">
        <f>IF(ISBLANK(Výsledky!$HR$3),"",Výsledky!HR23)</f>
        <v>0</v>
      </c>
      <c r="AP13" s="92" t="str">
        <f>IF(ISBLANK(Výsledky!$HY$3),"",Výsledky!HY23)</f>
        <v/>
      </c>
      <c r="AQ13" s="92">
        <f>IF(ISBLANK(Výsledky!$IF$3),"",Výsledky!IF23)</f>
        <v>0</v>
      </c>
      <c r="AR13" s="92" t="str">
        <f>IF(ISBLANK(Výsledky!$IM$3),"",Výsledky!IM23)</f>
        <v/>
      </c>
      <c r="AS13" s="92">
        <f>IF(ISBLANK(Výsledky!$IT$3),"",Výsledky!IT23)</f>
        <v>0</v>
      </c>
      <c r="AT13" s="92">
        <f>IF(ISBLANK(Výsledky!$JA$3),"",Výsledky!JA23)</f>
        <v>70</v>
      </c>
      <c r="AU13" s="92">
        <f>IF(ISBLANK(Výsledky!$JH$3),"",Výsledky!JH23)</f>
        <v>40</v>
      </c>
      <c r="AV13" s="92">
        <f>IF(ISBLANK(Výsledky!$JO$3),"",Výsledky!JO23)</f>
        <v>60</v>
      </c>
      <c r="AW13" s="92">
        <f>IF(ISBLANK(Výsledky!$JV$3),"",Výsledky!JV23)</f>
        <v>0</v>
      </c>
      <c r="AX13" s="92" t="str">
        <f>IF(ISBLANK(Výsledky!$KC$3),"",Výsledky!KC23)</f>
        <v/>
      </c>
      <c r="AY13" s="92" t="str">
        <f>IF(ISBLANK(Výsledky!$KJ$3),"",Výsledky!KJ23)</f>
        <v/>
      </c>
      <c r="AZ13" s="92">
        <f>IF(ISBLANK(Výsledky!$KQ$3),"",Výsledky!KQ23)</f>
        <v>20</v>
      </c>
      <c r="BA13" s="92" t="str">
        <f>IF(ISBLANK(Výsledky!$KX$3),"",Výsledky!KX23)</f>
        <v/>
      </c>
      <c r="BB13" s="92" t="str">
        <f>IF(ISBLANK(Výsledky!$LE$3),"",Výsledky!LE23)</f>
        <v/>
      </c>
      <c r="BC13" s="92" t="str">
        <f>IF(ISBLANK(Výsledky!$LL$3),"",Výsledky!LL23)</f>
        <v/>
      </c>
      <c r="BD13" s="92" t="str">
        <f>IF(ISBLANK(Výsledky!$LS$3),"",Výsledky!LS23)</f>
        <v/>
      </c>
      <c r="BE13" s="92" t="str">
        <f>IF(ISBLANK(Výsledky!$LZ$3),"",Výsledky!LZ23)</f>
        <v/>
      </c>
      <c r="BF13" s="92" t="str">
        <f>IF(ISBLANK(Výsledky!$MG$3),"",Výsledky!MG23)</f>
        <v/>
      </c>
      <c r="BG13" s="92" t="str">
        <f>IF(ISBLANK(Výsledky!$MN$3),"",Výsledky!MN23)</f>
        <v/>
      </c>
      <c r="BH13" s="92" t="str">
        <f>IF(ISBLANK(Výsledky!$MU$3),"",Výsledky!MU23)</f>
        <v/>
      </c>
      <c r="BI13" s="92" t="str">
        <f>IF(ISBLANK(Výsledky!$NB$3),"",Výsledky!NB23)</f>
        <v/>
      </c>
      <c r="BJ13" s="92" t="str">
        <f>IF(ISBLANK(Výsledky!$NI$3),"",Výsledky!NI23)</f>
        <v/>
      </c>
      <c r="BK13" s="92" t="str">
        <f>IF(ISBLANK(Výsledky!$NP$3),"",Výsledky!NP23)</f>
        <v/>
      </c>
      <c r="BL13" s="92" t="str">
        <f>IF(ISBLANK(Výsledky!$NW$3),"",Výsledky!NW23)</f>
        <v/>
      </c>
      <c r="BM13" s="92" t="str">
        <f>IF(ISBLANK(Výsledky!$OD$3),"",Výsledky!OD23)</f>
        <v/>
      </c>
      <c r="BN13" s="92" t="str">
        <f>IF(ISBLANK(Výsledky!$OK$3),"",Výsledky!OK23)</f>
        <v/>
      </c>
      <c r="BO13" s="92" t="str">
        <f>IF(ISBLANK(Výsledky!$OR$3),"",Výsledky!OR23)</f>
        <v/>
      </c>
      <c r="BP13" s="92" t="str">
        <f>IF(ISBLANK(Výsledky!$OY$3),"",Výsledky!OY23)</f>
        <v/>
      </c>
      <c r="BQ13" s="92" t="str">
        <f>IF(ISBLANK(Výsledky!$PF$3),"",Výsledky!PF23)</f>
        <v/>
      </c>
      <c r="BR13" s="92" t="str">
        <f>IF(ISBLANK(Výsledky!$PM$3),"",Výsledky!PM23)</f>
        <v/>
      </c>
      <c r="BS13" s="92" t="str">
        <f>IF(ISBLANK(Výsledky!$PT$3),"",Výsledky!PT23)</f>
        <v/>
      </c>
      <c r="BT13" s="92" t="str">
        <f>IF(ISBLANK(Výsledky!$QA$3),"",Výsledky!QA23)</f>
        <v/>
      </c>
      <c r="BU13" s="95" t="str">
        <f>IF(ISBLANK(Výsledky!$QH$3),"",Výsledky!QH23)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>SUM(F14:J14)</f>
        <v>910</v>
      </c>
      <c r="F14" s="104">
        <f>IF(ISBLANK(Výsledky!$I$3),"-",SUM(K14:P14,R14,T14:U14,W14,Y14:AA14,AC14,AE14,AG14,AI14:AK14,AN14:AO14,AS14:AT14,AV14:AW14,AZ14,BB14:BC14,BE14:BF14,BH14,BJ14,BL14:BN14,BP14,BR14:BS14))</f>
        <v>510</v>
      </c>
      <c r="G14" s="90">
        <f>IF(ISBLANK(Výsledky!$BF$3),"-",SUM(Q14,V14,X14,S14,AB14,AD14,AU14,BA14,BG14,BI14,BO14,BQ14,BU14))</f>
        <v>280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>
        <f>IF(ISBLANK(Výsledky!$BM$3),"",Výsledky!BM84)</f>
        <v>80</v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>
        <f>IF(ISBLANK(Výsledky!$IF$3),"",Výsledky!IF84)</f>
        <v>0</v>
      </c>
      <c r="AR14" s="92" t="str">
        <f>IF(ISBLANK(Výsledky!$IM$3),"",Výsledky!IM84)</f>
        <v/>
      </c>
      <c r="AS14" s="92">
        <f>IF(ISBLANK(Výsledky!$IT$3),"",Výsledky!IT84)</f>
        <v>0</v>
      </c>
      <c r="AT14" s="92" t="str">
        <f>IF(ISBLANK(Výsledky!$JA$3),"",Výsledky!JA84)</f>
        <v>-</v>
      </c>
      <c r="AU14" s="92">
        <f>IF(ISBLANK(Výsledky!$JH$3),"",Výsledky!JH84)</f>
        <v>40</v>
      </c>
      <c r="AV14" s="92">
        <f>IF(ISBLANK(Výsledky!$JO$3),"",Výsledky!JO84)</f>
        <v>30</v>
      </c>
      <c r="AW14" s="92">
        <f>IF(ISBLANK(Výsledky!$JV$3),"",Výsledky!JV84)</f>
        <v>0</v>
      </c>
      <c r="AX14" s="92" t="str">
        <f>IF(ISBLANK(Výsledky!$KC$3),"",Výsledky!KC84)</f>
        <v/>
      </c>
      <c r="AY14" s="92" t="str">
        <f>IF(ISBLANK(Výsledky!$KJ$3),"",Výsledky!KJ84)</f>
        <v/>
      </c>
      <c r="AZ14" s="92">
        <f>IF(ISBLANK(Výsledky!$KQ$3),"",Výsledky!KQ84)</f>
        <v>70</v>
      </c>
      <c r="BA14" s="92" t="str">
        <f>IF(ISBLANK(Výsledky!$KX$3),"",Výsledky!KX84)</f>
        <v/>
      </c>
      <c r="BB14" s="92" t="str">
        <f>IF(ISBLANK(Výsledky!$LE$3),"",Výsledky!LE84)</f>
        <v/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Tipy!A77</f>
        <v>52</v>
      </c>
      <c r="D15" s="108" t="str">
        <f>IF(Tipy!B77="","",Tipy!B77)</f>
        <v>Viliam Virgala</v>
      </c>
      <c r="E15" s="109">
        <f>SUM(F15:J15)</f>
        <v>880</v>
      </c>
      <c r="F15" s="104">
        <f>IF(ISBLANK(Výsledky!$I$3),"-",SUM(K15:P15,R15,T15:U15,W15,Y15:AA15,AC15,AE15,AG15,AI15:AK15,AN15:AO15,AS15:AT15,AV15:AW15,AZ15,BB15:BC15,BE15:BF15,BH15,BJ15,BL15:BN15,BP15,BR15:BS15))</f>
        <v>520</v>
      </c>
      <c r="G15" s="90">
        <f>IF(ISBLANK(Výsledky!$BF$3),"-",SUM(Q15,V15,X15,S15,AB15,AD15,AU15,BA15,BG15,BI15,BO15,BQ15,BU15))</f>
        <v>270</v>
      </c>
      <c r="H15" s="90">
        <f>IF(ISBLANK(Výsledky!$FG$3),"-",SUM(AF15,AH15,AP15,AR15,AX15))</f>
        <v>0</v>
      </c>
      <c r="I15" s="93">
        <f>IF(ISBLANK(Výsledky!$GW$3),"-",SUM(AL15,AM15,AQ15,AY15,BD15,BK15,BT15))</f>
        <v>70</v>
      </c>
      <c r="J15" s="94">
        <f>IF(ISBLANK(Výsledky!$I$3),"",Výsledky!I83)</f>
        <v>20</v>
      </c>
      <c r="K15" s="92">
        <f>IF(ISBLANK(Výsledky!$P$3),"",Výsledky!P83)</f>
        <v>20</v>
      </c>
      <c r="L15" s="92">
        <f>IF(ISBLANK(Výsledky!$W$3),"",Výsledky!W83)</f>
        <v>0</v>
      </c>
      <c r="M15" s="92">
        <f>IF(ISBLANK(Výsledky!$AD$3),"",Výsledky!AD83)</f>
        <v>0</v>
      </c>
      <c r="N15" s="92">
        <f>IF(ISBLANK(Výsledky!$AK$3),"",Výsledky!AK83)</f>
        <v>40</v>
      </c>
      <c r="O15" s="92">
        <f>IF(ISBLANK(Výsledky!$AR$3),"",Výsledky!AR83)</f>
        <v>60</v>
      </c>
      <c r="P15" s="92">
        <f>IF(ISBLANK(Výsledky!$AY$3),"",Výsledky!AY83)</f>
        <v>0</v>
      </c>
      <c r="Q15" s="92">
        <f>IF(ISBLANK(Výsledky!$BF$3),"",Výsledky!BF83)</f>
        <v>0</v>
      </c>
      <c r="R15" s="92">
        <f>IF(ISBLANK(Výsledky!$BM$3),"",Výsledky!BM83)</f>
        <v>20</v>
      </c>
      <c r="S15" s="92">
        <f>IF(ISBLANK(Výsledky!$BT$3),"",Výsledky!BT83)</f>
        <v>30</v>
      </c>
      <c r="T15" s="92" t="str">
        <f>IF(ISBLANK(Výsledky!$CA$3),"",Výsledky!CA83)</f>
        <v/>
      </c>
      <c r="U15" s="92">
        <f>IF(ISBLANK(Výsledky!$CH$3),"",Výsledky!CH83)</f>
        <v>0</v>
      </c>
      <c r="V15" s="92">
        <f>IF(ISBLANK(Výsledky!$CO$3),"",Výsledky!CO83)</f>
        <v>60</v>
      </c>
      <c r="W15" s="92">
        <f>IF(ISBLANK(Výsledky!$CV$3),"",Výsledky!CV83)</f>
        <v>0</v>
      </c>
      <c r="X15" s="92">
        <f>IF(ISBLANK(Výsledky!$DC$3),"",Výsledky!DC83)</f>
        <v>50</v>
      </c>
      <c r="Y15" s="92">
        <f>IF(ISBLANK(Výsledky!$DJ$3),"",Výsledky!DJ83)</f>
        <v>20</v>
      </c>
      <c r="Z15" s="92">
        <f>IF(ISBLANK(Výsledky!$DQ$3),"",Výsledky!DQ83)</f>
        <v>30</v>
      </c>
      <c r="AA15" s="92">
        <f>IF(ISBLANK(Výsledky!$DX$3),"",Výsledky!DX83)</f>
        <v>0</v>
      </c>
      <c r="AB15" s="92">
        <f>IF(ISBLANK(Výsledky!$EE$3),"",Výsledky!EE83)</f>
        <v>70</v>
      </c>
      <c r="AC15" s="92">
        <f>IF(ISBLANK(Výsledky!$EL$3),"",Výsledky!EL83)</f>
        <v>0</v>
      </c>
      <c r="AD15" s="92">
        <f>IF(ISBLANK(Výsledky!$ES$3),"",Výsledky!ES83)</f>
        <v>40</v>
      </c>
      <c r="AE15" s="92">
        <f>IF(ISBLANK(Výsledky!$EZ$3),"",Výsledky!EZ83)</f>
        <v>20</v>
      </c>
      <c r="AF15" s="92">
        <f>IF(ISBLANK(Výsledky!$FG$3),"",Výsledky!FG83)</f>
        <v>0</v>
      </c>
      <c r="AG15" s="92">
        <f>IF(ISBLANK(Výsledky!$FN$3),"",Výsledky!FN83)</f>
        <v>60</v>
      </c>
      <c r="AH15" s="92" t="str">
        <f>IF(ISBLANK(Výsledky!$FU$3),"",Výsledky!FU83)</f>
        <v>-</v>
      </c>
      <c r="AI15" s="92">
        <f>IF(ISBLANK(Výsledky!$GB$3),"",Výsledky!GB83)</f>
        <v>110</v>
      </c>
      <c r="AJ15" s="92">
        <f>IF(ISBLANK(Výsledky!$GI$3),"",Výsledky!GI83)</f>
        <v>20</v>
      </c>
      <c r="AK15" s="92">
        <f>IF(ISBLANK(Výsledky!$GP$3),"",Výsledky!GP83)</f>
        <v>0</v>
      </c>
      <c r="AL15" s="92">
        <f>IF(ISBLANK(Výsledky!$GW$3),"",Výsledky!GW83)</f>
        <v>10</v>
      </c>
      <c r="AM15" s="92">
        <f>IF(ISBLANK(Výsledky!$HD$3),"",Výsledky!HD83)</f>
        <v>60</v>
      </c>
      <c r="AN15" s="92">
        <f>IF(ISBLANK(Výsledky!$HK$3),"",Výsledky!HK83)</f>
        <v>0</v>
      </c>
      <c r="AO15" s="92">
        <f>IF(ISBLANK(Výsledky!$HR$3),"",Výsledky!HR83)</f>
        <v>0</v>
      </c>
      <c r="AP15" s="92" t="str">
        <f>IF(ISBLANK(Výsledky!$HY$3),"",Výsledky!HY83)</f>
        <v/>
      </c>
      <c r="AQ15" s="92">
        <f>IF(ISBLANK(Výsledky!$IF$3),"",Výsledky!IF83)</f>
        <v>0</v>
      </c>
      <c r="AR15" s="92" t="str">
        <f>IF(ISBLANK(Výsledky!$IM$3),"",Výsledky!IM83)</f>
        <v/>
      </c>
      <c r="AS15" s="92">
        <f>IF(ISBLANK(Výsledky!$IT$3),"",Výsledky!IT83)</f>
        <v>0</v>
      </c>
      <c r="AT15" s="92">
        <f>IF(ISBLANK(Výsledky!$JA$3),"",Výsledky!JA83)</f>
        <v>60</v>
      </c>
      <c r="AU15" s="92">
        <f>IF(ISBLANK(Výsledky!$JH$3),"",Výsledky!JH83)</f>
        <v>20</v>
      </c>
      <c r="AV15" s="92">
        <f>IF(ISBLANK(Výsledky!$JO$3),"",Výsledky!JO83)</f>
        <v>20</v>
      </c>
      <c r="AW15" s="92">
        <f>IF(ISBLANK(Výsledky!$JV$3),"",Výsledky!JV83)</f>
        <v>0</v>
      </c>
      <c r="AX15" s="92" t="str">
        <f>IF(ISBLANK(Výsledky!$KC$3),"",Výsledky!KC83)</f>
        <v/>
      </c>
      <c r="AY15" s="92" t="str">
        <f>IF(ISBLANK(Výsledky!$KJ$3),"",Výsledky!KJ83)</f>
        <v/>
      </c>
      <c r="AZ15" s="92">
        <f>IF(ISBLANK(Výsledky!$KQ$3),"",Výsledky!KQ83)</f>
        <v>40</v>
      </c>
      <c r="BA15" s="92" t="str">
        <f>IF(ISBLANK(Výsledky!$KX$3),"",Výsledky!KX83)</f>
        <v/>
      </c>
      <c r="BB15" s="92" t="str">
        <f>IF(ISBLANK(Výsledky!$LE$3),"",Výsledky!LE83)</f>
        <v/>
      </c>
      <c r="BC15" s="92" t="str">
        <f>IF(ISBLANK(Výsledky!$LL$3),"",Výsledky!LL83)</f>
        <v/>
      </c>
      <c r="BD15" s="92" t="str">
        <f>IF(ISBLANK(Výsledky!$LS$3),"",Výsledky!LS83)</f>
        <v/>
      </c>
      <c r="BE15" s="92" t="str">
        <f>IF(ISBLANK(Výsledky!$LZ$3),"",Výsledky!LZ83)</f>
        <v/>
      </c>
      <c r="BF15" s="92" t="str">
        <f>IF(ISBLANK(Výsledky!$MG$3),"",Výsledky!MG83)</f>
        <v/>
      </c>
      <c r="BG15" s="92" t="str">
        <f>IF(ISBLANK(Výsledky!$MN$3),"",Výsledky!MN83)</f>
        <v/>
      </c>
      <c r="BH15" s="92" t="str">
        <f>IF(ISBLANK(Výsledky!$MU$3),"",Výsledky!MU83)</f>
        <v/>
      </c>
      <c r="BI15" s="92" t="str">
        <f>IF(ISBLANK(Výsledky!$NB$3),"",Výsledky!NB83)</f>
        <v/>
      </c>
      <c r="BJ15" s="92" t="str">
        <f>IF(ISBLANK(Výsledky!$NI$3),"",Výsledky!NI83)</f>
        <v/>
      </c>
      <c r="BK15" s="92" t="str">
        <f>IF(ISBLANK(Výsledky!$NP$3),"",Výsledky!NP83)</f>
        <v/>
      </c>
      <c r="BL15" s="92" t="str">
        <f>IF(ISBLANK(Výsledky!$NW$3),"",Výsledky!NW83)</f>
        <v/>
      </c>
      <c r="BM15" s="92" t="str">
        <f>IF(ISBLANK(Výsledky!$OD$3),"",Výsledky!OD83)</f>
        <v/>
      </c>
      <c r="BN15" s="92" t="str">
        <f>IF(ISBLANK(Výsledky!$OK$3),"",Výsledky!OK83)</f>
        <v/>
      </c>
      <c r="BO15" s="92" t="str">
        <f>IF(ISBLANK(Výsledky!$OR$3),"",Výsledky!OR83)</f>
        <v/>
      </c>
      <c r="BP15" s="92" t="str">
        <f>IF(ISBLANK(Výsledky!$OY$3),"",Výsledky!OY83)</f>
        <v/>
      </c>
      <c r="BQ15" s="92" t="str">
        <f>IF(ISBLANK(Výsledky!$PF$3),"",Výsledky!PF83)</f>
        <v/>
      </c>
      <c r="BR15" s="92" t="str">
        <f>IF(ISBLANK(Výsledky!$PM$3),"",Výsledky!PM83)</f>
        <v/>
      </c>
      <c r="BS15" s="92" t="str">
        <f>IF(ISBLANK(Výsledky!$PT$3),"",Výsledky!PT83)</f>
        <v/>
      </c>
      <c r="BT15" s="92" t="str">
        <f>IF(ISBLANK(Výsledky!$QA$3),"",Výsledky!QA83)</f>
        <v/>
      </c>
      <c r="BU15" s="95" t="str">
        <f>IF(ISBLANK(Výsledky!$QH$3),"",Výsledky!QH83)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>SUM(F16:J16)</f>
        <v>880</v>
      </c>
      <c r="F16" s="104">
        <f>IF(ISBLANK(Výsledky!$I$3),"-",SUM(K16:P16,R16,T16:U16,W16,Y16:AA16,AC16,AE16,AG16,AI16:AK16,AN16:AO16,AS16:AT16,AV16:AW16,AZ16,BB16:BC16,BE16:BF16,BH16,BJ16,BL16:BN16,BP16,BR16:BS16))</f>
        <v>560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>
        <f>IF(ISBLANK(Výsledky!$BM$3),"",Výsledky!BM67)</f>
        <v>80</v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>-</v>
      </c>
      <c r="AV16" s="92">
        <f>IF(ISBLANK(Výsledky!$JO$3),"",Výsledky!JO67)</f>
        <v>80</v>
      </c>
      <c r="AW16" s="92">
        <f>IF(ISBLANK(Výsledky!$JV$3),"",Výsledky!JV67)</f>
        <v>0</v>
      </c>
      <c r="AX16" s="92" t="str">
        <f>IF(ISBLANK(Výsledky!$KC$3),"",Výsledky!KC67)</f>
        <v/>
      </c>
      <c r="AY16" s="92" t="str">
        <f>IF(ISBLANK(Výsledky!$KJ$3),"",Výsledky!KJ67)</f>
        <v/>
      </c>
      <c r="AZ16" s="92">
        <f>IF(ISBLANK(Výsledky!$KQ$3),"",Výsledky!KQ67)</f>
        <v>20</v>
      </c>
      <c r="BA16" s="92" t="str">
        <f>IF(ISBLANK(Výsledky!$KX$3),"",Výsledky!KX67)</f>
        <v/>
      </c>
      <c r="BB16" s="92" t="str">
        <f>IF(ISBLANK(Výsledky!$LE$3),"",Výsledky!LE67)</f>
        <v/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5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Tipy!A50</f>
        <v>11</v>
      </c>
      <c r="D17" s="108" t="str">
        <f>IF(Tipy!B50="","",Tipy!B50)</f>
        <v>netocil</v>
      </c>
      <c r="E17" s="109">
        <f>SUM(F17:J17)</f>
        <v>870</v>
      </c>
      <c r="F17" s="104">
        <f>IF(ISBLANK(Výsledky!$I$3),"-",SUM(K17:P17,R17,T17:U17,W17,Y17:AA17,AC17,AE17,AG17,AI17:AK17,AN17:AO17,AS17:AT17,AV17:AW17,AZ17,BB17:BC17,BE17:BF17,BH17,BJ17,BL17:BN17,BP17,BR17:BS17))</f>
        <v>540</v>
      </c>
      <c r="G17" s="90">
        <f>IF(ISBLANK(Výsledky!$BF$3),"-",SUM(Q17,V17,X17,S17,AB17,AD17,AU17,BA17,BG17,BI17,BO17,BQ17,BU17))</f>
        <v>230</v>
      </c>
      <c r="H17" s="90">
        <f>IF(ISBLANK(Výsledky!$FG$3),"-",SUM(AF17,AH17,AP17,AR17,AX17))</f>
        <v>0</v>
      </c>
      <c r="I17" s="93">
        <f>IF(ISBLANK(Výsledky!$GW$3),"-",SUM(AL17,AM17,AQ17,AY17,BD17,BK17,BT17))</f>
        <v>60</v>
      </c>
      <c r="J17" s="94">
        <f>IF(ISBLANK(Výsledky!$I$3),"",Výsledky!I56)</f>
        <v>40</v>
      </c>
      <c r="K17" s="92">
        <f>IF(ISBLANK(Výsledky!$P$3),"",Výsledky!P56)</f>
        <v>40</v>
      </c>
      <c r="L17" s="92">
        <f>IF(ISBLANK(Výsledky!$W$3),"",Výsledky!W56)</f>
        <v>0</v>
      </c>
      <c r="M17" s="92">
        <f>IF(ISBLANK(Výsledky!$AD$3),"",Výsledky!AD56)</f>
        <v>20</v>
      </c>
      <c r="N17" s="92">
        <f>IF(ISBLANK(Výsledky!$AK$3),"",Výsledky!AK56)</f>
        <v>20</v>
      </c>
      <c r="O17" s="92">
        <f>IF(ISBLANK(Výsledky!$AR$3),"",Výsledky!AR56)</f>
        <v>40</v>
      </c>
      <c r="P17" s="92" t="str">
        <f>IF(ISBLANK(Výsledky!$AY$3),"",Výsledky!AY56)</f>
        <v>-</v>
      </c>
      <c r="Q17" s="92">
        <f>IF(ISBLANK(Výsledky!$BF$3),"",Výsledky!BF56)</f>
        <v>0</v>
      </c>
      <c r="R17" s="92">
        <f>IF(ISBLANK(Výsledky!$BM$3),"",Výsledky!BM56)</f>
        <v>40</v>
      </c>
      <c r="S17" s="92">
        <f>IF(ISBLANK(Výsledky!$BT$3),"",Výsledky!BT56)</f>
        <v>50</v>
      </c>
      <c r="T17" s="92" t="str">
        <f>IF(ISBLANK(Výsledky!$CA$3),"",Výsledky!CA56)</f>
        <v/>
      </c>
      <c r="U17" s="92">
        <f>IF(ISBLANK(Výsledky!$CH$3),"",Výsledky!CH56)</f>
        <v>20</v>
      </c>
      <c r="V17" s="92">
        <f>IF(ISBLANK(Výsledky!$CO$3),"",Výsledky!CO56)</f>
        <v>40</v>
      </c>
      <c r="W17" s="92">
        <f>IF(ISBLANK(Výsledky!$CV$3),"",Výsledky!CV56)</f>
        <v>0</v>
      </c>
      <c r="X17" s="92">
        <f>IF(ISBLANK(Výsledky!$DC$3),"",Výsledky!DC56)</f>
        <v>40</v>
      </c>
      <c r="Y17" s="92">
        <f>IF(ISBLANK(Výsledky!$DJ$3),"",Výsledky!DJ56)</f>
        <v>40</v>
      </c>
      <c r="Z17" s="92">
        <f>IF(ISBLANK(Výsledky!$DQ$3),"",Výsledky!DQ56)</f>
        <v>20</v>
      </c>
      <c r="AA17" s="92">
        <f>IF(ISBLANK(Výsledky!$DX$3),"",Výsledky!DX56)</f>
        <v>0</v>
      </c>
      <c r="AB17" s="92">
        <f>IF(ISBLANK(Výsledky!$EE$3),"",Výsledky!EE56)</f>
        <v>20</v>
      </c>
      <c r="AC17" s="92">
        <f>IF(ISBLANK(Výsledky!$EL$3),"",Výsledky!EL56)</f>
        <v>20</v>
      </c>
      <c r="AD17" s="92">
        <f>IF(ISBLANK(Výsledky!$ES$3),"",Výsledky!ES56)</f>
        <v>40</v>
      </c>
      <c r="AE17" s="92">
        <f>IF(ISBLANK(Výsledky!$EZ$3),"",Výsledky!EZ56)</f>
        <v>40</v>
      </c>
      <c r="AF17" s="92">
        <f>IF(ISBLANK(Výsledky!$FG$3),"",Výsledky!FG56)</f>
        <v>0</v>
      </c>
      <c r="AG17" s="92">
        <f>IF(ISBLANK(Výsledky!$FN$3),"",Výsledky!FN56)</f>
        <v>20</v>
      </c>
      <c r="AH17" s="92">
        <f>IF(ISBLANK(Výsledky!$FU$3),"",Výsledky!FU56)</f>
        <v>0</v>
      </c>
      <c r="AI17" s="92">
        <f>IF(ISBLANK(Výsledky!$GB$3),"",Výsledky!GB56)</f>
        <v>60</v>
      </c>
      <c r="AJ17" s="92">
        <f>IF(ISBLANK(Výsledky!$GI$3),"",Výsledky!GI56)</f>
        <v>20</v>
      </c>
      <c r="AK17" s="92">
        <f>IF(ISBLANK(Výsledky!$GP$3),"",Výsledky!GP56)</f>
        <v>0</v>
      </c>
      <c r="AL17" s="92">
        <f>IF(ISBLANK(Výsledky!$GW$3),"",Výsledky!GW56)</f>
        <v>20</v>
      </c>
      <c r="AM17" s="92">
        <f>IF(ISBLANK(Výsledky!$HD$3),"",Výsledky!HD56)</f>
        <v>20</v>
      </c>
      <c r="AN17" s="92">
        <f>IF(ISBLANK(Výsledky!$HK$3),"",Výsledky!HK56)</f>
        <v>0</v>
      </c>
      <c r="AO17" s="92">
        <f>IF(ISBLANK(Výsledky!$HR$3),"",Výsledky!HR56)</f>
        <v>0</v>
      </c>
      <c r="AP17" s="92" t="str">
        <f>IF(ISBLANK(Výsledky!$HY$3),"",Výsledky!HY56)</f>
        <v/>
      </c>
      <c r="AQ17" s="92">
        <f>IF(ISBLANK(Výsledky!$IF$3),"",Výsledky!IF56)</f>
        <v>20</v>
      </c>
      <c r="AR17" s="92" t="str">
        <f>IF(ISBLANK(Výsledky!$IM$3),"",Výsledky!IM56)</f>
        <v/>
      </c>
      <c r="AS17" s="92">
        <f>IF(ISBLANK(Výsledky!$IT$3),"",Výsledky!IT56)</f>
        <v>0</v>
      </c>
      <c r="AT17" s="92">
        <f>IF(ISBLANK(Výsledky!$JA$3),"",Výsledky!JA56)</f>
        <v>40</v>
      </c>
      <c r="AU17" s="92">
        <f>IF(ISBLANK(Výsledky!$JH$3),"",Výsledky!JH56)</f>
        <v>40</v>
      </c>
      <c r="AV17" s="92">
        <f>IF(ISBLANK(Výsledky!$JO$3),"",Výsledky!JO56)</f>
        <v>40</v>
      </c>
      <c r="AW17" s="92">
        <f>IF(ISBLANK(Výsledky!$JV$3),"",Výsledky!JV56)</f>
        <v>0</v>
      </c>
      <c r="AX17" s="92" t="str">
        <f>IF(ISBLANK(Výsledky!$KC$3),"",Výsledky!KC56)</f>
        <v/>
      </c>
      <c r="AY17" s="92" t="str">
        <f>IF(ISBLANK(Výsledky!$KJ$3),"",Výsledky!KJ56)</f>
        <v/>
      </c>
      <c r="AZ17" s="92">
        <f>IF(ISBLANK(Výsledky!$KQ$3),"",Výsledky!KQ56)</f>
        <v>60</v>
      </c>
      <c r="BA17" s="92" t="str">
        <f>IF(ISBLANK(Výsledky!$KX$3),"",Výsledky!KX56)</f>
        <v/>
      </c>
      <c r="BB17" s="92" t="str">
        <f>IF(ISBLANK(Výsledky!$LE$3),"",Výsledky!LE56)</f>
        <v/>
      </c>
      <c r="BC17" s="92" t="str">
        <f>IF(ISBLANK(Výsledky!$LL$3),"",Výsledky!LL56)</f>
        <v/>
      </c>
      <c r="BD17" s="92" t="str">
        <f>IF(ISBLANK(Výsledky!$LS$3),"",Výsledky!LS56)</f>
        <v/>
      </c>
      <c r="BE17" s="92" t="str">
        <f>IF(ISBLANK(Výsledky!$LZ$3),"",Výsledky!LZ56)</f>
        <v/>
      </c>
      <c r="BF17" s="92" t="str">
        <f>IF(ISBLANK(Výsledky!$MG$3),"",Výsledky!MG56)</f>
        <v/>
      </c>
      <c r="BG17" s="92" t="str">
        <f>IF(ISBLANK(Výsledky!$MN$3),"",Výsledky!MN56)</f>
        <v/>
      </c>
      <c r="BH17" s="92" t="str">
        <f>IF(ISBLANK(Výsledky!$MU$3),"",Výsledky!MU56)</f>
        <v/>
      </c>
      <c r="BI17" s="92" t="str">
        <f>IF(ISBLANK(Výsledky!$NB$3),"",Výsledky!NB56)</f>
        <v/>
      </c>
      <c r="BJ17" s="92" t="str">
        <f>IF(ISBLANK(Výsledky!$NI$3),"",Výsledky!NI56)</f>
        <v/>
      </c>
      <c r="BK17" s="92" t="str">
        <f>IF(ISBLANK(Výsledky!$NP$3),"",Výsledky!NP56)</f>
        <v/>
      </c>
      <c r="BL17" s="92" t="str">
        <f>IF(ISBLANK(Výsledky!$NW$3),"",Výsledky!NW56)</f>
        <v/>
      </c>
      <c r="BM17" s="92" t="str">
        <f>IF(ISBLANK(Výsledky!$OD$3),"",Výsledky!OD56)</f>
        <v/>
      </c>
      <c r="BN17" s="92" t="str">
        <f>IF(ISBLANK(Výsledky!$OK$3),"",Výsledky!OK56)</f>
        <v/>
      </c>
      <c r="BO17" s="92" t="str">
        <f>IF(ISBLANK(Výsledky!$OR$3),"",Výsledky!OR56)</f>
        <v/>
      </c>
      <c r="BP17" s="92" t="str">
        <f>IF(ISBLANK(Výsledky!$OY$3),"",Výsledky!OY56)</f>
        <v/>
      </c>
      <c r="BQ17" s="92" t="str">
        <f>IF(ISBLANK(Výsledky!$PF$3),"",Výsledky!PF56)</f>
        <v/>
      </c>
      <c r="BR17" s="92" t="str">
        <f>IF(ISBLANK(Výsledky!$PM$3),"",Výsledky!PM56)</f>
        <v/>
      </c>
      <c r="BS17" s="92" t="str">
        <f>IF(ISBLANK(Výsledky!$PT$3),"",Výsledky!PT56)</f>
        <v/>
      </c>
      <c r="BT17" s="92" t="str">
        <f>IF(ISBLANK(Výsledky!$QA$3),"",Výsledky!QA56)</f>
        <v/>
      </c>
      <c r="BU17" s="95" t="str">
        <f>IF(ISBLANK(Výsledky!$QH$3),"",Výsledky!QH56)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Tipy!A18</f>
        <v>1</v>
      </c>
      <c r="D18" s="108" t="str">
        <f>IF(Tipy!B18="","",Tipy!B18)</f>
        <v>Eddy Hunter</v>
      </c>
      <c r="E18" s="109">
        <f>SUM(F18:J18)</f>
        <v>860</v>
      </c>
      <c r="F18" s="104">
        <f>IF(ISBLANK(Výsledky!$I$3),"-",SUM(K18:P18,R18,T18:U18,W18,Y18:AA18,AC18,AE18,AG18,AI18:AK18,AN18:AO18,AS18:AT18,AV18:AW18,AZ18,BB18:BC18,BE18:BF18,BH18,BJ18,BL18:BN18,BP18,BR18:BS18))</f>
        <v>570</v>
      </c>
      <c r="G18" s="90">
        <f>IF(ISBLANK(Výsledky!$BF$3),"-",SUM(Q18,V18,X18,S18,AB18,AD18,AU18,BA18,BG18,BI18,BO18,BQ18,BU18))</f>
        <v>140</v>
      </c>
      <c r="H18" s="90">
        <f>IF(ISBLANK(Výsledky!$FG$3),"-",SUM(AF18,AH18,AP18,AR18,AX18))</f>
        <v>30</v>
      </c>
      <c r="I18" s="93">
        <f>IF(ISBLANK(Výsledky!$GW$3),"-",SUM(AL18,AM18,AQ18,AY18,BD18,BK18,BT18))</f>
        <v>40</v>
      </c>
      <c r="J18" s="94">
        <f>IF(ISBLANK(Výsledky!$I$3),"",Výsledky!I24)</f>
        <v>80</v>
      </c>
      <c r="K18" s="92">
        <f>IF(ISBLANK(Výsledky!$P$3),"",Výsledky!P24)</f>
        <v>20</v>
      </c>
      <c r="L18" s="92">
        <f>IF(ISBLANK(Výsledky!$W$3),"",Výsledky!W24)</f>
        <v>0</v>
      </c>
      <c r="M18" s="92">
        <f>IF(ISBLANK(Výsledky!$AD$3),"",Výsledky!AD24)</f>
        <v>20</v>
      </c>
      <c r="N18" s="92">
        <f>IF(ISBLANK(Výsledky!$AK$3),"",Výsledky!AK24)</f>
        <v>50</v>
      </c>
      <c r="O18" s="92">
        <f>IF(ISBLANK(Výsledky!$AR$3),"",Výsledky!AR24)</f>
        <v>20</v>
      </c>
      <c r="P18" s="92">
        <f>IF(ISBLANK(Výsledky!$AY$3),"",Výsledky!AY24)</f>
        <v>0</v>
      </c>
      <c r="Q18" s="92">
        <f>IF(ISBLANK(Výsledky!$BF$3),"",Výsledky!BF24)</f>
        <v>20</v>
      </c>
      <c r="R18" s="92">
        <f>IF(ISBLANK(Výsledky!$BM$3),"",Výsledky!BM24)</f>
        <v>50</v>
      </c>
      <c r="S18" s="92">
        <f>IF(ISBLANK(Výsledky!$BT$3),"",Výsledky!BT24)</f>
        <v>60</v>
      </c>
      <c r="T18" s="92" t="str">
        <f>IF(ISBLANK(Výsledky!$CA$3),"",Výsledky!CA24)</f>
        <v/>
      </c>
      <c r="U18" s="92">
        <f>IF(ISBLANK(Výsledky!$CH$3),"",Výsledky!CH24)</f>
        <v>0</v>
      </c>
      <c r="V18" s="92">
        <f>IF(ISBLANK(Výsledky!$CO$3),"",Výsledky!CO24)</f>
        <v>20</v>
      </c>
      <c r="W18" s="92">
        <f>IF(ISBLANK(Výsledky!$CV$3),"",Výsledky!CV24)</f>
        <v>10</v>
      </c>
      <c r="X18" s="92">
        <f>IF(ISBLANK(Výsledky!$DC$3),"",Výsledky!DC24)</f>
        <v>20</v>
      </c>
      <c r="Y18" s="92">
        <f>IF(ISBLANK(Výsledky!$DJ$3),"",Výsledky!DJ24)</f>
        <v>20</v>
      </c>
      <c r="Z18" s="92">
        <f>IF(ISBLANK(Výsledky!$DQ$3),"",Výsledky!DQ24)</f>
        <v>20</v>
      </c>
      <c r="AA18" s="92">
        <f>IF(ISBLANK(Výsledky!$DX$3),"",Výsledky!DX24)</f>
        <v>0</v>
      </c>
      <c r="AB18" s="92">
        <f>IF(ISBLANK(Výsledky!$EE$3),"",Výsledky!EE24)</f>
        <v>0</v>
      </c>
      <c r="AC18" s="92">
        <f>IF(ISBLANK(Výsledky!$EL$3),"",Výsledky!EL24)</f>
        <v>0</v>
      </c>
      <c r="AD18" s="92">
        <f>IF(ISBLANK(Výsledky!$ES$3),"",Výsledky!ES24)</f>
        <v>0</v>
      </c>
      <c r="AE18" s="92">
        <f>IF(ISBLANK(Výsledky!$EZ$3),"",Výsledky!EZ24)</f>
        <v>60</v>
      </c>
      <c r="AF18" s="92">
        <f>IF(ISBLANK(Výsledky!$FG$3),"",Výsledky!FG24)</f>
        <v>0</v>
      </c>
      <c r="AG18" s="92">
        <f>IF(ISBLANK(Výsledky!$FN$3),"",Výsledky!FN24)</f>
        <v>90</v>
      </c>
      <c r="AH18" s="92">
        <f>IF(ISBLANK(Výsledky!$FU$3),"",Výsledky!FU24)</f>
        <v>30</v>
      </c>
      <c r="AI18" s="92">
        <f>IF(ISBLANK(Výsledky!$GB$3),"",Výsledky!GB24)</f>
        <v>50</v>
      </c>
      <c r="AJ18" s="92">
        <f>IF(ISBLANK(Výsledky!$GI$3),"",Výsledky!GI24)</f>
        <v>30</v>
      </c>
      <c r="AK18" s="92">
        <f>IF(ISBLANK(Výsledky!$GP$3),"",Výsledky!GP24)</f>
        <v>30</v>
      </c>
      <c r="AL18" s="92">
        <f>IF(ISBLANK(Výsledky!$GW$3),"",Výsledky!GW24)</f>
        <v>10</v>
      </c>
      <c r="AM18" s="92">
        <f>IF(ISBLANK(Výsledky!$HD$3),"",Výsledky!HD24)</f>
        <v>20</v>
      </c>
      <c r="AN18" s="92">
        <f>IF(ISBLANK(Výsledky!$HK$3),"",Výsledky!HK24)</f>
        <v>0</v>
      </c>
      <c r="AO18" s="92">
        <f>IF(ISBLANK(Výsledky!$HR$3),"",Výsledky!HR24)</f>
        <v>0</v>
      </c>
      <c r="AP18" s="92" t="str">
        <f>IF(ISBLANK(Výsledky!$HY$3),"",Výsledky!HY24)</f>
        <v/>
      </c>
      <c r="AQ18" s="92">
        <f>IF(ISBLANK(Výsledky!$IF$3),"",Výsledky!IF24)</f>
        <v>10</v>
      </c>
      <c r="AR18" s="92" t="str">
        <f>IF(ISBLANK(Výsledky!$IM$3),"",Výsledky!IM24)</f>
        <v/>
      </c>
      <c r="AS18" s="92">
        <f>IF(ISBLANK(Výsledky!$IT$3),"",Výsledky!IT24)</f>
        <v>0</v>
      </c>
      <c r="AT18" s="92">
        <f>IF(ISBLANK(Výsledky!$JA$3),"",Výsledky!JA24)</f>
        <v>30</v>
      </c>
      <c r="AU18" s="92">
        <f>IF(ISBLANK(Výsledky!$JH$3),"",Výsledky!JH24)</f>
        <v>20</v>
      </c>
      <c r="AV18" s="92">
        <f>IF(ISBLANK(Výsledky!$JO$3),"",Výsledky!JO24)</f>
        <v>50</v>
      </c>
      <c r="AW18" s="92">
        <f>IF(ISBLANK(Výsledky!$JV$3),"",Výsledky!JV24)</f>
        <v>0</v>
      </c>
      <c r="AX18" s="92" t="str">
        <f>IF(ISBLANK(Výsledky!$KC$3),"",Výsledky!KC24)</f>
        <v/>
      </c>
      <c r="AY18" s="92" t="str">
        <f>IF(ISBLANK(Výsledky!$KJ$3),"",Výsledky!KJ24)</f>
        <v/>
      </c>
      <c r="AZ18" s="92">
        <f>IF(ISBLANK(Výsledky!$KQ$3),"",Výsledky!KQ24)</f>
        <v>20</v>
      </c>
      <c r="BA18" s="92" t="str">
        <f>IF(ISBLANK(Výsledky!$KX$3),"",Výsledky!KX24)</f>
        <v/>
      </c>
      <c r="BB18" s="92" t="str">
        <f>IF(ISBLANK(Výsledky!$LE$3),"",Výsledky!LE24)</f>
        <v/>
      </c>
      <c r="BC18" s="92" t="str">
        <f>IF(ISBLANK(Výsledky!$LL$3),"",Výsledky!LL24)</f>
        <v/>
      </c>
      <c r="BD18" s="92" t="str">
        <f>IF(ISBLANK(Výsledky!$LS$3),"",Výsledky!LS24)</f>
        <v/>
      </c>
      <c r="BE18" s="92" t="str">
        <f>IF(ISBLANK(Výsledky!$LZ$3),"",Výsledky!LZ24)</f>
        <v/>
      </c>
      <c r="BF18" s="92" t="str">
        <f>IF(ISBLANK(Výsledky!$MG$3),"",Výsledky!MG24)</f>
        <v/>
      </c>
      <c r="BG18" s="92" t="str">
        <f>IF(ISBLANK(Výsledky!$MN$3),"",Výsledky!MN24)</f>
        <v/>
      </c>
      <c r="BH18" s="92" t="str">
        <f>IF(ISBLANK(Výsledky!$MU$3),"",Výsledky!MU24)</f>
        <v/>
      </c>
      <c r="BI18" s="92" t="str">
        <f>IF(ISBLANK(Výsledky!$NB$3),"",Výsledky!NB24)</f>
        <v/>
      </c>
      <c r="BJ18" s="92" t="str">
        <f>IF(ISBLANK(Výsledky!$NI$3),"",Výsledky!NI24)</f>
        <v/>
      </c>
      <c r="BK18" s="92" t="str">
        <f>IF(ISBLANK(Výsledky!$NP$3),"",Výsledky!NP24)</f>
        <v/>
      </c>
      <c r="BL18" s="92" t="str">
        <f>IF(ISBLANK(Výsledky!$NW$3),"",Výsledky!NW24)</f>
        <v/>
      </c>
      <c r="BM18" s="92" t="str">
        <f>IF(ISBLANK(Výsledky!$OD$3),"",Výsledky!OD24)</f>
        <v/>
      </c>
      <c r="BN18" s="92" t="str">
        <f>IF(ISBLANK(Výsledky!$OK$3),"",Výsledky!OK24)</f>
        <v/>
      </c>
      <c r="BO18" s="92" t="str">
        <f>IF(ISBLANK(Výsledky!$OR$3),"",Výsledky!OR24)</f>
        <v/>
      </c>
      <c r="BP18" s="92" t="str">
        <f>IF(ISBLANK(Výsledky!$OY$3),"",Výsledky!OY24)</f>
        <v/>
      </c>
      <c r="BQ18" s="92" t="str">
        <f>IF(ISBLANK(Výsledky!$PF$3),"",Výsledky!PF24)</f>
        <v/>
      </c>
      <c r="BR18" s="92" t="str">
        <f>IF(ISBLANK(Výsledky!$PM$3),"",Výsledky!PM24)</f>
        <v/>
      </c>
      <c r="BS18" s="92" t="str">
        <f>IF(ISBLANK(Výsledky!$PT$3),"",Výsledky!PT24)</f>
        <v/>
      </c>
      <c r="BT18" s="92" t="str">
        <f>IF(ISBLANK(Výsledky!$QA$3),"",Výsledky!QA24)</f>
        <v/>
      </c>
      <c r="BU18" s="95" t="str">
        <f>IF(ISBLANK(Výsledky!$QH$3),"",Výsledky!QH24)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Tipy!A53</f>
        <v>5</v>
      </c>
      <c r="D19" s="108" t="str">
        <f>IF(Tipy!B53="","",Tipy!B53)</f>
        <v>Patrik Gálik</v>
      </c>
      <c r="E19" s="109">
        <f>SUM(F19:J19)</f>
        <v>850</v>
      </c>
      <c r="F19" s="104">
        <f>IF(ISBLANK(Výsledky!$I$3),"-",SUM(K19:P19,R19,T19:U19,W19,Y19:AA19,AC19,AE19,AG19,AI19:AK19,AN19:AO19,AS19:AT19,AV19:AW19,AZ19,BB19:BC19,BE19:BF19,BH19,BJ19,BL19:BN19,BP19,BR19:BS19))</f>
        <v>580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30</v>
      </c>
      <c r="J19" s="94">
        <f>IF(ISBLANK(Výsledky!$I$3),"",Výsledky!I59)</f>
        <v>20</v>
      </c>
      <c r="K19" s="92">
        <f>IF(ISBLANK(Výsledky!$P$3),"",Výsledky!P59)</f>
        <v>20</v>
      </c>
      <c r="L19" s="92">
        <f>IF(ISBLANK(Výsledky!$W$3),"",Výsledky!W59)</f>
        <v>0</v>
      </c>
      <c r="M19" s="92">
        <f>IF(ISBLANK(Výsledky!$AD$3),"",Výsledky!AD59)</f>
        <v>20</v>
      </c>
      <c r="N19" s="92">
        <f>IF(ISBLANK(Výsledky!$AK$3),"",Výsledky!AK59)</f>
        <v>20</v>
      </c>
      <c r="O19" s="92">
        <f>IF(ISBLANK(Výsledky!$AR$3),"",Výsledky!AR59)</f>
        <v>30</v>
      </c>
      <c r="P19" s="92">
        <f>IF(ISBLANK(Výsledky!$AY$3),"",Výsledky!AY59)</f>
        <v>0</v>
      </c>
      <c r="Q19" s="92">
        <f>IF(ISBLANK(Výsledky!$BF$3),"",Výsledky!BF59)</f>
        <v>0</v>
      </c>
      <c r="R19" s="92">
        <f>IF(ISBLANK(Výsledky!$BM$3),"",Výsledky!BM59)</f>
        <v>80</v>
      </c>
      <c r="S19" s="92">
        <f>IF(ISBLANK(Výsledky!$BT$3),"",Výsledky!BT59)</f>
        <v>50</v>
      </c>
      <c r="T19" s="92" t="str">
        <f>IF(ISBLANK(Výsledky!$CA$3),"",Výsledky!CA59)</f>
        <v/>
      </c>
      <c r="U19" s="92">
        <f>IF(ISBLANK(Výsledky!$CH$3),"",Výsledky!CH59)</f>
        <v>0</v>
      </c>
      <c r="V19" s="92">
        <f>IF(ISBLANK(Výsledky!$CO$3),"",Výsledky!CO59)</f>
        <v>40</v>
      </c>
      <c r="W19" s="92">
        <f>IF(ISBLANK(Výsledky!$CV$3),"",Výsledky!CV59)</f>
        <v>0</v>
      </c>
      <c r="X19" s="92">
        <f>IF(ISBLANK(Výsledky!$DC$3),"",Výsledky!DC59)</f>
        <v>50</v>
      </c>
      <c r="Y19" s="92">
        <f>IF(ISBLANK(Výsledky!$DJ$3),"",Výsledky!DJ59)</f>
        <v>40</v>
      </c>
      <c r="Z19" s="92">
        <f>IF(ISBLANK(Výsledky!$DQ$3),"",Výsledky!DQ59)</f>
        <v>20</v>
      </c>
      <c r="AA19" s="92">
        <f>IF(ISBLANK(Výsledky!$DX$3),"",Výsledky!DX59)</f>
        <v>0</v>
      </c>
      <c r="AB19" s="92">
        <f>IF(ISBLANK(Výsledky!$EE$3),"",Výsledky!EE59)</f>
        <v>20</v>
      </c>
      <c r="AC19" s="92">
        <f>IF(ISBLANK(Výsledky!$EL$3),"",Výsledky!EL59)</f>
        <v>0</v>
      </c>
      <c r="AD19" s="92">
        <f>IF(ISBLANK(Výsledky!$ES$3),"",Výsledky!ES59)</f>
        <v>20</v>
      </c>
      <c r="AE19" s="92">
        <f>IF(ISBLANK(Výsledky!$EZ$3),"",Výsledky!EZ59)</f>
        <v>30</v>
      </c>
      <c r="AF19" s="92">
        <f>IF(ISBLANK(Výsledky!$FG$3),"",Výsledky!FG59)</f>
        <v>0</v>
      </c>
      <c r="AG19" s="92">
        <f>IF(ISBLANK(Výsledky!$FN$3),"",Výsledky!FN59)</f>
        <v>80</v>
      </c>
      <c r="AH19" s="92">
        <f>IF(ISBLANK(Výsledky!$FU$3),"",Výsledky!FU59)</f>
        <v>20</v>
      </c>
      <c r="AI19" s="92">
        <f>IF(ISBLANK(Výsledky!$GB$3),"",Výsledky!GB59)</f>
        <v>50</v>
      </c>
      <c r="AJ19" s="92">
        <f>IF(ISBLANK(Výsledky!$GI$3),"",Výsledky!GI59)</f>
        <v>20</v>
      </c>
      <c r="AK19" s="92">
        <f>IF(ISBLANK(Výsledky!$GP$3),"",Výsledky!GP59)</f>
        <v>30</v>
      </c>
      <c r="AL19" s="92">
        <f>IF(ISBLANK(Výsledky!$GW$3),"",Výsledky!GW59)</f>
        <v>0</v>
      </c>
      <c r="AM19" s="92">
        <f>IF(ISBLANK(Výsledky!$HD$3),"",Výsledky!HD59)</f>
        <v>30</v>
      </c>
      <c r="AN19" s="92">
        <f>IF(ISBLANK(Výsledky!$HK$3),"",Výsledky!HK59)</f>
        <v>0</v>
      </c>
      <c r="AO19" s="92">
        <f>IF(ISBLANK(Výsledky!$HR$3),"",Výsledky!HR59)</f>
        <v>0</v>
      </c>
      <c r="AP19" s="92" t="str">
        <f>IF(ISBLANK(Výsledky!$HY$3),"",Výsledky!HY59)</f>
        <v/>
      </c>
      <c r="AQ19" s="92">
        <f>IF(ISBLANK(Výsledky!$IF$3),"",Výsledky!IF59)</f>
        <v>0</v>
      </c>
      <c r="AR19" s="92" t="str">
        <f>IF(ISBLANK(Výsledky!$IM$3),"",Výsledky!IM59)</f>
        <v/>
      </c>
      <c r="AS19" s="92">
        <f>IF(ISBLANK(Výsledky!$IT$3),"",Výsledky!IT59)</f>
        <v>0</v>
      </c>
      <c r="AT19" s="92">
        <f>IF(ISBLANK(Výsledky!$JA$3),"",Výsledky!JA59)</f>
        <v>30</v>
      </c>
      <c r="AU19" s="92">
        <f>IF(ISBLANK(Výsledky!$JH$3),"",Výsledky!JH59)</f>
        <v>20</v>
      </c>
      <c r="AV19" s="92">
        <f>IF(ISBLANK(Výsledky!$JO$3),"",Výsledky!JO59)</f>
        <v>70</v>
      </c>
      <c r="AW19" s="92" t="str">
        <f>IF(ISBLANK(Výsledky!$JV$3),"",Výsledky!JV59)</f>
        <v>-</v>
      </c>
      <c r="AX19" s="92" t="str">
        <f>IF(ISBLANK(Výsledky!$KC$3),"",Výsledky!KC59)</f>
        <v/>
      </c>
      <c r="AY19" s="92" t="str">
        <f>IF(ISBLANK(Výsledky!$KJ$3),"",Výsledky!KJ59)</f>
        <v/>
      </c>
      <c r="AZ19" s="92">
        <f>IF(ISBLANK(Výsledky!$KQ$3),"",Výsledky!KQ59)</f>
        <v>40</v>
      </c>
      <c r="BA19" s="92" t="str">
        <f>IF(ISBLANK(Výsledky!$KX$3),"",Výsledky!KX59)</f>
        <v/>
      </c>
      <c r="BB19" s="92" t="str">
        <f>IF(ISBLANK(Výsledky!$LE$3),"",Výsledky!LE59)</f>
        <v/>
      </c>
      <c r="BC19" s="92" t="str">
        <f>IF(ISBLANK(Výsledky!$LL$3),"",Výsledky!LL59)</f>
        <v/>
      </c>
      <c r="BD19" s="92" t="str">
        <f>IF(ISBLANK(Výsledky!$LS$3),"",Výsledky!LS59)</f>
        <v/>
      </c>
      <c r="BE19" s="92" t="str">
        <f>IF(ISBLANK(Výsledky!$LZ$3),"",Výsledky!LZ59)</f>
        <v/>
      </c>
      <c r="BF19" s="92" t="str">
        <f>IF(ISBLANK(Výsledky!$MG$3),"",Výsledky!MG59)</f>
        <v/>
      </c>
      <c r="BG19" s="92" t="str">
        <f>IF(ISBLANK(Výsledky!$MN$3),"",Výsledky!MN59)</f>
        <v/>
      </c>
      <c r="BH19" s="92" t="str">
        <f>IF(ISBLANK(Výsledky!$MU$3),"",Výsledky!MU59)</f>
        <v/>
      </c>
      <c r="BI19" s="92" t="str">
        <f>IF(ISBLANK(Výsledky!$NB$3),"",Výsledky!NB59)</f>
        <v/>
      </c>
      <c r="BJ19" s="92" t="str">
        <f>IF(ISBLANK(Výsledky!$NI$3),"",Výsledky!NI59)</f>
        <v/>
      </c>
      <c r="BK19" s="92" t="str">
        <f>IF(ISBLANK(Výsledky!$NP$3),"",Výsledky!NP59)</f>
        <v/>
      </c>
      <c r="BL19" s="92" t="str">
        <f>IF(ISBLANK(Výsledky!$NW$3),"",Výsledky!NW59)</f>
        <v/>
      </c>
      <c r="BM19" s="92" t="str">
        <f>IF(ISBLANK(Výsledky!$OD$3),"",Výsledky!OD59)</f>
        <v/>
      </c>
      <c r="BN19" s="92" t="str">
        <f>IF(ISBLANK(Výsledky!$OK$3),"",Výsledky!OK59)</f>
        <v/>
      </c>
      <c r="BO19" s="92" t="str">
        <f>IF(ISBLANK(Výsledky!$OR$3),"",Výsledky!OR59)</f>
        <v/>
      </c>
      <c r="BP19" s="92" t="str">
        <f>IF(ISBLANK(Výsledky!$OY$3),"",Výsledky!OY59)</f>
        <v/>
      </c>
      <c r="BQ19" s="92" t="str">
        <f>IF(ISBLANK(Výsledky!$PF$3),"",Výsledky!PF59)</f>
        <v/>
      </c>
      <c r="BR19" s="92" t="str">
        <f>IF(ISBLANK(Výsledky!$PM$3),"",Výsledky!PM59)</f>
        <v/>
      </c>
      <c r="BS19" s="92" t="str">
        <f>IF(ISBLANK(Výsledky!$PT$3),"",Výsledky!PT59)</f>
        <v/>
      </c>
      <c r="BT19" s="92" t="str">
        <f>IF(ISBLANK(Výsledky!$QA$3),"",Výsledky!QA59)</f>
        <v/>
      </c>
      <c r="BU19" s="95" t="str">
        <f>IF(ISBLANK(Výsledky!$QH$3),"",Výsledky!QH59)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Tipy!A79</f>
        <v>25</v>
      </c>
      <c r="D20" s="108" t="str">
        <f>IF(Tipy!B79="","",Tipy!B79)</f>
        <v>wasco</v>
      </c>
      <c r="E20" s="109">
        <f>SUM(F20:J20)</f>
        <v>840</v>
      </c>
      <c r="F20" s="104">
        <f>IF(ISBLANK(Výsledky!$I$3),"-",SUM(K20:P20,R20,T20:U20,W20,Y20:AA20,AC20,AE20,AG20,AI20:AK20,AN20:AO20,AS20:AT20,AV20:AW20,AZ20,BB20:BC20,BE20:BF20,BH20,BJ20,BL20:BN20,BP20,BR20:BS20))</f>
        <v>580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IF(ISBLANK(Výsledky!$I$3),"",Výsledky!I85)</f>
        <v>0</v>
      </c>
      <c r="K20" s="92">
        <f>IF(ISBLANK(Výsledky!$P$3),"",Výsledky!P85)</f>
        <v>20</v>
      </c>
      <c r="L20" s="92">
        <f>IF(ISBLANK(Výsledky!$W$3),"",Výsledky!W85)</f>
        <v>0</v>
      </c>
      <c r="M20" s="92">
        <f>IF(ISBLANK(Výsledky!$AD$3),"",Výsledky!AD85)</f>
        <v>0</v>
      </c>
      <c r="N20" s="92">
        <f>IF(ISBLANK(Výsledky!$AK$3),"",Výsledky!AK85)</f>
        <v>20</v>
      </c>
      <c r="O20" s="92">
        <f>IF(ISBLANK(Výsledky!$AR$3),"",Výsledky!AR85)</f>
        <v>50</v>
      </c>
      <c r="P20" s="92">
        <f>IF(ISBLANK(Výsledky!$AY$3),"",Výsledky!AY85)</f>
        <v>0</v>
      </c>
      <c r="Q20" s="92">
        <f>IF(ISBLANK(Výsledky!$BF$3),"",Výsledky!BF85)</f>
        <v>0</v>
      </c>
      <c r="R20" s="92">
        <f>IF(ISBLANK(Výsledky!$BM$3),"",Výsledky!BM85)</f>
        <v>60</v>
      </c>
      <c r="S20" s="92">
        <f>IF(ISBLANK(Výsledky!$BT$3),"",Výsledky!BT85)</f>
        <v>60</v>
      </c>
      <c r="T20" s="92" t="str">
        <f>IF(ISBLANK(Výsledky!$CA$3),"",Výsledky!CA85)</f>
        <v/>
      </c>
      <c r="U20" s="92">
        <f>IF(ISBLANK(Výsledky!$CH$3),"",Výsledky!CH85)</f>
        <v>0</v>
      </c>
      <c r="V20" s="92">
        <f>IF(ISBLANK(Výsledky!$CO$3),"",Výsledky!CO85)</f>
        <v>20</v>
      </c>
      <c r="W20" s="92">
        <f>IF(ISBLANK(Výsledky!$CV$3),"",Výsledky!CV85)</f>
        <v>10</v>
      </c>
      <c r="X20" s="92">
        <f>IF(ISBLANK(Výsledky!$DC$3),"",Výsledky!DC85)</f>
        <v>70</v>
      </c>
      <c r="Y20" s="92">
        <f>IF(ISBLANK(Výsledky!$DJ$3),"",Výsledky!DJ85)</f>
        <v>20</v>
      </c>
      <c r="Z20" s="92">
        <f>IF(ISBLANK(Výsledky!$DQ$3),"",Výsledky!DQ85)</f>
        <v>20</v>
      </c>
      <c r="AA20" s="92" t="str">
        <f>IF(ISBLANK(Výsledky!$DX$3),"",Výsledky!DX85)</f>
        <v>-</v>
      </c>
      <c r="AB20" s="92">
        <f>IF(ISBLANK(Výsledky!$EE$3),"",Výsledky!EE85)</f>
        <v>50</v>
      </c>
      <c r="AC20" s="92">
        <f>IF(ISBLANK(Výsledky!$EL$3),"",Výsledky!EL85)</f>
        <v>20</v>
      </c>
      <c r="AD20" s="92">
        <f>IF(ISBLANK(Výsledky!$ES$3),"",Výsledky!ES85)</f>
        <v>20</v>
      </c>
      <c r="AE20" s="92">
        <f>IF(ISBLANK(Výsledky!$EZ$3),"",Výsledky!EZ85)</f>
        <v>80</v>
      </c>
      <c r="AF20" s="92">
        <f>IF(ISBLANK(Výsledky!$FG$3),"",Výsledky!FG85)</f>
        <v>0</v>
      </c>
      <c r="AG20" s="92">
        <f>IF(ISBLANK(Výsledky!$FN$3),"",Výsledky!FN85)</f>
        <v>50</v>
      </c>
      <c r="AH20" s="92">
        <f>IF(ISBLANK(Výsledky!$FU$3),"",Výsledky!FU85)</f>
        <v>20</v>
      </c>
      <c r="AI20" s="92" t="str">
        <f>IF(ISBLANK(Výsledky!$GB$3),"",Výsledky!GB85)</f>
        <v>-</v>
      </c>
      <c r="AJ20" s="92">
        <f>IF(ISBLANK(Výsledky!$GI$3),"",Výsledky!GI85)</f>
        <v>20</v>
      </c>
      <c r="AK20" s="92">
        <f>IF(ISBLANK(Výsledky!$GP$3),"",Výsledky!GP85)</f>
        <v>30</v>
      </c>
      <c r="AL20" s="92">
        <f>IF(ISBLANK(Výsledky!$GW$3),"",Výsledky!GW85)</f>
        <v>0</v>
      </c>
      <c r="AM20" s="92">
        <f>IF(ISBLANK(Výsledky!$HD$3),"",Výsledky!HD85)</f>
        <v>20</v>
      </c>
      <c r="AN20" s="92">
        <f>IF(ISBLANK(Výsledky!$HK$3),"",Výsledky!HK85)</f>
        <v>0</v>
      </c>
      <c r="AO20" s="92">
        <f>IF(ISBLANK(Výsledky!$HR$3),"",Výsledky!HR85)</f>
        <v>0</v>
      </c>
      <c r="AP20" s="92" t="str">
        <f>IF(ISBLANK(Výsledky!$HY$3),"",Výsledky!HY85)</f>
        <v/>
      </c>
      <c r="AQ20" s="92">
        <f>IF(ISBLANK(Výsledky!$IF$3),"",Výsledky!IF85)</f>
        <v>0</v>
      </c>
      <c r="AR20" s="92" t="str">
        <f>IF(ISBLANK(Výsledky!$IM$3),"",Výsledky!IM85)</f>
        <v/>
      </c>
      <c r="AS20" s="92">
        <f>IF(ISBLANK(Výsledky!$IT$3),"",Výsledky!IT85)</f>
        <v>0</v>
      </c>
      <c r="AT20" s="92">
        <f>IF(ISBLANK(Výsledky!$JA$3),"",Výsledky!JA85)</f>
        <v>90</v>
      </c>
      <c r="AU20" s="92">
        <f>IF(ISBLANK(Výsledky!$JH$3),"",Výsledky!JH85)</f>
        <v>0</v>
      </c>
      <c r="AV20" s="92">
        <f>IF(ISBLANK(Výsledky!$JO$3),"",Výsledky!JO85)</f>
        <v>50</v>
      </c>
      <c r="AW20" s="92" t="str">
        <f>IF(ISBLANK(Výsledky!$JV$3),"",Výsledky!JV85)</f>
        <v>-</v>
      </c>
      <c r="AX20" s="92" t="str">
        <f>IF(ISBLANK(Výsledky!$KC$3),"",Výsledky!KC85)</f>
        <v/>
      </c>
      <c r="AY20" s="92" t="str">
        <f>IF(ISBLANK(Výsledky!$KJ$3),"",Výsledky!KJ85)</f>
        <v/>
      </c>
      <c r="AZ20" s="92">
        <f>IF(ISBLANK(Výsledky!$KQ$3),"",Výsledky!KQ85)</f>
        <v>40</v>
      </c>
      <c r="BA20" s="92" t="str">
        <f>IF(ISBLANK(Výsledky!$KX$3),"",Výsledky!KX85)</f>
        <v/>
      </c>
      <c r="BB20" s="92" t="str">
        <f>IF(ISBLANK(Výsledky!$LE$3),"",Výsledky!LE85)</f>
        <v/>
      </c>
      <c r="BC20" s="92" t="str">
        <f>IF(ISBLANK(Výsledky!$LL$3),"",Výsledky!LL85)</f>
        <v/>
      </c>
      <c r="BD20" s="92" t="str">
        <f>IF(ISBLANK(Výsledky!$LS$3),"",Výsledky!LS85)</f>
        <v/>
      </c>
      <c r="BE20" s="92" t="str">
        <f>IF(ISBLANK(Výsledky!$LZ$3),"",Výsledky!LZ85)</f>
        <v/>
      </c>
      <c r="BF20" s="92" t="str">
        <f>IF(ISBLANK(Výsledky!$MG$3),"",Výsledky!MG85)</f>
        <v/>
      </c>
      <c r="BG20" s="92" t="str">
        <f>IF(ISBLANK(Výsledky!$MN$3),"",Výsledky!MN85)</f>
        <v/>
      </c>
      <c r="BH20" s="92" t="str">
        <f>IF(ISBLANK(Výsledky!$MU$3),"",Výsledky!MU85)</f>
        <v/>
      </c>
      <c r="BI20" s="92" t="str">
        <f>IF(ISBLANK(Výsledky!$NB$3),"",Výsledky!NB85)</f>
        <v/>
      </c>
      <c r="BJ20" s="92" t="str">
        <f>IF(ISBLANK(Výsledky!$NI$3),"",Výsledky!NI85)</f>
        <v/>
      </c>
      <c r="BK20" s="92" t="str">
        <f>IF(ISBLANK(Výsledky!$NP$3),"",Výsledky!NP85)</f>
        <v/>
      </c>
      <c r="BL20" s="92" t="str">
        <f>IF(ISBLANK(Výsledky!$NW$3),"",Výsledky!NW85)</f>
        <v/>
      </c>
      <c r="BM20" s="92" t="str">
        <f>IF(ISBLANK(Výsledky!$OD$3),"",Výsledky!OD85)</f>
        <v/>
      </c>
      <c r="BN20" s="92" t="str">
        <f>IF(ISBLANK(Výsledky!$OK$3),"",Výsledky!OK85)</f>
        <v/>
      </c>
      <c r="BO20" s="92" t="str">
        <f>IF(ISBLANK(Výsledky!$OR$3),"",Výsledky!OR85)</f>
        <v/>
      </c>
      <c r="BP20" s="92" t="str">
        <f>IF(ISBLANK(Výsledky!$OY$3),"",Výsledky!OY85)</f>
        <v/>
      </c>
      <c r="BQ20" s="92" t="str">
        <f>IF(ISBLANK(Výsledky!$PF$3),"",Výsledky!PF85)</f>
        <v/>
      </c>
      <c r="BR20" s="92" t="str">
        <f>IF(ISBLANK(Výsledky!$PM$3),"",Výsledky!PM85)</f>
        <v/>
      </c>
      <c r="BS20" s="92" t="str">
        <f>IF(ISBLANK(Výsledky!$PT$3),"",Výsledky!PT85)</f>
        <v/>
      </c>
      <c r="BT20" s="92" t="str">
        <f>IF(ISBLANK(Výsledky!$QA$3),"",Výsledky!QA85)</f>
        <v/>
      </c>
      <c r="BU20" s="95" t="str">
        <f>IF(ISBLANK(Výsledky!$QH$3),"",Výsledky!QH85)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Tipy!A62</f>
        <v>42</v>
      </c>
      <c r="D21" s="108" t="str">
        <f>IF(Tipy!B62="","",Tipy!B62)</f>
        <v>REDbull</v>
      </c>
      <c r="E21" s="109">
        <f>SUM(F21:J21)</f>
        <v>830</v>
      </c>
      <c r="F21" s="104">
        <f>IF(ISBLANK(Výsledky!$I$3),"-",SUM(K21:P21,R21,T21:U21,W21,Y21:AA21,AC21,AE21,AG21,AI21:AK21,AN21:AO21,AS21:AT21,AV21:AW21,AZ21,BB21:BC21,BE21:BF21,BH21,BJ21,BL21:BN21,BP21,BR21:BS21))</f>
        <v>500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80</v>
      </c>
      <c r="I21" s="93">
        <f>IF(ISBLANK(Výsledky!$GW$3),"-",SUM(AL21,AM21,AQ21,AY21,BD21,BK21,BT21))</f>
        <v>50</v>
      </c>
      <c r="J21" s="94">
        <f>IF(ISBLANK(Výsledky!$I$3),"",Výsledky!I68)</f>
        <v>0</v>
      </c>
      <c r="K21" s="92">
        <f>IF(ISBLANK(Výsledky!$P$3),"",Výsledky!P68)</f>
        <v>0</v>
      </c>
      <c r="L21" s="92">
        <f>IF(ISBLANK(Výsledky!$W$3),"",Výsledky!W68)</f>
        <v>0</v>
      </c>
      <c r="M21" s="92">
        <f>IF(ISBLANK(Výsledky!$AD$3),"",Výsledky!AD68)</f>
        <v>0</v>
      </c>
      <c r="N21" s="92">
        <f>IF(ISBLANK(Výsledky!$AK$3),"",Výsledky!AK68)</f>
        <v>40</v>
      </c>
      <c r="O21" s="92">
        <f>IF(ISBLANK(Výsledky!$AR$3),"",Výsledky!AR68)</f>
        <v>40</v>
      </c>
      <c r="P21" s="92">
        <f>IF(ISBLANK(Výsledky!$AY$3),"",Výsledky!AY68)</f>
        <v>0</v>
      </c>
      <c r="Q21" s="92">
        <f>IF(ISBLANK(Výsledky!$BF$3),"",Výsledky!BF68)</f>
        <v>20</v>
      </c>
      <c r="R21" s="92">
        <f>IF(ISBLANK(Výsledky!$BM$3),"",Výsledky!BM68)</f>
        <v>0</v>
      </c>
      <c r="S21" s="92">
        <f>IF(ISBLANK(Výsledky!$BT$3),"",Výsledky!BT68)</f>
        <v>0</v>
      </c>
      <c r="T21" s="92" t="str">
        <f>IF(ISBLANK(Výsledky!$CA$3),"",Výsledky!CA68)</f>
        <v/>
      </c>
      <c r="U21" s="92">
        <f>IF(ISBLANK(Výsledky!$CH$3),"",Výsledky!CH68)</f>
        <v>0</v>
      </c>
      <c r="V21" s="92">
        <f>IF(ISBLANK(Výsledky!$CO$3),"",Výsledky!CO68)</f>
        <v>30</v>
      </c>
      <c r="W21" s="92">
        <f>IF(ISBLANK(Výsledky!$CV$3),"",Výsledky!CV68)</f>
        <v>10</v>
      </c>
      <c r="X21" s="92">
        <f>IF(ISBLANK(Výsledky!$DC$3),"",Výsledky!DC68)</f>
        <v>40</v>
      </c>
      <c r="Y21" s="92">
        <f>IF(ISBLANK(Výsledky!$DJ$3),"",Výsledky!DJ68)</f>
        <v>20</v>
      </c>
      <c r="Z21" s="92">
        <f>IF(ISBLANK(Výsledky!$DQ$3),"",Výsledky!DQ68)</f>
        <v>20</v>
      </c>
      <c r="AA21" s="92">
        <f>IF(ISBLANK(Výsledky!$DX$3),"",Výsledky!DX68)</f>
        <v>0</v>
      </c>
      <c r="AB21" s="92">
        <f>IF(ISBLANK(Výsledky!$EE$3),"",Výsledky!EE68)</f>
        <v>60</v>
      </c>
      <c r="AC21" s="92">
        <f>IF(ISBLANK(Výsledky!$EL$3),"",Výsledky!EL68)</f>
        <v>0</v>
      </c>
      <c r="AD21" s="92">
        <f>IF(ISBLANK(Výsledky!$ES$3),"",Výsledky!ES68)</f>
        <v>50</v>
      </c>
      <c r="AE21" s="92">
        <f>IF(ISBLANK(Výsledky!$EZ$3),"",Výsledky!EZ68)</f>
        <v>40</v>
      </c>
      <c r="AF21" s="92">
        <f>IF(ISBLANK(Výsledky!$FG$3),"",Výsledky!FG68)</f>
        <v>0</v>
      </c>
      <c r="AG21" s="92">
        <f>IF(ISBLANK(Výsledky!$FN$3),"",Výsledky!FN68)</f>
        <v>50</v>
      </c>
      <c r="AH21" s="92">
        <f>IF(ISBLANK(Výsledky!$FU$3),"",Výsledky!FU68)</f>
        <v>80</v>
      </c>
      <c r="AI21" s="92">
        <f>IF(ISBLANK(Výsledky!$GB$3),"",Výsledky!GB68)</f>
        <v>80</v>
      </c>
      <c r="AJ21" s="92">
        <f>IF(ISBLANK(Výsledky!$GI$3),"",Výsledky!GI68)</f>
        <v>30</v>
      </c>
      <c r="AK21" s="92">
        <f>IF(ISBLANK(Výsledky!$GP$3),"",Výsledky!GP68)</f>
        <v>0</v>
      </c>
      <c r="AL21" s="92">
        <f>IF(ISBLANK(Výsledky!$GW$3),"",Výsledky!GW68)</f>
        <v>20</v>
      </c>
      <c r="AM21" s="92">
        <f>IF(ISBLANK(Výsledky!$HD$3),"",Výsledky!HD68)</f>
        <v>0</v>
      </c>
      <c r="AN21" s="92">
        <f>IF(ISBLANK(Výsledky!$HK$3),"",Výsledky!HK68)</f>
        <v>0</v>
      </c>
      <c r="AO21" s="92">
        <f>IF(ISBLANK(Výsledky!$HR$3),"",Výsledky!HR68)</f>
        <v>20</v>
      </c>
      <c r="AP21" s="92" t="str">
        <f>IF(ISBLANK(Výsledky!$HY$3),"",Výsledky!HY68)</f>
        <v/>
      </c>
      <c r="AQ21" s="92">
        <f>IF(ISBLANK(Výsledky!$IF$3),"",Výsledky!IF68)</f>
        <v>30</v>
      </c>
      <c r="AR21" s="92" t="str">
        <f>IF(ISBLANK(Výsledky!$IM$3),"",Výsledky!IM68)</f>
        <v/>
      </c>
      <c r="AS21" s="92">
        <f>IF(ISBLANK(Výsledky!$IT$3),"",Výsledky!IT68)</f>
        <v>0</v>
      </c>
      <c r="AT21" s="92">
        <f>IF(ISBLANK(Výsledky!$JA$3),"",Výsledky!JA68)</f>
        <v>60</v>
      </c>
      <c r="AU21" s="92">
        <f>IF(ISBLANK(Výsledky!$JH$3),"",Výsledky!JH68)</f>
        <v>0</v>
      </c>
      <c r="AV21" s="92">
        <f>IF(ISBLANK(Výsledky!$JO$3),"",Výsledky!JO68)</f>
        <v>40</v>
      </c>
      <c r="AW21" s="92">
        <f>IF(ISBLANK(Výsledky!$JV$3),"",Výsledky!JV68)</f>
        <v>0</v>
      </c>
      <c r="AX21" s="92" t="str">
        <f>IF(ISBLANK(Výsledky!$KC$3),"",Výsledky!KC68)</f>
        <v/>
      </c>
      <c r="AY21" s="92" t="str">
        <f>IF(ISBLANK(Výsledky!$KJ$3),"",Výsledky!KJ68)</f>
        <v/>
      </c>
      <c r="AZ21" s="92">
        <f>IF(ISBLANK(Výsledky!$KQ$3),"",Výsledky!KQ68)</f>
        <v>50</v>
      </c>
      <c r="BA21" s="92" t="str">
        <f>IF(ISBLANK(Výsledky!$KX$3),"",Výsledky!KX68)</f>
        <v/>
      </c>
      <c r="BB21" s="92" t="str">
        <f>IF(ISBLANK(Výsledky!$LE$3),"",Výsledky!LE68)</f>
        <v/>
      </c>
      <c r="BC21" s="92" t="str">
        <f>IF(ISBLANK(Výsledky!$LL$3),"",Výsledky!LL68)</f>
        <v/>
      </c>
      <c r="BD21" s="92" t="str">
        <f>IF(ISBLANK(Výsledky!$LS$3),"",Výsledky!LS68)</f>
        <v/>
      </c>
      <c r="BE21" s="92" t="str">
        <f>IF(ISBLANK(Výsledky!$LZ$3),"",Výsledky!LZ68)</f>
        <v/>
      </c>
      <c r="BF21" s="92" t="str">
        <f>IF(ISBLANK(Výsledky!$MG$3),"",Výsledky!MG68)</f>
        <v/>
      </c>
      <c r="BG21" s="92" t="str">
        <f>IF(ISBLANK(Výsledky!$MN$3),"",Výsledky!MN68)</f>
        <v/>
      </c>
      <c r="BH21" s="92" t="str">
        <f>IF(ISBLANK(Výsledky!$MU$3),"",Výsledky!MU68)</f>
        <v/>
      </c>
      <c r="BI21" s="92" t="str">
        <f>IF(ISBLANK(Výsledky!$NB$3),"",Výsledky!NB68)</f>
        <v/>
      </c>
      <c r="BJ21" s="92" t="str">
        <f>IF(ISBLANK(Výsledky!$NI$3),"",Výsledky!NI68)</f>
        <v/>
      </c>
      <c r="BK21" s="92" t="str">
        <f>IF(ISBLANK(Výsledky!$NP$3),"",Výsledky!NP68)</f>
        <v/>
      </c>
      <c r="BL21" s="92" t="str">
        <f>IF(ISBLANK(Výsledky!$NW$3),"",Výsledky!NW68)</f>
        <v/>
      </c>
      <c r="BM21" s="92" t="str">
        <f>IF(ISBLANK(Výsledky!$OD$3),"",Výsledky!OD68)</f>
        <v/>
      </c>
      <c r="BN21" s="92" t="str">
        <f>IF(ISBLANK(Výsledky!$OK$3),"",Výsledky!OK68)</f>
        <v/>
      </c>
      <c r="BO21" s="92" t="str">
        <f>IF(ISBLANK(Výsledky!$OR$3),"",Výsledky!OR68)</f>
        <v/>
      </c>
      <c r="BP21" s="92" t="str">
        <f>IF(ISBLANK(Výsledky!$OY$3),"",Výsledky!OY68)</f>
        <v/>
      </c>
      <c r="BQ21" s="92" t="str">
        <f>IF(ISBLANK(Výsledky!$PF$3),"",Výsledky!PF68)</f>
        <v/>
      </c>
      <c r="BR21" s="92" t="str">
        <f>IF(ISBLANK(Výsledky!$PM$3),"",Výsledky!PM68)</f>
        <v/>
      </c>
      <c r="BS21" s="92" t="str">
        <f>IF(ISBLANK(Výsledky!$PT$3),"",Výsledky!PT68)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Tipy!A23</f>
        <v>18</v>
      </c>
      <c r="D22" s="108" t="str">
        <f>IF(Tipy!B23="","",Tipy!B23)</f>
        <v>GaboLFC</v>
      </c>
      <c r="E22" s="109">
        <f>SUM(F22:J22)</f>
        <v>820</v>
      </c>
      <c r="F22" s="104">
        <f>IF(ISBLANK(Výsledky!$I$3),"-",SUM(K22:P22,R22,T22:U22,W22,Y22:AA22,AC22,AE22,AG22,AI22:AK22,AN22:AO22,AS22:AT22,AV22:AW22,AZ22,BB22:BC22,BE22:BF22,BH22,BJ22,BL22:BN22,BP22,BR22:BS22))</f>
        <v>550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>
        <f>IF(ISBLANK(Výsledky!$BM$3),"",Výsledky!BM29)</f>
        <v>30</v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>
        <f>IF(ISBLANK(Výsledky!$GI$3),"",Výsledky!GI29)</f>
        <v>20</v>
      </c>
      <c r="AK22" s="92">
        <f>IF(ISBLANK(Výsledky!$GP$3),"",Výsledky!GP29)</f>
        <v>0</v>
      </c>
      <c r="AL22" s="92">
        <f>IF(ISBLANK(Výsledky!$GW$3),"",Výsledky!GW29)</f>
        <v>20</v>
      </c>
      <c r="AM22" s="92">
        <f>IF(ISBLANK(Výsledky!$HD$3),"",Výsledky!HD29)</f>
        <v>10</v>
      </c>
      <c r="AN22" s="92">
        <f>IF(ISBLANK(Výsledky!$HK$3),"",Výsledky!HK29)</f>
        <v>0</v>
      </c>
      <c r="AO22" s="92">
        <f>IF(ISBLANK(Výsledky!$HR$3),"",Výsledky!HR29)</f>
        <v>0</v>
      </c>
      <c r="AP22" s="92" t="str">
        <f>IF(ISBLANK(Výsledky!$HY$3),"",Výsledky!HY29)</f>
        <v/>
      </c>
      <c r="AQ22" s="92">
        <f>IF(ISBLANK(Výsledky!$IF$3),"",Výsledky!IF29)</f>
        <v>0</v>
      </c>
      <c r="AR22" s="92" t="str">
        <f>IF(ISBLANK(Výsledky!$IM$3),"",Výsledky!IM29)</f>
        <v/>
      </c>
      <c r="AS22" s="92">
        <f>IF(ISBLANK(Výsledky!$IT$3),"",Výsledky!IT29)</f>
        <v>0</v>
      </c>
      <c r="AT22" s="92">
        <f>IF(ISBLANK(Výsledky!$JA$3),"",Výsledky!JA29)</f>
        <v>60</v>
      </c>
      <c r="AU22" s="92">
        <f>IF(ISBLANK(Výsledky!$JH$3),"",Výsledky!JH29)</f>
        <v>40</v>
      </c>
      <c r="AV22" s="92">
        <f>IF(ISBLANK(Výsledky!$JO$3),"",Výsledky!JO29)</f>
        <v>50</v>
      </c>
      <c r="AW22" s="92">
        <f>IF(ISBLANK(Výsledky!$JV$3),"",Výsledky!JV29)</f>
        <v>0</v>
      </c>
      <c r="AX22" s="92" t="str">
        <f>IF(ISBLANK(Výsledky!$KC$3),"",Výsledky!KC29)</f>
        <v/>
      </c>
      <c r="AY22" s="92" t="str">
        <f>IF(ISBLANK(Výsledky!$KJ$3),"",Výsledky!KJ29)</f>
        <v/>
      </c>
      <c r="AZ22" s="92">
        <f>IF(ISBLANK(Výsledky!$KQ$3),"",Výsledky!KQ29)</f>
        <v>60</v>
      </c>
      <c r="BA22" s="92" t="str">
        <f>IF(ISBLANK(Výsledky!$KX$3),"",Výsledky!KX29)</f>
        <v/>
      </c>
      <c r="BB22" s="92" t="str">
        <f>IF(ISBLANK(Výsledky!$LE$3),"",Výsledky!LE29)</f>
        <v/>
      </c>
      <c r="BC22" s="92" t="str">
        <f>IF(ISBLANK(Výsledky!$LL$3),"",Výsledky!LL29)</f>
        <v/>
      </c>
      <c r="BD22" s="92" t="str">
        <f>IF(ISBLANK(Výsledky!$LS$3),"",Výsledky!LS29)</f>
        <v/>
      </c>
      <c r="BE22" s="92" t="str">
        <f>IF(ISBLANK(Výsledky!$LZ$3),"",Výsledky!LZ29)</f>
        <v/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IF(ISBLANK(Výsledky!$QA$3),"",Výsledky!QA29)</f>
        <v/>
      </c>
      <c r="BU22" s="95" t="str">
        <f>IF(ISBLANK(Výsledky!$QH$3),"",Výsledky!QH29)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Tipy!A11</f>
        <v>59</v>
      </c>
      <c r="D23" s="108" t="str">
        <f>IF(Tipy!B11="","",Tipy!B11)</f>
        <v>boss</v>
      </c>
      <c r="E23" s="109">
        <f>SUM(F23:J23)</f>
        <v>820</v>
      </c>
      <c r="F23" s="104">
        <f>IF(ISBLANK(Výsledky!$I$3),"-",SUM(K23:P23,R23,T23:U23,W23,Y23:AA23,AC23,AE23,AG23,AI23:AK23,AN23:AO23,AS23:AT23,AV23:AW23,AZ23,BB23:BC23,BE23:BF23,BH23,BJ23,BL23:BN23,BP23,BR23:BS23))</f>
        <v>540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40</v>
      </c>
      <c r="J23" s="94" t="str">
        <f>IF(ISBLANK(Výsledky!$I$3),"",Výsledky!I17)</f>
        <v>-</v>
      </c>
      <c r="K23" s="92">
        <f>IF(ISBLANK(Výsledky!$P$3),"",Výsledky!P17)</f>
        <v>20</v>
      </c>
      <c r="L23" s="92">
        <f>IF(ISBLANK(Výsledky!$W$3),"",Výsledky!W17)</f>
        <v>0</v>
      </c>
      <c r="M23" s="92">
        <f>IF(ISBLANK(Výsledky!$AD$3),"",Výsledky!AD17)</f>
        <v>20</v>
      </c>
      <c r="N23" s="92">
        <f>IF(ISBLANK(Výsledky!$AK$3),"",Výsledky!AK17)</f>
        <v>20</v>
      </c>
      <c r="O23" s="92">
        <f>IF(ISBLANK(Výsledky!$AR$3),"",Výsledky!AR17)</f>
        <v>30</v>
      </c>
      <c r="P23" s="92">
        <f>IF(ISBLANK(Výsledky!$AY$3),"",Výsledky!AY17)</f>
        <v>0</v>
      </c>
      <c r="Q23" s="92">
        <f>IF(ISBLANK(Výsledky!$BF$3),"",Výsledky!BF17)</f>
        <v>0</v>
      </c>
      <c r="R23" s="92">
        <f>IF(ISBLANK(Výsledky!$BM$3),"",Výsledky!BM17)</f>
        <v>80</v>
      </c>
      <c r="S23" s="92">
        <f>IF(ISBLANK(Výsledky!$BT$3),"",Výsledky!BT17)</f>
        <v>20</v>
      </c>
      <c r="T23" s="92" t="str">
        <f>IF(ISBLANK(Výsledky!$CA$3),"",Výsledky!CA17)</f>
        <v/>
      </c>
      <c r="U23" s="92">
        <f>IF(ISBLANK(Výsledky!$CH$3),"",Výsledky!CH17)</f>
        <v>0</v>
      </c>
      <c r="V23" s="92">
        <f>IF(ISBLANK(Výsledky!$CO$3),"",Výsledky!CO17)</f>
        <v>40</v>
      </c>
      <c r="W23" s="92">
        <f>IF(ISBLANK(Výsledky!$CV$3),"",Výsledky!CV17)</f>
        <v>0</v>
      </c>
      <c r="X23" s="92">
        <f>IF(ISBLANK(Výsledky!$DC$3),"",Výsledky!DC17)</f>
        <v>40</v>
      </c>
      <c r="Y23" s="92">
        <f>IF(ISBLANK(Výsledky!$DJ$3),"",Výsledky!DJ17)</f>
        <v>40</v>
      </c>
      <c r="Z23" s="92">
        <f>IF(ISBLANK(Výsledky!$DQ$3),"",Výsledky!DQ17)</f>
        <v>30</v>
      </c>
      <c r="AA23" s="92">
        <f>IF(ISBLANK(Výsledky!$DX$3),"",Výsledky!DX17)</f>
        <v>0</v>
      </c>
      <c r="AB23" s="92">
        <f>IF(ISBLANK(Výsledky!$EE$3),"",Výsledky!EE17)</f>
        <v>50</v>
      </c>
      <c r="AC23" s="92">
        <f>IF(ISBLANK(Výsledky!$EL$3),"",Výsledky!EL17)</f>
        <v>20</v>
      </c>
      <c r="AD23" s="92">
        <f>IF(ISBLANK(Výsledky!$ES$3),"",Výsledky!ES17)</f>
        <v>50</v>
      </c>
      <c r="AE23" s="92">
        <f>IF(ISBLANK(Výsledky!$EZ$3),"",Výsledky!EZ17)</f>
        <v>50</v>
      </c>
      <c r="AF23" s="92">
        <f>IF(ISBLANK(Výsledky!$FG$3),"",Výsledky!FG17)</f>
        <v>0</v>
      </c>
      <c r="AG23" s="92">
        <f>IF(ISBLANK(Výsledky!$FN$3),"",Výsledky!FN17)</f>
        <v>20</v>
      </c>
      <c r="AH23" s="92">
        <f>IF(ISBLANK(Výsledky!$FU$3),"",Výsledky!FU17)</f>
        <v>20</v>
      </c>
      <c r="AI23" s="92">
        <f>IF(ISBLANK(Výsledky!$GB$3),"",Výsledky!GB17)</f>
        <v>70</v>
      </c>
      <c r="AJ23" s="92">
        <f>IF(ISBLANK(Výsledky!$GI$3),"",Výsledky!GI17)</f>
        <v>20</v>
      </c>
      <c r="AK23" s="92">
        <f>IF(ISBLANK(Výsledky!$GP$3),"",Výsledky!GP17)</f>
        <v>0</v>
      </c>
      <c r="AL23" s="92">
        <f>IF(ISBLANK(Výsledky!$GW$3),"",Výsledky!GW17)</f>
        <v>0</v>
      </c>
      <c r="AM23" s="92">
        <f>IF(ISBLANK(Výsledky!$HD$3),"",Výsledky!HD17)</f>
        <v>20</v>
      </c>
      <c r="AN23" s="92">
        <f>IF(ISBLANK(Výsledky!$HK$3),"",Výsledky!HK17)</f>
        <v>0</v>
      </c>
      <c r="AO23" s="92">
        <f>IF(ISBLANK(Výsledky!$HR$3),"",Výsledky!HR17)</f>
        <v>0</v>
      </c>
      <c r="AP23" s="92" t="str">
        <f>IF(ISBLANK(Výsledky!$HY$3),"",Výsledky!HY17)</f>
        <v/>
      </c>
      <c r="AQ23" s="92">
        <f>IF(ISBLANK(Výsledky!$IF$3),"",Výsledky!IF17)</f>
        <v>20</v>
      </c>
      <c r="AR23" s="92" t="str">
        <f>IF(ISBLANK(Výsledky!$IM$3),"",Výsledky!IM17)</f>
        <v/>
      </c>
      <c r="AS23" s="92">
        <f>IF(ISBLANK(Výsledky!$IT$3),"",Výsledky!IT17)</f>
        <v>0</v>
      </c>
      <c r="AT23" s="92">
        <f>IF(ISBLANK(Výsledky!$JA$3),"",Výsledky!JA17)</f>
        <v>30</v>
      </c>
      <c r="AU23" s="92">
        <f>IF(ISBLANK(Výsledky!$JH$3),"",Výsledky!JH17)</f>
        <v>20</v>
      </c>
      <c r="AV23" s="92">
        <f>IF(ISBLANK(Výsledky!$JO$3),"",Výsledky!JO17)</f>
        <v>30</v>
      </c>
      <c r="AW23" s="92">
        <f>IF(ISBLANK(Výsledky!$JV$3),"",Výsledky!JV17)</f>
        <v>0</v>
      </c>
      <c r="AX23" s="92" t="str">
        <f>IF(ISBLANK(Výsledky!$KC$3),"",Výsledky!KC17)</f>
        <v/>
      </c>
      <c r="AY23" s="92" t="str">
        <f>IF(ISBLANK(Výsledky!$KJ$3),"",Výsledky!KJ17)</f>
        <v/>
      </c>
      <c r="AZ23" s="92">
        <f>IF(ISBLANK(Výsledky!$KQ$3),"",Výsledky!KQ17)</f>
        <v>60</v>
      </c>
      <c r="BA23" s="92" t="str">
        <f>IF(ISBLANK(Výsledky!$KX$3),"",Výsledky!KX17)</f>
        <v/>
      </c>
      <c r="BB23" s="92" t="str">
        <f>IF(ISBLANK(Výsledky!$LE$3),"",Výsledky!LE17)</f>
        <v/>
      </c>
      <c r="BC23" s="92" t="str">
        <f>IF(ISBLANK(Výsledky!$LL$3),"",Výsledky!LL17)</f>
        <v/>
      </c>
      <c r="BD23" s="92" t="str">
        <f>IF(ISBLANK(Výsledky!$LS$3),"",Výsledky!LS17)</f>
        <v/>
      </c>
      <c r="BE23" s="92" t="str">
        <f>IF(ISBLANK(Výsledky!$LZ$3),"",Výsledky!LZ17)</f>
        <v/>
      </c>
      <c r="BF23" s="92" t="str">
        <f>IF(ISBLANK(Výsledky!$MG$3),"",Výsledky!MG17)</f>
        <v/>
      </c>
      <c r="BG23" s="92" t="str">
        <f>IF(ISBLANK(Výsledky!$MN$3),"",Výsledky!MN17)</f>
        <v/>
      </c>
      <c r="BH23" s="92" t="str">
        <f>IF(ISBLANK(Výsledky!$MU$3),"",Výsledky!MU17)</f>
        <v/>
      </c>
      <c r="BI23" s="92" t="str">
        <f>IF(ISBLANK(Výsledky!$NB$3),"",Výsledky!NB17)</f>
        <v/>
      </c>
      <c r="BJ23" s="92" t="str">
        <f>IF(ISBLANK(Výsledky!$NI$3),"",Výsledky!NI17)</f>
        <v/>
      </c>
      <c r="BK23" s="92" t="str">
        <f>IF(ISBLANK(Výsledky!$NP$3),"",Výsledky!NP17)</f>
        <v/>
      </c>
      <c r="BL23" s="92" t="str">
        <f>IF(ISBLANK(Výsledky!$NW$3),"",Výsledky!NW17)</f>
        <v/>
      </c>
      <c r="BM23" s="92" t="str">
        <f>IF(ISBLANK(Výsledky!$OD$3),"",Výsledky!OD17)</f>
        <v/>
      </c>
      <c r="BN23" s="92" t="str">
        <f>IF(ISBLANK(Výsledky!$OK$3),"",Výsledky!OK17)</f>
        <v/>
      </c>
      <c r="BO23" s="92" t="str">
        <f>IF(ISBLANK(Výsledky!$OR$3),"",Výsledky!OR17)</f>
        <v/>
      </c>
      <c r="BP23" s="92" t="str">
        <f>IF(ISBLANK(Výsledky!$OY$3),"",Výsledky!OY17)</f>
        <v/>
      </c>
      <c r="BQ23" s="92" t="str">
        <f>IF(ISBLANK(Výsledky!$PF$3),"",Výsledky!PF17)</f>
        <v/>
      </c>
      <c r="BR23" s="92" t="str">
        <f>IF(ISBLANK(Výsledky!$PM$3),"",Výsledky!PM17)</f>
        <v/>
      </c>
      <c r="BS23" s="92" t="str">
        <f>IF(ISBLANK(Výsledky!$PT$3),"",Výsledky!PT17)</f>
        <v/>
      </c>
      <c r="BT23" s="92" t="str">
        <f>IF(ISBLANK(Výsledky!$QA$3),"",Výsledky!QA17)</f>
        <v/>
      </c>
      <c r="BU23" s="95" t="str">
        <f>IF(ISBLANK(Výsledky!$QH$3),"",Výsledky!QH17)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Tipy!A71</f>
        <v>38</v>
      </c>
      <c r="D24" s="108" t="str">
        <f>IF(Tipy!B71="","",Tipy!B71)</f>
        <v>Stanley15</v>
      </c>
      <c r="E24" s="109">
        <f>SUM(F24:J24)</f>
        <v>800</v>
      </c>
      <c r="F24" s="104">
        <f>IF(ISBLANK(Výsledky!$I$3),"-",SUM(K24:P24,R24,T24:U24,W24,Y24:AA24,AC24,AE24,AG24,AI24:AK24,AN24:AO24,AS24:AT24,AV24:AW24,AZ24,BB24:BC24,BE24:BF24,BH24,BJ24,BL24:BN24,BP24,BR24:BS24))</f>
        <v>550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30</v>
      </c>
      <c r="J24" s="94">
        <f>IF(ISBLANK(Výsledky!$I$3),"",Výsledky!I77)</f>
        <v>40</v>
      </c>
      <c r="K24" s="92">
        <f>IF(ISBLANK(Výsledky!$P$3),"",Výsledky!P77)</f>
        <v>20</v>
      </c>
      <c r="L24" s="92">
        <f>IF(ISBLANK(Výsledky!$W$3),"",Výsledky!W77)</f>
        <v>0</v>
      </c>
      <c r="M24" s="92">
        <f>IF(ISBLANK(Výsledky!$AD$3),"",Výsledky!AD77)</f>
        <v>20</v>
      </c>
      <c r="N24" s="92">
        <f>IF(ISBLANK(Výsledky!$AK$3),"",Výsledky!AK77)</f>
        <v>20</v>
      </c>
      <c r="O24" s="92" t="str">
        <f>IF(ISBLANK(Výsledky!$AR$3),"",Výsledky!AR77)</f>
        <v>-</v>
      </c>
      <c r="P24" s="92">
        <f>IF(ISBLANK(Výsledky!$AY$3),"",Výsledky!AY77)</f>
        <v>0</v>
      </c>
      <c r="Q24" s="92">
        <f>IF(ISBLANK(Výsledky!$BF$3),"",Výsledky!BF77)</f>
        <v>0</v>
      </c>
      <c r="R24" s="92">
        <f>IF(ISBLANK(Výsledky!$BM$3),"",Výsledky!BM77)</f>
        <v>80</v>
      </c>
      <c r="S24" s="92">
        <f>IF(ISBLANK(Výsledky!$BT$3),"",Výsledky!BT77)</f>
        <v>30</v>
      </c>
      <c r="T24" s="92" t="str">
        <f>IF(ISBLANK(Výsledky!$CA$3),"",Výsledky!CA77)</f>
        <v/>
      </c>
      <c r="U24" s="92">
        <f>IF(ISBLANK(Výsledky!$CH$3),"",Výsledky!CH77)</f>
        <v>0</v>
      </c>
      <c r="V24" s="92">
        <f>IF(ISBLANK(Výsledky!$CO$3),"",Výsledky!CO77)</f>
        <v>20</v>
      </c>
      <c r="W24" s="92">
        <f>IF(ISBLANK(Výsledky!$CV$3),"",Výsledky!CV77)</f>
        <v>20</v>
      </c>
      <c r="X24" s="92">
        <f>IF(ISBLANK(Výsledky!$DC$3),"",Výsledky!DC77)</f>
        <v>40</v>
      </c>
      <c r="Y24" s="92">
        <f>IF(ISBLANK(Výsledky!$DJ$3),"",Výsledky!DJ77)</f>
        <v>20</v>
      </c>
      <c r="Z24" s="92">
        <f>IF(ISBLANK(Výsledky!$DQ$3),"",Výsledky!DQ77)</f>
        <v>50</v>
      </c>
      <c r="AA24" s="92">
        <f>IF(ISBLANK(Výsledky!$DX$3),"",Výsledky!DX77)</f>
        <v>0</v>
      </c>
      <c r="AB24" s="92">
        <f>IF(ISBLANK(Výsledky!$EE$3),"",Výsledky!EE77)</f>
        <v>70</v>
      </c>
      <c r="AC24" s="92">
        <f>IF(ISBLANK(Výsledky!$EL$3),"",Výsledky!EL77)</f>
        <v>0</v>
      </c>
      <c r="AD24" s="92">
        <f>IF(ISBLANK(Výsledky!$ES$3),"",Výsledky!ES77)</f>
        <v>20</v>
      </c>
      <c r="AE24" s="92">
        <f>IF(ISBLANK(Výsledky!$EZ$3),"",Výsledky!EZ77)</f>
        <v>30</v>
      </c>
      <c r="AF24" s="92">
        <f>IF(ISBLANK(Výsledky!$FG$3),"",Výsledky!FG77)</f>
        <v>0</v>
      </c>
      <c r="AG24" s="92">
        <f>IF(ISBLANK(Výsledky!$FN$3),"",Výsledky!FN77)</f>
        <v>50</v>
      </c>
      <c r="AH24" s="92">
        <f>IF(ISBLANK(Výsledky!$FU$3),"",Výsledky!FU77)</f>
        <v>0</v>
      </c>
      <c r="AI24" s="92">
        <f>IF(ISBLANK(Výsledky!$GB$3),"",Výsledky!GB77)</f>
        <v>60</v>
      </c>
      <c r="AJ24" s="92">
        <f>IF(ISBLANK(Výsledky!$GI$3),"",Výsledky!GI77)</f>
        <v>20</v>
      </c>
      <c r="AK24" s="92">
        <f>IF(ISBLANK(Výsledky!$GP$3),"",Výsledky!GP77)</f>
        <v>0</v>
      </c>
      <c r="AL24" s="92" t="str">
        <f>IF(ISBLANK(Výsledky!$GW$3),"",Výsledky!GW77)</f>
        <v>-</v>
      </c>
      <c r="AM24" s="92">
        <f>IF(ISBLANK(Výsledky!$HD$3),"",Výsledky!HD77)</f>
        <v>30</v>
      </c>
      <c r="AN24" s="92" t="str">
        <f>IF(ISBLANK(Výsledky!$HK$3),"",Výsledky!HK77)</f>
        <v>-</v>
      </c>
      <c r="AO24" s="92">
        <f>IF(ISBLANK(Výsledky!$HR$3),"",Výsledky!HR77)</f>
        <v>0</v>
      </c>
      <c r="AP24" s="92" t="str">
        <f>IF(ISBLANK(Výsledky!$HY$3),"",Výsledky!HY77)</f>
        <v/>
      </c>
      <c r="AQ24" s="92">
        <f>IF(ISBLANK(Výsledky!$IF$3),"",Výsledky!IF77)</f>
        <v>0</v>
      </c>
      <c r="AR24" s="92" t="str">
        <f>IF(ISBLANK(Výsledky!$IM$3),"",Výsledky!IM77)</f>
        <v/>
      </c>
      <c r="AS24" s="92">
        <f>IF(ISBLANK(Výsledky!$IT$3),"",Výsledky!IT77)</f>
        <v>0</v>
      </c>
      <c r="AT24" s="92">
        <f>IF(ISBLANK(Výsledky!$JA$3),"",Výsledky!JA77)</f>
        <v>80</v>
      </c>
      <c r="AU24" s="92">
        <f>IF(ISBLANK(Výsledky!$JH$3),"",Výsledky!JH77)</f>
        <v>0</v>
      </c>
      <c r="AV24" s="92">
        <f>IF(ISBLANK(Výsledky!$JO$3),"",Výsledky!JO77)</f>
        <v>80</v>
      </c>
      <c r="AW24" s="92">
        <f>IF(ISBLANK(Výsledky!$JV$3),"",Výsledky!JV77)</f>
        <v>0</v>
      </c>
      <c r="AX24" s="92" t="str">
        <f>IF(ISBLANK(Výsledky!$KC$3),"",Výsledky!KC77)</f>
        <v/>
      </c>
      <c r="AY24" s="92" t="str">
        <f>IF(ISBLANK(Výsledky!$KJ$3),"",Výsledky!KJ77)</f>
        <v/>
      </c>
      <c r="AZ24" s="92" t="str">
        <f>IF(ISBLANK(Výsledky!$KQ$3),"",Výsledky!KQ77)</f>
        <v>-</v>
      </c>
      <c r="BA24" s="92" t="str">
        <f>IF(ISBLANK(Výsledky!$KX$3),"",Výsledky!KX77)</f>
        <v/>
      </c>
      <c r="BB24" s="92" t="str">
        <f>IF(ISBLANK(Výsledky!$LE$3),"",Výsledky!LE77)</f>
        <v/>
      </c>
      <c r="BC24" s="92" t="str">
        <f>IF(ISBLANK(Výsledky!$LL$3),"",Výsledky!LL77)</f>
        <v/>
      </c>
      <c r="BD24" s="92" t="str">
        <f>IF(ISBLANK(Výsledky!$LS$3),"",Výsledky!LS77)</f>
        <v/>
      </c>
      <c r="BE24" s="92" t="str">
        <f>IF(ISBLANK(Výsledky!$LZ$3),"",Výsledky!LZ77)</f>
        <v/>
      </c>
      <c r="BF24" s="92" t="str">
        <f>IF(ISBLANK(Výsledky!$MG$3),"",Výsledky!MG77)</f>
        <v/>
      </c>
      <c r="BG24" s="92" t="str">
        <f>IF(ISBLANK(Výsledky!$MN$3),"",Výsledky!MN77)</f>
        <v/>
      </c>
      <c r="BH24" s="92" t="str">
        <f>IF(ISBLANK(Výsledky!$MU$3),"",Výsledky!MU77)</f>
        <v/>
      </c>
      <c r="BI24" s="92" t="str">
        <f>IF(ISBLANK(Výsledky!$NB$3),"",Výsledky!NB77)</f>
        <v/>
      </c>
      <c r="BJ24" s="92" t="str">
        <f>IF(ISBLANK(Výsledky!$NI$3),"",Výsledky!NI77)</f>
        <v/>
      </c>
      <c r="BK24" s="92" t="str">
        <f>IF(ISBLANK(Výsledky!$NP$3),"",Výsledky!NP77)</f>
        <v/>
      </c>
      <c r="BL24" s="92" t="str">
        <f>IF(ISBLANK(Výsledky!$NW$3),"",Výsledky!NW77)</f>
        <v/>
      </c>
      <c r="BM24" s="92" t="str">
        <f>IF(ISBLANK(Výsledky!$OD$3),"",Výsledky!OD77)</f>
        <v/>
      </c>
      <c r="BN24" s="92" t="str">
        <f>IF(ISBLANK(Výsledky!$OK$3),"",Výsledky!OK77)</f>
        <v/>
      </c>
      <c r="BO24" s="92" t="str">
        <f>IF(ISBLANK(Výsledky!$OR$3),"",Výsledky!OR77)</f>
        <v/>
      </c>
      <c r="BP24" s="92" t="str">
        <f>IF(ISBLANK(Výsledky!$OY$3),"",Výsledky!OY77)</f>
        <v/>
      </c>
      <c r="BQ24" s="92" t="str">
        <f>IF(ISBLANK(Výsledky!$PF$3),"",Výsledky!PF77)</f>
        <v/>
      </c>
      <c r="BR24" s="92" t="str">
        <f>IF(ISBLANK(Výsledky!$PM$3),"",Výsledky!PM77)</f>
        <v/>
      </c>
      <c r="BS24" s="92" t="str">
        <f>IF(ISBLANK(Výsledky!$PT$3),"",Výsledky!PT77)</f>
        <v/>
      </c>
      <c r="BT24" s="92" t="str">
        <f>IF(ISBLANK(Výsledky!$QA$3),"",Výsledky!QA77)</f>
        <v/>
      </c>
      <c r="BU24" s="95" t="str">
        <f>IF(ISBLANK(Výsledky!$QH$3),"",Výsledky!QH77)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Tipy!A47</f>
        <v>64</v>
      </c>
      <c r="D25" s="108" t="str">
        <f>IF(Tipy!B47="","",Tipy!B47)</f>
        <v>Matej14</v>
      </c>
      <c r="E25" s="109">
        <f>SUM(F25:J25)</f>
        <v>800</v>
      </c>
      <c r="F25" s="104">
        <f>IF(ISBLANK(Výsledky!$I$3),"-",SUM(K25:P25,R25,T25:U25,W25,Y25:AA25,AC25,AE25,AG25,AI25:AK25,AN25:AO25,AS25:AT25,AV25:AW25,AZ25,BB25:BC25,BE25:BF25,BH25,BJ25,BL25:BN25,BP25,BR25:BS25))</f>
        <v>510</v>
      </c>
      <c r="G25" s="90">
        <f>IF(ISBLANK(Výsledky!$BF$3),"-",SUM(Q25,V25,X25,S25,AB25,AD25,AU25,BA25,BG25,BI25,BO25,BQ25,BU25))</f>
        <v>250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IF(ISBLANK(Výsledky!$I$3),"",Výsledky!I53)</f>
        <v>20</v>
      </c>
      <c r="K25" s="92" t="str">
        <f>IF(ISBLANK(Výsledky!$P$3),"",Výsledky!P53)</f>
        <v>-</v>
      </c>
      <c r="L25" s="92">
        <f>IF(ISBLANK(Výsledky!$W$3),"",Výsledky!W53)</f>
        <v>0</v>
      </c>
      <c r="M25" s="92" t="str">
        <f>IF(ISBLANK(Výsledky!$AD$3),"",Výsledky!AD53)</f>
        <v>-</v>
      </c>
      <c r="N25" s="92">
        <f>IF(ISBLANK(Výsledky!$AK$3),"",Výsledky!AK53)</f>
        <v>20</v>
      </c>
      <c r="O25" s="92">
        <f>IF(ISBLANK(Výsledky!$AR$3),"",Výsledky!AR53)</f>
        <v>30</v>
      </c>
      <c r="P25" s="92">
        <f>IF(ISBLANK(Výsledky!$AY$3),"",Výsledky!AY53)</f>
        <v>0</v>
      </c>
      <c r="Q25" s="92">
        <f>IF(ISBLANK(Výsledky!$BF$3),"",Výsledky!BF53)</f>
        <v>20</v>
      </c>
      <c r="R25" s="92">
        <f>IF(ISBLANK(Výsledky!$BM$3),"",Výsledky!BM53)</f>
        <v>30</v>
      </c>
      <c r="S25" s="92">
        <f>IF(ISBLANK(Výsledky!$BT$3),"",Výsledky!BT53)</f>
        <v>10</v>
      </c>
      <c r="T25" s="92" t="str">
        <f>IF(ISBLANK(Výsledky!$CA$3),"",Výsledky!CA53)</f>
        <v/>
      </c>
      <c r="U25" s="92">
        <f>IF(ISBLANK(Výsledky!$CH$3),"",Výsledky!CH53)</f>
        <v>20</v>
      </c>
      <c r="V25" s="92">
        <f>IF(ISBLANK(Výsledky!$CO$3),"",Výsledky!CO53)</f>
        <v>60</v>
      </c>
      <c r="W25" s="92">
        <f>IF(ISBLANK(Výsledky!$CV$3),"",Výsledky!CV53)</f>
        <v>0</v>
      </c>
      <c r="X25" s="92">
        <f>IF(ISBLANK(Výsledky!$DC$3),"",Výsledky!DC53)</f>
        <v>60</v>
      </c>
      <c r="Y25" s="92">
        <f>IF(ISBLANK(Výsledky!$DJ$3),"",Výsledky!DJ53)</f>
        <v>30</v>
      </c>
      <c r="Z25" s="92">
        <f>IF(ISBLANK(Výsledky!$DQ$3),"",Výsledky!DQ53)</f>
        <v>30</v>
      </c>
      <c r="AA25" s="92">
        <f>IF(ISBLANK(Výsledky!$DX$3),"",Výsledky!DX53)</f>
        <v>0</v>
      </c>
      <c r="AB25" s="92">
        <f>IF(ISBLANK(Výsledky!$EE$3),"",Výsledky!EE53)</f>
        <v>20</v>
      </c>
      <c r="AC25" s="92">
        <f>IF(ISBLANK(Výsledky!$EL$3),"",Výsledky!EL53)</f>
        <v>20</v>
      </c>
      <c r="AD25" s="92">
        <f>IF(ISBLANK(Výsledky!$ES$3),"",Výsledky!ES53)</f>
        <v>20</v>
      </c>
      <c r="AE25" s="92">
        <f>IF(ISBLANK(Výsledky!$EZ$3),"",Výsledky!EZ53)</f>
        <v>60</v>
      </c>
      <c r="AF25" s="92">
        <f>IF(ISBLANK(Výsledky!$FG$3),"",Výsledky!FG53)</f>
        <v>0</v>
      </c>
      <c r="AG25" s="92">
        <f>IF(ISBLANK(Výsledky!$FN$3),"",Výsledky!FN53)</f>
        <v>50</v>
      </c>
      <c r="AH25" s="92" t="str">
        <f>IF(ISBLANK(Výsledky!$FU$3),"",Výsledky!FU53)</f>
        <v>-</v>
      </c>
      <c r="AI25" s="92">
        <f>IF(ISBLANK(Výsledky!$GB$3),"",Výsledky!GB53)</f>
        <v>70</v>
      </c>
      <c r="AJ25" s="92">
        <f>IF(ISBLANK(Výsledky!$GI$3),"",Výsledky!GI53)</f>
        <v>20</v>
      </c>
      <c r="AK25" s="92">
        <f>IF(ISBLANK(Výsledky!$GP$3),"",Výsledky!GP53)</f>
        <v>0</v>
      </c>
      <c r="AL25" s="92">
        <f>IF(ISBLANK(Výsledky!$GW$3),"",Výsledky!GW53)</f>
        <v>20</v>
      </c>
      <c r="AM25" s="92" t="str">
        <f>IF(ISBLANK(Výsledky!$HD$3),"",Výsledky!HD53)</f>
        <v>-</v>
      </c>
      <c r="AN25" s="92">
        <f>IF(ISBLANK(Výsledky!$HK$3),"",Výsledky!HK53)</f>
        <v>0</v>
      </c>
      <c r="AO25" s="92">
        <f>IF(ISBLANK(Výsledky!$HR$3),"",Výsledky!HR53)</f>
        <v>0</v>
      </c>
      <c r="AP25" s="92" t="str">
        <f>IF(ISBLANK(Výsledky!$HY$3),"",Výsledky!HY53)</f>
        <v/>
      </c>
      <c r="AQ25" s="92" t="str">
        <f>IF(ISBLANK(Výsledky!$IF$3),"",Výsledky!IF53)</f>
        <v>-</v>
      </c>
      <c r="AR25" s="92" t="str">
        <f>IF(ISBLANK(Výsledky!$IM$3),"",Výsledky!IM53)</f>
        <v/>
      </c>
      <c r="AS25" s="92">
        <f>IF(ISBLANK(Výsledky!$IT$3),"",Výsledky!IT53)</f>
        <v>0</v>
      </c>
      <c r="AT25" s="92">
        <f>IF(ISBLANK(Výsledky!$JA$3),"",Výsledky!JA53)</f>
        <v>50</v>
      </c>
      <c r="AU25" s="92">
        <f>IF(ISBLANK(Výsledky!$JH$3),"",Výsledky!JH53)</f>
        <v>60</v>
      </c>
      <c r="AV25" s="92">
        <f>IF(ISBLANK(Výsledky!$JO$3),"",Výsledky!JO53)</f>
        <v>20</v>
      </c>
      <c r="AW25" s="92">
        <f>IF(ISBLANK(Výsledky!$JV$3),"",Výsledky!JV53)</f>
        <v>0</v>
      </c>
      <c r="AX25" s="92" t="str">
        <f>IF(ISBLANK(Výsledky!$KC$3),"",Výsledky!KC53)</f>
        <v/>
      </c>
      <c r="AY25" s="92" t="str">
        <f>IF(ISBLANK(Výsledky!$KJ$3),"",Výsledky!KJ53)</f>
        <v/>
      </c>
      <c r="AZ25" s="92">
        <f>IF(ISBLANK(Výsledky!$KQ$3),"",Výsledky!KQ53)</f>
        <v>60</v>
      </c>
      <c r="BA25" s="92" t="str">
        <f>IF(ISBLANK(Výsledky!$KX$3),"",Výsledky!KX53)</f>
        <v/>
      </c>
      <c r="BB25" s="92" t="str">
        <f>IF(ISBLANK(Výsledky!$LE$3),"",Výsledky!LE53)</f>
        <v/>
      </c>
      <c r="BC25" s="92" t="str">
        <f>IF(ISBLANK(Výsledky!$LL$3),"",Výsledky!LL53)</f>
        <v/>
      </c>
      <c r="BD25" s="92" t="str">
        <f>IF(ISBLANK(Výsledky!$LS$3),"",Výsledky!LS53)</f>
        <v/>
      </c>
      <c r="BE25" s="92" t="str">
        <f>IF(ISBLANK(Výsledky!$LZ$3),"",Výsledky!LZ53)</f>
        <v/>
      </c>
      <c r="BF25" s="92" t="str">
        <f>IF(ISBLANK(Výsledky!$MG$3),"",Výsledky!MG53)</f>
        <v/>
      </c>
      <c r="BG25" s="92" t="str">
        <f>IF(ISBLANK(Výsledky!$MN$3),"",Výsledky!MN53)</f>
        <v/>
      </c>
      <c r="BH25" s="92" t="str">
        <f>IF(ISBLANK(Výsledky!$MU$3),"",Výsledky!MU53)</f>
        <v/>
      </c>
      <c r="BI25" s="92" t="str">
        <f>IF(ISBLANK(Výsledky!$NB$3),"",Výsledky!NB53)</f>
        <v/>
      </c>
      <c r="BJ25" s="92" t="str">
        <f>IF(ISBLANK(Výsledky!$NI$3),"",Výsledky!NI53)</f>
        <v/>
      </c>
      <c r="BK25" s="92" t="str">
        <f>IF(ISBLANK(Výsledky!$NP$3),"",Výsledky!NP53)</f>
        <v/>
      </c>
      <c r="BL25" s="92" t="str">
        <f>IF(ISBLANK(Výsledky!$NW$3),"",Výsledky!NW53)</f>
        <v/>
      </c>
      <c r="BM25" s="92" t="str">
        <f>IF(ISBLANK(Výsledky!$OD$3),"",Výsledky!OD53)</f>
        <v/>
      </c>
      <c r="BN25" s="92" t="str">
        <f>IF(ISBLANK(Výsledky!$OK$3),"",Výsledky!OK53)</f>
        <v/>
      </c>
      <c r="BO25" s="92" t="str">
        <f>IF(ISBLANK(Výsledky!$OR$3),"",Výsledky!OR53)</f>
        <v/>
      </c>
      <c r="BP25" s="92" t="str">
        <f>IF(ISBLANK(Výsledky!$OY$3),"",Výsledky!OY53)</f>
        <v/>
      </c>
      <c r="BQ25" s="92" t="str">
        <f>IF(ISBLANK(Výsledky!$PF$3),"",Výsledky!PF53)</f>
        <v/>
      </c>
      <c r="BR25" s="92" t="str">
        <f>IF(ISBLANK(Výsledky!$PM$3),"",Výsledky!PM53)</f>
        <v/>
      </c>
      <c r="BS25" s="92" t="str">
        <f>IF(ISBLANK(Výsledky!$PT$3),"",Výsledky!PT53)</f>
        <v/>
      </c>
      <c r="BT25" s="92" t="str">
        <f>IF(ISBLANK(Výsledky!$QA$3),"",Výsledky!QA53)</f>
        <v/>
      </c>
      <c r="BU25" s="95" t="str">
        <f>IF(ISBLANK(Výsledky!$QH$3),"",Výsledky!QH53)</f>
        <v/>
      </c>
      <c r="BV25" s="8"/>
      <c r="BW25" s="11">
        <v>6</v>
      </c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Tipy!A34</f>
        <v>9</v>
      </c>
      <c r="D26" s="108" t="str">
        <f>IF(Tipy!B34="","",Tipy!B34)</f>
        <v>Kouba</v>
      </c>
      <c r="E26" s="109">
        <f>SUM(F26:J26)</f>
        <v>790</v>
      </c>
      <c r="F26" s="104">
        <f>IF(ISBLANK(Výsledky!$I$3),"-",SUM(K26:P26,R26,T26:U26,W26,Y26:AA26,AC26,AE26,AG26,AI26:AK26,AN26:AO26,AS26:AT26,AV26:AW26,AZ26,BB26:BC26,BE26:BF26,BH26,BJ26,BL26:BN26,BP26,BR26:BS26))</f>
        <v>490</v>
      </c>
      <c r="G26" s="90">
        <f>IF(ISBLANK(Výsledky!$BF$3),"-",SUM(Q26,V26,X26,S26,AB26,AD26,AU26,BA26,BG26,BI26,BO26,BQ26,BU26))</f>
        <v>260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IF(ISBLANK(Výsledky!$I$3),"",Výsledky!I40)</f>
        <v>0</v>
      </c>
      <c r="K26" s="92" t="str">
        <f>IF(ISBLANK(Výsledky!$P$3),"",Výsledky!P40)</f>
        <v>-</v>
      </c>
      <c r="L26" s="92">
        <f>IF(ISBLANK(Výsledky!$W$3),"",Výsledky!W40)</f>
        <v>0</v>
      </c>
      <c r="M26" s="92">
        <f>IF(ISBLANK(Výsledky!$AD$3),"",Výsledky!AD40)</f>
        <v>20</v>
      </c>
      <c r="N26" s="92">
        <f>IF(ISBLANK(Výsledky!$AK$3),"",Výsledky!AK40)</f>
        <v>20</v>
      </c>
      <c r="O26" s="92">
        <f>IF(ISBLANK(Výsledky!$AR$3),"",Výsledky!AR40)</f>
        <v>60</v>
      </c>
      <c r="P26" s="92" t="str">
        <f>IF(ISBLANK(Výsledky!$AY$3),"",Výsledky!AY40)</f>
        <v>-</v>
      </c>
      <c r="Q26" s="92">
        <f>IF(ISBLANK(Výsledky!$BF$3),"",Výsledky!BF40)</f>
        <v>0</v>
      </c>
      <c r="R26" s="92">
        <f>IF(ISBLANK(Výsledky!$BM$3),"",Výsledky!BM40)</f>
        <v>80</v>
      </c>
      <c r="S26" s="92">
        <f>IF(ISBLANK(Výsledky!$BT$3),"",Výsledky!BT40)</f>
        <v>60</v>
      </c>
      <c r="T26" s="92" t="str">
        <f>IF(ISBLANK(Výsledky!$CA$3),"",Výsledky!CA40)</f>
        <v/>
      </c>
      <c r="U26" s="92">
        <f>IF(ISBLANK(Výsledky!$CH$3),"",Výsledky!CH40)</f>
        <v>0</v>
      </c>
      <c r="V26" s="92">
        <f>IF(ISBLANK(Výsledky!$CO$3),"",Výsledky!CO40)</f>
        <v>80</v>
      </c>
      <c r="W26" s="92">
        <f>IF(ISBLANK(Výsledky!$CV$3),"",Výsledky!CV40)</f>
        <v>30</v>
      </c>
      <c r="X26" s="92">
        <f>IF(ISBLANK(Výsledky!$DC$3),"",Výsledky!DC40)</f>
        <v>60</v>
      </c>
      <c r="Y26" s="92">
        <f>IF(ISBLANK(Výsledky!$DJ$3),"",Výsledky!DJ40)</f>
        <v>40</v>
      </c>
      <c r="Z26" s="92">
        <f>IF(ISBLANK(Výsledky!$DQ$3),"",Výsledky!DQ40)</f>
        <v>20</v>
      </c>
      <c r="AA26" s="92" t="str">
        <f>IF(ISBLANK(Výsledky!$DX$3),"",Výsledky!DX40)</f>
        <v>-</v>
      </c>
      <c r="AB26" s="92">
        <f>IF(ISBLANK(Výsledky!$EE$3),"",Výsledky!EE40)</f>
        <v>20</v>
      </c>
      <c r="AC26" s="92">
        <f>IF(ISBLANK(Výsledky!$EL$3),"",Výsledky!EL40)</f>
        <v>20</v>
      </c>
      <c r="AD26" s="92">
        <f>IF(ISBLANK(Výsledky!$ES$3),"",Výsledky!ES40)</f>
        <v>20</v>
      </c>
      <c r="AE26" s="92">
        <f>IF(ISBLANK(Výsledky!$EZ$3),"",Výsledky!EZ40)</f>
        <v>80</v>
      </c>
      <c r="AF26" s="92">
        <f>IF(ISBLANK(Výsledky!$FG$3),"",Výsledky!FG40)</f>
        <v>0</v>
      </c>
      <c r="AG26" s="92" t="str">
        <f>IF(ISBLANK(Výsledky!$FN$3),"",Výsledky!FN40)</f>
        <v>-</v>
      </c>
      <c r="AH26" s="92">
        <f>IF(ISBLANK(Výsledky!$FU$3),"",Výsledky!FU40)</f>
        <v>20</v>
      </c>
      <c r="AI26" s="92">
        <f>IF(ISBLANK(Výsledky!$GB$3),"",Výsledky!GB40)</f>
        <v>50</v>
      </c>
      <c r="AJ26" s="92">
        <f>IF(ISBLANK(Výsledky!$GI$3),"",Výsledky!GI40)</f>
        <v>30</v>
      </c>
      <c r="AK26" s="92">
        <f>IF(ISBLANK(Výsledky!$GP$3),"",Výsledky!GP40)</f>
        <v>0</v>
      </c>
      <c r="AL26" s="92">
        <f>IF(ISBLANK(Výsledky!$GW$3),"",Výsledky!GW40)</f>
        <v>0</v>
      </c>
      <c r="AM26" s="92">
        <f>IF(ISBLANK(Výsledky!$HD$3),"",Výsledky!HD40)</f>
        <v>20</v>
      </c>
      <c r="AN26" s="92" t="str">
        <f>IF(ISBLANK(Výsledky!$HK$3),"",Výsledky!HK40)</f>
        <v>-</v>
      </c>
      <c r="AO26" s="92">
        <f>IF(ISBLANK(Výsledky!$HR$3),"",Výsledky!HR40)</f>
        <v>0</v>
      </c>
      <c r="AP26" s="92" t="str">
        <f>IF(ISBLANK(Výsledky!$HY$3),"",Výsledky!HY40)</f>
        <v/>
      </c>
      <c r="AQ26" s="92" t="str">
        <f>IF(ISBLANK(Výsledky!$IF$3),"",Výsledky!IF40)</f>
        <v>-</v>
      </c>
      <c r="AR26" s="92" t="str">
        <f>IF(ISBLANK(Výsledky!$IM$3),"",Výsledky!IM40)</f>
        <v/>
      </c>
      <c r="AS26" s="92" t="str">
        <f>IF(ISBLANK(Výsledky!$IT$3),"",Výsledky!IT40)</f>
        <v>-</v>
      </c>
      <c r="AT26" s="92">
        <f>IF(ISBLANK(Výsledky!$JA$3),"",Výsledky!JA40)</f>
        <v>0</v>
      </c>
      <c r="AU26" s="92">
        <f>IF(ISBLANK(Výsledky!$JH$3),"",Výsledky!JH40)</f>
        <v>20</v>
      </c>
      <c r="AV26" s="92">
        <f>IF(ISBLANK(Výsledky!$JO$3),"",Výsledky!JO40)</f>
        <v>0</v>
      </c>
      <c r="AW26" s="92">
        <f>IF(ISBLANK(Výsledky!$JV$3),"",Výsledky!JV40)</f>
        <v>0</v>
      </c>
      <c r="AX26" s="92" t="str">
        <f>IF(ISBLANK(Výsledky!$KC$3),"",Výsledky!KC40)</f>
        <v/>
      </c>
      <c r="AY26" s="92" t="str">
        <f>IF(ISBLANK(Výsledky!$KJ$3),"",Výsledky!KJ40)</f>
        <v/>
      </c>
      <c r="AZ26" s="92">
        <f>IF(ISBLANK(Výsledky!$KQ$3),"",Výsledky!KQ40)</f>
        <v>40</v>
      </c>
      <c r="BA26" s="92" t="str">
        <f>IF(ISBLANK(Výsledky!$KX$3),"",Výsledky!KX40)</f>
        <v/>
      </c>
      <c r="BB26" s="92" t="str">
        <f>IF(ISBLANK(Výsledky!$LE$3),"",Výsledky!LE40)</f>
        <v/>
      </c>
      <c r="BC26" s="92" t="str">
        <f>IF(ISBLANK(Výsledky!$LL$3),"",Výsledky!LL40)</f>
        <v/>
      </c>
      <c r="BD26" s="92" t="str">
        <f>IF(ISBLANK(Výsledky!$LS$3),"",Výsledky!LS40)</f>
        <v/>
      </c>
      <c r="BE26" s="92" t="str">
        <f>IF(ISBLANK(Výsledky!$LZ$3),"",Výsledky!LZ40)</f>
        <v/>
      </c>
      <c r="BF26" s="92" t="str">
        <f>IF(ISBLANK(Výsledky!$MG$3),"",Výsledky!MG40)</f>
        <v/>
      </c>
      <c r="BG26" s="92" t="str">
        <f>IF(ISBLANK(Výsledky!$MN$3),"",Výsledky!MN40)</f>
        <v/>
      </c>
      <c r="BH26" s="92" t="str">
        <f>IF(ISBLANK(Výsledky!$MU$3),"",Výsledky!MU40)</f>
        <v/>
      </c>
      <c r="BI26" s="92" t="str">
        <f>IF(ISBLANK(Výsledky!$NB$3),"",Výsledky!NB40)</f>
        <v/>
      </c>
      <c r="BJ26" s="92" t="str">
        <f>IF(ISBLANK(Výsledky!$NI$3),"",Výsledky!NI40)</f>
        <v/>
      </c>
      <c r="BK26" s="92" t="str">
        <f>IF(ISBLANK(Výsledky!$NP$3),"",Výsledky!NP40)</f>
        <v/>
      </c>
      <c r="BL26" s="92" t="str">
        <f>IF(ISBLANK(Výsledky!$NW$3),"",Výsledky!NW40)</f>
        <v/>
      </c>
      <c r="BM26" s="92" t="str">
        <f>IF(ISBLANK(Výsledky!$OD$3),"",Výsledky!OD40)</f>
        <v/>
      </c>
      <c r="BN26" s="92" t="str">
        <f>IF(ISBLANK(Výsledky!$OK$3),"",Výsledky!OK40)</f>
        <v/>
      </c>
      <c r="BO26" s="92" t="str">
        <f>IF(ISBLANK(Výsledky!$OR$3),"",Výsledky!OR40)</f>
        <v/>
      </c>
      <c r="BP26" s="92" t="str">
        <f>IF(ISBLANK(Výsledky!$OY$3),"",Výsledky!OY40)</f>
        <v/>
      </c>
      <c r="BQ26" s="92" t="str">
        <f>IF(ISBLANK(Výsledky!$PF$3),"",Výsledky!PF40)</f>
        <v/>
      </c>
      <c r="BR26" s="92" t="str">
        <f>IF(ISBLANK(Výsledky!$PM$3),"",Výsledky!PM40)</f>
        <v/>
      </c>
      <c r="BS26" s="92" t="str">
        <f>IF(ISBLANK(Výsledky!$PT$3),"",Výsledky!PT40)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Tipy!A64</f>
        <v>19</v>
      </c>
      <c r="D27" s="108" t="str">
        <f>IF(Tipy!B64="","",Tipy!B64)</f>
        <v>Roman9YNWA</v>
      </c>
      <c r="E27" s="109">
        <f>SUM(F27:J27)</f>
        <v>770</v>
      </c>
      <c r="F27" s="104">
        <f>IF(ISBLANK(Výsledky!$I$3),"-",SUM(K27:P27,R27,T27:U27,W27,Y27:AA27,AC27,AE27,AG27,AI27:AK27,AN27:AO27,AS27:AT27,AV27:AW27,AZ27,BB27:BC27,BE27:BF27,BH27,BJ27,BL27:BN27,BP27,BR27:BS27))</f>
        <v>530</v>
      </c>
      <c r="G27" s="90">
        <f>IF(ISBLANK(Výsledky!$BF$3),"-",SUM(Q27,V27,X27,S27,AB27,AD27,AU27,BA27,BG27,BI27,BO27,BQ27,BU27))</f>
        <v>200</v>
      </c>
      <c r="H27" s="90">
        <f>IF(ISBLANK(Výsledky!$FG$3),"-",SUM(AF27,AH27,AP27,AR27,AX27))</f>
        <v>0</v>
      </c>
      <c r="I27" s="93">
        <f>IF(ISBLANK(Výsledky!$GW$3),"-",SUM(AL27,AM27,AQ27,AY27,BD27,BK27,BT27))</f>
        <v>20</v>
      </c>
      <c r="J27" s="94">
        <f>IF(ISBLANK(Výsledky!$I$3),"",Výsledky!I70)</f>
        <v>20</v>
      </c>
      <c r="K27" s="92">
        <f>IF(ISBLANK(Výsledky!$P$3),"",Výsledky!P70)</f>
        <v>30</v>
      </c>
      <c r="L27" s="92">
        <f>IF(ISBLANK(Výsledky!$W$3),"",Výsledky!W70)</f>
        <v>10</v>
      </c>
      <c r="M27" s="92">
        <f>IF(ISBLANK(Výsledky!$AD$3),"",Výsledky!AD70)</f>
        <v>0</v>
      </c>
      <c r="N27" s="92">
        <f>IF(ISBLANK(Výsledky!$AK$3),"",Výsledky!AK70)</f>
        <v>40</v>
      </c>
      <c r="O27" s="92">
        <f>IF(ISBLANK(Výsledky!$AR$3),"",Výsledky!AR70)</f>
        <v>60</v>
      </c>
      <c r="P27" s="92">
        <f>IF(ISBLANK(Výsledky!$AY$3),"",Výsledky!AY70)</f>
        <v>0</v>
      </c>
      <c r="Q27" s="92">
        <f>IF(ISBLANK(Výsledky!$BF$3),"",Výsledky!BF70)</f>
        <v>0</v>
      </c>
      <c r="R27" s="92">
        <f>IF(ISBLANK(Výsledky!$BM$3),"",Výsledky!BM70)</f>
        <v>50</v>
      </c>
      <c r="S27" s="92">
        <f>IF(ISBLANK(Výsledky!$BT$3),"",Výsledky!BT70)</f>
        <v>60</v>
      </c>
      <c r="T27" s="92" t="str">
        <f>IF(ISBLANK(Výsledky!$CA$3),"",Výsledky!CA70)</f>
        <v/>
      </c>
      <c r="U27" s="92">
        <f>IF(ISBLANK(Výsledky!$CH$3),"",Výsledky!CH70)</f>
        <v>0</v>
      </c>
      <c r="V27" s="92">
        <f>IF(ISBLANK(Výsledky!$CO$3),"",Výsledky!CO70)</f>
        <v>40</v>
      </c>
      <c r="W27" s="92">
        <f>IF(ISBLANK(Výsledky!$CV$3),"",Výsledky!CV70)</f>
        <v>20</v>
      </c>
      <c r="X27" s="92">
        <f>IF(ISBLANK(Výsledky!$DC$3),"",Výsledky!DC70)</f>
        <v>60</v>
      </c>
      <c r="Y27" s="92">
        <f>IF(ISBLANK(Výsledky!$DJ$3),"",Výsledky!DJ70)</f>
        <v>0</v>
      </c>
      <c r="Z27" s="92">
        <f>IF(ISBLANK(Výsledky!$DQ$3),"",Výsledky!DQ70)</f>
        <v>40</v>
      </c>
      <c r="AA27" s="92">
        <f>IF(ISBLANK(Výsledky!$DX$3),"",Výsledky!DX70)</f>
        <v>0</v>
      </c>
      <c r="AB27" s="92">
        <f>IF(ISBLANK(Výsledky!$EE$3),"",Výsledky!EE70)</f>
        <v>40</v>
      </c>
      <c r="AC27" s="92">
        <f>IF(ISBLANK(Výsledky!$EL$3),"",Výsledky!EL70)</f>
        <v>0</v>
      </c>
      <c r="AD27" s="92">
        <f>IF(ISBLANK(Výsledky!$ES$3),"",Výsledky!ES70)</f>
        <v>0</v>
      </c>
      <c r="AE27" s="92">
        <f>IF(ISBLANK(Výsledky!$EZ$3),"",Výsledky!EZ70)</f>
        <v>30</v>
      </c>
      <c r="AF27" s="92">
        <f>IF(ISBLANK(Výsledky!$FG$3),"",Výsledky!FG70)</f>
        <v>0</v>
      </c>
      <c r="AG27" s="92">
        <f>IF(ISBLANK(Výsledky!$FN$3),"",Výsledky!FN70)</f>
        <v>50</v>
      </c>
      <c r="AH27" s="92">
        <f>IF(ISBLANK(Výsledky!$FU$3),"",Výsledky!FU70)</f>
        <v>0</v>
      </c>
      <c r="AI27" s="92">
        <f>IF(ISBLANK(Výsledky!$GB$3),"",Výsledky!GB70)</f>
        <v>50</v>
      </c>
      <c r="AJ27" s="92">
        <f>IF(ISBLANK(Výsledky!$GI$3),"",Výsledky!GI70)</f>
        <v>30</v>
      </c>
      <c r="AK27" s="92">
        <f>IF(ISBLANK(Výsledky!$GP$3),"",Výsledky!GP70)</f>
        <v>0</v>
      </c>
      <c r="AL27" s="92">
        <f>IF(ISBLANK(Výsledky!$GW$3),"",Výsledky!GW70)</f>
        <v>20</v>
      </c>
      <c r="AM27" s="92">
        <f>IF(ISBLANK(Výsledky!$HD$3),"",Výsledky!HD70)</f>
        <v>0</v>
      </c>
      <c r="AN27" s="92">
        <f>IF(ISBLANK(Výsledky!$HK$3),"",Výsledky!HK70)</f>
        <v>0</v>
      </c>
      <c r="AO27" s="92">
        <f>IF(ISBLANK(Výsledky!$HR$3),"",Výsledky!HR70)</f>
        <v>0</v>
      </c>
      <c r="AP27" s="92" t="str">
        <f>IF(ISBLANK(Výsledky!$HY$3),"",Výsledky!HY70)</f>
        <v/>
      </c>
      <c r="AQ27" s="92" t="str">
        <f>IF(ISBLANK(Výsledky!$IF$3),"",Výsledky!IF70)</f>
        <v>-</v>
      </c>
      <c r="AR27" s="92" t="str">
        <f>IF(ISBLANK(Výsledky!$IM$3),"",Výsledky!IM70)</f>
        <v/>
      </c>
      <c r="AS27" s="92">
        <f>IF(ISBLANK(Výsledky!$IT$3),"",Výsledky!IT70)</f>
        <v>0</v>
      </c>
      <c r="AT27" s="92">
        <f>IF(ISBLANK(Výsledky!$JA$3),"",Výsledky!JA70)</f>
        <v>60</v>
      </c>
      <c r="AU27" s="92" t="str">
        <f>IF(ISBLANK(Výsledky!$JH$3),"",Výsledky!JH70)</f>
        <v>-</v>
      </c>
      <c r="AV27" s="92">
        <f>IF(ISBLANK(Výsledky!$JO$3),"",Výsledky!JO70)</f>
        <v>20</v>
      </c>
      <c r="AW27" s="92">
        <f>IF(ISBLANK(Výsledky!$JV$3),"",Výsledky!JV70)</f>
        <v>0</v>
      </c>
      <c r="AX27" s="92" t="str">
        <f>IF(ISBLANK(Výsledky!$KC$3),"",Výsledky!KC70)</f>
        <v/>
      </c>
      <c r="AY27" s="92" t="str">
        <f>IF(ISBLANK(Výsledky!$KJ$3),"",Výsledky!KJ70)</f>
        <v/>
      </c>
      <c r="AZ27" s="92">
        <f>IF(ISBLANK(Výsledky!$KQ$3),"",Výsledky!KQ70)</f>
        <v>40</v>
      </c>
      <c r="BA27" s="92" t="str">
        <f>IF(ISBLANK(Výsledky!$KX$3),"",Výsledky!KX70)</f>
        <v/>
      </c>
      <c r="BB27" s="92" t="str">
        <f>IF(ISBLANK(Výsledky!$LE$3),"",Výsledky!LE70)</f>
        <v/>
      </c>
      <c r="BC27" s="92" t="str">
        <f>IF(ISBLANK(Výsledky!$LL$3),"",Výsledky!LL70)</f>
        <v/>
      </c>
      <c r="BD27" s="92" t="str">
        <f>IF(ISBLANK(Výsledky!$LS$3),"",Výsledky!LS70)</f>
        <v/>
      </c>
      <c r="BE27" s="92" t="str">
        <f>IF(ISBLANK(Výsledky!$LZ$3),"",Výsledky!LZ70)</f>
        <v/>
      </c>
      <c r="BF27" s="92" t="str">
        <f>IF(ISBLANK(Výsledky!$MG$3),"",Výsledky!MG70)</f>
        <v/>
      </c>
      <c r="BG27" s="92" t="str">
        <f>IF(ISBLANK(Výsledky!$MN$3),"",Výsledky!MN70)</f>
        <v/>
      </c>
      <c r="BH27" s="92" t="str">
        <f>IF(ISBLANK(Výsledky!$MU$3),"",Výsledky!MU70)</f>
        <v/>
      </c>
      <c r="BI27" s="92" t="str">
        <f>IF(ISBLANK(Výsledky!$NB$3),"",Výsledky!NB70)</f>
        <v/>
      </c>
      <c r="BJ27" s="92" t="str">
        <f>IF(ISBLANK(Výsledky!$NI$3),"",Výsledky!NI70)</f>
        <v/>
      </c>
      <c r="BK27" s="92" t="str">
        <f>IF(ISBLANK(Výsledky!$NP$3),"",Výsledky!NP70)</f>
        <v/>
      </c>
      <c r="BL27" s="92" t="str">
        <f>IF(ISBLANK(Výsledky!$NW$3),"",Výsledky!NW70)</f>
        <v/>
      </c>
      <c r="BM27" s="92" t="str">
        <f>IF(ISBLANK(Výsledky!$OD$3),"",Výsledky!OD70)</f>
        <v/>
      </c>
      <c r="BN27" s="92" t="str">
        <f>IF(ISBLANK(Výsledky!$OK$3),"",Výsledky!OK70)</f>
        <v/>
      </c>
      <c r="BO27" s="92" t="str">
        <f>IF(ISBLANK(Výsledky!$OR$3),"",Výsledky!OR70)</f>
        <v/>
      </c>
      <c r="BP27" s="92" t="str">
        <f>IF(ISBLANK(Výsledky!$OY$3),"",Výsledky!OY70)</f>
        <v/>
      </c>
      <c r="BQ27" s="92" t="str">
        <f>IF(ISBLANK(Výsledky!$PF$3),"",Výsledky!PF70)</f>
        <v/>
      </c>
      <c r="BR27" s="92" t="str">
        <f>IF(ISBLANK(Výsledky!$PM$3),"",Výsledky!PM70)</f>
        <v/>
      </c>
      <c r="BS27" s="92" t="str">
        <f>IF(ISBLANK(Výsledky!$PT$3),"",Výsledky!PT70)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Tipy!A25</f>
        <v>24</v>
      </c>
      <c r="D28" s="108" t="str">
        <f>IF(Tipy!B25="","",Tipy!B25)</f>
        <v>ja</v>
      </c>
      <c r="E28" s="109">
        <f>SUM(F28:J28)</f>
        <v>770</v>
      </c>
      <c r="F28" s="104">
        <f>IF(ISBLANK(Výsledky!$I$3),"-",SUM(K28:P28,R28,T28:U28,W28,Y28:AA28,AC28,AE28,AG28,AI28:AK28,AN28:AO28,AS28:AT28,AV28:AW28,AZ28,BB28:BC28,BE28:BF28,BH28,BJ28,BL28:BN28,BP28,BR28:BS28))</f>
        <v>500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0</v>
      </c>
      <c r="I28" s="93">
        <f>IF(ISBLANK(Výsledky!$GW$3),"-",SUM(AL28,AM28,AQ28,AY28,BD28,BK28,BT28))</f>
        <v>90</v>
      </c>
      <c r="J28" s="94" t="str">
        <f>IF(ISBLANK(Výsledky!$I$3),"",Výsledky!I31)</f>
        <v>-</v>
      </c>
      <c r="K28" s="92">
        <f>IF(ISBLANK(Výsledky!$P$3),"",Výsledky!P31)</f>
        <v>20</v>
      </c>
      <c r="L28" s="92">
        <f>IF(ISBLANK(Výsledky!$W$3),"",Výsledky!W31)</f>
        <v>20</v>
      </c>
      <c r="M28" s="92">
        <f>IF(ISBLANK(Výsledky!$AD$3),"",Výsledky!AD31)</f>
        <v>0</v>
      </c>
      <c r="N28" s="92">
        <f>IF(ISBLANK(Výsledky!$AK$3),"",Výsledky!AK31)</f>
        <v>20</v>
      </c>
      <c r="O28" s="92">
        <f>IF(ISBLANK(Výsledky!$AR$3),"",Výsledky!AR31)</f>
        <v>30</v>
      </c>
      <c r="P28" s="92">
        <f>IF(ISBLANK(Výsledky!$AY$3),"",Výsledky!AY31)</f>
        <v>0</v>
      </c>
      <c r="Q28" s="92">
        <f>IF(ISBLANK(Výsledky!$BF$3),"",Výsledky!BF31)</f>
        <v>0</v>
      </c>
      <c r="R28" s="92">
        <f>IF(ISBLANK(Výsledky!$BM$3),"",Výsledky!BM31)</f>
        <v>20</v>
      </c>
      <c r="S28" s="92">
        <f>IF(ISBLANK(Výsledky!$BT$3),"",Výsledky!BT31)</f>
        <v>20</v>
      </c>
      <c r="T28" s="92" t="str">
        <f>IF(ISBLANK(Výsledky!$CA$3),"",Výsledky!CA31)</f>
        <v/>
      </c>
      <c r="U28" s="92">
        <f>IF(ISBLANK(Výsledky!$CH$3),"",Výsledky!CH31)</f>
        <v>20</v>
      </c>
      <c r="V28" s="92">
        <f>IF(ISBLANK(Výsledky!$CO$3),"",Výsledky!CO31)</f>
        <v>20</v>
      </c>
      <c r="W28" s="92">
        <f>IF(ISBLANK(Výsledky!$CV$3),"",Výsledky!CV31)</f>
        <v>30</v>
      </c>
      <c r="X28" s="92">
        <f>IF(ISBLANK(Výsledky!$DC$3),"",Výsledky!DC31)</f>
        <v>40</v>
      </c>
      <c r="Y28" s="92">
        <f>IF(ISBLANK(Výsledky!$DJ$3),"",Výsledky!DJ31)</f>
        <v>0</v>
      </c>
      <c r="Z28" s="92">
        <f>IF(ISBLANK(Výsledky!$DQ$3),"",Výsledky!DQ31)</f>
        <v>40</v>
      </c>
      <c r="AA28" s="92">
        <f>IF(ISBLANK(Výsledky!$DX$3),"",Výsledky!DX31)</f>
        <v>0</v>
      </c>
      <c r="AB28" s="92">
        <f>IF(ISBLANK(Výsledky!$EE$3),"",Výsledky!EE31)</f>
        <v>40</v>
      </c>
      <c r="AC28" s="92">
        <f>IF(ISBLANK(Výsledky!$EL$3),"",Výsledky!EL31)</f>
        <v>0</v>
      </c>
      <c r="AD28" s="92">
        <f>IF(ISBLANK(Výsledky!$ES$3),"",Výsledky!ES31)</f>
        <v>40</v>
      </c>
      <c r="AE28" s="92">
        <f>IF(ISBLANK(Výsledky!$EZ$3),"",Výsledky!EZ31)</f>
        <v>60</v>
      </c>
      <c r="AF28" s="92">
        <f>IF(ISBLANK(Výsledky!$FG$3),"",Výsledky!FG31)</f>
        <v>0</v>
      </c>
      <c r="AG28" s="92">
        <f>IF(ISBLANK(Výsledky!$FN$3),"",Výsledky!FN31)</f>
        <v>30</v>
      </c>
      <c r="AH28" s="92" t="str">
        <f>IF(ISBLANK(Výsledky!$FU$3),"",Výsledky!FU31)</f>
        <v>-</v>
      </c>
      <c r="AI28" s="92">
        <f>IF(ISBLANK(Výsledky!$GB$3),"",Výsledky!GB31)</f>
        <v>50</v>
      </c>
      <c r="AJ28" s="92">
        <f>IF(ISBLANK(Výsledky!$GI$3),"",Výsledky!GI31)</f>
        <v>20</v>
      </c>
      <c r="AK28" s="92">
        <f>IF(ISBLANK(Výsledky!$GP$3),"",Výsledky!GP31)</f>
        <v>0</v>
      </c>
      <c r="AL28" s="92">
        <f>IF(ISBLANK(Výsledky!$GW$3),"",Výsledky!GW31)</f>
        <v>10</v>
      </c>
      <c r="AM28" s="92">
        <f>IF(ISBLANK(Výsledky!$HD$3),"",Výsledky!HD31)</f>
        <v>80</v>
      </c>
      <c r="AN28" s="92">
        <f>IF(ISBLANK(Výsledky!$HK$3),"",Výsledky!HK31)</f>
        <v>0</v>
      </c>
      <c r="AO28" s="92">
        <f>IF(ISBLANK(Výsledky!$HR$3),"",Výsledky!HR31)</f>
        <v>20</v>
      </c>
      <c r="AP28" s="92" t="str">
        <f>IF(ISBLANK(Výsledky!$HY$3),"",Výsledky!HY31)</f>
        <v/>
      </c>
      <c r="AQ28" s="92">
        <f>IF(ISBLANK(Výsledky!$IF$3),"",Výsledky!IF31)</f>
        <v>0</v>
      </c>
      <c r="AR28" s="92" t="str">
        <f>IF(ISBLANK(Výsledky!$IM$3),"",Výsledky!IM31)</f>
        <v/>
      </c>
      <c r="AS28" s="92">
        <f>IF(ISBLANK(Výsledky!$IT$3),"",Výsledky!IT31)</f>
        <v>0</v>
      </c>
      <c r="AT28" s="92">
        <f>IF(ISBLANK(Výsledky!$JA$3),"",Výsledky!JA31)</f>
        <v>80</v>
      </c>
      <c r="AU28" s="92">
        <f>IF(ISBLANK(Výsledky!$JH$3),"",Výsledky!JH31)</f>
        <v>20</v>
      </c>
      <c r="AV28" s="92">
        <f>IF(ISBLANK(Výsledky!$JO$3),"",Výsledky!JO31)</f>
        <v>20</v>
      </c>
      <c r="AW28" s="92">
        <f>IF(ISBLANK(Výsledky!$JV$3),"",Výsledky!JV31)</f>
        <v>0</v>
      </c>
      <c r="AX28" s="92" t="str">
        <f>IF(ISBLANK(Výsledky!$KC$3),"",Výsledky!KC31)</f>
        <v/>
      </c>
      <c r="AY28" s="92" t="str">
        <f>IF(ISBLANK(Výsledky!$KJ$3),"",Výsledky!KJ31)</f>
        <v/>
      </c>
      <c r="AZ28" s="92">
        <f>IF(ISBLANK(Výsledky!$KQ$3),"",Výsledky!KQ31)</f>
        <v>20</v>
      </c>
      <c r="BA28" s="92" t="str">
        <f>IF(ISBLANK(Výsledky!$KX$3),"",Výsledky!KX31)</f>
        <v/>
      </c>
      <c r="BB28" s="92" t="str">
        <f>IF(ISBLANK(Výsledky!$LE$3),"",Výsledky!LE31)</f>
        <v/>
      </c>
      <c r="BC28" s="92" t="str">
        <f>IF(ISBLANK(Výsledky!$LL$3),"",Výsledky!LL31)</f>
        <v/>
      </c>
      <c r="BD28" s="92" t="str">
        <f>IF(ISBLANK(Výsledky!$LS$3),"",Výsledky!LS31)</f>
        <v/>
      </c>
      <c r="BE28" s="92" t="str">
        <f>IF(ISBLANK(Výsledky!$LZ$3),"",Výsledky!LZ31)</f>
        <v/>
      </c>
      <c r="BF28" s="92" t="str">
        <f>IF(ISBLANK(Výsledky!$MG$3),"",Výsledky!MG31)</f>
        <v/>
      </c>
      <c r="BG28" s="92" t="str">
        <f>IF(ISBLANK(Výsledky!$MN$3),"",Výsledky!MN31)</f>
        <v/>
      </c>
      <c r="BH28" s="92" t="str">
        <f>IF(ISBLANK(Výsledky!$MU$3),"",Výsledky!MU31)</f>
        <v/>
      </c>
      <c r="BI28" s="92" t="str">
        <f>IF(ISBLANK(Výsledky!$NB$3),"",Výsledky!NB31)</f>
        <v/>
      </c>
      <c r="BJ28" s="92" t="str">
        <f>IF(ISBLANK(Výsledky!$NI$3),"",Výsledky!NI31)</f>
        <v/>
      </c>
      <c r="BK28" s="92" t="str">
        <f>IF(ISBLANK(Výsledky!$NP$3),"",Výsledky!NP31)</f>
        <v/>
      </c>
      <c r="BL28" s="92" t="str">
        <f>IF(ISBLANK(Výsledky!$NW$3),"",Výsledky!NW31)</f>
        <v/>
      </c>
      <c r="BM28" s="92" t="str">
        <f>IF(ISBLANK(Výsledky!$OD$3),"",Výsledky!OD31)</f>
        <v/>
      </c>
      <c r="BN28" s="92" t="str">
        <f>IF(ISBLANK(Výsledky!$OK$3),"",Výsledky!OK31)</f>
        <v/>
      </c>
      <c r="BO28" s="92" t="str">
        <f>IF(ISBLANK(Výsledky!$OR$3),"",Výsledky!OR31)</f>
        <v/>
      </c>
      <c r="BP28" s="92" t="str">
        <f>IF(ISBLANK(Výsledky!$OY$3),"",Výsledky!OY31)</f>
        <v/>
      </c>
      <c r="BQ28" s="92" t="str">
        <f>IF(ISBLANK(Výsledky!$PF$3),"",Výsledky!PF31)</f>
        <v/>
      </c>
      <c r="BR28" s="92" t="str">
        <f>IF(ISBLANK(Výsledky!$PM$3),"",Výsledky!PM31)</f>
        <v/>
      </c>
      <c r="BS28" s="92" t="str">
        <f>IF(ISBLANK(Výsledky!$PT$3),"",Výsledky!PT31)</f>
        <v/>
      </c>
      <c r="BT28" s="92" t="str">
        <f>IF(ISBLANK(Výsledky!$QA$3),"",Výsledky!QA31)</f>
        <v/>
      </c>
      <c r="BU28" s="95" t="str">
        <f>IF(ISBLANK(Výsledky!$QH$3),"",Výsledky!QH31)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Tipy!A14</f>
        <v>28</v>
      </c>
      <c r="D29" s="108" t="str">
        <f>IF(Tipy!B14="","",Tipy!B14)</f>
        <v>Cyro</v>
      </c>
      <c r="E29" s="109">
        <f>SUM(F29:J29)</f>
        <v>750</v>
      </c>
      <c r="F29" s="104">
        <f>IF(ISBLANK(Výsledky!$I$3),"-",SUM(K29:P29,R29,T29:U29,W29,Y29:AA29,AC29,AE29,AG29,AI29:AK29,AN29:AO29,AS29:AT29,AV29:AW29,AZ29,BB29:BC29,BE29:BF29,BH29,BJ29,BL29:BN29,BP29,BR29:BS29))</f>
        <v>480</v>
      </c>
      <c r="G29" s="90">
        <f>IF(ISBLANK(Výsledky!$BF$3),"-",SUM(Q29,V29,X29,S29,AB29,AD29,AU29,BA29,BG29,BI29,BO29,BQ29,BU29))</f>
        <v>210</v>
      </c>
      <c r="H29" s="90">
        <f>IF(ISBLANK(Výsledky!$FG$3),"-",SUM(AF29,AH29,AP29,AR29,AX29))</f>
        <v>20</v>
      </c>
      <c r="I29" s="93">
        <f>IF(ISBLANK(Výsledky!$GW$3),"-",SUM(AL29,AM29,AQ29,AY29,BD29,BK29,BT29))</f>
        <v>40</v>
      </c>
      <c r="J29" s="94">
        <f>IF(ISBLANK(Výsledky!$I$3),"",Výsledky!I20)</f>
        <v>0</v>
      </c>
      <c r="K29" s="92">
        <f>IF(ISBLANK(Výsledky!$P$3),"",Výsledky!P20)</f>
        <v>0</v>
      </c>
      <c r="L29" s="92" t="str">
        <f>IF(ISBLANK(Výsledky!$W$3),"",Výsledky!W20)</f>
        <v>-</v>
      </c>
      <c r="M29" s="92">
        <f>IF(ISBLANK(Výsledky!$AD$3),"",Výsledky!AD20)</f>
        <v>0</v>
      </c>
      <c r="N29" s="92">
        <f>IF(ISBLANK(Výsledky!$AK$3),"",Výsledky!AK20)</f>
        <v>40</v>
      </c>
      <c r="O29" s="92">
        <f>IF(ISBLANK(Výsledky!$AR$3),"",Výsledky!AR20)</f>
        <v>30</v>
      </c>
      <c r="P29" s="92">
        <f>IF(ISBLANK(Výsledky!$AY$3),"",Výsledky!AY20)</f>
        <v>0</v>
      </c>
      <c r="Q29" s="92">
        <f>IF(ISBLANK(Výsledky!$BF$3),"",Výsledky!BF20)</f>
        <v>0</v>
      </c>
      <c r="R29" s="92">
        <f>IF(ISBLANK(Výsledky!$BM$3),"",Výsledky!BM20)</f>
        <v>80</v>
      </c>
      <c r="S29" s="92">
        <f>IF(ISBLANK(Výsledky!$BT$3),"",Výsledky!BT20)</f>
        <v>80</v>
      </c>
      <c r="T29" s="92" t="str">
        <f>IF(ISBLANK(Výsledky!$CA$3),"",Výsledky!CA20)</f>
        <v/>
      </c>
      <c r="U29" s="92">
        <f>IF(ISBLANK(Výsledky!$CH$3),"",Výsledky!CH20)</f>
        <v>20</v>
      </c>
      <c r="V29" s="92">
        <f>IF(ISBLANK(Výsledky!$CO$3),"",Výsledky!CO20)</f>
        <v>30</v>
      </c>
      <c r="W29" s="92">
        <f>IF(ISBLANK(Výsledky!$CV$3),"",Výsledky!CV20)</f>
        <v>20</v>
      </c>
      <c r="X29" s="92">
        <f>IF(ISBLANK(Výsledky!$DC$3),"",Výsledky!DC20)</f>
        <v>40</v>
      </c>
      <c r="Y29" s="92">
        <f>IF(ISBLANK(Výsledky!$DJ$3),"",Výsledky!DJ20)</f>
        <v>0</v>
      </c>
      <c r="Z29" s="92">
        <f>IF(ISBLANK(Výsledky!$DQ$3),"",Výsledky!DQ20)</f>
        <v>30</v>
      </c>
      <c r="AA29" s="92">
        <f>IF(ISBLANK(Výsledky!$DX$3),"",Výsledky!DX20)</f>
        <v>0</v>
      </c>
      <c r="AB29" s="92">
        <f>IF(ISBLANK(Výsledky!$EE$3),"",Výsledky!EE20)</f>
        <v>40</v>
      </c>
      <c r="AC29" s="92">
        <f>IF(ISBLANK(Výsledky!$EL$3),"",Výsledky!EL20)</f>
        <v>30</v>
      </c>
      <c r="AD29" s="92">
        <f>IF(ISBLANK(Výsledky!$ES$3),"",Výsledky!ES20)</f>
        <v>0</v>
      </c>
      <c r="AE29" s="92">
        <f>IF(ISBLANK(Výsledky!$EZ$3),"",Výsledky!EZ20)</f>
        <v>30</v>
      </c>
      <c r="AF29" s="92">
        <f>IF(ISBLANK(Výsledky!$FG$3),"",Výsledky!FG20)</f>
        <v>0</v>
      </c>
      <c r="AG29" s="92">
        <f>IF(ISBLANK(Výsledky!$FN$3),"",Výsledky!FN20)</f>
        <v>60</v>
      </c>
      <c r="AH29" s="92">
        <f>IF(ISBLANK(Výsledky!$FU$3),"",Výsledky!FU20)</f>
        <v>20</v>
      </c>
      <c r="AI29" s="92" t="str">
        <f>IF(ISBLANK(Výsledky!$GB$3),"",Výsledky!GB20)</f>
        <v>-</v>
      </c>
      <c r="AJ29" s="92">
        <f>IF(ISBLANK(Výsledky!$GI$3),"",Výsledky!GI20)</f>
        <v>20</v>
      </c>
      <c r="AK29" s="92">
        <f>IF(ISBLANK(Výsledky!$GP$3),"",Výsledky!GP20)</f>
        <v>0</v>
      </c>
      <c r="AL29" s="92">
        <f>IF(ISBLANK(Výsledky!$GW$3),"",Výsledky!GW20)</f>
        <v>40</v>
      </c>
      <c r="AM29" s="92">
        <f>IF(ISBLANK(Výsledky!$HD$3),"",Výsledky!HD20)</f>
        <v>0</v>
      </c>
      <c r="AN29" s="92">
        <f>IF(ISBLANK(Výsledky!$HK$3),"",Výsledky!HK20)</f>
        <v>0</v>
      </c>
      <c r="AO29" s="92">
        <f>IF(ISBLANK(Výsledky!$HR$3),"",Výsledky!HR20)</f>
        <v>0</v>
      </c>
      <c r="AP29" s="92" t="str">
        <f>IF(ISBLANK(Výsledky!$HY$3),"",Výsledky!HY20)</f>
        <v/>
      </c>
      <c r="AQ29" s="92" t="str">
        <f>IF(ISBLANK(Výsledky!$IF$3),"",Výsledky!IF20)</f>
        <v>-</v>
      </c>
      <c r="AR29" s="92" t="str">
        <f>IF(ISBLANK(Výsledky!$IM$3),"",Výsledky!IM20)</f>
        <v/>
      </c>
      <c r="AS29" s="92">
        <f>IF(ISBLANK(Výsledky!$IT$3),"",Výsledky!IT20)</f>
        <v>0</v>
      </c>
      <c r="AT29" s="92">
        <f>IF(ISBLANK(Výsledky!$JA$3),"",Výsledky!JA20)</f>
        <v>30</v>
      </c>
      <c r="AU29" s="92">
        <f>IF(ISBLANK(Výsledky!$JH$3),"",Výsledky!JH20)</f>
        <v>20</v>
      </c>
      <c r="AV29" s="92">
        <f>IF(ISBLANK(Výsledky!$JO$3),"",Výsledky!JO20)</f>
        <v>60</v>
      </c>
      <c r="AW29" s="92">
        <f>IF(ISBLANK(Výsledky!$JV$3),"",Výsledky!JV20)</f>
        <v>10</v>
      </c>
      <c r="AX29" s="92" t="str">
        <f>IF(ISBLANK(Výsledky!$KC$3),"",Výsledky!KC20)</f>
        <v/>
      </c>
      <c r="AY29" s="92" t="str">
        <f>IF(ISBLANK(Výsledky!$KJ$3),"",Výsledky!KJ20)</f>
        <v/>
      </c>
      <c r="AZ29" s="92">
        <f>IF(ISBLANK(Výsledky!$KQ$3),"",Výsledky!KQ20)</f>
        <v>20</v>
      </c>
      <c r="BA29" s="92" t="str">
        <f>IF(ISBLANK(Výsledky!$KX$3),"",Výsledky!KX20)</f>
        <v/>
      </c>
      <c r="BB29" s="92" t="str">
        <f>IF(ISBLANK(Výsledky!$LE$3),"",Výsledky!LE20)</f>
        <v/>
      </c>
      <c r="BC29" s="92" t="str">
        <f>IF(ISBLANK(Výsledky!$LL$3),"",Výsledky!LL20)</f>
        <v/>
      </c>
      <c r="BD29" s="92" t="str">
        <f>IF(ISBLANK(Výsledky!$LS$3),"",Výsledky!LS20)</f>
        <v/>
      </c>
      <c r="BE29" s="92" t="str">
        <f>IF(ISBLANK(Výsledky!$LZ$3),"",Výsledky!LZ20)</f>
        <v/>
      </c>
      <c r="BF29" s="92" t="str">
        <f>IF(ISBLANK(Výsledky!$MG$3),"",Výsledky!MG20)</f>
        <v/>
      </c>
      <c r="BG29" s="92" t="str">
        <f>IF(ISBLANK(Výsledky!$MN$3),"",Výsledky!MN20)</f>
        <v/>
      </c>
      <c r="BH29" s="92" t="str">
        <f>IF(ISBLANK(Výsledky!$MU$3),"",Výsledky!MU20)</f>
        <v/>
      </c>
      <c r="BI29" s="92" t="str">
        <f>IF(ISBLANK(Výsledky!$NB$3),"",Výsledky!NB20)</f>
        <v/>
      </c>
      <c r="BJ29" s="92" t="str">
        <f>IF(ISBLANK(Výsledky!$NI$3),"",Výsledky!NI20)</f>
        <v/>
      </c>
      <c r="BK29" s="92" t="str">
        <f>IF(ISBLANK(Výsledky!$NP$3),"",Výsledky!NP20)</f>
        <v/>
      </c>
      <c r="BL29" s="92" t="str">
        <f>IF(ISBLANK(Výsledky!$NW$3),"",Výsledky!NW20)</f>
        <v/>
      </c>
      <c r="BM29" s="92" t="str">
        <f>IF(ISBLANK(Výsledky!$OD$3),"",Výsledky!OD20)</f>
        <v/>
      </c>
      <c r="BN29" s="92" t="str">
        <f>IF(ISBLANK(Výsledky!$OK$3),"",Výsledky!OK20)</f>
        <v/>
      </c>
      <c r="BO29" s="92" t="str">
        <f>IF(ISBLANK(Výsledky!$OR$3),"",Výsledky!OR20)</f>
        <v/>
      </c>
      <c r="BP29" s="92" t="str">
        <f>IF(ISBLANK(Výsledky!$OY$3),"",Výsledky!OY20)</f>
        <v/>
      </c>
      <c r="BQ29" s="92" t="str">
        <f>IF(ISBLANK(Výsledky!$PF$3),"",Výsledky!PF20)</f>
        <v/>
      </c>
      <c r="BR29" s="92" t="str">
        <f>IF(ISBLANK(Výsledky!$PM$3),"",Výsledky!PM20)</f>
        <v/>
      </c>
      <c r="BS29" s="92" t="str">
        <f>IF(ISBLANK(Výsledky!$PT$3),"",Výsledky!PT20)</f>
        <v/>
      </c>
      <c r="BT29" s="92" t="str">
        <f>IF(ISBLANK(Výsledky!$QA$3),"",Výsledky!QA20)</f>
        <v/>
      </c>
      <c r="BU29" s="95" t="str">
        <f>IF(ISBLANK(Výsledky!$QH$3),"",Výsledky!QH20)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Tipy!A36</f>
        <v>41</v>
      </c>
      <c r="D30" s="108" t="str">
        <f>IF(Tipy!B36="","",Tipy!B36)</f>
        <v>kwop</v>
      </c>
      <c r="E30" s="109">
        <f>SUM(F30:J30)</f>
        <v>740</v>
      </c>
      <c r="F30" s="104">
        <f>IF(ISBLANK(Výsledky!$I$3),"-",SUM(K30:P30,R30,T30:U30,W30,Y30:AA30,AC30,AE30,AG30,AI30:AK30,AN30:AO30,AS30:AT30,AV30:AW30,AZ30,BB30:BC30,BE30:BF30,BH30,BJ30,BL30:BN30,BP30,BR30:BS30))</f>
        <v>550</v>
      </c>
      <c r="G30" s="90">
        <f>IF(ISBLANK(Výsledky!$BF$3),"-",SUM(Q30,V30,X30,S30,AB30,AD30,AU30,BA30,BG30,BI30,BO30,BQ30,BU30))</f>
        <v>110</v>
      </c>
      <c r="H30" s="90">
        <f>IF(ISBLANK(Výsledky!$FG$3),"-",SUM(AF30,AH30,AP30,AR30,AX30))</f>
        <v>20</v>
      </c>
      <c r="I30" s="93">
        <f>IF(ISBLANK(Výsledky!$GW$3),"-",SUM(AL30,AM30,AQ30,AY30,BD30,BK30,BT30))</f>
        <v>60</v>
      </c>
      <c r="J30" s="94">
        <f>IF(ISBLANK(Výsledky!$I$3),"",Výsledky!I42)</f>
        <v>0</v>
      </c>
      <c r="K30" s="92">
        <f>IF(ISBLANK(Výsledky!$P$3),"",Výsledky!P42)</f>
        <v>0</v>
      </c>
      <c r="L30" s="92">
        <f>IF(ISBLANK(Výsledky!$W$3),"",Výsledky!W42)</f>
        <v>0</v>
      </c>
      <c r="M30" s="92">
        <f>IF(ISBLANK(Výsledky!$AD$3),"",Výsledky!AD42)</f>
        <v>10</v>
      </c>
      <c r="N30" s="92">
        <f>IF(ISBLANK(Výsledky!$AK$3),"",Výsledky!AK42)</f>
        <v>40</v>
      </c>
      <c r="O30" s="92">
        <f>IF(ISBLANK(Výsledky!$AR$3),"",Výsledky!AR42)</f>
        <v>60</v>
      </c>
      <c r="P30" s="92">
        <f>IF(ISBLANK(Výsledky!$AY$3),"",Výsledky!AY42)</f>
        <v>0</v>
      </c>
      <c r="Q30" s="92">
        <f>IF(ISBLANK(Výsledky!$BF$3),"",Výsledky!BF42)</f>
        <v>30</v>
      </c>
      <c r="R30" s="92">
        <f>IF(ISBLANK(Výsledky!$BM$3),"",Výsledky!BM42)</f>
        <v>40</v>
      </c>
      <c r="S30" s="92">
        <f>IF(ISBLANK(Výsledky!$BT$3),"",Výsledky!BT42)</f>
        <v>20</v>
      </c>
      <c r="T30" s="92" t="str">
        <f>IF(ISBLANK(Výsledky!$CA$3),"",Výsledky!CA42)</f>
        <v/>
      </c>
      <c r="U30" s="92">
        <f>IF(ISBLANK(Výsledky!$CH$3),"",Výsledky!CH42)</f>
        <v>0</v>
      </c>
      <c r="V30" s="92">
        <f>IF(ISBLANK(Výsledky!$CO$3),"",Výsledky!CO42)</f>
        <v>20</v>
      </c>
      <c r="W30" s="92">
        <f>IF(ISBLANK(Výsledky!$CV$3),"",Výsledky!CV42)</f>
        <v>20</v>
      </c>
      <c r="X30" s="92">
        <f>IF(ISBLANK(Výsledky!$DC$3),"",Výsledky!DC42)</f>
        <v>20</v>
      </c>
      <c r="Y30" s="92">
        <f>IF(ISBLANK(Výsledky!$DJ$3),"",Výsledky!DJ42)</f>
        <v>0</v>
      </c>
      <c r="Z30" s="92" t="str">
        <f>IF(ISBLANK(Výsledky!$DQ$3),"",Výsledky!DQ42)</f>
        <v>-</v>
      </c>
      <c r="AA30" s="92">
        <f>IF(ISBLANK(Výsledky!$DX$3),"",Výsledky!DX42)</f>
        <v>0</v>
      </c>
      <c r="AB30" s="92">
        <f>IF(ISBLANK(Výsledky!$EE$3),"",Výsledky!EE42)</f>
        <v>0</v>
      </c>
      <c r="AC30" s="92">
        <f>IF(ISBLANK(Výsledky!$EL$3),"",Výsledky!EL42)</f>
        <v>20</v>
      </c>
      <c r="AD30" s="92">
        <f>IF(ISBLANK(Výsledky!$ES$3),"",Výsledky!ES42)</f>
        <v>0</v>
      </c>
      <c r="AE30" s="92">
        <f>IF(ISBLANK(Výsledky!$EZ$3),"",Výsledky!EZ42)</f>
        <v>20</v>
      </c>
      <c r="AF30" s="92">
        <f>IF(ISBLANK(Výsledky!$FG$3),"",Výsledky!FG42)</f>
        <v>0</v>
      </c>
      <c r="AG30" s="92">
        <f>IF(ISBLANK(Výsledky!$FN$3),"",Výsledky!FN42)</f>
        <v>50</v>
      </c>
      <c r="AH30" s="92">
        <f>IF(ISBLANK(Výsledky!$FU$3),"",Výsledky!FU42)</f>
        <v>20</v>
      </c>
      <c r="AI30" s="92">
        <f>IF(ISBLANK(Výsledky!$GB$3),"",Výsledky!GB42)</f>
        <v>80</v>
      </c>
      <c r="AJ30" s="92">
        <f>IF(ISBLANK(Výsledky!$GI$3),"",Výsledky!GI42)</f>
        <v>30</v>
      </c>
      <c r="AK30" s="92">
        <f>IF(ISBLANK(Výsledky!$GP$3),"",Výsledky!GP42)</f>
        <v>0</v>
      </c>
      <c r="AL30" s="92">
        <f>IF(ISBLANK(Výsledky!$GW$3),"",Výsledky!GW42)</f>
        <v>30</v>
      </c>
      <c r="AM30" s="92">
        <f>IF(ISBLANK(Výsledky!$HD$3),"",Výsledky!HD42)</f>
        <v>20</v>
      </c>
      <c r="AN30" s="92">
        <f>IF(ISBLANK(Výsledky!$HK$3),"",Výsledky!HK42)</f>
        <v>30</v>
      </c>
      <c r="AO30" s="92">
        <f>IF(ISBLANK(Výsledky!$HR$3),"",Výsledky!HR42)</f>
        <v>20</v>
      </c>
      <c r="AP30" s="92" t="str">
        <f>IF(ISBLANK(Výsledky!$HY$3),"",Výsledky!HY42)</f>
        <v/>
      </c>
      <c r="AQ30" s="92">
        <f>IF(ISBLANK(Výsledky!$IF$3),"",Výsledky!IF42)</f>
        <v>10</v>
      </c>
      <c r="AR30" s="92" t="str">
        <f>IF(ISBLANK(Výsledky!$IM$3),"",Výsledky!IM42)</f>
        <v/>
      </c>
      <c r="AS30" s="92">
        <f>IF(ISBLANK(Výsledky!$IT$3),"",Výsledky!IT42)</f>
        <v>20</v>
      </c>
      <c r="AT30" s="92">
        <f>IF(ISBLANK(Výsledky!$JA$3),"",Výsledky!JA42)</f>
        <v>30</v>
      </c>
      <c r="AU30" s="92">
        <f>IF(ISBLANK(Výsledky!$JH$3),"",Výsledky!JH42)</f>
        <v>20</v>
      </c>
      <c r="AV30" s="92">
        <f>IF(ISBLANK(Výsledky!$JO$3),"",Výsledky!JO42)</f>
        <v>20</v>
      </c>
      <c r="AW30" s="92">
        <f>IF(ISBLANK(Výsledky!$JV$3),"",Výsledky!JV42)</f>
        <v>20</v>
      </c>
      <c r="AX30" s="92" t="str">
        <f>IF(ISBLANK(Výsledky!$KC$3),"",Výsledky!KC42)</f>
        <v/>
      </c>
      <c r="AY30" s="92" t="str">
        <f>IF(ISBLANK(Výsledky!$KJ$3),"",Výsledky!KJ42)</f>
        <v/>
      </c>
      <c r="AZ30" s="92">
        <f>IF(ISBLANK(Výsledky!$KQ$3),"",Výsledky!KQ42)</f>
        <v>40</v>
      </c>
      <c r="BA30" s="92" t="str">
        <f>IF(ISBLANK(Výsledky!$KX$3),"",Výsledky!KX42)</f>
        <v/>
      </c>
      <c r="BB30" s="92" t="str">
        <f>IF(ISBLANK(Výsledky!$LE$3),"",Výsledky!LE42)</f>
        <v/>
      </c>
      <c r="BC30" s="92" t="str">
        <f>IF(ISBLANK(Výsledky!$LL$3),"",Výsledky!LL42)</f>
        <v/>
      </c>
      <c r="BD30" s="92" t="str">
        <f>IF(ISBLANK(Výsledky!$LS$3),"",Výsledky!LS42)</f>
        <v/>
      </c>
      <c r="BE30" s="92" t="str">
        <f>IF(ISBLANK(Výsledky!$LZ$3),"",Výsledky!LZ42)</f>
        <v/>
      </c>
      <c r="BF30" s="92" t="str">
        <f>IF(ISBLANK(Výsledky!$MG$3),"",Výsledky!MG42)</f>
        <v/>
      </c>
      <c r="BG30" s="92" t="str">
        <f>IF(ISBLANK(Výsledky!$MN$3),"",Výsledky!MN42)</f>
        <v/>
      </c>
      <c r="BH30" s="92" t="str">
        <f>IF(ISBLANK(Výsledky!$MU$3),"",Výsledky!MU42)</f>
        <v/>
      </c>
      <c r="BI30" s="92" t="str">
        <f>IF(ISBLANK(Výsledky!$NB$3),"",Výsledky!NB42)</f>
        <v/>
      </c>
      <c r="BJ30" s="92" t="str">
        <f>IF(ISBLANK(Výsledky!$NI$3),"",Výsledky!NI42)</f>
        <v/>
      </c>
      <c r="BK30" s="92" t="str">
        <f>IF(ISBLANK(Výsledky!$NP$3),"",Výsledky!NP42)</f>
        <v/>
      </c>
      <c r="BL30" s="92" t="str">
        <f>IF(ISBLANK(Výsledky!$NW$3),"",Výsledky!NW42)</f>
        <v/>
      </c>
      <c r="BM30" s="92" t="str">
        <f>IF(ISBLANK(Výsledky!$OD$3),"",Výsledky!OD42)</f>
        <v/>
      </c>
      <c r="BN30" s="92" t="str">
        <f>IF(ISBLANK(Výsledky!$OK$3),"",Výsledky!OK42)</f>
        <v/>
      </c>
      <c r="BO30" s="92" t="str">
        <f>IF(ISBLANK(Výsledky!$OR$3),"",Výsledky!OR42)</f>
        <v/>
      </c>
      <c r="BP30" s="92" t="str">
        <f>IF(ISBLANK(Výsledky!$OY$3),"",Výsledky!OY42)</f>
        <v/>
      </c>
      <c r="BQ30" s="92" t="str">
        <f>IF(ISBLANK(Výsledky!$PF$3),"",Výsledky!PF42)</f>
        <v/>
      </c>
      <c r="BR30" s="92" t="str">
        <f>IF(ISBLANK(Výsledky!$PM$3),"",Výsledky!PM42)</f>
        <v/>
      </c>
      <c r="BS30" s="92" t="str">
        <f>IF(ISBLANK(Výsledky!$PT$3),"",Výsledky!PT42)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Tipy!A9</f>
        <v>56</v>
      </c>
      <c r="D31" s="108" t="str">
        <f>IF(Tipy!B9="","",Tipy!B9)</f>
        <v>Balky</v>
      </c>
      <c r="E31" s="109">
        <f>SUM(F31:J31)</f>
        <v>740</v>
      </c>
      <c r="F31" s="104">
        <f>IF(ISBLANK(Výsledky!$I$3),"-",SUM(K31:P31,R31,T31:U31,W31,Y31:AA31,AC31,AE31,AG31,AI31:AK31,AN31:AO31,AS31:AT31,AV31:AW31,AZ31,BB31:BC31,BE31:BF31,BH31,BJ31,BL31:BN31,BP31,BR31:BS31))</f>
        <v>530</v>
      </c>
      <c r="G31" s="90">
        <f>IF(ISBLANK(Výsledky!$BF$3),"-",SUM(Q31,V31,X31,S31,AB31,AD31,AU31,BA31,BG31,BI31,BO31,BQ31,BU31))</f>
        <v>130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>
        <f>IF(ISBLANK(Výsledky!$I$3),"",Výsledky!I15)</f>
        <v>20</v>
      </c>
      <c r="K31" s="92">
        <f>IF(ISBLANK(Výsledky!$P$3),"",Výsledky!P15)</f>
        <v>20</v>
      </c>
      <c r="L31" s="92">
        <f>IF(ISBLANK(Výsledky!$W$3),"",Výsledky!W15)</f>
        <v>0</v>
      </c>
      <c r="M31" s="92">
        <f>IF(ISBLANK(Výsledky!$AD$3),"",Výsledky!AD15)</f>
        <v>20</v>
      </c>
      <c r="N31" s="92">
        <f>IF(ISBLANK(Výsledky!$AK$3),"",Výsledky!AK15)</f>
        <v>40</v>
      </c>
      <c r="O31" s="92">
        <f>IF(ISBLANK(Výsledky!$AR$3),"",Výsledky!AR15)</f>
        <v>30</v>
      </c>
      <c r="P31" s="92">
        <f>IF(ISBLANK(Výsledky!$AY$3),"",Výsledky!AY15)</f>
        <v>0</v>
      </c>
      <c r="Q31" s="92">
        <f>IF(ISBLANK(Výsledky!$BF$3),"",Výsledky!BF15)</f>
        <v>0</v>
      </c>
      <c r="R31" s="92" t="str">
        <f>IF(ISBLANK(Výsledky!$BM$3),"",Výsledky!BM15)</f>
        <v>-</v>
      </c>
      <c r="S31" s="92">
        <f>IF(ISBLANK(Výsledky!$BT$3),"",Výsledky!BT15)</f>
        <v>0</v>
      </c>
      <c r="T31" s="92" t="str">
        <f>IF(ISBLANK(Výsledky!$CA$3),"",Výsledky!CA15)</f>
        <v/>
      </c>
      <c r="U31" s="92">
        <f>IF(ISBLANK(Výsledky!$CH$3),"",Výsledky!CH15)</f>
        <v>20</v>
      </c>
      <c r="V31" s="92">
        <f>IF(ISBLANK(Výsledky!$CO$3),"",Výsledky!CO15)</f>
        <v>20</v>
      </c>
      <c r="W31" s="92" t="str">
        <f>IF(ISBLANK(Výsledky!$CV$3),"",Výsledky!CV15)</f>
        <v>-</v>
      </c>
      <c r="X31" s="92">
        <f>IF(ISBLANK(Výsledky!$DC$3),"",Výsledky!DC15)</f>
        <v>50</v>
      </c>
      <c r="Y31" s="92">
        <f>IF(ISBLANK(Výsledky!$DJ$3),"",Výsledky!DJ15)</f>
        <v>0</v>
      </c>
      <c r="Z31" s="92">
        <f>IF(ISBLANK(Výsledky!$DQ$3),"",Výsledky!DQ15)</f>
        <v>40</v>
      </c>
      <c r="AA31" s="92">
        <f>IF(ISBLANK(Výsledky!$DX$3),"",Výsledky!DX15)</f>
        <v>0</v>
      </c>
      <c r="AB31" s="92">
        <f>IF(ISBLANK(Výsledky!$EE$3),"",Výsledky!EE15)</f>
        <v>40</v>
      </c>
      <c r="AC31" s="92">
        <f>IF(ISBLANK(Výsledky!$EL$3),"",Výsledky!EL15)</f>
        <v>0</v>
      </c>
      <c r="AD31" s="92">
        <f>IF(ISBLANK(Výsledky!$ES$3),"",Výsledky!ES15)</f>
        <v>0</v>
      </c>
      <c r="AE31" s="92">
        <f>IF(ISBLANK(Výsledky!$EZ$3),"",Výsledky!EZ15)</f>
        <v>50</v>
      </c>
      <c r="AF31" s="92">
        <f>IF(ISBLANK(Výsledky!$FG$3),"",Výsledky!FG15)</f>
        <v>0</v>
      </c>
      <c r="AG31" s="92">
        <f>IF(ISBLANK(Výsledky!$FN$3),"",Výsledky!FN15)</f>
        <v>30</v>
      </c>
      <c r="AH31" s="92" t="str">
        <f>IF(ISBLANK(Výsledky!$FU$3),"",Výsledky!FU15)</f>
        <v>-</v>
      </c>
      <c r="AI31" s="92">
        <f>IF(ISBLANK(Výsledky!$GB$3),"",Výsledky!GB15)</f>
        <v>80</v>
      </c>
      <c r="AJ31" s="92">
        <f>IF(ISBLANK(Výsledky!$GI$3),"",Výsledky!GI15)</f>
        <v>30</v>
      </c>
      <c r="AK31" s="92" t="str">
        <f>IF(ISBLANK(Výsledky!$GP$3),"",Výsledky!GP15)</f>
        <v>-</v>
      </c>
      <c r="AL31" s="92">
        <f>IF(ISBLANK(Výsledky!$GW$3),"",Výsledky!GW15)</f>
        <v>20</v>
      </c>
      <c r="AM31" s="92">
        <f>IF(ISBLANK(Výsledky!$HD$3),"",Výsledky!HD15)</f>
        <v>20</v>
      </c>
      <c r="AN31" s="92">
        <f>IF(ISBLANK(Výsledky!$HK$3),"",Výsledky!HK15)</f>
        <v>20</v>
      </c>
      <c r="AO31" s="92" t="str">
        <f>IF(ISBLANK(Výsledky!$HR$3),"",Výsledky!HR15)</f>
        <v>-</v>
      </c>
      <c r="AP31" s="92" t="str">
        <f>IF(ISBLANK(Výsledky!$HY$3),"",Výsledky!HY15)</f>
        <v/>
      </c>
      <c r="AQ31" s="92">
        <f>IF(ISBLANK(Výsledky!$IF$3),"",Výsledky!IF15)</f>
        <v>20</v>
      </c>
      <c r="AR31" s="92" t="str">
        <f>IF(ISBLANK(Výsledky!$IM$3),"",Výsledky!IM15)</f>
        <v/>
      </c>
      <c r="AS31" s="92" t="str">
        <f>IF(ISBLANK(Výsledky!$IT$3),"",Výsledky!IT15)</f>
        <v>-</v>
      </c>
      <c r="AT31" s="92">
        <f>IF(ISBLANK(Výsledky!$JA$3),"",Výsledky!JA15)</f>
        <v>30</v>
      </c>
      <c r="AU31" s="92">
        <f>IF(ISBLANK(Výsledky!$JH$3),"",Výsledky!JH15)</f>
        <v>20</v>
      </c>
      <c r="AV31" s="92">
        <f>IF(ISBLANK(Výsledky!$JO$3),"",Výsledky!JO15)</f>
        <v>50</v>
      </c>
      <c r="AW31" s="92">
        <f>IF(ISBLANK(Výsledky!$JV$3),"",Výsledky!JV15)</f>
        <v>0</v>
      </c>
      <c r="AX31" s="92" t="str">
        <f>IF(ISBLANK(Výsledky!$KC$3),"",Výsledky!KC15)</f>
        <v/>
      </c>
      <c r="AY31" s="92" t="str">
        <f>IF(ISBLANK(Výsledky!$KJ$3),"",Výsledky!KJ15)</f>
        <v/>
      </c>
      <c r="AZ31" s="92">
        <f>IF(ISBLANK(Výsledky!$KQ$3),"",Výsledky!KQ15)</f>
        <v>70</v>
      </c>
      <c r="BA31" s="92" t="str">
        <f>IF(ISBLANK(Výsledky!$KX$3),"",Výsledky!KX15)</f>
        <v/>
      </c>
      <c r="BB31" s="92" t="str">
        <f>IF(ISBLANK(Výsledky!$LE$3),"",Výsledky!LE15)</f>
        <v/>
      </c>
      <c r="BC31" s="92" t="str">
        <f>IF(ISBLANK(Výsledky!$LL$3),"",Výsledky!LL15)</f>
        <v/>
      </c>
      <c r="BD31" s="92" t="str">
        <f>IF(ISBLANK(Výsledky!$LS$3),"",Výsledky!LS15)</f>
        <v/>
      </c>
      <c r="BE31" s="92" t="str">
        <f>IF(ISBLANK(Výsledky!$LZ$3),"",Výsledky!LZ15)</f>
        <v/>
      </c>
      <c r="BF31" s="92" t="str">
        <f>IF(ISBLANK(Výsledky!$MG$3),"",Výsledky!MG15)</f>
        <v/>
      </c>
      <c r="BG31" s="92" t="str">
        <f>IF(ISBLANK(Výsledky!$MN$3),"",Výsledky!MN15)</f>
        <v/>
      </c>
      <c r="BH31" s="92" t="str">
        <f>IF(ISBLANK(Výsledky!$MU$3),"",Výsledky!MU15)</f>
        <v/>
      </c>
      <c r="BI31" s="92" t="str">
        <f>IF(ISBLANK(Výsledky!$NB$3),"",Výsledky!NB15)</f>
        <v/>
      </c>
      <c r="BJ31" s="92" t="str">
        <f>IF(ISBLANK(Výsledky!$NI$3),"",Výsledky!NI15)</f>
        <v/>
      </c>
      <c r="BK31" s="92" t="str">
        <f>IF(ISBLANK(Výsledky!$NP$3),"",Výsledky!NP15)</f>
        <v/>
      </c>
      <c r="BL31" s="92" t="str">
        <f>IF(ISBLANK(Výsledky!$NW$3),"",Výsledky!NW15)</f>
        <v/>
      </c>
      <c r="BM31" s="92" t="str">
        <f>IF(ISBLANK(Výsledky!$OD$3),"",Výsledky!OD15)</f>
        <v/>
      </c>
      <c r="BN31" s="92" t="str">
        <f>IF(ISBLANK(Výsledky!$OK$3),"",Výsledky!OK15)</f>
        <v/>
      </c>
      <c r="BO31" s="92" t="str">
        <f>IF(ISBLANK(Výsledky!$OR$3),"",Výsledky!OR15)</f>
        <v/>
      </c>
      <c r="BP31" s="92" t="str">
        <f>IF(ISBLANK(Výsledky!$OY$3),"",Výsledky!OY15)</f>
        <v/>
      </c>
      <c r="BQ31" s="92" t="str">
        <f>IF(ISBLANK(Výsledky!$PF$3),"",Výsledky!PF15)</f>
        <v/>
      </c>
      <c r="BR31" s="92" t="str">
        <f>IF(ISBLANK(Výsledky!$PM$3),"",Výsledky!PM15)</f>
        <v/>
      </c>
      <c r="BS31" s="92" t="str">
        <f>IF(ISBLANK(Výsledky!$PT$3),"",Výsledky!PT15)</f>
        <v/>
      </c>
      <c r="BT31" s="92" t="str">
        <f>IF(ISBLANK(Výsledky!$QA$3),"",Výsledky!QA15)</f>
        <v/>
      </c>
      <c r="BU31" s="95" t="str">
        <f>IF(ISBLANK(Výsledky!$QH$3),"",Výsledky!QH15)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Tipy!A13</f>
        <v>13</v>
      </c>
      <c r="D32" s="108" t="str">
        <f>IF(Tipy!B13="","",Tipy!B13)</f>
        <v>Cali</v>
      </c>
      <c r="E32" s="109">
        <f>SUM(F32:J32)</f>
        <v>720</v>
      </c>
      <c r="F32" s="104">
        <f>IF(ISBLANK(Výsledky!$I$3),"-",SUM(K32:P32,R32,T32:U32,W32,Y32:AA32,AC32,AE32,AG32,AI32:AK32,AN32:AO32,AS32:AT32,AV32:AW32,AZ32,BB32:BC32,BE32:BF32,BH32,BJ32,BL32:BN32,BP32,BR32:BS32))</f>
        <v>480</v>
      </c>
      <c r="G32" s="90">
        <f>IF(ISBLANK(Výsledky!$BF$3),"-",SUM(Q32,V32,X32,S32,AB32,AD32,AU32,BA32,BG32,BI32,BO32,BQ32,BU32))</f>
        <v>200</v>
      </c>
      <c r="H32" s="90">
        <f>IF(ISBLANK(Výsledky!$FG$3),"-",SUM(AF32,AH32,AP32,AR32,AX32))</f>
        <v>30</v>
      </c>
      <c r="I32" s="93">
        <f>IF(ISBLANK(Výsledky!$GW$3),"-",SUM(AL32,AM32,AQ32,AY32,BD32,BK32,BT32))</f>
        <v>10</v>
      </c>
      <c r="J32" s="94" t="str">
        <f>IF(ISBLANK(Výsledky!$I$3),"",Výsledky!I19)</f>
        <v>-</v>
      </c>
      <c r="K32" s="92" t="str">
        <f>IF(ISBLANK(Výsledky!$P$3),"",Výsledky!P19)</f>
        <v>-</v>
      </c>
      <c r="L32" s="92">
        <f>IF(ISBLANK(Výsledky!$W$3),"",Výsledky!W19)</f>
        <v>20</v>
      </c>
      <c r="M32" s="92">
        <f>IF(ISBLANK(Výsledky!$AD$3),"",Výsledky!AD19)</f>
        <v>20</v>
      </c>
      <c r="N32" s="92">
        <f>IF(ISBLANK(Výsledky!$AK$3),"",Výsledky!AK19)</f>
        <v>20</v>
      </c>
      <c r="O32" s="92">
        <f>IF(ISBLANK(Výsledky!$AR$3),"",Výsledky!AR19)</f>
        <v>80</v>
      </c>
      <c r="P32" s="92" t="str">
        <f>IF(ISBLANK(Výsledky!$AY$3),"",Výsledky!AY19)</f>
        <v>-</v>
      </c>
      <c r="Q32" s="92" t="str">
        <f>IF(ISBLANK(Výsledky!$BF$3),"",Výsledky!BF19)</f>
        <v>-</v>
      </c>
      <c r="R32" s="92">
        <f>IF(ISBLANK(Výsledky!$BM$3),"",Výsledky!BM19)</f>
        <v>80</v>
      </c>
      <c r="S32" s="92">
        <f>IF(ISBLANK(Výsledky!$BT$3),"",Výsledky!BT19)</f>
        <v>40</v>
      </c>
      <c r="T32" s="92" t="str">
        <f>IF(ISBLANK(Výsledky!$CA$3),"",Výsledky!CA19)</f>
        <v/>
      </c>
      <c r="U32" s="92">
        <f>IF(ISBLANK(Výsledky!$CH$3),"",Výsledky!CH19)</f>
        <v>0</v>
      </c>
      <c r="V32" s="92">
        <f>IF(ISBLANK(Výsledky!$CO$3),"",Výsledky!CO19)</f>
        <v>60</v>
      </c>
      <c r="W32" s="92">
        <f>IF(ISBLANK(Výsledky!$CV$3),"",Výsledky!CV19)</f>
        <v>20</v>
      </c>
      <c r="X32" s="92">
        <f>IF(ISBLANK(Výsledky!$DC$3),"",Výsledky!DC19)</f>
        <v>40</v>
      </c>
      <c r="Y32" s="92">
        <f>IF(ISBLANK(Výsledky!$DJ$3),"",Výsledky!DJ19)</f>
        <v>0</v>
      </c>
      <c r="Z32" s="92">
        <f>IF(ISBLANK(Výsledky!$DQ$3),"",Výsledky!DQ19)</f>
        <v>60</v>
      </c>
      <c r="AA32" s="92">
        <f>IF(ISBLANK(Výsledky!$DX$3),"",Výsledky!DX19)</f>
        <v>0</v>
      </c>
      <c r="AB32" s="92">
        <f>IF(ISBLANK(Výsledky!$EE$3),"",Výsledky!EE19)</f>
        <v>20</v>
      </c>
      <c r="AC32" s="92" t="str">
        <f>IF(ISBLANK(Výsledky!$EL$3),"",Výsledky!EL19)</f>
        <v>-</v>
      </c>
      <c r="AD32" s="92" t="str">
        <f>IF(ISBLANK(Výsledky!$ES$3),"",Výsledky!ES19)</f>
        <v>-</v>
      </c>
      <c r="AE32" s="92" t="str">
        <f>IF(ISBLANK(Výsledky!$EZ$3),"",Výsledky!EZ19)</f>
        <v>-</v>
      </c>
      <c r="AF32" s="92">
        <f>IF(ISBLANK(Výsledky!$FG$3),"",Výsledky!FG19)</f>
        <v>0</v>
      </c>
      <c r="AG32" s="92">
        <f>IF(ISBLANK(Výsledky!$FN$3),"",Výsledky!FN19)</f>
        <v>20</v>
      </c>
      <c r="AH32" s="92">
        <f>IF(ISBLANK(Výsledky!$FU$3),"",Výsledky!FU19)</f>
        <v>30</v>
      </c>
      <c r="AI32" s="92" t="str">
        <f>IF(ISBLANK(Výsledky!$GB$3),"",Výsledky!GB19)</f>
        <v>-</v>
      </c>
      <c r="AJ32" s="92" t="str">
        <f>IF(ISBLANK(Výsledky!$GI$3),"",Výsledky!GI19)</f>
        <v>-</v>
      </c>
      <c r="AK32" s="92">
        <f>IF(ISBLANK(Výsledky!$GP$3),"",Výsledky!GP19)</f>
        <v>0</v>
      </c>
      <c r="AL32" s="92">
        <f>IF(ISBLANK(Výsledky!$GW$3),"",Výsledky!GW19)</f>
        <v>0</v>
      </c>
      <c r="AM32" s="92">
        <f>IF(ISBLANK(Výsledky!$HD$3),"",Výsledky!HD19)</f>
        <v>0</v>
      </c>
      <c r="AN32" s="92">
        <f>IF(ISBLANK(Výsledky!$HK$3),"",Výsledky!HK19)</f>
        <v>20</v>
      </c>
      <c r="AO32" s="92">
        <f>IF(ISBLANK(Výsledky!$HR$3),"",Výsledky!HR19)</f>
        <v>60</v>
      </c>
      <c r="AP32" s="92" t="str">
        <f>IF(ISBLANK(Výsledky!$HY$3),"",Výsledky!HY19)</f>
        <v/>
      </c>
      <c r="AQ32" s="92">
        <f>IF(ISBLANK(Výsledky!$IF$3),"",Výsledky!IF19)</f>
        <v>10</v>
      </c>
      <c r="AR32" s="92" t="str">
        <f>IF(ISBLANK(Výsledky!$IM$3),"",Výsledky!IM19)</f>
        <v/>
      </c>
      <c r="AS32" s="92">
        <f>IF(ISBLANK(Výsledky!$IT$3),"",Výsledky!IT19)</f>
        <v>0</v>
      </c>
      <c r="AT32" s="92">
        <f>IF(ISBLANK(Výsledky!$JA$3),"",Výsledky!JA19)</f>
        <v>20</v>
      </c>
      <c r="AU32" s="92">
        <f>IF(ISBLANK(Výsledky!$JH$3),"",Výsledky!JH19)</f>
        <v>40</v>
      </c>
      <c r="AV32" s="92">
        <f>IF(ISBLANK(Výsledky!$JO$3),"",Výsledky!JO19)</f>
        <v>0</v>
      </c>
      <c r="AW32" s="92">
        <f>IF(ISBLANK(Výsledky!$JV$3),"",Výsledky!JV19)</f>
        <v>60</v>
      </c>
      <c r="AX32" s="92" t="str">
        <f>IF(ISBLANK(Výsledky!$KC$3),"",Výsledky!KC19)</f>
        <v/>
      </c>
      <c r="AY32" s="92" t="str">
        <f>IF(ISBLANK(Výsledky!$KJ$3),"",Výsledky!KJ19)</f>
        <v/>
      </c>
      <c r="AZ32" s="92">
        <f>IF(ISBLANK(Výsledky!$KQ$3),"",Výsledky!KQ19)</f>
        <v>0</v>
      </c>
      <c r="BA32" s="92" t="str">
        <f>IF(ISBLANK(Výsledky!$KX$3),"",Výsledky!KX19)</f>
        <v/>
      </c>
      <c r="BB32" s="92" t="str">
        <f>IF(ISBLANK(Výsledky!$LE$3),"",Výsledky!LE19)</f>
        <v/>
      </c>
      <c r="BC32" s="92" t="str">
        <f>IF(ISBLANK(Výsledky!$LL$3),"",Výsledky!LL19)</f>
        <v/>
      </c>
      <c r="BD32" s="92" t="str">
        <f>IF(ISBLANK(Výsledky!$LS$3),"",Výsledky!LS19)</f>
        <v/>
      </c>
      <c r="BE32" s="92" t="str">
        <f>IF(ISBLANK(Výsledky!$LZ$3),"",Výsledky!LZ19)</f>
        <v/>
      </c>
      <c r="BF32" s="92" t="str">
        <f>IF(ISBLANK(Výsledky!$MG$3),"",Výsledky!MG19)</f>
        <v/>
      </c>
      <c r="BG32" s="92" t="str">
        <f>IF(ISBLANK(Výsledky!$MN$3),"",Výsledky!MN19)</f>
        <v/>
      </c>
      <c r="BH32" s="92" t="str">
        <f>IF(ISBLANK(Výsledky!$MU$3),"",Výsledky!MU19)</f>
        <v/>
      </c>
      <c r="BI32" s="92" t="str">
        <f>IF(ISBLANK(Výsledky!$NB$3),"",Výsledky!NB19)</f>
        <v/>
      </c>
      <c r="BJ32" s="92" t="str">
        <f>IF(ISBLANK(Výsledky!$NI$3),"",Výsledky!NI19)</f>
        <v/>
      </c>
      <c r="BK32" s="92" t="str">
        <f>IF(ISBLANK(Výsledky!$NP$3),"",Výsledky!NP19)</f>
        <v/>
      </c>
      <c r="BL32" s="92" t="str">
        <f>IF(ISBLANK(Výsledky!$NW$3),"",Výsledky!NW19)</f>
        <v/>
      </c>
      <c r="BM32" s="92" t="str">
        <f>IF(ISBLANK(Výsledky!$OD$3),"",Výsledky!OD19)</f>
        <v/>
      </c>
      <c r="BN32" s="92" t="str">
        <f>IF(ISBLANK(Výsledky!$OK$3),"",Výsledky!OK19)</f>
        <v/>
      </c>
      <c r="BO32" s="92" t="str">
        <f>IF(ISBLANK(Výsledky!$OR$3),"",Výsledky!OR19)</f>
        <v/>
      </c>
      <c r="BP32" s="92" t="str">
        <f>IF(ISBLANK(Výsledky!$OY$3),"",Výsledky!OY19)</f>
        <v/>
      </c>
      <c r="BQ32" s="92" t="str">
        <f>IF(ISBLANK(Výsledky!$PF$3),"",Výsledky!PF19)</f>
        <v/>
      </c>
      <c r="BR32" s="92" t="str">
        <f>IF(ISBLANK(Výsledky!$PM$3),"",Výsledky!PM19)</f>
        <v/>
      </c>
      <c r="BS32" s="92" t="str">
        <f>IF(ISBLANK(Výsledky!$PT$3),"",Výsledky!PT19)</f>
        <v/>
      </c>
      <c r="BT32" s="92" t="str">
        <f>IF(ISBLANK(Výsledky!$QA$3),"",Výsledky!QA19)</f>
        <v/>
      </c>
      <c r="BU32" s="95" t="str">
        <f>IF(ISBLANK(Výsledky!$QH$3),"",Výsledky!QH19)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Tipy!A67</f>
        <v>26</v>
      </c>
      <c r="D33" s="108" t="str">
        <f>IF(Tipy!B67="","",Tipy!B67)</f>
        <v>slaffko14</v>
      </c>
      <c r="E33" s="109">
        <f>SUM(F33:J33)</f>
        <v>720</v>
      </c>
      <c r="F33" s="104">
        <f>IF(ISBLANK(Výsledky!$I$3),"-",SUM(K33:P33,R33,T33:U33,W33,Y33:AA33,AC33,AE33,AG33,AI33:AK33,AN33:AO33,AS33:AT33,AV33:AW33,AZ33,BB33:BC33,BE33:BF33,BH33,BJ33,BL33:BN33,BP33,BR33:BS33))</f>
        <v>430</v>
      </c>
      <c r="G33" s="90">
        <f>IF(ISBLANK(Výsledky!$BF$3),"-",SUM(Q33,V33,X33,S33,AB33,AD33,AU33,BA33,BG33,BI33,BO33,BQ33,BU33))</f>
        <v>200</v>
      </c>
      <c r="H33" s="90">
        <f>IF(ISBLANK(Výsledky!$FG$3),"-",SUM(AF33,AH33,AP33,AR33,AX33))</f>
        <v>30</v>
      </c>
      <c r="I33" s="93">
        <f>IF(ISBLANK(Výsledky!$GW$3),"-",SUM(AL33,AM33,AQ33,AY33,BD33,BK33,BT33))</f>
        <v>40</v>
      </c>
      <c r="J33" s="94">
        <f>IF(ISBLANK(Výsledky!$I$3),"",Výsledky!I73)</f>
        <v>20</v>
      </c>
      <c r="K33" s="92">
        <f>IF(ISBLANK(Výsledky!$P$3),"",Výsledky!P73)</f>
        <v>20</v>
      </c>
      <c r="L33" s="92">
        <f>IF(ISBLANK(Výsledky!$W$3),"",Výsledky!W73)</f>
        <v>20</v>
      </c>
      <c r="M33" s="92">
        <f>IF(ISBLANK(Výsledky!$AD$3),"",Výsledky!AD73)</f>
        <v>0</v>
      </c>
      <c r="N33" s="92">
        <f>IF(ISBLANK(Výsledky!$AK$3),"",Výsledky!AK73)</f>
        <v>20</v>
      </c>
      <c r="O33" s="92">
        <f>IF(ISBLANK(Výsledky!$AR$3),"",Výsledky!AR73)</f>
        <v>80</v>
      </c>
      <c r="P33" s="92">
        <f>IF(ISBLANK(Výsledky!$AY$3),"",Výsledky!AY73)</f>
        <v>10</v>
      </c>
      <c r="Q33" s="92">
        <f>IF(ISBLANK(Výsledky!$BF$3),"",Výsledky!BF73)</f>
        <v>20</v>
      </c>
      <c r="R33" s="92" t="str">
        <f>IF(ISBLANK(Výsledky!$BM$3),"",Výsledky!BM73)</f>
        <v>-</v>
      </c>
      <c r="S33" s="92">
        <f>IF(ISBLANK(Výsledky!$BT$3),"",Výsledky!BT73)</f>
        <v>30</v>
      </c>
      <c r="T33" s="92" t="str">
        <f>IF(ISBLANK(Výsledky!$CA$3),"",Výsledky!CA73)</f>
        <v/>
      </c>
      <c r="U33" s="92">
        <f>IF(ISBLANK(Výsledky!$CH$3),"",Výsledky!CH73)</f>
        <v>0</v>
      </c>
      <c r="V33" s="92">
        <f>IF(ISBLANK(Výsledky!$CO$3),"",Výsledky!CO73)</f>
        <v>60</v>
      </c>
      <c r="W33" s="92">
        <f>IF(ISBLANK(Výsledky!$CV$3),"",Výsledky!CV73)</f>
        <v>20</v>
      </c>
      <c r="X33" s="92">
        <f>IF(ISBLANK(Výsledky!$DC$3),"",Výsledky!DC73)</f>
        <v>40</v>
      </c>
      <c r="Y33" s="92">
        <f>IF(ISBLANK(Výsledky!$DJ$3),"",Výsledky!DJ73)</f>
        <v>0</v>
      </c>
      <c r="Z33" s="92">
        <f>IF(ISBLANK(Výsledky!$DQ$3),"",Výsledky!DQ73)</f>
        <v>80</v>
      </c>
      <c r="AA33" s="92">
        <f>IF(ISBLANK(Výsledky!$DX$3),"",Výsledky!DX73)</f>
        <v>0</v>
      </c>
      <c r="AB33" s="92">
        <f>IF(ISBLANK(Výsledky!$EE$3),"",Výsledky!EE73)</f>
        <v>0</v>
      </c>
      <c r="AC33" s="92">
        <f>IF(ISBLANK(Výsledky!$EL$3),"",Výsledky!EL73)</f>
        <v>30</v>
      </c>
      <c r="AD33" s="92">
        <f>IF(ISBLANK(Výsledky!$ES$3),"",Výsledky!ES73)</f>
        <v>30</v>
      </c>
      <c r="AE33" s="92">
        <f>IF(ISBLANK(Výsledky!$EZ$3),"",Výsledky!EZ73)</f>
        <v>60</v>
      </c>
      <c r="AF33" s="92">
        <f>IF(ISBLANK(Výsledky!$FG$3),"",Výsledky!FG73)</f>
        <v>0</v>
      </c>
      <c r="AG33" s="92" t="str">
        <f>IF(ISBLANK(Výsledky!$FN$3),"",Výsledky!FN73)</f>
        <v>-</v>
      </c>
      <c r="AH33" s="92">
        <f>IF(ISBLANK(Výsledky!$FU$3),"",Výsledky!FU73)</f>
        <v>30</v>
      </c>
      <c r="AI33" s="92">
        <f>IF(ISBLANK(Výsledky!$GB$3),"",Výsledky!GB73)</f>
        <v>20</v>
      </c>
      <c r="AJ33" s="92">
        <f>IF(ISBLANK(Výsledky!$GI$3),"",Výsledky!GI73)</f>
        <v>20</v>
      </c>
      <c r="AK33" s="92">
        <f>IF(ISBLANK(Výsledky!$GP$3),"",Výsledky!GP73)</f>
        <v>0</v>
      </c>
      <c r="AL33" s="92">
        <f>IF(ISBLANK(Výsledky!$GW$3),"",Výsledky!GW73)</f>
        <v>30</v>
      </c>
      <c r="AM33" s="92">
        <f>IF(ISBLANK(Výsledky!$HD$3),"",Výsledky!HD73)</f>
        <v>0</v>
      </c>
      <c r="AN33" s="92">
        <f>IF(ISBLANK(Výsledky!$HK$3),"",Výsledky!HK73)</f>
        <v>20</v>
      </c>
      <c r="AO33" s="92">
        <f>IF(ISBLANK(Výsledky!$HR$3),"",Výsledky!HR73)</f>
        <v>10</v>
      </c>
      <c r="AP33" s="92" t="str">
        <f>IF(ISBLANK(Výsledky!$HY$3),"",Výsledky!HY73)</f>
        <v/>
      </c>
      <c r="AQ33" s="92">
        <f>IF(ISBLANK(Výsledky!$IF$3),"",Výsledky!IF73)</f>
        <v>10</v>
      </c>
      <c r="AR33" s="92" t="str">
        <f>IF(ISBLANK(Výsledky!$IM$3),"",Výsledky!IM73)</f>
        <v/>
      </c>
      <c r="AS33" s="92">
        <f>IF(ISBLANK(Výsledky!$IT$3),"",Výsledky!IT73)</f>
        <v>0</v>
      </c>
      <c r="AT33" s="92">
        <f>IF(ISBLANK(Výsledky!$JA$3),"",Výsledky!JA73)</f>
        <v>0</v>
      </c>
      <c r="AU33" s="92">
        <f>IF(ISBLANK(Výsledky!$JH$3),"",Výsledky!JH73)</f>
        <v>20</v>
      </c>
      <c r="AV33" s="92" t="str">
        <f>IF(ISBLANK(Výsledky!$JO$3),"",Výsledky!JO73)</f>
        <v>-</v>
      </c>
      <c r="AW33" s="92">
        <f>IF(ISBLANK(Výsledky!$JV$3),"",Výsledky!JV73)</f>
        <v>0</v>
      </c>
      <c r="AX33" s="92" t="str">
        <f>IF(ISBLANK(Výsledky!$KC$3),"",Výsledky!KC73)</f>
        <v/>
      </c>
      <c r="AY33" s="92" t="str">
        <f>IF(ISBLANK(Výsledky!$KJ$3),"",Výsledky!KJ73)</f>
        <v/>
      </c>
      <c r="AZ33" s="92">
        <f>IF(ISBLANK(Výsledky!$KQ$3),"",Výsledky!KQ73)</f>
        <v>20</v>
      </c>
      <c r="BA33" s="92" t="str">
        <f>IF(ISBLANK(Výsledky!$KX$3),"",Výsledky!KX73)</f>
        <v/>
      </c>
      <c r="BB33" s="92" t="str">
        <f>IF(ISBLANK(Výsledky!$LE$3),"",Výsledky!LE73)</f>
        <v/>
      </c>
      <c r="BC33" s="92" t="str">
        <f>IF(ISBLANK(Výsledky!$LL$3),"",Výsledky!LL73)</f>
        <v/>
      </c>
      <c r="BD33" s="92" t="str">
        <f>IF(ISBLANK(Výsledky!$LS$3),"",Výsledky!LS73)</f>
        <v/>
      </c>
      <c r="BE33" s="92" t="str">
        <f>IF(ISBLANK(Výsledky!$LZ$3),"",Výsledky!LZ73)</f>
        <v/>
      </c>
      <c r="BF33" s="92" t="str">
        <f>IF(ISBLANK(Výsledky!$MG$3),"",Výsledky!MG73)</f>
        <v/>
      </c>
      <c r="BG33" s="92" t="str">
        <f>IF(ISBLANK(Výsledky!$MN$3),"",Výsledky!MN73)</f>
        <v/>
      </c>
      <c r="BH33" s="92" t="str">
        <f>IF(ISBLANK(Výsledky!$MU$3),"",Výsledky!MU73)</f>
        <v/>
      </c>
      <c r="BI33" s="92" t="str">
        <f>IF(ISBLANK(Výsledky!$NB$3),"",Výsledky!NB73)</f>
        <v/>
      </c>
      <c r="BJ33" s="92" t="str">
        <f>IF(ISBLANK(Výsledky!$NI$3),"",Výsledky!NI73)</f>
        <v/>
      </c>
      <c r="BK33" s="92" t="str">
        <f>IF(ISBLANK(Výsledky!$NP$3),"",Výsledky!NP73)</f>
        <v/>
      </c>
      <c r="BL33" s="92" t="str">
        <f>IF(ISBLANK(Výsledky!$NW$3),"",Výsledky!NW73)</f>
        <v/>
      </c>
      <c r="BM33" s="92" t="str">
        <f>IF(ISBLANK(Výsledky!$OD$3),"",Výsledky!OD73)</f>
        <v/>
      </c>
      <c r="BN33" s="92" t="str">
        <f>IF(ISBLANK(Výsledky!$OK$3),"",Výsledky!OK73)</f>
        <v/>
      </c>
      <c r="BO33" s="92" t="str">
        <f>IF(ISBLANK(Výsledky!$OR$3),"",Výsledky!OR73)</f>
        <v/>
      </c>
      <c r="BP33" s="92" t="str">
        <f>IF(ISBLANK(Výsledky!$OY$3),"",Výsledky!OY73)</f>
        <v/>
      </c>
      <c r="BQ33" s="92" t="str">
        <f>IF(ISBLANK(Výsledky!$PF$3),"",Výsledky!PF73)</f>
        <v/>
      </c>
      <c r="BR33" s="92" t="str">
        <f>IF(ISBLANK(Výsledky!$PM$3),"",Výsledky!PM73)</f>
        <v/>
      </c>
      <c r="BS33" s="92" t="str">
        <f>IF(ISBLANK(Výsledky!$PT$3),"",Výsledky!PT73)</f>
        <v/>
      </c>
      <c r="BT33" s="92" t="str">
        <f>IF(ISBLANK(Výsledky!$QA$3),"",Výsledky!QA73)</f>
        <v/>
      </c>
      <c r="BU33" s="95" t="str">
        <f>IF(ISBLANK(Výsledky!$QH$3),"",Výsledky!QH73)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Tipy!A22</f>
        <v>29</v>
      </c>
      <c r="D34" s="108" t="str">
        <f>IF(Tipy!B22="","",Tipy!B22)</f>
        <v>Fifo</v>
      </c>
      <c r="E34" s="109">
        <f>SUM(F34:J34)</f>
        <v>720</v>
      </c>
      <c r="F34" s="104">
        <f>IF(ISBLANK(Výsledky!$I$3),"-",SUM(K34:P34,R34,T34:U34,W34,Y34:AA34,AC34,AE34,AG34,AI34:AK34,AN34:AO34,AS34:AT34,AV34:AW34,AZ34,BB34:BC34,BE34:BF34,BH34,BJ34,BL34:BN34,BP34,BR34:BS34))</f>
        <v>430</v>
      </c>
      <c r="G34" s="90">
        <f>IF(ISBLANK(Výsledky!$BF$3),"-",SUM(Q34,V34,X34,S34,AB34,AD34,AU34,BA34,BG34,BI34,BO34,BQ34,BU34))</f>
        <v>230</v>
      </c>
      <c r="H34" s="90">
        <f>IF(ISBLANK(Výsledky!$FG$3),"-",SUM(AF34,AH34,AP34,AR34,AX34))</f>
        <v>20</v>
      </c>
      <c r="I34" s="93">
        <f>IF(ISBLANK(Výsledky!$GW$3),"-",SUM(AL34,AM34,AQ34,AY34,BD34,BK34,BT34))</f>
        <v>20</v>
      </c>
      <c r="J34" s="94">
        <f>IF(ISBLANK(Výsledky!$I$3),"",Výsledky!I28)</f>
        <v>20</v>
      </c>
      <c r="K34" s="92">
        <f>IF(ISBLANK(Výsledky!$P$3),"",Výsledky!P28)</f>
        <v>20</v>
      </c>
      <c r="L34" s="92">
        <f>IF(ISBLANK(Výsledky!$W$3),"",Výsledky!W28)</f>
        <v>0</v>
      </c>
      <c r="M34" s="92">
        <f>IF(ISBLANK(Výsledky!$AD$3),"",Výsledky!AD28)</f>
        <v>30</v>
      </c>
      <c r="N34" s="92">
        <f>IF(ISBLANK(Výsledky!$AK$3),"",Výsledky!AK28)</f>
        <v>20</v>
      </c>
      <c r="O34" s="92">
        <f>IF(ISBLANK(Výsledky!$AR$3),"",Výsledky!AR28)</f>
        <v>40</v>
      </c>
      <c r="P34" s="92">
        <f>IF(ISBLANK(Výsledky!$AY$3),"",Výsledky!AY28)</f>
        <v>10</v>
      </c>
      <c r="Q34" s="92">
        <f>IF(ISBLANK(Výsledky!$BF$3),"",Výsledky!BF28)</f>
        <v>0</v>
      </c>
      <c r="R34" s="92" t="str">
        <f>IF(ISBLANK(Výsledky!$BM$3),"",Výsledky!BM28)</f>
        <v>-</v>
      </c>
      <c r="S34" s="92">
        <f>IF(ISBLANK(Výsledky!$BT$3),"",Výsledky!BT28)</f>
        <v>40</v>
      </c>
      <c r="T34" s="92" t="str">
        <f>IF(ISBLANK(Výsledky!$CA$3),"",Výsledky!CA28)</f>
        <v/>
      </c>
      <c r="U34" s="92">
        <f>IF(ISBLANK(Výsledky!$CH$3),"",Výsledky!CH28)</f>
        <v>0</v>
      </c>
      <c r="V34" s="92">
        <f>IF(ISBLANK(Výsledky!$CO$3),"",Výsledky!CO28)</f>
        <v>60</v>
      </c>
      <c r="W34" s="92" t="str">
        <f>IF(ISBLANK(Výsledky!$CV$3),"",Výsledky!CV28)</f>
        <v>-</v>
      </c>
      <c r="X34" s="92">
        <f>IF(ISBLANK(Výsledky!$DC$3),"",Výsledky!DC28)</f>
        <v>20</v>
      </c>
      <c r="Y34" s="92">
        <f>IF(ISBLANK(Výsledky!$DJ$3),"",Výsledky!DJ28)</f>
        <v>0</v>
      </c>
      <c r="Z34" s="92">
        <f>IF(ISBLANK(Výsledky!$DQ$3),"",Výsledky!DQ28)</f>
        <v>30</v>
      </c>
      <c r="AA34" s="92">
        <f>IF(ISBLANK(Výsledky!$DX$3),"",Výsledky!DX28)</f>
        <v>0</v>
      </c>
      <c r="AB34" s="92">
        <f>IF(ISBLANK(Výsledky!$EE$3),"",Výsledky!EE28)</f>
        <v>70</v>
      </c>
      <c r="AC34" s="92">
        <f>IF(ISBLANK(Výsledky!$EL$3),"",Výsledky!EL28)</f>
        <v>0</v>
      </c>
      <c r="AD34" s="92">
        <f>IF(ISBLANK(Výsledky!$ES$3),"",Výsledky!ES28)</f>
        <v>20</v>
      </c>
      <c r="AE34" s="92">
        <f>IF(ISBLANK(Výsledky!$EZ$3),"",Výsledky!EZ28)</f>
        <v>80</v>
      </c>
      <c r="AF34" s="92">
        <f>IF(ISBLANK(Výsledky!$FG$3),"",Výsledky!FG28)</f>
        <v>0</v>
      </c>
      <c r="AG34" s="92">
        <f>IF(ISBLANK(Výsledky!$FN$3),"",Výsledky!FN28)</f>
        <v>20</v>
      </c>
      <c r="AH34" s="92">
        <f>IF(ISBLANK(Výsledky!$FU$3),"",Výsledky!FU28)</f>
        <v>20</v>
      </c>
      <c r="AI34" s="92">
        <f>IF(ISBLANK(Výsledky!$GB$3),"",Výsledky!GB28)</f>
        <v>40</v>
      </c>
      <c r="AJ34" s="92">
        <f>IF(ISBLANK(Výsledky!$GI$3),"",Výsledky!GI28)</f>
        <v>30</v>
      </c>
      <c r="AK34" s="92">
        <f>IF(ISBLANK(Výsledky!$GP$3),"",Výsledky!GP28)</f>
        <v>0</v>
      </c>
      <c r="AL34" s="92">
        <f>IF(ISBLANK(Výsledky!$GW$3),"",Výsledky!GW28)</f>
        <v>20</v>
      </c>
      <c r="AM34" s="92">
        <f>IF(ISBLANK(Výsledky!$HD$3),"",Výsledky!HD28)</f>
        <v>0</v>
      </c>
      <c r="AN34" s="92">
        <f>IF(ISBLANK(Výsledky!$HK$3),"",Výsledky!HK28)</f>
        <v>30</v>
      </c>
      <c r="AO34" s="92" t="str">
        <f>IF(ISBLANK(Výsledky!$HR$3),"",Výsledky!HR28)</f>
        <v>-</v>
      </c>
      <c r="AP34" s="92" t="str">
        <f>IF(ISBLANK(Výsledky!$HY$3),"",Výsledky!HY28)</f>
        <v/>
      </c>
      <c r="AQ34" s="92">
        <f>IF(ISBLANK(Výsledky!$IF$3),"",Výsledky!IF28)</f>
        <v>0</v>
      </c>
      <c r="AR34" s="92" t="str">
        <f>IF(ISBLANK(Výsledky!$IM$3),"",Výsledky!IM28)</f>
        <v/>
      </c>
      <c r="AS34" s="92">
        <f>IF(ISBLANK(Výsledky!$IT$3),"",Výsledky!IT28)</f>
        <v>0</v>
      </c>
      <c r="AT34" s="92">
        <f>IF(ISBLANK(Výsledky!$JA$3),"",Výsledky!JA28)</f>
        <v>20</v>
      </c>
      <c r="AU34" s="92">
        <f>IF(ISBLANK(Výsledky!$JH$3),"",Výsledky!JH28)</f>
        <v>20</v>
      </c>
      <c r="AV34" s="92">
        <f>IF(ISBLANK(Výsledky!$JO$3),"",Výsledky!JO28)</f>
        <v>20</v>
      </c>
      <c r="AW34" s="92">
        <f>IF(ISBLANK(Výsledky!$JV$3),"",Výsledky!JV28)</f>
        <v>20</v>
      </c>
      <c r="AX34" s="92" t="str">
        <f>IF(ISBLANK(Výsledky!$KC$3),"",Výsledky!KC28)</f>
        <v/>
      </c>
      <c r="AY34" s="92" t="str">
        <f>IF(ISBLANK(Výsledky!$KJ$3),"",Výsledky!KJ28)</f>
        <v/>
      </c>
      <c r="AZ34" s="92">
        <f>IF(ISBLANK(Výsledky!$KQ$3),"",Výsledky!KQ28)</f>
        <v>20</v>
      </c>
      <c r="BA34" s="92" t="str">
        <f>IF(ISBLANK(Výsledky!$KX$3),"",Výsledky!KX28)</f>
        <v/>
      </c>
      <c r="BB34" s="92" t="str">
        <f>IF(ISBLANK(Výsledky!$LE$3),"",Výsledky!LE28)</f>
        <v/>
      </c>
      <c r="BC34" s="92" t="str">
        <f>IF(ISBLANK(Výsledky!$LL$3),"",Výsledky!LL28)</f>
        <v/>
      </c>
      <c r="BD34" s="92" t="str">
        <f>IF(ISBLANK(Výsledky!$LS$3),"",Výsledky!LS28)</f>
        <v/>
      </c>
      <c r="BE34" s="92" t="str">
        <f>IF(ISBLANK(Výsledky!$LZ$3),"",Výsledky!LZ28)</f>
        <v/>
      </c>
      <c r="BF34" s="92" t="str">
        <f>IF(ISBLANK(Výsledky!$MG$3),"",Výsledky!MG28)</f>
        <v/>
      </c>
      <c r="BG34" s="92" t="str">
        <f>IF(ISBLANK(Výsledky!$MN$3),"",Výsledky!MN28)</f>
        <v/>
      </c>
      <c r="BH34" s="92" t="str">
        <f>IF(ISBLANK(Výsledky!$MU$3),"",Výsledky!MU28)</f>
        <v/>
      </c>
      <c r="BI34" s="92" t="str">
        <f>IF(ISBLANK(Výsledky!$NB$3),"",Výsledky!NB28)</f>
        <v/>
      </c>
      <c r="BJ34" s="92" t="str">
        <f>IF(ISBLANK(Výsledky!$NI$3),"",Výsledky!NI28)</f>
        <v/>
      </c>
      <c r="BK34" s="92" t="str">
        <f>IF(ISBLANK(Výsledky!$NP$3),"",Výsledky!NP28)</f>
        <v/>
      </c>
      <c r="BL34" s="92" t="str">
        <f>IF(ISBLANK(Výsledky!$NW$3),"",Výsledky!NW28)</f>
        <v/>
      </c>
      <c r="BM34" s="92" t="str">
        <f>IF(ISBLANK(Výsledky!$OD$3),"",Výsledky!OD28)</f>
        <v/>
      </c>
      <c r="BN34" s="92" t="str">
        <f>IF(ISBLANK(Výsledky!$OK$3),"",Výsledky!OK28)</f>
        <v/>
      </c>
      <c r="BO34" s="92" t="str">
        <f>IF(ISBLANK(Výsledky!$OR$3),"",Výsledky!OR28)</f>
        <v/>
      </c>
      <c r="BP34" s="92" t="str">
        <f>IF(ISBLANK(Výsledky!$OY$3),"",Výsledky!OY28)</f>
        <v/>
      </c>
      <c r="BQ34" s="92" t="str">
        <f>IF(ISBLANK(Výsledky!$PF$3),"",Výsledky!PF28)</f>
        <v/>
      </c>
      <c r="BR34" s="92" t="str">
        <f>IF(ISBLANK(Výsledky!$PM$3),"",Výsledky!PM28)</f>
        <v/>
      </c>
      <c r="BS34" s="92" t="str">
        <f>IF(ISBLANK(Výsledky!$PT$3),"",Výsledky!PT28)</f>
        <v/>
      </c>
      <c r="BT34" s="92" t="str">
        <f>IF(ISBLANK(Výsledky!$QA$3),"",Výsledky!QA28)</f>
        <v/>
      </c>
      <c r="BU34" s="95" t="str">
        <f>IF(ISBLANK(Výsledky!$QH$3),"",Výsledky!QH28)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Tipy!A7</f>
        <v>32</v>
      </c>
      <c r="D35" s="108" t="str">
        <f>IF(Tipy!B7="","",Tipy!B7)</f>
        <v>Alex LFC</v>
      </c>
      <c r="E35" s="109">
        <f>SUM(F35:J35)</f>
        <v>720</v>
      </c>
      <c r="F35" s="104">
        <f>IF(ISBLANK(Výsledky!$I$3),"-",SUM(K35:P35,R35,T35:U35,W35,Y35:AA35,AC35,AE35,AG35,AI35:AK35,AN35:AO35,AS35:AT35,AV35:AW35,AZ35,BB35:BC35,BE35:BF35,BH35,BJ35,BL35:BN35,BP35,BR35:BS35))</f>
        <v>470</v>
      </c>
      <c r="G35" s="90">
        <f>IF(ISBLANK(Výsledky!$BF$3),"-",SUM(Q35,V35,X35,S35,AB35,AD35,AU35,BA35,BG35,BI35,BO35,BQ35,BU35))</f>
        <v>140</v>
      </c>
      <c r="H35" s="90">
        <f>IF(ISBLANK(Výsledky!$FG$3),"-",SUM(AF35,AH35,AP35,AR35,AX35))</f>
        <v>40</v>
      </c>
      <c r="I35" s="93">
        <f>IF(ISBLANK(Výsledky!$GW$3),"-",SUM(AL35,AM35,AQ35,AY35,BD35,BK35,BT35))</f>
        <v>30</v>
      </c>
      <c r="J35" s="94">
        <f>IF(ISBLANK(Výsledky!$I$3),"",Výsledky!I13)</f>
        <v>40</v>
      </c>
      <c r="K35" s="92">
        <f>IF(ISBLANK(Výsledky!$P$3),"",Výsledky!P13)</f>
        <v>20</v>
      </c>
      <c r="L35" s="92">
        <f>IF(ISBLANK(Výsledky!$W$3),"",Výsledky!W13)</f>
        <v>0</v>
      </c>
      <c r="M35" s="92">
        <f>IF(ISBLANK(Výsledky!$AD$3),"",Výsledky!AD13)</f>
        <v>20</v>
      </c>
      <c r="N35" s="92">
        <f>IF(ISBLANK(Výsledky!$AK$3),"",Výsledky!AK13)</f>
        <v>20</v>
      </c>
      <c r="O35" s="92">
        <f>IF(ISBLANK(Výsledky!$AR$3),"",Výsledky!AR13)</f>
        <v>60</v>
      </c>
      <c r="P35" s="92">
        <f>IF(ISBLANK(Výsledky!$AY$3),"",Výsledky!AY13)</f>
        <v>0</v>
      </c>
      <c r="Q35" s="92">
        <f>IF(ISBLANK(Výsledky!$BF$3),"",Výsledky!BF13)</f>
        <v>0</v>
      </c>
      <c r="R35" s="92">
        <f>IF(ISBLANK(Výsledky!$BM$3),"",Výsledky!BM13)</f>
        <v>30</v>
      </c>
      <c r="S35" s="92">
        <f>IF(ISBLANK(Výsledky!$BT$3),"",Výsledky!BT13)</f>
        <v>40</v>
      </c>
      <c r="T35" s="92" t="str">
        <f>IF(ISBLANK(Výsledky!$CA$3),"",Výsledky!CA13)</f>
        <v/>
      </c>
      <c r="U35" s="92">
        <f>IF(ISBLANK(Výsledky!$CH$3),"",Výsledky!CH13)</f>
        <v>20</v>
      </c>
      <c r="V35" s="92" t="str">
        <f>IF(ISBLANK(Výsledky!$CO$3),"",Výsledky!CO13)</f>
        <v>-</v>
      </c>
      <c r="W35" s="92">
        <f>IF(ISBLANK(Výsledky!$CV$3),"",Výsledky!CV13)</f>
        <v>30</v>
      </c>
      <c r="X35" s="92">
        <f>IF(ISBLANK(Výsledky!$DC$3),"",Výsledky!DC13)</f>
        <v>60</v>
      </c>
      <c r="Y35" s="92">
        <f>IF(ISBLANK(Výsledky!$DJ$3),"",Výsledky!DJ13)</f>
        <v>0</v>
      </c>
      <c r="Z35" s="92">
        <f>IF(ISBLANK(Výsledky!$DQ$3),"",Výsledky!DQ13)</f>
        <v>10</v>
      </c>
      <c r="AA35" s="92">
        <f>IF(ISBLANK(Výsledky!$DX$3),"",Výsledky!DX13)</f>
        <v>0</v>
      </c>
      <c r="AB35" s="92">
        <f>IF(ISBLANK(Výsledky!$EE$3),"",Výsledky!EE13)</f>
        <v>40</v>
      </c>
      <c r="AC35" s="92">
        <f>IF(ISBLANK(Výsledky!$EL$3),"",Výsledky!EL13)</f>
        <v>30</v>
      </c>
      <c r="AD35" s="92">
        <f>IF(ISBLANK(Výsledky!$ES$3),"",Výsledky!ES13)</f>
        <v>0</v>
      </c>
      <c r="AE35" s="92">
        <f>IF(ISBLANK(Výsledky!$EZ$3),"",Výsledky!EZ13)</f>
        <v>30</v>
      </c>
      <c r="AF35" s="92">
        <f>IF(ISBLANK(Výsledky!$FG$3),"",Výsledky!FG13)</f>
        <v>0</v>
      </c>
      <c r="AG35" s="92">
        <f>IF(ISBLANK(Výsledky!$FN$3),"",Výsledky!FN13)</f>
        <v>40</v>
      </c>
      <c r="AH35" s="92">
        <f>IF(ISBLANK(Výsledky!$FU$3),"",Výsledky!FU13)</f>
        <v>40</v>
      </c>
      <c r="AI35" s="92">
        <f>IF(ISBLANK(Výsledky!$GB$3),"",Výsledky!GB13)</f>
        <v>20</v>
      </c>
      <c r="AJ35" s="92" t="str">
        <f>IF(ISBLANK(Výsledky!$GI$3),"",Výsledky!GI13)</f>
        <v>-</v>
      </c>
      <c r="AK35" s="92">
        <f>IF(ISBLANK(Výsledky!$GP$3),"",Výsledky!GP13)</f>
        <v>0</v>
      </c>
      <c r="AL35" s="92">
        <f>IF(ISBLANK(Výsledky!$GW$3),"",Výsledky!GW13)</f>
        <v>20</v>
      </c>
      <c r="AM35" s="92">
        <f>IF(ISBLANK(Výsledky!$HD$3),"",Výsledky!HD13)</f>
        <v>10</v>
      </c>
      <c r="AN35" s="92">
        <f>IF(ISBLANK(Výsledky!$HK$3),"",Výsledky!HK13)</f>
        <v>0</v>
      </c>
      <c r="AO35" s="92" t="str">
        <f>IF(ISBLANK(Výsledky!$HR$3),"",Výsledky!HR13)</f>
        <v>-</v>
      </c>
      <c r="AP35" s="92" t="str">
        <f>IF(ISBLANK(Výsledky!$HY$3),"",Výsledky!HY13)</f>
        <v/>
      </c>
      <c r="AQ35" s="92">
        <f>IF(ISBLANK(Výsledky!$IF$3),"",Výsledky!IF13)</f>
        <v>0</v>
      </c>
      <c r="AR35" s="92" t="str">
        <f>IF(ISBLANK(Výsledky!$IM$3),"",Výsledky!IM13)</f>
        <v/>
      </c>
      <c r="AS35" s="92">
        <f>IF(ISBLANK(Výsledky!$IT$3),"",Výsledky!IT13)</f>
        <v>0</v>
      </c>
      <c r="AT35" s="92">
        <f>IF(ISBLANK(Výsledky!$JA$3),"",Výsledky!JA13)</f>
        <v>50</v>
      </c>
      <c r="AU35" s="92">
        <f>IF(ISBLANK(Výsledky!$JH$3),"",Výsledky!JH13)</f>
        <v>0</v>
      </c>
      <c r="AV35" s="92">
        <f>IF(ISBLANK(Výsledky!$JO$3),"",Výsledky!JO13)</f>
        <v>50</v>
      </c>
      <c r="AW35" s="92">
        <f>IF(ISBLANK(Výsledky!$JV$3),"",Výsledky!JV13)</f>
        <v>0</v>
      </c>
      <c r="AX35" s="92" t="str">
        <f>IF(ISBLANK(Výsledky!$KC$3),"",Výsledky!KC13)</f>
        <v/>
      </c>
      <c r="AY35" s="92" t="str">
        <f>IF(ISBLANK(Výsledky!$KJ$3),"",Výsledky!KJ13)</f>
        <v/>
      </c>
      <c r="AZ35" s="92">
        <f>IF(ISBLANK(Výsledky!$KQ$3),"",Výsledky!KQ13)</f>
        <v>40</v>
      </c>
      <c r="BA35" s="92" t="str">
        <f>IF(ISBLANK(Výsledky!$KX$3),"",Výsledky!KX13)</f>
        <v/>
      </c>
      <c r="BB35" s="92" t="str">
        <f>IF(ISBLANK(Výsledky!$LE$3),"",Výsledky!LE13)</f>
        <v/>
      </c>
      <c r="BC35" s="92" t="str">
        <f>IF(ISBLANK(Výsledky!$LL$3),"",Výsledky!LL13)</f>
        <v/>
      </c>
      <c r="BD35" s="92" t="str">
        <f>IF(ISBLANK(Výsledky!$LS$3),"",Výsledky!LS13)</f>
        <v/>
      </c>
      <c r="BE35" s="92" t="str">
        <f>IF(ISBLANK(Výsledky!$LZ$3),"",Výsledky!LZ13)</f>
        <v/>
      </c>
      <c r="BF35" s="92" t="str">
        <f>IF(ISBLANK(Výsledky!$MG$3),"",Výsledky!MG13)</f>
        <v/>
      </c>
      <c r="BG35" s="92" t="str">
        <f>IF(ISBLANK(Výsledky!$MN$3),"",Výsledky!MN13)</f>
        <v/>
      </c>
      <c r="BH35" s="92" t="str">
        <f>IF(ISBLANK(Výsledky!$MU$3),"",Výsledky!MU13)</f>
        <v/>
      </c>
      <c r="BI35" s="92" t="str">
        <f>IF(ISBLANK(Výsledky!$NB$3),"",Výsledky!NB13)</f>
        <v/>
      </c>
      <c r="BJ35" s="92" t="str">
        <f>IF(ISBLANK(Výsledky!$NI$3),"",Výsledky!NI13)</f>
        <v/>
      </c>
      <c r="BK35" s="92" t="str">
        <f>IF(ISBLANK(Výsledky!$NP$3),"",Výsledky!NP13)</f>
        <v/>
      </c>
      <c r="BL35" s="92" t="str">
        <f>IF(ISBLANK(Výsledky!$NW$3),"",Výsledky!NW13)</f>
        <v/>
      </c>
      <c r="BM35" s="92" t="str">
        <f>IF(ISBLANK(Výsledky!$OD$3),"",Výsledky!OD13)</f>
        <v/>
      </c>
      <c r="BN35" s="92" t="str">
        <f>IF(ISBLANK(Výsledky!$OK$3),"",Výsledky!OK13)</f>
        <v/>
      </c>
      <c r="BO35" s="92" t="str">
        <f>IF(ISBLANK(Výsledky!$OR$3),"",Výsledky!OR13)</f>
        <v/>
      </c>
      <c r="BP35" s="92" t="str">
        <f>IF(ISBLANK(Výsledky!$OY$3),"",Výsledky!OY13)</f>
        <v/>
      </c>
      <c r="BQ35" s="92" t="str">
        <f>IF(ISBLANK(Výsledky!$PF$3),"",Výsledky!PF13)</f>
        <v/>
      </c>
      <c r="BR35" s="92" t="str">
        <f>IF(ISBLANK(Výsledky!$PM$3),"",Výsledky!PM13)</f>
        <v/>
      </c>
      <c r="BS35" s="92" t="str">
        <f>IF(ISBLANK(Výsledky!$PT$3),"",Výsledky!PT13)</f>
        <v/>
      </c>
      <c r="BT35" s="92" t="str">
        <f>IF(ISBLANK(Výsledky!$QA$3),"",Výsledky!QA13)</f>
        <v/>
      </c>
      <c r="BU35" s="95" t="str">
        <f>IF(ISBLANK(Výsledky!$QH$3),"",Výsledky!QH13)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Tipy!A38</f>
        <v>34</v>
      </c>
      <c r="D36" s="108" t="str">
        <f>IF(Tipy!B38="","",Tipy!B38)</f>
        <v>Lukáš</v>
      </c>
      <c r="E36" s="109">
        <f>SUM(F36:J36)</f>
        <v>710</v>
      </c>
      <c r="F36" s="104">
        <f>IF(ISBLANK(Výsledky!$I$3),"-",SUM(K36:P36,R36,T36:U36,W36,Y36:AA36,AC36,AE36,AG36,AI36:AK36,AN36:AO36,AS36:AT36,AV36:AW36,AZ36,BB36:BC36,BE36:BF36,BH36,BJ36,BL36:BN36,BP36,BR36:BS36))</f>
        <v>500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40</v>
      </c>
      <c r="J36" s="94">
        <f>IF(ISBLANK(Výsledky!$I$3),"",Výsledky!I44)</f>
        <v>20</v>
      </c>
      <c r="K36" s="92">
        <f>IF(ISBLANK(Výsledky!$P$3),"",Výsledky!P44)</f>
        <v>20</v>
      </c>
      <c r="L36" s="92">
        <f>IF(ISBLANK(Výsledky!$W$3),"",Výsledky!W44)</f>
        <v>0</v>
      </c>
      <c r="M36" s="92">
        <f>IF(ISBLANK(Výsledky!$AD$3),"",Výsledky!AD44)</f>
        <v>20</v>
      </c>
      <c r="N36" s="92">
        <f>IF(ISBLANK(Výsledky!$AK$3),"",Výsledky!AK44)</f>
        <v>20</v>
      </c>
      <c r="O36" s="92">
        <f>IF(ISBLANK(Výsledky!$AR$3),"",Výsledky!AR44)</f>
        <v>60</v>
      </c>
      <c r="P36" s="92">
        <f>IF(ISBLANK(Výsledky!$AY$3),"",Výsledky!AY44)</f>
        <v>0</v>
      </c>
      <c r="Q36" s="92">
        <f>IF(ISBLANK(Výsledky!$BF$3),"",Výsledky!BF44)</f>
        <v>0</v>
      </c>
      <c r="R36" s="92">
        <f>IF(ISBLANK(Výsledky!$BM$3),"",Výsledky!BM44)</f>
        <v>100</v>
      </c>
      <c r="S36" s="92" t="str">
        <f>IF(ISBLANK(Výsledky!$BT$3),"",Výsledky!BT44)</f>
        <v>-</v>
      </c>
      <c r="T36" s="92" t="str">
        <f>IF(ISBLANK(Výsledky!$CA$3),"",Výsledky!CA44)</f>
        <v/>
      </c>
      <c r="U36" s="92">
        <f>IF(ISBLANK(Výsledky!$CH$3),"",Výsledky!CH44)</f>
        <v>20</v>
      </c>
      <c r="V36" s="92">
        <f>IF(ISBLANK(Výsledky!$CO$3),"",Výsledky!CO44)</f>
        <v>30</v>
      </c>
      <c r="W36" s="92" t="str">
        <f>IF(ISBLANK(Výsledky!$CV$3),"",Výsledky!CV44)</f>
        <v>-</v>
      </c>
      <c r="X36" s="92">
        <f>IF(ISBLANK(Výsledky!$DC$3),"",Výsledky!DC44)</f>
        <v>40</v>
      </c>
      <c r="Y36" s="92">
        <f>IF(ISBLANK(Výsledky!$DJ$3),"",Výsledky!DJ44)</f>
        <v>40</v>
      </c>
      <c r="Z36" s="92" t="str">
        <f>IF(ISBLANK(Výsledky!$DQ$3),"",Výsledky!DQ44)</f>
        <v>-</v>
      </c>
      <c r="AA36" s="92">
        <f>IF(ISBLANK(Výsledky!$DX$3),"",Výsledky!DX44)</f>
        <v>0</v>
      </c>
      <c r="AB36" s="92">
        <f>IF(ISBLANK(Výsledky!$EE$3),"",Výsledky!EE44)</f>
        <v>20</v>
      </c>
      <c r="AC36" s="92">
        <f>IF(ISBLANK(Výsledky!$EL$3),"",Výsledky!EL44)</f>
        <v>20</v>
      </c>
      <c r="AD36" s="92">
        <f>IF(ISBLANK(Výsledky!$ES$3),"",Výsledky!ES44)</f>
        <v>40</v>
      </c>
      <c r="AE36" s="92">
        <f>IF(ISBLANK(Výsledky!$EZ$3),"",Výsledky!EZ44)</f>
        <v>60</v>
      </c>
      <c r="AF36" s="92">
        <f>IF(ISBLANK(Výsledky!$FG$3),"",Výsledky!FG44)</f>
        <v>0</v>
      </c>
      <c r="AG36" s="92">
        <f>IF(ISBLANK(Výsledky!$FN$3),"",Výsledky!FN44)</f>
        <v>30</v>
      </c>
      <c r="AH36" s="92">
        <f>IF(ISBLANK(Výsledky!$FU$3),"",Výsledky!FU44)</f>
        <v>0</v>
      </c>
      <c r="AI36" s="92" t="str">
        <f>IF(ISBLANK(Výsledky!$GB$3),"",Výsledky!GB44)</f>
        <v>-</v>
      </c>
      <c r="AJ36" s="92" t="str">
        <f>IF(ISBLANK(Výsledky!$GI$3),"",Výsledky!GI44)</f>
        <v>-</v>
      </c>
      <c r="AK36" s="92">
        <f>IF(ISBLANK(Výsledky!$GP$3),"",Výsledky!GP44)</f>
        <v>0</v>
      </c>
      <c r="AL36" s="92">
        <f>IF(ISBLANK(Výsledky!$GW$3),"",Výsledky!GW44)</f>
        <v>20</v>
      </c>
      <c r="AM36" s="92" t="str">
        <f>IF(ISBLANK(Výsledky!$HD$3),"",Výsledky!HD44)</f>
        <v>-</v>
      </c>
      <c r="AN36" s="92">
        <f>IF(ISBLANK(Výsledky!$HK$3),"",Výsledky!HK44)</f>
        <v>0</v>
      </c>
      <c r="AO36" s="92" t="str">
        <f>IF(ISBLANK(Výsledky!$HR$3),"",Výsledky!HR44)</f>
        <v>-</v>
      </c>
      <c r="AP36" s="92" t="str">
        <f>IF(ISBLANK(Výsledky!$HY$3),"",Výsledky!HY44)</f>
        <v/>
      </c>
      <c r="AQ36" s="92">
        <f>IF(ISBLANK(Výsledky!$IF$3),"",Výsledky!IF44)</f>
        <v>20</v>
      </c>
      <c r="AR36" s="92" t="str">
        <f>IF(ISBLANK(Výsledky!$IM$3),"",Výsledky!IM44)</f>
        <v/>
      </c>
      <c r="AS36" s="92">
        <f>IF(ISBLANK(Výsledky!$IT$3),"",Výsledky!IT44)</f>
        <v>0</v>
      </c>
      <c r="AT36" s="92">
        <f>IF(ISBLANK(Výsledky!$JA$3),"",Výsledky!JA44)</f>
        <v>30</v>
      </c>
      <c r="AU36" s="92">
        <f>IF(ISBLANK(Výsledky!$JH$3),"",Výsledky!JH44)</f>
        <v>20</v>
      </c>
      <c r="AV36" s="92">
        <f>IF(ISBLANK(Výsledky!$JO$3),"",Výsledky!JO44)</f>
        <v>40</v>
      </c>
      <c r="AW36" s="92">
        <f>IF(ISBLANK(Výsledky!$JV$3),"",Výsledky!JV44)</f>
        <v>0</v>
      </c>
      <c r="AX36" s="92" t="str">
        <f>IF(ISBLANK(Výsledky!$KC$3),"",Výsledky!KC44)</f>
        <v/>
      </c>
      <c r="AY36" s="92" t="str">
        <f>IF(ISBLANK(Výsledky!$KJ$3),"",Výsledky!KJ44)</f>
        <v/>
      </c>
      <c r="AZ36" s="92">
        <f>IF(ISBLANK(Výsledky!$KQ$3),"",Výsledky!KQ44)</f>
        <v>40</v>
      </c>
      <c r="BA36" s="92" t="str">
        <f>IF(ISBLANK(Výsledky!$KX$3),"",Výsledky!KX44)</f>
        <v/>
      </c>
      <c r="BB36" s="92" t="str">
        <f>IF(ISBLANK(Výsledky!$LE$3),"",Výsledky!LE44)</f>
        <v/>
      </c>
      <c r="BC36" s="92" t="str">
        <f>IF(ISBLANK(Výsledky!$LL$3),"",Výsledky!LL44)</f>
        <v/>
      </c>
      <c r="BD36" s="92" t="str">
        <f>IF(ISBLANK(Výsledky!$LS$3),"",Výsledky!LS44)</f>
        <v/>
      </c>
      <c r="BE36" s="92" t="str">
        <f>IF(ISBLANK(Výsledky!$LZ$3),"",Výsledky!LZ44)</f>
        <v/>
      </c>
      <c r="BF36" s="92" t="str">
        <f>IF(ISBLANK(Výsledky!$MG$3),"",Výsledky!MG44)</f>
        <v/>
      </c>
      <c r="BG36" s="92" t="str">
        <f>IF(ISBLANK(Výsledky!$MN$3),"",Výsledky!MN44)</f>
        <v/>
      </c>
      <c r="BH36" s="92" t="str">
        <f>IF(ISBLANK(Výsledky!$MU$3),"",Výsledky!MU44)</f>
        <v/>
      </c>
      <c r="BI36" s="92" t="str">
        <f>IF(ISBLANK(Výsledky!$NB$3),"",Výsledky!NB44)</f>
        <v/>
      </c>
      <c r="BJ36" s="92" t="str">
        <f>IF(ISBLANK(Výsledky!$NI$3),"",Výsledky!NI44)</f>
        <v/>
      </c>
      <c r="BK36" s="92" t="str">
        <f>IF(ISBLANK(Výsledky!$NP$3),"",Výsledky!NP44)</f>
        <v/>
      </c>
      <c r="BL36" s="92" t="str">
        <f>IF(ISBLANK(Výsledky!$NW$3),"",Výsledky!NW44)</f>
        <v/>
      </c>
      <c r="BM36" s="92" t="str">
        <f>IF(ISBLANK(Výsledky!$OD$3),"",Výsledky!OD44)</f>
        <v/>
      </c>
      <c r="BN36" s="92" t="str">
        <f>IF(ISBLANK(Výsledky!$OK$3),"",Výsledky!OK44)</f>
        <v/>
      </c>
      <c r="BO36" s="92" t="str">
        <f>IF(ISBLANK(Výsledky!$OR$3),"",Výsledky!OR44)</f>
        <v/>
      </c>
      <c r="BP36" s="92" t="str">
        <f>IF(ISBLANK(Výsledky!$OY$3),"",Výsledky!OY44)</f>
        <v/>
      </c>
      <c r="BQ36" s="92" t="str">
        <f>IF(ISBLANK(Výsledky!$PF$3),"",Výsledky!PF44)</f>
        <v/>
      </c>
      <c r="BR36" s="92" t="str">
        <f>IF(ISBLANK(Výsledky!$PM$3),"",Výsledky!PM44)</f>
        <v/>
      </c>
      <c r="BS36" s="92" t="str">
        <f>IF(ISBLANK(Výsledky!$PT$3),"",Výsledky!PT44)</f>
        <v/>
      </c>
      <c r="BT36" s="92" t="str">
        <f>IF(ISBLANK(Výsledky!$QA$3),"",Výsledky!QA44)</f>
        <v/>
      </c>
      <c r="BU36" s="95" t="str">
        <f>IF(ISBLANK(Výsledky!$QH$3),"",Výsledky!QH44)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Tipy!A63</f>
        <v>51</v>
      </c>
      <c r="D37" s="108" t="str">
        <f>IF(Tipy!B63="","",Tipy!B63)</f>
        <v>Robbie66Fowler</v>
      </c>
      <c r="E37" s="109">
        <f>SUM(F37:J37)</f>
        <v>710</v>
      </c>
      <c r="F37" s="104">
        <f>IF(ISBLANK(Výsledky!$I$3),"-",SUM(K37:P37,R37,T37:U37,W37,Y37:AA37,AC37,AE37,AG37,AI37:AK37,AN37:AO37,AS37:AT37,AV37:AW37,AZ37,BB37:BC37,BE37:BF37,BH37,BJ37,BL37:BN37,BP37,BR37:BS37))</f>
        <v>450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0</v>
      </c>
      <c r="I37" s="93">
        <f>IF(ISBLANK(Výsledky!$GW$3),"-",SUM(AL37,AM37,AQ37,AY37,BD37,BK37,BT37))</f>
        <v>60</v>
      </c>
      <c r="J37" s="94" t="str">
        <f>IF(ISBLANK(Výsledky!$I$3),"",Výsledky!I69)</f>
        <v>-</v>
      </c>
      <c r="K37" s="92">
        <f>IF(ISBLANK(Výsledky!$P$3),"",Výsledky!P69)</f>
        <v>20</v>
      </c>
      <c r="L37" s="92">
        <f>IF(ISBLANK(Výsledky!$W$3),"",Výsledky!W69)</f>
        <v>0</v>
      </c>
      <c r="M37" s="92">
        <f>IF(ISBLANK(Výsledky!$AD$3),"",Výsledky!AD69)</f>
        <v>20</v>
      </c>
      <c r="N37" s="92">
        <f>IF(ISBLANK(Výsledky!$AK$3),"",Výsledky!AK69)</f>
        <v>40</v>
      </c>
      <c r="O37" s="92">
        <f>IF(ISBLANK(Výsledky!$AR$3),"",Výsledky!AR69)</f>
        <v>60</v>
      </c>
      <c r="P37" s="92">
        <f>IF(ISBLANK(Výsledky!$AY$3),"",Výsledky!AY69)</f>
        <v>0</v>
      </c>
      <c r="Q37" s="92">
        <f>IF(ISBLANK(Výsledky!$BF$3),"",Výsledky!BF69)</f>
        <v>20</v>
      </c>
      <c r="R37" s="92">
        <f>IF(ISBLANK(Výsledky!$BM$3),"",Výsledky!BM69)</f>
        <v>40</v>
      </c>
      <c r="S37" s="92">
        <f>IF(ISBLANK(Výsledky!$BT$3),"",Výsledky!BT69)</f>
        <v>90</v>
      </c>
      <c r="T37" s="92" t="str">
        <f>IF(ISBLANK(Výsledky!$CA$3),"",Výsledky!CA69)</f>
        <v/>
      </c>
      <c r="U37" s="92">
        <f>IF(ISBLANK(Výsledky!$CH$3),"",Výsledky!CH69)</f>
        <v>0</v>
      </c>
      <c r="V37" s="92">
        <f>IF(ISBLANK(Výsledky!$CO$3),"",Výsledky!CO69)</f>
        <v>20</v>
      </c>
      <c r="W37" s="92">
        <f>IF(ISBLANK(Výsledky!$CV$3),"",Výsledky!CV69)</f>
        <v>60</v>
      </c>
      <c r="X37" s="92">
        <f>IF(ISBLANK(Výsledky!$DC$3),"",Výsledky!DC69)</f>
        <v>50</v>
      </c>
      <c r="Y37" s="92">
        <f>IF(ISBLANK(Výsledky!$DJ$3),"",Výsledky!DJ69)</f>
        <v>0</v>
      </c>
      <c r="Z37" s="92">
        <f>IF(ISBLANK(Výsledky!$DQ$3),"",Výsledky!DQ69)</f>
        <v>20</v>
      </c>
      <c r="AA37" s="92">
        <f>IF(ISBLANK(Výsledky!$DX$3),"",Výsledky!DX69)</f>
        <v>0</v>
      </c>
      <c r="AB37" s="92">
        <f>IF(ISBLANK(Výsledky!$EE$3),"",Výsledky!EE69)</f>
        <v>0</v>
      </c>
      <c r="AC37" s="92">
        <f>IF(ISBLANK(Výsledky!$EL$3),"",Výsledky!EL69)</f>
        <v>0</v>
      </c>
      <c r="AD37" s="92">
        <f>IF(ISBLANK(Výsledky!$ES$3),"",Výsledky!ES69)</f>
        <v>0</v>
      </c>
      <c r="AE37" s="92">
        <f>IF(ISBLANK(Výsledky!$EZ$3),"",Výsledky!EZ69)</f>
        <v>20</v>
      </c>
      <c r="AF37" s="92">
        <f>IF(ISBLANK(Výsledky!$FG$3),"",Výsledky!FG69)</f>
        <v>0</v>
      </c>
      <c r="AG37" s="92">
        <f>IF(ISBLANK(Výsledky!$FN$3),"",Výsledky!FN69)</f>
        <v>80</v>
      </c>
      <c r="AH37" s="92" t="str">
        <f>IF(ISBLANK(Výsledky!$FU$3),"",Výsledky!FU69)</f>
        <v>-</v>
      </c>
      <c r="AI37" s="92">
        <f>IF(ISBLANK(Výsledky!$GB$3),"",Výsledky!GB69)</f>
        <v>20</v>
      </c>
      <c r="AJ37" s="92" t="str">
        <f>IF(ISBLANK(Výsledky!$GI$3),"",Výsledky!GI69)</f>
        <v>-</v>
      </c>
      <c r="AK37" s="92">
        <f>IF(ISBLANK(Výsledky!$GP$3),"",Výsledky!GP69)</f>
        <v>30</v>
      </c>
      <c r="AL37" s="92">
        <f>IF(ISBLANK(Výsledky!$GW$3),"",Výsledky!GW69)</f>
        <v>60</v>
      </c>
      <c r="AM37" s="92">
        <f>IF(ISBLANK(Výsledky!$HD$3),"",Výsledky!HD69)</f>
        <v>0</v>
      </c>
      <c r="AN37" s="92">
        <f>IF(ISBLANK(Výsledky!$HK$3),"",Výsledky!HK69)</f>
        <v>0</v>
      </c>
      <c r="AO37" s="92" t="str">
        <f>IF(ISBLANK(Výsledky!$HR$3),"",Výsledky!HR69)</f>
        <v>-</v>
      </c>
      <c r="AP37" s="92" t="str">
        <f>IF(ISBLANK(Výsledky!$HY$3),"",Výsledky!HY69)</f>
        <v/>
      </c>
      <c r="AQ37" s="92" t="str">
        <f>IF(ISBLANK(Výsledky!$IF$3),"",Výsledky!IF69)</f>
        <v>-</v>
      </c>
      <c r="AR37" s="92" t="str">
        <f>IF(ISBLANK(Výsledky!$IM$3),"",Výsledky!IM69)</f>
        <v/>
      </c>
      <c r="AS37" s="92">
        <f>IF(ISBLANK(Výsledky!$IT$3),"",Výsledky!IT69)</f>
        <v>0</v>
      </c>
      <c r="AT37" s="92">
        <f>IF(ISBLANK(Výsledky!$JA$3),"",Výsledky!JA69)</f>
        <v>0</v>
      </c>
      <c r="AU37" s="92">
        <f>IF(ISBLANK(Výsledky!$JH$3),"",Výsledky!JH69)</f>
        <v>20</v>
      </c>
      <c r="AV37" s="92">
        <f>IF(ISBLANK(Výsledky!$JO$3),"",Výsledky!JO69)</f>
        <v>20</v>
      </c>
      <c r="AW37" s="92">
        <f>IF(ISBLANK(Výsledky!$JV$3),"",Výsledky!JV69)</f>
        <v>20</v>
      </c>
      <c r="AX37" s="92" t="str">
        <f>IF(ISBLANK(Výsledky!$KC$3),"",Výsledky!KC69)</f>
        <v/>
      </c>
      <c r="AY37" s="92" t="str">
        <f>IF(ISBLANK(Výsledky!$KJ$3),"",Výsledky!KJ69)</f>
        <v/>
      </c>
      <c r="AZ37" s="92">
        <f>IF(ISBLANK(Výsledky!$KQ$3),"",Výsledky!KQ69)</f>
        <v>0</v>
      </c>
      <c r="BA37" s="92" t="str">
        <f>IF(ISBLANK(Výsledky!$KX$3),"",Výsledky!KX69)</f>
        <v/>
      </c>
      <c r="BB37" s="92" t="str">
        <f>IF(ISBLANK(Výsledky!$LE$3),"",Výsledky!LE69)</f>
        <v/>
      </c>
      <c r="BC37" s="92" t="str">
        <f>IF(ISBLANK(Výsledky!$LL$3),"",Výsledky!LL69)</f>
        <v/>
      </c>
      <c r="BD37" s="92" t="str">
        <f>IF(ISBLANK(Výsledky!$LS$3),"",Výsledky!LS69)</f>
        <v/>
      </c>
      <c r="BE37" s="92" t="str">
        <f>IF(ISBLANK(Výsledky!$LZ$3),"",Výsledky!LZ69)</f>
        <v/>
      </c>
      <c r="BF37" s="92" t="str">
        <f>IF(ISBLANK(Výsledky!$MG$3),"",Výsledky!MG69)</f>
        <v/>
      </c>
      <c r="BG37" s="92" t="str">
        <f>IF(ISBLANK(Výsledky!$MN$3),"",Výsledky!MN69)</f>
        <v/>
      </c>
      <c r="BH37" s="92" t="str">
        <f>IF(ISBLANK(Výsledky!$MU$3),"",Výsledky!MU69)</f>
        <v/>
      </c>
      <c r="BI37" s="92" t="str">
        <f>IF(ISBLANK(Výsledky!$NB$3),"",Výsledky!NB69)</f>
        <v/>
      </c>
      <c r="BJ37" s="92" t="str">
        <f>IF(ISBLANK(Výsledky!$NI$3),"",Výsledky!NI69)</f>
        <v/>
      </c>
      <c r="BK37" s="92" t="str">
        <f>IF(ISBLANK(Výsledky!$NP$3),"",Výsledky!NP69)</f>
        <v/>
      </c>
      <c r="BL37" s="92" t="str">
        <f>IF(ISBLANK(Výsledky!$NW$3),"",Výsledky!NW69)</f>
        <v/>
      </c>
      <c r="BM37" s="92" t="str">
        <f>IF(ISBLANK(Výsledky!$OD$3),"",Výsledky!OD69)</f>
        <v/>
      </c>
      <c r="BN37" s="92" t="str">
        <f>IF(ISBLANK(Výsledky!$OK$3),"",Výsledky!OK69)</f>
        <v/>
      </c>
      <c r="BO37" s="92" t="str">
        <f>IF(ISBLANK(Výsledky!$OR$3),"",Výsledky!OR69)</f>
        <v/>
      </c>
      <c r="BP37" s="92" t="str">
        <f>IF(ISBLANK(Výsledky!$OY$3),"",Výsledky!OY69)</f>
        <v/>
      </c>
      <c r="BQ37" s="92" t="str">
        <f>IF(ISBLANK(Výsledky!$PF$3),"",Výsledky!PF69)</f>
        <v/>
      </c>
      <c r="BR37" s="92" t="str">
        <f>IF(ISBLANK(Výsledky!$PM$3),"",Výsledky!PM69)</f>
        <v/>
      </c>
      <c r="BS37" s="92" t="str">
        <f>IF(ISBLANK(Výsledky!$PT$3),"",Výsledky!PT69)</f>
        <v/>
      </c>
      <c r="BT37" s="92" t="str">
        <f>IF(ISBLANK(Výsledky!$QA$3),"",Výsledky!QA69)</f>
        <v/>
      </c>
      <c r="BU37" s="95" t="str">
        <f>IF(ISBLANK(Výsledky!$QH$3),"",Výsledky!QH69)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Tipy!A20</f>
        <v>35</v>
      </c>
      <c r="D38" s="108" t="str">
        <f>IF(Tipy!B20="","",Tipy!B20)</f>
        <v>fedd</v>
      </c>
      <c r="E38" s="109">
        <f>SUM(F38:J38)</f>
        <v>690</v>
      </c>
      <c r="F38" s="104">
        <f>IF(ISBLANK(Výsledky!$I$3),"-",SUM(K38:P38,R38,T38:U38,W38,Y38:AA38,AC38,AE38,AG38,AI38:AK38,AN38:AO38,AS38:AT38,AV38:AW38,AZ38,BB38:BC38,BE38:BF38,BH38,BJ38,BL38:BN38,BP38,BR38:BS38))</f>
        <v>370</v>
      </c>
      <c r="G38" s="90">
        <f>IF(ISBLANK(Výsledky!$BF$3),"-",SUM(Q38,V38,X38,S38,AB38,AD38,AU38,BA38,BG38,BI38,BO38,BQ38,BU38))</f>
        <v>190</v>
      </c>
      <c r="H38" s="90">
        <f>IF(ISBLANK(Výsledky!$FG$3),"-",SUM(AF38,AH38,AP38,AR38,AX38))</f>
        <v>50</v>
      </c>
      <c r="I38" s="93">
        <f>IF(ISBLANK(Výsledky!$GW$3),"-",SUM(AL38,AM38,AQ38,AY38,BD38,BK38,BT38))</f>
        <v>30</v>
      </c>
      <c r="J38" s="94">
        <f>IF(ISBLANK(Výsledky!$I$3),"",Výsledky!I26)</f>
        <v>50</v>
      </c>
      <c r="K38" s="92">
        <f>IF(ISBLANK(Výsledky!$P$3),"",Výsledky!P26)</f>
        <v>30</v>
      </c>
      <c r="L38" s="92">
        <f>IF(ISBLANK(Výsledky!$W$3),"",Výsledky!W26)</f>
        <v>0</v>
      </c>
      <c r="M38" s="92">
        <f>IF(ISBLANK(Výsledky!$AD$3),"",Výsledky!AD26)</f>
        <v>20</v>
      </c>
      <c r="N38" s="92">
        <f>IF(ISBLANK(Výsledky!$AK$3),"",Výsledky!AK26)</f>
        <v>20</v>
      </c>
      <c r="O38" s="92">
        <f>IF(ISBLANK(Výsledky!$AR$3),"",Výsledky!AR26)</f>
        <v>10</v>
      </c>
      <c r="P38" s="92">
        <f>IF(ISBLANK(Výsledky!$AY$3),"",Výsledky!AY26)</f>
        <v>0</v>
      </c>
      <c r="Q38" s="92">
        <f>IF(ISBLANK(Výsledky!$BF$3),"",Výsledky!BF26)</f>
        <v>0</v>
      </c>
      <c r="R38" s="92">
        <f>IF(ISBLANK(Výsledky!$BM$3),"",Výsledky!BM26)</f>
        <v>80</v>
      </c>
      <c r="S38" s="92">
        <f>IF(ISBLANK(Výsledky!$BT$3),"",Výsledky!BT26)</f>
        <v>80</v>
      </c>
      <c r="T38" s="92" t="str">
        <f>IF(ISBLANK(Výsledky!$CA$3),"",Výsledky!CA26)</f>
        <v/>
      </c>
      <c r="U38" s="92">
        <f>IF(ISBLANK(Výsledky!$CH$3),"",Výsledky!CH26)</f>
        <v>0</v>
      </c>
      <c r="V38" s="92">
        <f>IF(ISBLANK(Výsledky!$CO$3),"",Výsledky!CO26)</f>
        <v>50</v>
      </c>
      <c r="W38" s="92">
        <f>IF(ISBLANK(Výsledky!$CV$3),"",Výsledky!CV26)</f>
        <v>20</v>
      </c>
      <c r="X38" s="92">
        <f>IF(ISBLANK(Výsledky!$DC$3),"",Výsledky!DC26)</f>
        <v>40</v>
      </c>
      <c r="Y38" s="92">
        <f>IF(ISBLANK(Výsledky!$DJ$3),"",Výsledky!DJ26)</f>
        <v>0</v>
      </c>
      <c r="Z38" s="92">
        <f>IF(ISBLANK(Výsledky!$DQ$3),"",Výsledky!DQ26)</f>
        <v>20</v>
      </c>
      <c r="AA38" s="92">
        <f>IF(ISBLANK(Výsledky!$DX$3),"",Výsledky!DX26)</f>
        <v>0</v>
      </c>
      <c r="AB38" s="92">
        <f>IF(ISBLANK(Výsledky!$EE$3),"",Výsledky!EE26)</f>
        <v>0</v>
      </c>
      <c r="AC38" s="92">
        <f>IF(ISBLANK(Výsledky!$EL$3),"",Výsledky!EL26)</f>
        <v>0</v>
      </c>
      <c r="AD38" s="92">
        <f>IF(ISBLANK(Výsledky!$ES$3),"",Výsledky!ES26)</f>
        <v>0</v>
      </c>
      <c r="AE38" s="92">
        <f>IF(ISBLANK(Výsledky!$EZ$3),"",Výsledky!EZ26)</f>
        <v>20</v>
      </c>
      <c r="AF38" s="92">
        <f>IF(ISBLANK(Výsledky!$FG$3),"",Výsledky!FG26)</f>
        <v>0</v>
      </c>
      <c r="AG38" s="92">
        <f>IF(ISBLANK(Výsledky!$FN$3),"",Výsledky!FN26)</f>
        <v>30</v>
      </c>
      <c r="AH38" s="92">
        <f>IF(ISBLANK(Výsledky!$FU$3),"",Výsledky!FU26)</f>
        <v>50</v>
      </c>
      <c r="AI38" s="92" t="str">
        <f>IF(ISBLANK(Výsledky!$GB$3),"",Výsledky!GB26)</f>
        <v>-</v>
      </c>
      <c r="AJ38" s="92">
        <f>IF(ISBLANK(Výsledky!$GI$3),"",Výsledky!GI26)</f>
        <v>30</v>
      </c>
      <c r="AK38" s="92">
        <f>IF(ISBLANK(Výsledky!$GP$3),"",Výsledky!GP26)</f>
        <v>0</v>
      </c>
      <c r="AL38" s="92">
        <f>IF(ISBLANK(Výsledky!$GW$3),"",Výsledky!GW26)</f>
        <v>10</v>
      </c>
      <c r="AM38" s="92">
        <f>IF(ISBLANK(Výsledky!$HD$3),"",Výsledky!HD26)</f>
        <v>20</v>
      </c>
      <c r="AN38" s="92">
        <f>IF(ISBLANK(Výsledky!$HK$3),"",Výsledky!HK26)</f>
        <v>0</v>
      </c>
      <c r="AO38" s="92">
        <f>IF(ISBLANK(Výsledky!$HR$3),"",Výsledky!HR26)</f>
        <v>0</v>
      </c>
      <c r="AP38" s="92" t="str">
        <f>IF(ISBLANK(Výsledky!$HY$3),"",Výsledky!HY26)</f>
        <v/>
      </c>
      <c r="AQ38" s="92">
        <f>IF(ISBLANK(Výsledky!$IF$3),"",Výsledky!IF26)</f>
        <v>0</v>
      </c>
      <c r="AR38" s="92" t="str">
        <f>IF(ISBLANK(Výsledky!$IM$3),"",Výsledky!IM26)</f>
        <v/>
      </c>
      <c r="AS38" s="92">
        <f>IF(ISBLANK(Výsledky!$IT$3),"",Výsledky!IT26)</f>
        <v>0</v>
      </c>
      <c r="AT38" s="92">
        <f>IF(ISBLANK(Výsledky!$JA$3),"",Výsledky!JA26)</f>
        <v>30</v>
      </c>
      <c r="AU38" s="92">
        <f>IF(ISBLANK(Výsledky!$JH$3),"",Výsledky!JH26)</f>
        <v>20</v>
      </c>
      <c r="AV38" s="92">
        <f>IF(ISBLANK(Výsledky!$JO$3),"",Výsledky!JO26)</f>
        <v>20</v>
      </c>
      <c r="AW38" s="92">
        <f>IF(ISBLANK(Výsledky!$JV$3),"",Výsledky!JV26)</f>
        <v>0</v>
      </c>
      <c r="AX38" s="92" t="str">
        <f>IF(ISBLANK(Výsledky!$KC$3),"",Výsledky!KC26)</f>
        <v/>
      </c>
      <c r="AY38" s="92" t="str">
        <f>IF(ISBLANK(Výsledky!$KJ$3),"",Výsledky!KJ26)</f>
        <v/>
      </c>
      <c r="AZ38" s="92">
        <f>IF(ISBLANK(Výsledky!$KQ$3),"",Výsledky!KQ26)</f>
        <v>40</v>
      </c>
      <c r="BA38" s="92" t="str">
        <f>IF(ISBLANK(Výsledky!$KX$3),"",Výsledky!KX26)</f>
        <v/>
      </c>
      <c r="BB38" s="92" t="str">
        <f>IF(ISBLANK(Výsledky!$LE$3),"",Výsledky!LE26)</f>
        <v/>
      </c>
      <c r="BC38" s="92" t="str">
        <f>IF(ISBLANK(Výsledky!$LL$3),"",Výsledky!LL26)</f>
        <v/>
      </c>
      <c r="BD38" s="92" t="str">
        <f>IF(ISBLANK(Výsledky!$LS$3),"",Výsledky!LS26)</f>
        <v/>
      </c>
      <c r="BE38" s="92" t="str">
        <f>IF(ISBLANK(Výsledky!$LZ$3),"",Výsledky!LZ26)</f>
        <v/>
      </c>
      <c r="BF38" s="92" t="str">
        <f>IF(ISBLANK(Výsledky!$MG$3),"",Výsledky!MG26)</f>
        <v/>
      </c>
      <c r="BG38" s="92" t="str">
        <f>IF(ISBLANK(Výsledky!$MN$3),"",Výsledky!MN26)</f>
        <v/>
      </c>
      <c r="BH38" s="92" t="str">
        <f>IF(ISBLANK(Výsledky!$MU$3),"",Výsledky!MU26)</f>
        <v/>
      </c>
      <c r="BI38" s="92" t="str">
        <f>IF(ISBLANK(Výsledky!$NB$3),"",Výsledky!NB26)</f>
        <v/>
      </c>
      <c r="BJ38" s="92" t="str">
        <f>IF(ISBLANK(Výsledky!$NI$3),"",Výsledky!NI26)</f>
        <v/>
      </c>
      <c r="BK38" s="92" t="str">
        <f>IF(ISBLANK(Výsledky!$NP$3),"",Výsledky!NP26)</f>
        <v/>
      </c>
      <c r="BL38" s="92" t="str">
        <f>IF(ISBLANK(Výsledky!$NW$3),"",Výsledky!NW26)</f>
        <v/>
      </c>
      <c r="BM38" s="92" t="str">
        <f>IF(ISBLANK(Výsledky!$OD$3),"",Výsledky!OD26)</f>
        <v/>
      </c>
      <c r="BN38" s="92" t="str">
        <f>IF(ISBLANK(Výsledky!$OK$3),"",Výsledky!OK26)</f>
        <v/>
      </c>
      <c r="BO38" s="92" t="str">
        <f>IF(ISBLANK(Výsledky!$OR$3),"",Výsledky!OR26)</f>
        <v/>
      </c>
      <c r="BP38" s="92" t="str">
        <f>IF(ISBLANK(Výsledky!$OY$3),"",Výsledky!OY26)</f>
        <v/>
      </c>
      <c r="BQ38" s="92" t="str">
        <f>IF(ISBLANK(Výsledky!$PF$3),"",Výsledky!PF26)</f>
        <v/>
      </c>
      <c r="BR38" s="92" t="str">
        <f>IF(ISBLANK(Výsledky!$PM$3),"",Výsledky!PM26)</f>
        <v/>
      </c>
      <c r="BS38" s="92" t="str">
        <f>IF(ISBLANK(Výsledky!$PT$3),"",Výsledky!PT26)</f>
        <v/>
      </c>
      <c r="BT38" s="92" t="str">
        <f>IF(ISBLANK(Výsledky!$QA$3),"",Výsledky!QA26)</f>
        <v/>
      </c>
      <c r="BU38" s="95" t="str">
        <f>IF(ISBLANK(Výsledky!$QH$3),"",Výsledky!QH26)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Tipy!A57</f>
        <v>73</v>
      </c>
      <c r="D39" s="108" t="str">
        <f>IF(Tipy!B57="","",Tipy!B57)</f>
        <v>Peter Bognár</v>
      </c>
      <c r="E39" s="109">
        <f>SUM(F39:J39)</f>
        <v>690</v>
      </c>
      <c r="F39" s="104">
        <f>IF(ISBLANK(Výsledky!$I$3),"-",SUM(K39:P39,R39,T39:U39,W39,Y39:AA39,AC39,AE39,AG39,AI39:AK39,AN39:AO39,AS39:AT39,AV39:AW39,AZ39,BB39:BC39,BE39:BF39,BH39,BJ39,BL39:BN39,BP39,BR39:BS39))</f>
        <v>480</v>
      </c>
      <c r="G39" s="90">
        <f>IF(ISBLANK(Výsledky!$BF$3),"-",SUM(Q39,V39,X39,S39,AB39,AD39,AU39,BA39,BG39,BI39,BO39,BQ39,BU39))</f>
        <v>160</v>
      </c>
      <c r="H39" s="90">
        <f>IF(ISBLANK(Výsledky!$FG$3),"-",SUM(AF39,AH39,AP39,AR39,AX39))</f>
        <v>0</v>
      </c>
      <c r="I39" s="93">
        <f>IF(ISBLANK(Výsledky!$GW$3),"-",SUM(AL39,AM39,AQ39,AY39,BD39,BK39,BT39))</f>
        <v>50</v>
      </c>
      <c r="J39" s="94" t="str">
        <f>IF(ISBLANK(Výsledky!$I$3),"",Výsledky!I63)</f>
        <v>-</v>
      </c>
      <c r="K39" s="92">
        <f>IF(ISBLANK(Výsledky!$P$3),"",Výsledky!P63)</f>
        <v>20</v>
      </c>
      <c r="L39" s="92">
        <f>IF(ISBLANK(Výsledky!$W$3),"",Výsledky!W63)</f>
        <v>0</v>
      </c>
      <c r="M39" s="92">
        <f>IF(ISBLANK(Výsledky!$AD$3),"",Výsledky!AD63)</f>
        <v>20</v>
      </c>
      <c r="N39" s="92">
        <f>IF(ISBLANK(Výsledky!$AK$3),"",Výsledky!AK63)</f>
        <v>20</v>
      </c>
      <c r="O39" s="92">
        <f>IF(ISBLANK(Výsledky!$AR$3),"",Výsledky!AR63)</f>
        <v>30</v>
      </c>
      <c r="P39" s="92">
        <f>IF(ISBLANK(Výsledky!$AY$3),"",Výsledky!AY63)</f>
        <v>0</v>
      </c>
      <c r="Q39" s="92">
        <f>IF(ISBLANK(Výsledky!$BF$3),"",Výsledky!BF63)</f>
        <v>0</v>
      </c>
      <c r="R39" s="92">
        <f>IF(ISBLANK(Výsledky!$BM$3),"",Výsledky!BM63)</f>
        <v>80</v>
      </c>
      <c r="S39" s="92">
        <f>IF(ISBLANK(Výsledky!$BT$3),"",Výsledky!BT63)</f>
        <v>50</v>
      </c>
      <c r="T39" s="92" t="str">
        <f>IF(ISBLANK(Výsledky!$CA$3),"",Výsledky!CA63)</f>
        <v/>
      </c>
      <c r="U39" s="92">
        <f>IF(ISBLANK(Výsledky!$CH$3),"",Výsledky!CH63)</f>
        <v>0</v>
      </c>
      <c r="V39" s="92">
        <f>IF(ISBLANK(Výsledky!$CO$3),"",Výsledky!CO63)</f>
        <v>30</v>
      </c>
      <c r="W39" s="92">
        <f>IF(ISBLANK(Výsledky!$CV$3),"",Výsledky!CV63)</f>
        <v>20</v>
      </c>
      <c r="X39" s="92" t="str">
        <f>IF(ISBLANK(Výsledky!$DC$3),"",Výsledky!DC63)</f>
        <v>-</v>
      </c>
      <c r="Y39" s="92">
        <f>IF(ISBLANK(Výsledky!$DJ$3),"",Výsledky!DJ63)</f>
        <v>40</v>
      </c>
      <c r="Z39" s="92">
        <f>IF(ISBLANK(Výsledky!$DQ$3),"",Výsledky!DQ63)</f>
        <v>30</v>
      </c>
      <c r="AA39" s="92" t="str">
        <f>IF(ISBLANK(Výsledky!$DX$3),"",Výsledky!DX63)</f>
        <v>-</v>
      </c>
      <c r="AB39" s="92">
        <f>IF(ISBLANK(Výsledky!$EE$3),"",Výsledky!EE63)</f>
        <v>20</v>
      </c>
      <c r="AC39" s="92">
        <f>IF(ISBLANK(Výsledky!$EL$3),"",Výsledky!EL63)</f>
        <v>20</v>
      </c>
      <c r="AD39" s="92">
        <f>IF(ISBLANK(Výsledky!$ES$3),"",Výsledky!ES63)</f>
        <v>40</v>
      </c>
      <c r="AE39" s="92" t="str">
        <f>IF(ISBLANK(Výsledky!$EZ$3),"",Výsledky!EZ63)</f>
        <v>-</v>
      </c>
      <c r="AF39" s="92">
        <f>IF(ISBLANK(Výsledky!$FG$3),"",Výsledky!FG63)</f>
        <v>0</v>
      </c>
      <c r="AG39" s="92">
        <f>IF(ISBLANK(Výsledky!$FN$3),"",Výsledky!FN63)</f>
        <v>40</v>
      </c>
      <c r="AH39" s="92" t="str">
        <f>IF(ISBLANK(Výsledky!$FU$3),"",Výsledky!FU63)</f>
        <v>-</v>
      </c>
      <c r="AI39" s="92" t="str">
        <f>IF(ISBLANK(Výsledky!$GB$3),"",Výsledky!GB63)</f>
        <v>-</v>
      </c>
      <c r="AJ39" s="92">
        <f>IF(ISBLANK(Výsledky!$GI$3),"",Výsledky!GI63)</f>
        <v>30</v>
      </c>
      <c r="AK39" s="92">
        <f>IF(ISBLANK(Výsledky!$GP$3),"",Výsledky!GP63)</f>
        <v>0</v>
      </c>
      <c r="AL39" s="92" t="str">
        <f>IF(ISBLANK(Výsledky!$GW$3),"",Výsledky!GW63)</f>
        <v>-</v>
      </c>
      <c r="AM39" s="92">
        <f>IF(ISBLANK(Výsledky!$HD$3),"",Výsledky!HD63)</f>
        <v>20</v>
      </c>
      <c r="AN39" s="92">
        <f>IF(ISBLANK(Výsledky!$HK$3),"",Výsledky!HK63)</f>
        <v>0</v>
      </c>
      <c r="AO39" s="92">
        <f>IF(ISBLANK(Výsledky!$HR$3),"",Výsledky!HR63)</f>
        <v>0</v>
      </c>
      <c r="AP39" s="92" t="str">
        <f>IF(ISBLANK(Výsledky!$HY$3),"",Výsledky!HY63)</f>
        <v/>
      </c>
      <c r="AQ39" s="92">
        <f>IF(ISBLANK(Výsledky!$IF$3),"",Výsledky!IF63)</f>
        <v>30</v>
      </c>
      <c r="AR39" s="92" t="str">
        <f>IF(ISBLANK(Výsledky!$IM$3),"",Výsledky!IM63)</f>
        <v/>
      </c>
      <c r="AS39" s="92">
        <f>IF(ISBLANK(Výsledky!$IT$3),"",Výsledky!IT63)</f>
        <v>0</v>
      </c>
      <c r="AT39" s="92" t="str">
        <f>IF(ISBLANK(Výsledky!$JA$3),"",Výsledky!JA63)</f>
        <v>-</v>
      </c>
      <c r="AU39" s="92">
        <f>IF(ISBLANK(Výsledky!$JH$3),"",Výsledky!JH63)</f>
        <v>20</v>
      </c>
      <c r="AV39" s="92">
        <f>IF(ISBLANK(Výsledky!$JO$3),"",Výsledky!JO63)</f>
        <v>70</v>
      </c>
      <c r="AW39" s="92">
        <f>IF(ISBLANK(Výsledky!$JV$3),"",Výsledky!JV63)</f>
        <v>0</v>
      </c>
      <c r="AX39" s="92" t="str">
        <f>IF(ISBLANK(Výsledky!$KC$3),"",Výsledky!KC63)</f>
        <v/>
      </c>
      <c r="AY39" s="92" t="str">
        <f>IF(ISBLANK(Výsledky!$KJ$3),"",Výsledky!KJ63)</f>
        <v/>
      </c>
      <c r="AZ39" s="92">
        <f>IF(ISBLANK(Výsledky!$KQ$3),"",Výsledky!KQ63)</f>
        <v>60</v>
      </c>
      <c r="BA39" s="92" t="str">
        <f>IF(ISBLANK(Výsledky!$KX$3),"",Výsledky!KX63)</f>
        <v/>
      </c>
      <c r="BB39" s="92" t="str">
        <f>IF(ISBLANK(Výsledky!$LE$3),"",Výsledky!LE63)</f>
        <v/>
      </c>
      <c r="BC39" s="92" t="str">
        <f>IF(ISBLANK(Výsledky!$LL$3),"",Výsledky!LL63)</f>
        <v/>
      </c>
      <c r="BD39" s="92" t="str">
        <f>IF(ISBLANK(Výsledky!$LS$3),"",Výsledky!LS63)</f>
        <v/>
      </c>
      <c r="BE39" s="92" t="str">
        <f>IF(ISBLANK(Výsledky!$LZ$3),"",Výsledky!LZ63)</f>
        <v/>
      </c>
      <c r="BF39" s="92" t="str">
        <f>IF(ISBLANK(Výsledky!$MG$3),"",Výsledky!MG63)</f>
        <v/>
      </c>
      <c r="BG39" s="92" t="str">
        <f>IF(ISBLANK(Výsledky!$MN$3),"",Výsledky!MN63)</f>
        <v/>
      </c>
      <c r="BH39" s="92" t="str">
        <f>IF(ISBLANK(Výsledky!$MU$3),"",Výsledky!MU63)</f>
        <v/>
      </c>
      <c r="BI39" s="92" t="str">
        <f>IF(ISBLANK(Výsledky!$NB$3),"",Výsledky!NB63)</f>
        <v/>
      </c>
      <c r="BJ39" s="92" t="str">
        <f>IF(ISBLANK(Výsledky!$NI$3),"",Výsledky!NI63)</f>
        <v/>
      </c>
      <c r="BK39" s="92" t="str">
        <f>IF(ISBLANK(Výsledky!$NP$3),"",Výsledky!NP63)</f>
        <v/>
      </c>
      <c r="BL39" s="92" t="str">
        <f>IF(ISBLANK(Výsledky!$NW$3),"",Výsledky!NW63)</f>
        <v/>
      </c>
      <c r="BM39" s="92" t="str">
        <f>IF(ISBLANK(Výsledky!$OD$3),"",Výsledky!OD63)</f>
        <v/>
      </c>
      <c r="BN39" s="92" t="str">
        <f>IF(ISBLANK(Výsledky!$OK$3),"",Výsledky!OK63)</f>
        <v/>
      </c>
      <c r="BO39" s="92" t="str">
        <f>IF(ISBLANK(Výsledky!$OR$3),"",Výsledky!OR63)</f>
        <v/>
      </c>
      <c r="BP39" s="92" t="str">
        <f>IF(ISBLANK(Výsledky!$OY$3),"",Výsledky!OY63)</f>
        <v/>
      </c>
      <c r="BQ39" s="92" t="str">
        <f>IF(ISBLANK(Výsledky!$PF$3),"",Výsledky!PF63)</f>
        <v/>
      </c>
      <c r="BR39" s="92" t="str">
        <f>IF(ISBLANK(Výsledky!$PM$3),"",Výsledky!PM63)</f>
        <v/>
      </c>
      <c r="BS39" s="92" t="str">
        <f>IF(ISBLANK(Výsledky!$PT$3),"",Výsledky!PT63)</f>
        <v/>
      </c>
      <c r="BT39" s="92" t="str">
        <f>IF(ISBLANK(Výsledky!$QA$3),"",Výsledky!QA63)</f>
        <v/>
      </c>
      <c r="BU39" s="95" t="str">
        <f>IF(ISBLANK(Výsledky!$QH$3),"",Výsledky!QH63)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Tipy!A32</f>
        <v>47</v>
      </c>
      <c r="D40" s="108" t="str">
        <f>IF(Tipy!B32="","",Tipy!B32)</f>
        <v>kirips</v>
      </c>
      <c r="E40" s="109">
        <f>SUM(F40:J40)</f>
        <v>680</v>
      </c>
      <c r="F40" s="104">
        <f>IF(ISBLANK(Výsledky!$I$3),"-",SUM(K40:P40,R40,T40:U40,W40,Y40:AA40,AC40,AE40,AG40,AI40:AK40,AN40:AO40,AS40:AT40,AV40:AW40,AZ40,BB40:BC40,BE40:BF40,BH40,BJ40,BL40:BN40,BP40,BR40:BS40))</f>
        <v>370</v>
      </c>
      <c r="G40" s="90">
        <f>IF(ISBLANK(Výsledky!$BF$3),"-",SUM(Q40,V40,X40,S40,AB40,AD40,AU40,BA40,BG40,BI40,BO40,BQ40,BU40))</f>
        <v>250</v>
      </c>
      <c r="H40" s="90">
        <f>IF(ISBLANK(Výsledky!$FG$3),"-",SUM(AF40,AH40,AP40,AR40,AX40))</f>
        <v>0</v>
      </c>
      <c r="I40" s="93">
        <f>IF(ISBLANK(Výsledky!$GW$3),"-",SUM(AL40,AM40,AQ40,AY40,BD40,BK40,BT40))</f>
        <v>40</v>
      </c>
      <c r="J40" s="94">
        <f>IF(ISBLANK(Výsledky!$I$3),"",Výsledky!I38)</f>
        <v>20</v>
      </c>
      <c r="K40" s="92">
        <f>IF(ISBLANK(Výsledky!$P$3),"",Výsledky!P38)</f>
        <v>20</v>
      </c>
      <c r="L40" s="92" t="str">
        <f>IF(ISBLANK(Výsledky!$W$3),"",Výsledky!W38)</f>
        <v>-</v>
      </c>
      <c r="M40" s="92">
        <f>IF(ISBLANK(Výsledky!$AD$3),"",Výsledky!AD38)</f>
        <v>0</v>
      </c>
      <c r="N40" s="92">
        <f>IF(ISBLANK(Výsledky!$AK$3),"",Výsledky!AK38)</f>
        <v>40</v>
      </c>
      <c r="O40" s="92" t="str">
        <f>IF(ISBLANK(Výsledky!$AR$3),"",Výsledky!AR38)</f>
        <v>-</v>
      </c>
      <c r="P40" s="92">
        <f>IF(ISBLANK(Výsledky!$AY$3),"",Výsledky!AY38)</f>
        <v>0</v>
      </c>
      <c r="Q40" s="92">
        <f>IF(ISBLANK(Výsledky!$BF$3),"",Výsledky!BF38)</f>
        <v>20</v>
      </c>
      <c r="R40" s="92" t="str">
        <f>IF(ISBLANK(Výsledky!$BM$3),"",Výsledky!BM38)</f>
        <v>-</v>
      </c>
      <c r="S40" s="92">
        <f>IF(ISBLANK(Výsledky!$BT$3),"",Výsledky!BT38)</f>
        <v>30</v>
      </c>
      <c r="T40" s="92" t="str">
        <f>IF(ISBLANK(Výsledky!$CA$3),"",Výsledky!CA38)</f>
        <v/>
      </c>
      <c r="U40" s="92">
        <f>IF(ISBLANK(Výsledky!$CH$3),"",Výsledky!CH38)</f>
        <v>0</v>
      </c>
      <c r="V40" s="92">
        <f>IF(ISBLANK(Výsledky!$CO$3),"",Výsledky!CO38)</f>
        <v>40</v>
      </c>
      <c r="W40" s="92">
        <f>IF(ISBLANK(Výsledky!$CV$3),"",Výsledky!CV38)</f>
        <v>20</v>
      </c>
      <c r="X40" s="92">
        <f>IF(ISBLANK(Výsledky!$DC$3),"",Výsledky!DC38)</f>
        <v>20</v>
      </c>
      <c r="Y40" s="92">
        <f>IF(ISBLANK(Výsledky!$DJ$3),"",Výsledky!DJ38)</f>
        <v>40</v>
      </c>
      <c r="Z40" s="92">
        <f>IF(ISBLANK(Výsledky!$DQ$3),"",Výsledky!DQ38)</f>
        <v>20</v>
      </c>
      <c r="AA40" s="92">
        <f>IF(ISBLANK(Výsledky!$DX$3),"",Výsledky!DX38)</f>
        <v>0</v>
      </c>
      <c r="AB40" s="92">
        <f>IF(ISBLANK(Výsledky!$EE$3),"",Výsledky!EE38)</f>
        <v>20</v>
      </c>
      <c r="AC40" s="92">
        <f>IF(ISBLANK(Výsledky!$EL$3),"",Výsledky!EL38)</f>
        <v>50</v>
      </c>
      <c r="AD40" s="92">
        <f>IF(ISBLANK(Výsledky!$ES$3),"",Výsledky!ES38)</f>
        <v>80</v>
      </c>
      <c r="AE40" s="92">
        <f>IF(ISBLANK(Výsledky!$EZ$3),"",Výsledky!EZ38)</f>
        <v>30</v>
      </c>
      <c r="AF40" s="92">
        <f>IF(ISBLANK(Výsledky!$FG$3),"",Výsledky!FG38)</f>
        <v>0</v>
      </c>
      <c r="AG40" s="92">
        <f>IF(ISBLANK(Výsledky!$FN$3),"",Výsledky!FN38)</f>
        <v>30</v>
      </c>
      <c r="AH40" s="92" t="str">
        <f>IF(ISBLANK(Výsledky!$FU$3),"",Výsledky!FU38)</f>
        <v>-</v>
      </c>
      <c r="AI40" s="92" t="str">
        <f>IF(ISBLANK(Výsledky!$GB$3),"",Výsledky!GB38)</f>
        <v>-</v>
      </c>
      <c r="AJ40" s="92">
        <f>IF(ISBLANK(Výsledky!$GI$3),"",Výsledky!GI38)</f>
        <v>20</v>
      </c>
      <c r="AK40" s="92">
        <f>IF(ISBLANK(Výsledky!$GP$3),"",Výsledky!GP38)</f>
        <v>0</v>
      </c>
      <c r="AL40" s="92">
        <f>IF(ISBLANK(Výsledky!$GW$3),"",Výsledky!GW38)</f>
        <v>20</v>
      </c>
      <c r="AM40" s="92" t="str">
        <f>IF(ISBLANK(Výsledky!$HD$3),"",Výsledky!HD38)</f>
        <v>-</v>
      </c>
      <c r="AN40" s="92">
        <f>IF(ISBLANK(Výsledky!$HK$3),"",Výsledky!HK38)</f>
        <v>0</v>
      </c>
      <c r="AO40" s="92">
        <f>IF(ISBLANK(Výsledky!$HR$3),"",Výsledky!HR38)</f>
        <v>0</v>
      </c>
      <c r="AP40" s="92" t="str">
        <f>IF(ISBLANK(Výsledky!$HY$3),"",Výsledky!HY38)</f>
        <v/>
      </c>
      <c r="AQ40" s="92">
        <f>IF(ISBLANK(Výsledky!$IF$3),"",Výsledky!IF38)</f>
        <v>20</v>
      </c>
      <c r="AR40" s="92" t="str">
        <f>IF(ISBLANK(Výsledky!$IM$3),"",Výsledky!IM38)</f>
        <v/>
      </c>
      <c r="AS40" s="92">
        <f>IF(ISBLANK(Výsledky!$IT$3),"",Výsledky!IT38)</f>
        <v>0</v>
      </c>
      <c r="AT40" s="92" t="str">
        <f>IF(ISBLANK(Výsledky!$JA$3),"",Výsledky!JA38)</f>
        <v>-</v>
      </c>
      <c r="AU40" s="92">
        <f>IF(ISBLANK(Výsledky!$JH$3),"",Výsledky!JH38)</f>
        <v>40</v>
      </c>
      <c r="AV40" s="92">
        <f>IF(ISBLANK(Výsledky!$JO$3),"",Výsledky!JO38)</f>
        <v>40</v>
      </c>
      <c r="AW40" s="92">
        <f>IF(ISBLANK(Výsledky!$JV$3),"",Výsledky!JV38)</f>
        <v>0</v>
      </c>
      <c r="AX40" s="92" t="str">
        <f>IF(ISBLANK(Výsledky!$KC$3),"",Výsledky!KC38)</f>
        <v/>
      </c>
      <c r="AY40" s="92" t="str">
        <f>IF(ISBLANK(Výsledky!$KJ$3),"",Výsledky!KJ38)</f>
        <v/>
      </c>
      <c r="AZ40" s="92">
        <f>IF(ISBLANK(Výsledky!$KQ$3),"",Výsledky!KQ38)</f>
        <v>60</v>
      </c>
      <c r="BA40" s="92" t="str">
        <f>IF(ISBLANK(Výsledky!$KX$3),"",Výsledky!KX38)</f>
        <v/>
      </c>
      <c r="BB40" s="92" t="str">
        <f>IF(ISBLANK(Výsledky!$LE$3),"",Výsledky!LE38)</f>
        <v/>
      </c>
      <c r="BC40" s="92" t="str">
        <f>IF(ISBLANK(Výsledky!$LL$3),"",Výsledky!LL38)</f>
        <v/>
      </c>
      <c r="BD40" s="92" t="str">
        <f>IF(ISBLANK(Výsledky!$LS$3),"",Výsledky!LS38)</f>
        <v/>
      </c>
      <c r="BE40" s="92" t="str">
        <f>IF(ISBLANK(Výsledky!$LZ$3),"",Výsledky!LZ38)</f>
        <v/>
      </c>
      <c r="BF40" s="92" t="str">
        <f>IF(ISBLANK(Výsledky!$MG$3),"",Výsledky!MG38)</f>
        <v/>
      </c>
      <c r="BG40" s="92" t="str">
        <f>IF(ISBLANK(Výsledky!$MN$3),"",Výsledky!MN38)</f>
        <v/>
      </c>
      <c r="BH40" s="92" t="str">
        <f>IF(ISBLANK(Výsledky!$MU$3),"",Výsledky!MU38)</f>
        <v/>
      </c>
      <c r="BI40" s="92" t="str">
        <f>IF(ISBLANK(Výsledky!$NB$3),"",Výsledky!NB38)</f>
        <v/>
      </c>
      <c r="BJ40" s="92" t="str">
        <f>IF(ISBLANK(Výsledky!$NI$3),"",Výsledky!NI38)</f>
        <v/>
      </c>
      <c r="BK40" s="92" t="str">
        <f>IF(ISBLANK(Výsledky!$NP$3),"",Výsledky!NP38)</f>
        <v/>
      </c>
      <c r="BL40" s="92" t="str">
        <f>IF(ISBLANK(Výsledky!$NW$3),"",Výsledky!NW38)</f>
        <v/>
      </c>
      <c r="BM40" s="92" t="str">
        <f>IF(ISBLANK(Výsledky!$OD$3),"",Výsledky!OD38)</f>
        <v/>
      </c>
      <c r="BN40" s="92" t="str">
        <f>IF(ISBLANK(Výsledky!$OK$3),"",Výsledky!OK38)</f>
        <v/>
      </c>
      <c r="BO40" s="92" t="str">
        <f>IF(ISBLANK(Výsledky!$OR$3),"",Výsledky!OR38)</f>
        <v/>
      </c>
      <c r="BP40" s="92" t="str">
        <f>IF(ISBLANK(Výsledky!$OY$3),"",Výsledky!OY38)</f>
        <v/>
      </c>
      <c r="BQ40" s="92" t="str">
        <f>IF(ISBLANK(Výsledky!$PF$3),"",Výsledky!PF38)</f>
        <v/>
      </c>
      <c r="BR40" s="92" t="str">
        <f>IF(ISBLANK(Výsledky!$PM$3),"",Výsledky!PM38)</f>
        <v/>
      </c>
      <c r="BS40" s="92" t="str">
        <f>IF(ISBLANK(Výsledky!$PT$3),"",Výsledky!PT38)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Tipy!A80</f>
        <v>79</v>
      </c>
      <c r="D41" s="108" t="str">
        <f>IF(Tipy!B80="","",Tipy!B80)</f>
        <v>WaterEngel</v>
      </c>
      <c r="E41" s="109">
        <f>SUM(F41:J41)</f>
        <v>640</v>
      </c>
      <c r="F41" s="104">
        <f>IF(ISBLANK(Výsledky!$I$3),"-",SUM(K41:P41,R41,T41:U41,W41,Y41:AA41,AC41,AE41,AG41,AI41:AK41,AN41:AO41,AS41:AT41,AV41:AW41,AZ41,BB41:BC41,BE41:BF41,BH41,BJ41,BL41:BN41,BP41,BR41:BS41))</f>
        <v>460</v>
      </c>
      <c r="G41" s="90">
        <f>IF(ISBLANK(Výsledky!$BF$3),"-",SUM(Q41,V41,X41,S41,AB41,AD41,AU41,BA41,BG41,BI41,BO41,BQ41,BU41))</f>
        <v>130</v>
      </c>
      <c r="H41" s="90">
        <f>IF(ISBLANK(Výsledky!$FG$3),"-",SUM(AF41,AH41,AP41,AR41,AX41))</f>
        <v>0</v>
      </c>
      <c r="I41" s="93">
        <f>IF(ISBLANK(Výsledky!$GW$3),"-",SUM(AL41,AM41,AQ41,AY41,BD41,BK41,BT41))</f>
        <v>50</v>
      </c>
      <c r="J41" s="94" t="str">
        <f>IF(ISBLANK(Výsledky!$I$3),"",Výsledky!I86)</f>
        <v>-</v>
      </c>
      <c r="K41" s="92" t="str">
        <f>IF(ISBLANK(Výsledky!$P$3),"",Výsledky!P86)</f>
        <v>-</v>
      </c>
      <c r="L41" s="92" t="str">
        <f>IF(ISBLANK(Výsledky!$W$3),"",Výsledky!W86)</f>
        <v>-</v>
      </c>
      <c r="M41" s="92" t="str">
        <f>IF(ISBLANK(Výsledky!$AD$3),"",Výsledky!AD86)</f>
        <v>-</v>
      </c>
      <c r="N41" s="92" t="str">
        <f>IF(ISBLANK(Výsledky!$AK$3),"",Výsledky!AK86)</f>
        <v>-</v>
      </c>
      <c r="O41" s="92">
        <f>IF(ISBLANK(Výsledky!$AR$3),"",Výsledky!AR86)</f>
        <v>60</v>
      </c>
      <c r="P41" s="92">
        <f>IF(ISBLANK(Výsledky!$AY$3),"",Výsledky!AY86)</f>
        <v>0</v>
      </c>
      <c r="Q41" s="92" t="str">
        <f>IF(ISBLANK(Výsledky!$BF$3),"",Výsledky!BF86)</f>
        <v>-</v>
      </c>
      <c r="R41" s="92">
        <f>IF(ISBLANK(Výsledky!$BM$3),"",Výsledky!BM86)</f>
        <v>80</v>
      </c>
      <c r="S41" s="92">
        <f>IF(ISBLANK(Výsledky!$BT$3),"",Výsledky!BT86)</f>
        <v>20</v>
      </c>
      <c r="T41" s="92" t="str">
        <f>IF(ISBLANK(Výsledky!$CA$3),"",Výsledky!CA86)</f>
        <v/>
      </c>
      <c r="U41" s="92" t="str">
        <f>IF(ISBLANK(Výsledky!$CH$3),"",Výsledky!CH86)</f>
        <v>-</v>
      </c>
      <c r="V41" s="92">
        <f>IF(ISBLANK(Výsledky!$CO$3),"",Výsledky!CO86)</f>
        <v>20</v>
      </c>
      <c r="W41" s="92">
        <f>IF(ISBLANK(Výsledky!$CV$3),"",Výsledky!CV86)</f>
        <v>0</v>
      </c>
      <c r="X41" s="92">
        <f>IF(ISBLANK(Výsledky!$DC$3),"",Výsledky!DC86)</f>
        <v>70</v>
      </c>
      <c r="Y41" s="92">
        <f>IF(ISBLANK(Výsledky!$DJ$3),"",Výsledky!DJ86)</f>
        <v>40</v>
      </c>
      <c r="Z41" s="92">
        <f>IF(ISBLANK(Výsledky!$DQ$3),"",Výsledky!DQ86)</f>
        <v>30</v>
      </c>
      <c r="AA41" s="92">
        <f>IF(ISBLANK(Výsledky!$DX$3),"",Výsledky!DX86)</f>
        <v>0</v>
      </c>
      <c r="AB41" s="92">
        <f>IF(ISBLANK(Výsledky!$EE$3),"",Výsledky!EE86)</f>
        <v>0</v>
      </c>
      <c r="AC41" s="92">
        <f>IF(ISBLANK(Výsledky!$EL$3),"",Výsledky!EL86)</f>
        <v>30</v>
      </c>
      <c r="AD41" s="92">
        <f>IF(ISBLANK(Výsledky!$ES$3),"",Výsledky!ES86)</f>
        <v>20</v>
      </c>
      <c r="AE41" s="92">
        <f>IF(ISBLANK(Výsledky!$EZ$3),"",Výsledky!EZ86)</f>
        <v>80</v>
      </c>
      <c r="AF41" s="92">
        <f>IF(ISBLANK(Výsledky!$FG$3),"",Výsledky!FG86)</f>
        <v>0</v>
      </c>
      <c r="AG41" s="92">
        <f>IF(ISBLANK(Výsledky!$FN$3),"",Výsledky!FN86)</f>
        <v>30</v>
      </c>
      <c r="AH41" s="92">
        <f>IF(ISBLANK(Výsledky!$FU$3),"",Výsledky!FU86)</f>
        <v>0</v>
      </c>
      <c r="AI41" s="92" t="str">
        <f>IF(ISBLANK(Výsledky!$GB$3),"",Výsledky!GB86)</f>
        <v>-</v>
      </c>
      <c r="AJ41" s="92">
        <f>IF(ISBLANK(Výsledky!$GI$3),"",Výsledky!GI86)</f>
        <v>20</v>
      </c>
      <c r="AK41" s="92">
        <f>IF(ISBLANK(Výsledky!$GP$3),"",Výsledky!GP86)</f>
        <v>30</v>
      </c>
      <c r="AL41" s="92" t="str">
        <f>IF(ISBLANK(Výsledky!$GW$3),"",Výsledky!GW86)</f>
        <v>-</v>
      </c>
      <c r="AM41" s="92">
        <f>IF(ISBLANK(Výsledky!$HD$3),"",Výsledky!HD86)</f>
        <v>0</v>
      </c>
      <c r="AN41" s="92">
        <f>IF(ISBLANK(Výsledky!$HK$3),"",Výsledky!HK86)</f>
        <v>0</v>
      </c>
      <c r="AO41" s="92">
        <f>IF(ISBLANK(Výsledky!$HR$3),"",Výsledky!HR86)</f>
        <v>0</v>
      </c>
      <c r="AP41" s="92" t="str">
        <f>IF(ISBLANK(Výsledky!$HY$3),"",Výsledky!HY86)</f>
        <v/>
      </c>
      <c r="AQ41" s="92">
        <f>IF(ISBLANK(Výsledky!$IF$3),"",Výsledky!IF86)</f>
        <v>50</v>
      </c>
      <c r="AR41" s="92" t="str">
        <f>IF(ISBLANK(Výsledky!$IM$3),"",Výsledky!IM86)</f>
        <v/>
      </c>
      <c r="AS41" s="92">
        <f>IF(ISBLANK(Výsledky!$IT$3),"",Výsledky!IT86)</f>
        <v>0</v>
      </c>
      <c r="AT41" s="92">
        <f>IF(ISBLANK(Výsledky!$JA$3),"",Výsledky!JA86)</f>
        <v>0</v>
      </c>
      <c r="AU41" s="92">
        <f>IF(ISBLANK(Výsledky!$JH$3),"",Výsledky!JH86)</f>
        <v>0</v>
      </c>
      <c r="AV41" s="92">
        <f>IF(ISBLANK(Výsledky!$JO$3),"",Výsledky!JO86)</f>
        <v>0</v>
      </c>
      <c r="AW41" s="92">
        <f>IF(ISBLANK(Výsledky!$JV$3),"",Výsledky!JV86)</f>
        <v>0</v>
      </c>
      <c r="AX41" s="92" t="str">
        <f>IF(ISBLANK(Výsledky!$KC$3),"",Výsledky!KC86)</f>
        <v/>
      </c>
      <c r="AY41" s="92" t="str">
        <f>IF(ISBLANK(Výsledky!$KJ$3),"",Výsledky!KJ86)</f>
        <v/>
      </c>
      <c r="AZ41" s="92">
        <f>IF(ISBLANK(Výsledky!$KQ$3),"",Výsledky!KQ86)</f>
        <v>60</v>
      </c>
      <c r="BA41" s="92" t="str">
        <f>IF(ISBLANK(Výsledky!$KX$3),"",Výsledky!KX86)</f>
        <v/>
      </c>
      <c r="BB41" s="92" t="str">
        <f>IF(ISBLANK(Výsledky!$LE$3),"",Výsledky!LE86)</f>
        <v/>
      </c>
      <c r="BC41" s="92" t="str">
        <f>IF(ISBLANK(Výsledky!$LL$3),"",Výsledky!LL86)</f>
        <v/>
      </c>
      <c r="BD41" s="92" t="str">
        <f>IF(ISBLANK(Výsledky!$LS$3),"",Výsledky!LS86)</f>
        <v/>
      </c>
      <c r="BE41" s="92" t="str">
        <f>IF(ISBLANK(Výsledky!$LZ$3),"",Výsledky!LZ86)</f>
        <v/>
      </c>
      <c r="BF41" s="92" t="str">
        <f>IF(ISBLANK(Výsledky!$MG$3),"",Výsledky!MG86)</f>
        <v/>
      </c>
      <c r="BG41" s="92" t="str">
        <f>IF(ISBLANK(Výsledky!$MN$3),"",Výsledky!MN86)</f>
        <v/>
      </c>
      <c r="BH41" s="92" t="str">
        <f>IF(ISBLANK(Výsledky!$MU$3),"",Výsledky!MU86)</f>
        <v/>
      </c>
      <c r="BI41" s="92" t="str">
        <f>IF(ISBLANK(Výsledky!$NB$3),"",Výsledky!NB86)</f>
        <v/>
      </c>
      <c r="BJ41" s="92" t="str">
        <f>IF(ISBLANK(Výsledky!$NI$3),"",Výsledky!NI86)</f>
        <v/>
      </c>
      <c r="BK41" s="92" t="str">
        <f>IF(ISBLANK(Výsledky!$NP$3),"",Výsledky!NP86)</f>
        <v/>
      </c>
      <c r="BL41" s="92" t="str">
        <f>IF(ISBLANK(Výsledky!$NW$3),"",Výsledky!NW86)</f>
        <v/>
      </c>
      <c r="BM41" s="92" t="str">
        <f>IF(ISBLANK(Výsledky!$OD$3),"",Výsledky!OD86)</f>
        <v/>
      </c>
      <c r="BN41" s="92" t="str">
        <f>IF(ISBLANK(Výsledky!$OK$3),"",Výsledky!OK86)</f>
        <v/>
      </c>
      <c r="BO41" s="92" t="str">
        <f>IF(ISBLANK(Výsledky!$OR$3),"",Výsledky!OR86)</f>
        <v/>
      </c>
      <c r="BP41" s="92" t="str">
        <f>IF(ISBLANK(Výsledky!$OY$3),"",Výsledky!OY86)</f>
        <v/>
      </c>
      <c r="BQ41" s="92" t="str">
        <f>IF(ISBLANK(Výsledky!$PF$3),"",Výsledky!PF86)</f>
        <v/>
      </c>
      <c r="BR41" s="92" t="str">
        <f>IF(ISBLANK(Výsledky!$PM$3),"",Výsledky!PM86)</f>
        <v/>
      </c>
      <c r="BS41" s="92" t="str">
        <f>IF(ISBLANK(Výsledky!$PT$3),"",Výsledky!PT86)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Tipy!A31</f>
        <v>33</v>
      </c>
      <c r="D42" s="108" t="str">
        <f>IF(Tipy!B31="","",Tipy!B31)</f>
        <v>Jymi</v>
      </c>
      <c r="E42" s="109">
        <f>SUM(F42:J42)</f>
        <v>600</v>
      </c>
      <c r="F42" s="104">
        <f>IF(ISBLANK(Výsledky!$I$3),"-",SUM(K42:P42,R42,T42:U42,W42,Y42:AA42,AC42,AE42,AG42,AI42:AK42,AN42:AO42,AS42:AT42,AV42:AW42,AZ42,BB42:BC42,BE42:BF42,BH42,BJ42,BL42:BN42,BP42,BR42:BS42))</f>
        <v>330</v>
      </c>
      <c r="G42" s="90">
        <f>IF(ISBLANK(Výsledky!$BF$3),"-",SUM(Q42,V42,X42,S42,AB42,AD42,AU42,BA42,BG42,BI42,BO42,BQ42,BU42))</f>
        <v>150</v>
      </c>
      <c r="H42" s="90">
        <f>IF(ISBLANK(Výsledky!$FG$3),"-",SUM(AF42,AH42,AP42,AR42,AX42))</f>
        <v>20</v>
      </c>
      <c r="I42" s="93">
        <f>IF(ISBLANK(Výsledky!$GW$3),"-",SUM(AL42,AM42,AQ42,AY42,BD42,BK42,BT42))</f>
        <v>0</v>
      </c>
      <c r="J42" s="94">
        <f>IF(ISBLANK(Výsledky!$I$3),"",Výsledky!I37)</f>
        <v>100</v>
      </c>
      <c r="K42" s="92">
        <f>IF(ISBLANK(Výsledky!$P$3),"",Výsledky!P37)</f>
        <v>20</v>
      </c>
      <c r="L42" s="92">
        <f>IF(ISBLANK(Výsledky!$W$3),"",Výsledky!W37)</f>
        <v>0</v>
      </c>
      <c r="M42" s="92">
        <f>IF(ISBLANK(Výsledky!$AD$3),"",Výsledky!AD37)</f>
        <v>0</v>
      </c>
      <c r="N42" s="92">
        <f>IF(ISBLANK(Výsledky!$AK$3),"",Výsledky!AK37)</f>
        <v>40</v>
      </c>
      <c r="O42" s="92">
        <f>IF(ISBLANK(Výsledky!$AR$3),"",Výsledky!AR37)</f>
        <v>40</v>
      </c>
      <c r="P42" s="92">
        <f>IF(ISBLANK(Výsledky!$AY$3),"",Výsledky!AY37)</f>
        <v>0</v>
      </c>
      <c r="Q42" s="92">
        <f>IF(ISBLANK(Výsledky!$BF$3),"",Výsledky!BF37)</f>
        <v>0</v>
      </c>
      <c r="R42" s="92" t="str">
        <f>IF(ISBLANK(Výsledky!$BM$3),"",Výsledky!BM37)</f>
        <v>-</v>
      </c>
      <c r="S42" s="92">
        <f>IF(ISBLANK(Výsledky!$BT$3),"",Výsledky!BT37)</f>
        <v>30</v>
      </c>
      <c r="T42" s="92" t="str">
        <f>IF(ISBLANK(Výsledky!$CA$3),"",Výsledky!CA37)</f>
        <v/>
      </c>
      <c r="U42" s="92" t="str">
        <f>IF(ISBLANK(Výsledky!$CH$3),"",Výsledky!CH37)</f>
        <v>-</v>
      </c>
      <c r="V42" s="92">
        <f>IF(ISBLANK(Výsledky!$CO$3),"",Výsledky!CO37)</f>
        <v>40</v>
      </c>
      <c r="W42" s="92">
        <f>IF(ISBLANK(Výsledky!$CV$3),"",Výsledky!CV37)</f>
        <v>20</v>
      </c>
      <c r="X42" s="92">
        <f>IF(ISBLANK(Výsledky!$DC$3),"",Výsledky!DC37)</f>
        <v>60</v>
      </c>
      <c r="Y42" s="92">
        <f>IF(ISBLANK(Výsledky!$DJ$3),"",Výsledky!DJ37)</f>
        <v>0</v>
      </c>
      <c r="Z42" s="92">
        <f>IF(ISBLANK(Výsledky!$DQ$3),"",Výsledky!DQ37)</f>
        <v>20</v>
      </c>
      <c r="AA42" s="92">
        <f>IF(ISBLANK(Výsledky!$DX$3),"",Výsledky!DX37)</f>
        <v>0</v>
      </c>
      <c r="AB42" s="92">
        <f>IF(ISBLANK(Výsledky!$EE$3),"",Výsledky!EE37)</f>
        <v>20</v>
      </c>
      <c r="AC42" s="92">
        <f>IF(ISBLANK(Výsledky!$EL$3),"",Výsledky!EL37)</f>
        <v>0</v>
      </c>
      <c r="AD42" s="92">
        <f>IF(ISBLANK(Výsledky!$ES$3),"",Výsledky!ES37)</f>
        <v>0</v>
      </c>
      <c r="AE42" s="92">
        <f>IF(ISBLANK(Výsledky!$EZ$3),"",Výsledky!EZ37)</f>
        <v>50</v>
      </c>
      <c r="AF42" s="92">
        <f>IF(ISBLANK(Výsledky!$FG$3),"",Výsledky!FG37)</f>
        <v>20</v>
      </c>
      <c r="AG42" s="92">
        <f>IF(ISBLANK(Výsledky!$FN$3),"",Výsledky!FN37)</f>
        <v>20</v>
      </c>
      <c r="AH42" s="92" t="str">
        <f>IF(ISBLANK(Výsledky!$FU$3),"",Výsledky!FU37)</f>
        <v>-</v>
      </c>
      <c r="AI42" s="92">
        <f>IF(ISBLANK(Výsledky!$GB$3),"",Výsledky!GB37)</f>
        <v>50</v>
      </c>
      <c r="AJ42" s="92">
        <f>IF(ISBLANK(Výsledky!$GI$3),"",Výsledky!GI37)</f>
        <v>20</v>
      </c>
      <c r="AK42" s="92">
        <f>IF(ISBLANK(Výsledky!$GP$3),"",Výsledky!GP37)</f>
        <v>0</v>
      </c>
      <c r="AL42" s="92" t="str">
        <f>IF(ISBLANK(Výsledky!$GW$3),"",Výsledky!GW37)</f>
        <v>-</v>
      </c>
      <c r="AM42" s="92" t="str">
        <f>IF(ISBLANK(Výsledky!$HD$3),"",Výsledky!HD37)</f>
        <v>-</v>
      </c>
      <c r="AN42" s="92">
        <f>IF(ISBLANK(Výsledky!$HK$3),"",Výsledky!HK37)</f>
        <v>0</v>
      </c>
      <c r="AO42" s="92" t="str">
        <f>IF(ISBLANK(Výsledky!$HR$3),"",Výsledky!HR37)</f>
        <v>-</v>
      </c>
      <c r="AP42" s="92" t="str">
        <f>IF(ISBLANK(Výsledky!$HY$3),"",Výsledky!HY37)</f>
        <v/>
      </c>
      <c r="AQ42" s="92" t="str">
        <f>IF(ISBLANK(Výsledky!$IF$3),"",Výsledky!IF37)</f>
        <v>-</v>
      </c>
      <c r="AR42" s="92" t="str">
        <f>IF(ISBLANK(Výsledky!$IM$3),"",Výsledky!IM37)</f>
        <v/>
      </c>
      <c r="AS42" s="92" t="str">
        <f>IF(ISBLANK(Výsledky!$IT$3),"",Výsledky!IT37)</f>
        <v>-</v>
      </c>
      <c r="AT42" s="92">
        <f>IF(ISBLANK(Výsledky!$JA$3),"",Výsledky!JA37)</f>
        <v>50</v>
      </c>
      <c r="AU42" s="92" t="str">
        <f>IF(ISBLANK(Výsledky!$JH$3),"",Výsledky!JH37)</f>
        <v>-</v>
      </c>
      <c r="AV42" s="92" t="str">
        <f>IF(ISBLANK(Výsledky!$JO$3),"",Výsledky!JO37)</f>
        <v>-</v>
      </c>
      <c r="AW42" s="92" t="str">
        <f>IF(ISBLANK(Výsledky!$JV$3),"",Výsledky!JV37)</f>
        <v>-</v>
      </c>
      <c r="AX42" s="92" t="str">
        <f>IF(ISBLANK(Výsledky!$KC$3),"",Výsledky!KC37)</f>
        <v/>
      </c>
      <c r="AY42" s="92" t="str">
        <f>IF(ISBLANK(Výsledky!$KJ$3),"",Výsledky!KJ37)</f>
        <v/>
      </c>
      <c r="AZ42" s="92" t="str">
        <f>IF(ISBLANK(Výsledky!$KQ$3),"",Výsledky!KQ37)</f>
        <v>-</v>
      </c>
      <c r="BA42" s="92" t="str">
        <f>IF(ISBLANK(Výsledky!$KX$3),"",Výsledky!KX37)</f>
        <v/>
      </c>
      <c r="BB42" s="92" t="str">
        <f>IF(ISBLANK(Výsledky!$LE$3),"",Výsledky!LE37)</f>
        <v/>
      </c>
      <c r="BC42" s="92" t="str">
        <f>IF(ISBLANK(Výsledky!$LL$3),"",Výsledky!LL37)</f>
        <v/>
      </c>
      <c r="BD42" s="92" t="str">
        <f>IF(ISBLANK(Výsledky!$LS$3),"",Výsledky!LS37)</f>
        <v/>
      </c>
      <c r="BE42" s="92" t="str">
        <f>IF(ISBLANK(Výsledky!$LZ$3),"",Výsledky!LZ37)</f>
        <v/>
      </c>
      <c r="BF42" s="92" t="str">
        <f>IF(ISBLANK(Výsledky!$MG$3),"",Výsledky!MG37)</f>
        <v/>
      </c>
      <c r="BG42" s="92" t="str">
        <f>IF(ISBLANK(Výsledky!$MN$3),"",Výsledky!MN37)</f>
        <v/>
      </c>
      <c r="BH42" s="92" t="str">
        <f>IF(ISBLANK(Výsledky!$MU$3),"",Výsledky!MU37)</f>
        <v/>
      </c>
      <c r="BI42" s="92" t="str">
        <f>IF(ISBLANK(Výsledky!$NB$3),"",Výsledky!NB37)</f>
        <v/>
      </c>
      <c r="BJ42" s="92" t="str">
        <f>IF(ISBLANK(Výsledky!$NI$3),"",Výsledky!NI37)</f>
        <v/>
      </c>
      <c r="BK42" s="92" t="str">
        <f>IF(ISBLANK(Výsledky!$NP$3),"",Výsledky!NP37)</f>
        <v/>
      </c>
      <c r="BL42" s="92" t="str">
        <f>IF(ISBLANK(Výsledky!$NW$3),"",Výsledky!NW37)</f>
        <v/>
      </c>
      <c r="BM42" s="92" t="str">
        <f>IF(ISBLANK(Výsledky!$OD$3),"",Výsledky!OD37)</f>
        <v/>
      </c>
      <c r="BN42" s="92" t="str">
        <f>IF(ISBLANK(Výsledky!$OK$3),"",Výsledky!OK37)</f>
        <v/>
      </c>
      <c r="BO42" s="92" t="str">
        <f>IF(ISBLANK(Výsledky!$OR$3),"",Výsledky!OR37)</f>
        <v/>
      </c>
      <c r="BP42" s="92" t="str">
        <f>IF(ISBLANK(Výsledky!$OY$3),"",Výsledky!OY37)</f>
        <v/>
      </c>
      <c r="BQ42" s="92" t="str">
        <f>IF(ISBLANK(Výsledky!$PF$3),"",Výsledky!PF37)</f>
        <v/>
      </c>
      <c r="BR42" s="92" t="str">
        <f>IF(ISBLANK(Výsledky!$PM$3),"",Výsledky!PM37)</f>
        <v/>
      </c>
      <c r="BS42" s="92" t="str">
        <f>IF(ISBLANK(Výsledky!$PT$3),"",Výsledky!PT37)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Tipy!A33</f>
        <v>76</v>
      </c>
      <c r="D43" s="108" t="str">
        <f>IF(Tipy!B33="","",Tipy!B33)</f>
        <v>KokiBR</v>
      </c>
      <c r="E43" s="109">
        <f>SUM(F43:J43)</f>
        <v>600</v>
      </c>
      <c r="F43" s="104">
        <f>IF(ISBLANK(Výsledky!$I$3),"-",SUM(K43:P43,R43,T43:U43,W43,Y43:AA43,AC43,AE43,AG43,AI43:AK43,AN43:AO43,AS43:AT43,AV43:AW43,AZ43,BB43:BC43,BE43:BF43,BH43,BJ43,BL43:BN43,BP43,BR43:BS43))</f>
        <v>540</v>
      </c>
      <c r="G43" s="90">
        <f>IF(ISBLANK(Výsledky!$BF$3),"-",SUM(Q43,V43,X43,S43,AB43,AD43,AU43,BA43,BG43,BI43,BO43,BQ43,BU43))</f>
        <v>60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 t="str">
        <f>IF(ISBLANK(Výsledky!$I$3),"",Výsledky!I39)</f>
        <v>-</v>
      </c>
      <c r="K43" s="92">
        <f>IF(ISBLANK(Výsledky!$P$3),"",Výsledky!P39)</f>
        <v>20</v>
      </c>
      <c r="L43" s="92">
        <f>IF(ISBLANK(Výsledky!$W$3),"",Výsledky!W39)</f>
        <v>0</v>
      </c>
      <c r="M43" s="92">
        <f>IF(ISBLANK(Výsledky!$AD$3),"",Výsledky!AD39)</f>
        <v>20</v>
      </c>
      <c r="N43" s="92" t="str">
        <f>IF(ISBLANK(Výsledky!$AK$3),"",Výsledky!AK39)</f>
        <v>-</v>
      </c>
      <c r="O43" s="92">
        <f>IF(ISBLANK(Výsledky!$AR$3),"",Výsledky!AR39)</f>
        <v>20</v>
      </c>
      <c r="P43" s="92">
        <f>IF(ISBLANK(Výsledky!$AY$3),"",Výsledky!AY39)</f>
        <v>0</v>
      </c>
      <c r="Q43" s="92">
        <f>IF(ISBLANK(Výsledky!$BF$3),"",Výsledky!BF39)</f>
        <v>0</v>
      </c>
      <c r="R43" s="92" t="str">
        <f>IF(ISBLANK(Výsledky!$BM$3),"",Výsledky!BM39)</f>
        <v>-</v>
      </c>
      <c r="S43" s="92">
        <f>IF(ISBLANK(Výsledky!$BT$3),"",Výsledky!BT39)</f>
        <v>20</v>
      </c>
      <c r="T43" s="92" t="str">
        <f>IF(ISBLANK(Výsledky!$CA$3),"",Výsledky!CA39)</f>
        <v/>
      </c>
      <c r="U43" s="92">
        <f>IF(ISBLANK(Výsledky!$CH$3),"",Výsledky!CH39)</f>
        <v>0</v>
      </c>
      <c r="V43" s="92">
        <f>IF(ISBLANK(Výsledky!$CO$3),"",Výsledky!CO39)</f>
        <v>20</v>
      </c>
      <c r="W43" s="92">
        <f>IF(ISBLANK(Výsledky!$CV$3),"",Výsledky!CV39)</f>
        <v>20</v>
      </c>
      <c r="X43" s="92" t="str">
        <f>IF(ISBLANK(Výsledky!$DC$3),"",Výsledky!DC39)</f>
        <v>-</v>
      </c>
      <c r="Y43" s="92">
        <f>IF(ISBLANK(Výsledky!$DJ$3),"",Výsledky!DJ39)</f>
        <v>40</v>
      </c>
      <c r="Z43" s="92">
        <f>IF(ISBLANK(Výsledky!$DQ$3),"",Výsledky!DQ39)</f>
        <v>20</v>
      </c>
      <c r="AA43" s="92">
        <f>IF(ISBLANK(Výsledky!$DX$3),"",Výsledky!DX39)</f>
        <v>0</v>
      </c>
      <c r="AB43" s="92">
        <f>IF(ISBLANK(Výsledky!$EE$3),"",Výsledky!EE39)</f>
        <v>0</v>
      </c>
      <c r="AC43" s="92">
        <f>IF(ISBLANK(Výsledky!$EL$3),"",Výsledky!EL39)</f>
        <v>20</v>
      </c>
      <c r="AD43" s="92">
        <f>IF(ISBLANK(Výsledky!$ES$3),"",Výsledky!ES39)</f>
        <v>20</v>
      </c>
      <c r="AE43" s="92">
        <f>IF(ISBLANK(Výsledky!$EZ$3),"",Výsledky!EZ39)</f>
        <v>80</v>
      </c>
      <c r="AF43" s="92">
        <f>IF(ISBLANK(Výsledky!$FG$3),"",Výsledky!FG39)</f>
        <v>0</v>
      </c>
      <c r="AG43" s="92">
        <f>IF(ISBLANK(Výsledky!$FN$3),"",Výsledky!FN39)</f>
        <v>80</v>
      </c>
      <c r="AH43" s="92">
        <f>IF(ISBLANK(Výsledky!$FU$3),"",Výsledky!FU39)</f>
        <v>0</v>
      </c>
      <c r="AI43" s="92">
        <f>IF(ISBLANK(Výsledky!$GB$3),"",Výsledky!GB39)</f>
        <v>100</v>
      </c>
      <c r="AJ43" s="92">
        <f>IF(ISBLANK(Výsledky!$GI$3),"",Výsledky!GI39)</f>
        <v>20</v>
      </c>
      <c r="AK43" s="92" t="str">
        <f>IF(ISBLANK(Výsledky!$GP$3),"",Výsledky!GP39)</f>
        <v>-</v>
      </c>
      <c r="AL43" s="92">
        <f>IF(ISBLANK(Výsledky!$GW$3),"",Výsledky!GW39)</f>
        <v>0</v>
      </c>
      <c r="AM43" s="92" t="str">
        <f>IF(ISBLANK(Výsledky!$HD$3),"",Výsledky!HD39)</f>
        <v>-</v>
      </c>
      <c r="AN43" s="92">
        <f>IF(ISBLANK(Výsledky!$HK$3),"",Výsledky!HK39)</f>
        <v>0</v>
      </c>
      <c r="AO43" s="92">
        <f>IF(ISBLANK(Výsledky!$HR$3),"",Výsledky!HR39)</f>
        <v>0</v>
      </c>
      <c r="AP43" s="92" t="str">
        <f>IF(ISBLANK(Výsledky!$HY$3),"",Výsledky!HY39)</f>
        <v/>
      </c>
      <c r="AQ43" s="92" t="str">
        <f>IF(ISBLANK(Výsledky!$IF$3),"",Výsledky!IF39)</f>
        <v>-</v>
      </c>
      <c r="AR43" s="92" t="str">
        <f>IF(ISBLANK(Výsledky!$IM$3),"",Výsledky!IM39)</f>
        <v/>
      </c>
      <c r="AS43" s="92">
        <f>IF(ISBLANK(Výsledky!$IT$3),"",Výsledky!IT39)</f>
        <v>0</v>
      </c>
      <c r="AT43" s="92">
        <f>IF(ISBLANK(Výsledky!$JA$3),"",Výsledky!JA39)</f>
        <v>60</v>
      </c>
      <c r="AU43" s="92">
        <f>IF(ISBLANK(Výsledky!$JH$3),"",Výsledky!JH39)</f>
        <v>0</v>
      </c>
      <c r="AV43" s="92" t="str">
        <f>IF(ISBLANK(Výsledky!$JO$3),"",Výsledky!JO39)</f>
        <v>-</v>
      </c>
      <c r="AW43" s="92">
        <f>IF(ISBLANK(Výsledky!$JV$3),"",Výsledky!JV39)</f>
        <v>0</v>
      </c>
      <c r="AX43" s="92" t="str">
        <f>IF(ISBLANK(Výsledky!$KC$3),"",Výsledky!KC39)</f>
        <v/>
      </c>
      <c r="AY43" s="92" t="str">
        <f>IF(ISBLANK(Výsledky!$KJ$3),"",Výsledky!KJ39)</f>
        <v/>
      </c>
      <c r="AZ43" s="92">
        <f>IF(ISBLANK(Výsledky!$KQ$3),"",Výsledky!KQ39)</f>
        <v>40</v>
      </c>
      <c r="BA43" s="92" t="str">
        <f>IF(ISBLANK(Výsledky!$KX$3),"",Výsledky!KX39)</f>
        <v/>
      </c>
      <c r="BB43" s="92" t="str">
        <f>IF(ISBLANK(Výsledky!$LE$3),"",Výsledky!LE39)</f>
        <v/>
      </c>
      <c r="BC43" s="92" t="str">
        <f>IF(ISBLANK(Výsledky!$LL$3),"",Výsledky!LL39)</f>
        <v/>
      </c>
      <c r="BD43" s="92" t="str">
        <f>IF(ISBLANK(Výsledky!$LS$3),"",Výsledky!LS39)</f>
        <v/>
      </c>
      <c r="BE43" s="92" t="str">
        <f>IF(ISBLANK(Výsledky!$LZ$3),"",Výsledky!LZ39)</f>
        <v/>
      </c>
      <c r="BF43" s="92" t="str">
        <f>IF(ISBLANK(Výsledky!$MG$3),"",Výsledky!MG39)</f>
        <v/>
      </c>
      <c r="BG43" s="92" t="str">
        <f>IF(ISBLANK(Výsledky!$MN$3),"",Výsledky!MN39)</f>
        <v/>
      </c>
      <c r="BH43" s="92" t="str">
        <f>IF(ISBLANK(Výsledky!$MU$3),"",Výsledky!MU39)</f>
        <v/>
      </c>
      <c r="BI43" s="92" t="str">
        <f>IF(ISBLANK(Výsledky!$NB$3),"",Výsledky!NB39)</f>
        <v/>
      </c>
      <c r="BJ43" s="92" t="str">
        <f>IF(ISBLANK(Výsledky!$NI$3),"",Výsledky!NI39)</f>
        <v/>
      </c>
      <c r="BK43" s="92" t="str">
        <f>IF(ISBLANK(Výsledky!$NP$3),"",Výsledky!NP39)</f>
        <v/>
      </c>
      <c r="BL43" s="92" t="str">
        <f>IF(ISBLANK(Výsledky!$NW$3),"",Výsledky!NW39)</f>
        <v/>
      </c>
      <c r="BM43" s="92" t="str">
        <f>IF(ISBLANK(Výsledky!$OD$3),"",Výsledky!OD39)</f>
        <v/>
      </c>
      <c r="BN43" s="92" t="str">
        <f>IF(ISBLANK(Výsledky!$OK$3),"",Výsledky!OK39)</f>
        <v/>
      </c>
      <c r="BO43" s="92" t="str">
        <f>IF(ISBLANK(Výsledky!$OR$3),"",Výsledky!OR39)</f>
        <v/>
      </c>
      <c r="BP43" s="92" t="str">
        <f>IF(ISBLANK(Výsledky!$OY$3),"",Výsledky!OY39)</f>
        <v/>
      </c>
      <c r="BQ43" s="92" t="str">
        <f>IF(ISBLANK(Výsledky!$PF$3),"",Výsledky!PF39)</f>
        <v/>
      </c>
      <c r="BR43" s="92" t="str">
        <f>IF(ISBLANK(Výsledky!$PM$3),"",Výsledky!PM39)</f>
        <v/>
      </c>
      <c r="BS43" s="92" t="str">
        <f>IF(ISBLANK(Výsledky!$PT$3),"",Výsledky!PT39)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Tipy!A75</f>
        <v>71</v>
      </c>
      <c r="D44" s="108" t="str">
        <f>IF(Tipy!B75="","",Tipy!B75)</f>
        <v>Tomas Horvath</v>
      </c>
      <c r="E44" s="109">
        <f>SUM(F44:J44)</f>
        <v>580</v>
      </c>
      <c r="F44" s="104">
        <f>IF(ISBLANK(Výsledky!$I$3),"-",SUM(K44:P44,R44,T44:U44,W44,Y44:AA44,AC44,AE44,AG44,AI44:AK44,AN44:AO44,AS44:AT44,AV44:AW44,AZ44,BB44:BC44,BE44:BF44,BH44,BJ44,BL44:BN44,BP44,BR44:BS44))</f>
        <v>370</v>
      </c>
      <c r="G44" s="90">
        <f>IF(ISBLANK(Výsledky!$BF$3),"-",SUM(Q44,V44,X44,S44,AB44,AD44,AU44,BA44,BG44,BI44,BO44,BQ44,BU44))</f>
        <v>120</v>
      </c>
      <c r="H44" s="90">
        <f>IF(ISBLANK(Výsledky!$FG$3),"-",SUM(AF44,AH44,AP44,AR44,AX44))</f>
        <v>10</v>
      </c>
      <c r="I44" s="93">
        <f>IF(ISBLANK(Výsledky!$GW$3),"-",SUM(AL44,AM44,AQ44,AY44,BD44,BK44,BT44))</f>
        <v>80</v>
      </c>
      <c r="J44" s="94">
        <f>IF(ISBLANK(Výsledky!$I$3),"",Výsledky!I81)</f>
        <v>0</v>
      </c>
      <c r="K44" s="92">
        <f>IF(ISBLANK(Výsledky!$P$3),"",Výsledky!P81)</f>
        <v>0</v>
      </c>
      <c r="L44" s="92">
        <f>IF(ISBLANK(Výsledky!$W$3),"",Výsledky!W81)</f>
        <v>0</v>
      </c>
      <c r="M44" s="92">
        <f>IF(ISBLANK(Výsledky!$AD$3),"",Výsledky!AD81)</f>
        <v>0</v>
      </c>
      <c r="N44" s="92" t="str">
        <f>IF(ISBLANK(Výsledky!$AK$3),"",Výsledky!AK81)</f>
        <v>-</v>
      </c>
      <c r="O44" s="92">
        <f>IF(ISBLANK(Výsledky!$AR$3),"",Výsledky!AR81)</f>
        <v>40</v>
      </c>
      <c r="P44" s="92">
        <f>IF(ISBLANK(Výsledky!$AY$3),"",Výsledky!AY81)</f>
        <v>0</v>
      </c>
      <c r="Q44" s="92">
        <f>IF(ISBLANK(Výsledky!$BF$3),"",Výsledky!BF81)</f>
        <v>40</v>
      </c>
      <c r="R44" s="92">
        <f>IF(ISBLANK(Výsledky!$BM$3),"",Výsledky!BM81)</f>
        <v>50</v>
      </c>
      <c r="S44" s="92" t="str">
        <f>IF(ISBLANK(Výsledky!$BT$3),"",Výsledky!BT81)</f>
        <v>-</v>
      </c>
      <c r="T44" s="92" t="str">
        <f>IF(ISBLANK(Výsledky!$CA$3),"",Výsledky!CA81)</f>
        <v/>
      </c>
      <c r="U44" s="92" t="str">
        <f>IF(ISBLANK(Výsledky!$CH$3),"",Výsledky!CH81)</f>
        <v>-</v>
      </c>
      <c r="V44" s="92">
        <f>IF(ISBLANK(Výsledky!$CO$3),"",Výsledky!CO81)</f>
        <v>0</v>
      </c>
      <c r="W44" s="92" t="str">
        <f>IF(ISBLANK(Výsledky!$CV$3),"",Výsledky!CV81)</f>
        <v>-</v>
      </c>
      <c r="X44" s="92">
        <f>IF(ISBLANK(Výsledky!$DC$3),"",Výsledky!DC81)</f>
        <v>60</v>
      </c>
      <c r="Y44" s="92" t="str">
        <f>IF(ISBLANK(Výsledky!$DJ$3),"",Výsledky!DJ81)</f>
        <v>-</v>
      </c>
      <c r="Z44" s="92">
        <f>IF(ISBLANK(Výsledky!$DQ$3),"",Výsledky!DQ81)</f>
        <v>20</v>
      </c>
      <c r="AA44" s="92">
        <f>IF(ISBLANK(Výsledky!$DX$3),"",Výsledky!DX81)</f>
        <v>0</v>
      </c>
      <c r="AB44" s="92" t="str">
        <f>IF(ISBLANK(Výsledky!$EE$3),"",Výsledky!EE81)</f>
        <v>-</v>
      </c>
      <c r="AC44" s="92">
        <f>IF(ISBLANK(Výsledky!$EL$3),"",Výsledky!EL81)</f>
        <v>0</v>
      </c>
      <c r="AD44" s="92">
        <f>IF(ISBLANK(Výsledky!$ES$3),"",Výsledky!ES81)</f>
        <v>0</v>
      </c>
      <c r="AE44" s="92">
        <f>IF(ISBLANK(Výsledky!$EZ$3),"",Výsledky!EZ81)</f>
        <v>20</v>
      </c>
      <c r="AF44" s="92">
        <f>IF(ISBLANK(Výsledky!$FG$3),"",Výsledky!FG81)</f>
        <v>0</v>
      </c>
      <c r="AG44" s="92">
        <f>IF(ISBLANK(Výsledky!$FN$3),"",Výsledky!FN81)</f>
        <v>50</v>
      </c>
      <c r="AH44" s="92">
        <f>IF(ISBLANK(Výsledky!$FU$3),"",Výsledky!FU81)</f>
        <v>10</v>
      </c>
      <c r="AI44" s="92">
        <f>IF(ISBLANK(Výsledky!$GB$3),"",Výsledky!GB81)</f>
        <v>20</v>
      </c>
      <c r="AJ44" s="92">
        <f>IF(ISBLANK(Výsledky!$GI$3),"",Výsledky!GI81)</f>
        <v>60</v>
      </c>
      <c r="AK44" s="92">
        <f>IF(ISBLANK(Výsledky!$GP$3),"",Výsledky!GP81)</f>
        <v>30</v>
      </c>
      <c r="AL44" s="92">
        <f>IF(ISBLANK(Výsledky!$GW$3),"",Výsledky!GW81)</f>
        <v>60</v>
      </c>
      <c r="AM44" s="92">
        <f>IF(ISBLANK(Výsledky!$HD$3),"",Výsledky!HD81)</f>
        <v>0</v>
      </c>
      <c r="AN44" s="92">
        <f>IF(ISBLANK(Výsledky!$HK$3),"",Výsledky!HK81)</f>
        <v>20</v>
      </c>
      <c r="AO44" s="92" t="str">
        <f>IF(ISBLANK(Výsledky!$HR$3),"",Výsledky!HR81)</f>
        <v>-</v>
      </c>
      <c r="AP44" s="92" t="str">
        <f>IF(ISBLANK(Výsledky!$HY$3),"",Výsledky!HY81)</f>
        <v/>
      </c>
      <c r="AQ44" s="92">
        <f>IF(ISBLANK(Výsledky!$IF$3),"",Výsledky!IF81)</f>
        <v>20</v>
      </c>
      <c r="AR44" s="92" t="str">
        <f>IF(ISBLANK(Výsledky!$IM$3),"",Výsledky!IM81)</f>
        <v/>
      </c>
      <c r="AS44" s="92" t="str">
        <f>IF(ISBLANK(Výsledky!$IT$3),"",Výsledky!IT81)</f>
        <v>-</v>
      </c>
      <c r="AT44" s="92">
        <f>IF(ISBLANK(Výsledky!$JA$3),"",Výsledky!JA81)</f>
        <v>0</v>
      </c>
      <c r="AU44" s="92">
        <f>IF(ISBLANK(Výsledky!$JH$3),"",Výsledky!JH81)</f>
        <v>20</v>
      </c>
      <c r="AV44" s="92">
        <f>IF(ISBLANK(Výsledky!$JO$3),"",Výsledky!JO81)</f>
        <v>0</v>
      </c>
      <c r="AW44" s="92">
        <f>IF(ISBLANK(Výsledky!$JV$3),"",Výsledky!JV81)</f>
        <v>0</v>
      </c>
      <c r="AX44" s="92" t="str">
        <f>IF(ISBLANK(Výsledky!$KC$3),"",Výsledky!KC81)</f>
        <v/>
      </c>
      <c r="AY44" s="92" t="str">
        <f>IF(ISBLANK(Výsledky!$KJ$3),"",Výsledky!KJ81)</f>
        <v/>
      </c>
      <c r="AZ44" s="92">
        <f>IF(ISBLANK(Výsledky!$KQ$3),"",Výsledky!KQ81)</f>
        <v>60</v>
      </c>
      <c r="BA44" s="92" t="str">
        <f>IF(ISBLANK(Výsledky!$KX$3),"",Výsledky!KX81)</f>
        <v/>
      </c>
      <c r="BB44" s="92" t="str">
        <f>IF(ISBLANK(Výsledky!$LE$3),"",Výsledky!LE81)</f>
        <v/>
      </c>
      <c r="BC44" s="92" t="str">
        <f>IF(ISBLANK(Výsledky!$LL$3),"",Výsledky!LL81)</f>
        <v/>
      </c>
      <c r="BD44" s="92" t="str">
        <f>IF(ISBLANK(Výsledky!$LS$3),"",Výsledky!LS81)</f>
        <v/>
      </c>
      <c r="BE44" s="92" t="str">
        <f>IF(ISBLANK(Výsledky!$LZ$3),"",Výsledky!LZ81)</f>
        <v/>
      </c>
      <c r="BF44" s="92" t="str">
        <f>IF(ISBLANK(Výsledky!$MG$3),"",Výsledky!MG81)</f>
        <v/>
      </c>
      <c r="BG44" s="92" t="str">
        <f>IF(ISBLANK(Výsledky!$MN$3),"",Výsledky!MN81)</f>
        <v/>
      </c>
      <c r="BH44" s="92" t="str">
        <f>IF(ISBLANK(Výsledky!$MU$3),"",Výsledky!MU81)</f>
        <v/>
      </c>
      <c r="BI44" s="92" t="str">
        <f>IF(ISBLANK(Výsledky!$NB$3),"",Výsledky!NB81)</f>
        <v/>
      </c>
      <c r="BJ44" s="92" t="str">
        <f>IF(ISBLANK(Výsledky!$NI$3),"",Výsledky!NI81)</f>
        <v/>
      </c>
      <c r="BK44" s="92" t="str">
        <f>IF(ISBLANK(Výsledky!$NP$3),"",Výsledky!NP81)</f>
        <v/>
      </c>
      <c r="BL44" s="92" t="str">
        <f>IF(ISBLANK(Výsledky!$NW$3),"",Výsledky!NW81)</f>
        <v/>
      </c>
      <c r="BM44" s="92" t="str">
        <f>IF(ISBLANK(Výsledky!$OD$3),"",Výsledky!OD81)</f>
        <v/>
      </c>
      <c r="BN44" s="92" t="str">
        <f>IF(ISBLANK(Výsledky!$OK$3),"",Výsledky!OK81)</f>
        <v/>
      </c>
      <c r="BO44" s="92" t="str">
        <f>IF(ISBLANK(Výsledky!$OR$3),"",Výsledky!OR81)</f>
        <v/>
      </c>
      <c r="BP44" s="92" t="str">
        <f>IF(ISBLANK(Výsledky!$OY$3),"",Výsledky!OY81)</f>
        <v/>
      </c>
      <c r="BQ44" s="92" t="str">
        <f>IF(ISBLANK(Výsledky!$PF$3),"",Výsledky!PF81)</f>
        <v/>
      </c>
      <c r="BR44" s="92" t="str">
        <f>IF(ISBLANK(Výsledky!$PM$3),"",Výsledky!PM81)</f>
        <v/>
      </c>
      <c r="BS44" s="92" t="str">
        <f>IF(ISBLANK(Výsledky!$PT$3),"",Výsledky!PT81)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570</v>
      </c>
      <c r="F45" s="104">
        <f>IF(ISBLANK(Výsledky!$I$3),"-",SUM(K45:P45,R45,T45:U45,W45,Y45:AA45,AC45,AE45,AG45,AI45:AK45,AN45:AO45,AS45:AT45,AV45:AW45,AZ45,BB45:BC45,BE45:BF45,BH45,BJ45,BL45:BN45,BP45,BR45:BS45))</f>
        <v>440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/>
      </c>
      <c r="BB45" s="92" t="str">
        <f>IF(ISBLANK(Výsledky!$LE$3),"",Výsledky!LE52)</f>
        <v/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Tipy!A21</f>
        <v>31</v>
      </c>
      <c r="D46" s="108" t="str">
        <f>IF(Tipy!B21="","",Tipy!B21)</f>
        <v>Feri</v>
      </c>
      <c r="E46" s="109">
        <f>SUM(F46:J46)</f>
        <v>540</v>
      </c>
      <c r="F46" s="104">
        <f>IF(ISBLANK(Výsledky!$I$3),"-",SUM(K46:P46,R46,T46:U46,W46,Y46:AA46,AC46,AE46,AG46,AI46:AK46,AN46:AO46,AS46:AT46,AV46:AW46,AZ46,BB46:BC46,BE46:BF46,BH46,BJ46,BL46:BN46,BP46,BR46:BS46))</f>
        <v>260</v>
      </c>
      <c r="G46" s="90">
        <f>IF(ISBLANK(Výsledky!$BF$3),"-",SUM(Q46,V46,X46,S46,AB46,AD46,AU46,BA46,BG46,BI46,BO46,BQ46,BU46))</f>
        <v>230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IF(ISBLANK(Výsledky!$I$3),"",Výsledky!I27)</f>
        <v>50</v>
      </c>
      <c r="K46" s="92">
        <f>IF(ISBLANK(Výsledky!$P$3),"",Výsledky!P27)</f>
        <v>20</v>
      </c>
      <c r="L46" s="92">
        <f>IF(ISBLANK(Výsledky!$W$3),"",Výsledky!W27)</f>
        <v>0</v>
      </c>
      <c r="M46" s="92" t="str">
        <f>IF(ISBLANK(Výsledky!$AD$3),"",Výsledky!AD27)</f>
        <v>-</v>
      </c>
      <c r="N46" s="92">
        <f>IF(ISBLANK(Výsledky!$AK$3),"",Výsledky!AK27)</f>
        <v>20</v>
      </c>
      <c r="O46" s="92">
        <f>IF(ISBLANK(Výsledky!$AR$3),"",Výsledky!AR27)</f>
        <v>30</v>
      </c>
      <c r="P46" s="92">
        <f>IF(ISBLANK(Výsledky!$AY$3),"",Výsledky!AY27)</f>
        <v>0</v>
      </c>
      <c r="Q46" s="92">
        <f>IF(ISBLANK(Výsledky!$BF$3),"",Výsledky!BF27)</f>
        <v>0</v>
      </c>
      <c r="R46" s="92" t="str">
        <f>IF(ISBLANK(Výsledky!$BM$3),"",Výsledky!BM27)</f>
        <v>-</v>
      </c>
      <c r="S46" s="92">
        <f>IF(ISBLANK(Výsledky!$BT$3),"",Výsledky!BT27)</f>
        <v>20</v>
      </c>
      <c r="T46" s="92" t="str">
        <f>IF(ISBLANK(Výsledky!$CA$3),"",Výsledky!CA27)</f>
        <v/>
      </c>
      <c r="U46" s="92">
        <f>IF(ISBLANK(Výsledky!$CH$3),"",Výsledky!CH27)</f>
        <v>0</v>
      </c>
      <c r="V46" s="92">
        <f>IF(ISBLANK(Výsledky!$CO$3),"",Výsledky!CO27)</f>
        <v>50</v>
      </c>
      <c r="W46" s="92">
        <f>IF(ISBLANK(Výsledky!$CV$3),"",Výsledky!CV27)</f>
        <v>20</v>
      </c>
      <c r="X46" s="92">
        <f>IF(ISBLANK(Výsledky!$DC$3),"",Výsledky!DC27)</f>
        <v>40</v>
      </c>
      <c r="Y46" s="92">
        <f>IF(ISBLANK(Výsledky!$DJ$3),"",Výsledky!DJ27)</f>
        <v>10</v>
      </c>
      <c r="Z46" s="92">
        <f>IF(ISBLANK(Výsledky!$DQ$3),"",Výsledky!DQ27)</f>
        <v>20</v>
      </c>
      <c r="AA46" s="92">
        <f>IF(ISBLANK(Výsledky!$DX$3),"",Výsledky!DX27)</f>
        <v>0</v>
      </c>
      <c r="AB46" s="92">
        <f>IF(ISBLANK(Výsledky!$EE$3),"",Výsledky!EE27)</f>
        <v>70</v>
      </c>
      <c r="AC46" s="92">
        <f>IF(ISBLANK(Výsledky!$EL$3),"",Výsledky!EL27)</f>
        <v>0</v>
      </c>
      <c r="AD46" s="92">
        <f>IF(ISBLANK(Výsledky!$ES$3),"",Výsledky!ES27)</f>
        <v>50</v>
      </c>
      <c r="AE46" s="92">
        <f>IF(ISBLANK(Výsledky!$EZ$3),"",Výsledky!EZ27)</f>
        <v>60</v>
      </c>
      <c r="AF46" s="92">
        <f>IF(ISBLANK(Výsledky!$FG$3),"",Výsledky!FG27)</f>
        <v>0</v>
      </c>
      <c r="AG46" s="92">
        <f>IF(ISBLANK(Výsledky!$FN$3),"",Výsledky!FN27)</f>
        <v>40</v>
      </c>
      <c r="AH46" s="92">
        <f>IF(ISBLANK(Výsledky!$FU$3),"",Výsledky!FU27)</f>
        <v>0</v>
      </c>
      <c r="AI46" s="92">
        <f>IF(ISBLANK(Výsledky!$GB$3),"",Výsledky!GB27)</f>
        <v>40</v>
      </c>
      <c r="AJ46" s="92" t="str">
        <f>IF(ISBLANK(Výsledky!$GI$3),"",Výsledky!GI27)</f>
        <v>-</v>
      </c>
      <c r="AK46" s="92">
        <f>IF(ISBLANK(Výsledky!$GP$3),"",Výsledky!GP27)</f>
        <v>0</v>
      </c>
      <c r="AL46" s="92" t="str">
        <f>IF(ISBLANK(Výsledky!$GW$3),"",Výsledky!GW27)</f>
        <v>-</v>
      </c>
      <c r="AM46" s="92" t="str">
        <f>IF(ISBLANK(Výsledky!$HD$3),"",Výsledky!HD27)</f>
        <v>-</v>
      </c>
      <c r="AN46" s="92" t="str">
        <f>IF(ISBLANK(Výsledky!$HK$3),"",Výsledky!HK27)</f>
        <v>-</v>
      </c>
      <c r="AO46" s="92" t="str">
        <f>IF(ISBLANK(Výsledky!$HR$3),"",Výsledky!HR27)</f>
        <v>-</v>
      </c>
      <c r="AP46" s="92" t="str">
        <f>IF(ISBLANK(Výsledky!$HY$3),"",Výsledky!HY27)</f>
        <v/>
      </c>
      <c r="AQ46" s="92" t="str">
        <f>IF(ISBLANK(Výsledky!$IF$3),"",Výsledky!IF27)</f>
        <v>-</v>
      </c>
      <c r="AR46" s="92" t="str">
        <f>IF(ISBLANK(Výsledky!$IM$3),"",Výsledky!IM27)</f>
        <v/>
      </c>
      <c r="AS46" s="92" t="str">
        <f>IF(ISBLANK(Výsledky!$IT$3),"",Výsledky!IT27)</f>
        <v>-</v>
      </c>
      <c r="AT46" s="92" t="str">
        <f>IF(ISBLANK(Výsledky!$JA$3),"",Výsledky!JA27)</f>
        <v>-</v>
      </c>
      <c r="AU46" s="92" t="str">
        <f>IF(ISBLANK(Výsledky!$JH$3),"",Výsledky!JH27)</f>
        <v>-</v>
      </c>
      <c r="AV46" s="92" t="str">
        <f>IF(ISBLANK(Výsledky!$JO$3),"",Výsledky!JO27)</f>
        <v>-</v>
      </c>
      <c r="AW46" s="92">
        <f>IF(ISBLANK(Výsledky!$JV$3),"",Výsledky!JV27)</f>
        <v>0</v>
      </c>
      <c r="AX46" s="92" t="str">
        <f>IF(ISBLANK(Výsledky!$KC$3),"",Výsledky!KC27)</f>
        <v/>
      </c>
      <c r="AY46" s="92" t="str">
        <f>IF(ISBLANK(Výsledky!$KJ$3),"",Výsledky!KJ27)</f>
        <v/>
      </c>
      <c r="AZ46" s="92" t="str">
        <f>IF(ISBLANK(Výsledky!$KQ$3),"",Výsledky!KQ27)</f>
        <v>-</v>
      </c>
      <c r="BA46" s="92" t="str">
        <f>IF(ISBLANK(Výsledky!$KX$3),"",Výsledky!KX27)</f>
        <v/>
      </c>
      <c r="BB46" s="92" t="str">
        <f>IF(ISBLANK(Výsledky!$LE$3),"",Výsledky!LE27)</f>
        <v/>
      </c>
      <c r="BC46" s="92" t="str">
        <f>IF(ISBLANK(Výsledky!$LL$3),"",Výsledky!LL27)</f>
        <v/>
      </c>
      <c r="BD46" s="92" t="str">
        <f>IF(ISBLANK(Výsledky!$LS$3),"",Výsledky!LS27)</f>
        <v/>
      </c>
      <c r="BE46" s="92" t="str">
        <f>IF(ISBLANK(Výsledky!$LZ$3),"",Výsledky!LZ27)</f>
        <v/>
      </c>
      <c r="BF46" s="92" t="str">
        <f>IF(ISBLANK(Výsledky!$MG$3),"",Výsledky!MG27)</f>
        <v/>
      </c>
      <c r="BG46" s="92" t="str">
        <f>IF(ISBLANK(Výsledky!$MN$3),"",Výsledky!MN27)</f>
        <v/>
      </c>
      <c r="BH46" s="92" t="str">
        <f>IF(ISBLANK(Výsledky!$MU$3),"",Výsledky!MU27)</f>
        <v/>
      </c>
      <c r="BI46" s="92" t="str">
        <f>IF(ISBLANK(Výsledky!$NB$3),"",Výsledky!NB27)</f>
        <v/>
      </c>
      <c r="BJ46" s="92" t="str">
        <f>IF(ISBLANK(Výsledky!$NI$3),"",Výsledky!NI27)</f>
        <v/>
      </c>
      <c r="BK46" s="92" t="str">
        <f>IF(ISBLANK(Výsledky!$NP$3),"",Výsledky!NP27)</f>
        <v/>
      </c>
      <c r="BL46" s="92" t="str">
        <f>IF(ISBLANK(Výsledky!$NW$3),"",Výsledky!NW27)</f>
        <v/>
      </c>
      <c r="BM46" s="92" t="str">
        <f>IF(ISBLANK(Výsledky!$OD$3),"",Výsledky!OD27)</f>
        <v/>
      </c>
      <c r="BN46" s="92" t="str">
        <f>IF(ISBLANK(Výsledky!$OK$3),"",Výsledky!OK27)</f>
        <v/>
      </c>
      <c r="BO46" s="92" t="str">
        <f>IF(ISBLANK(Výsledky!$OR$3),"",Výsledky!OR27)</f>
        <v/>
      </c>
      <c r="BP46" s="92" t="str">
        <f>IF(ISBLANK(Výsledky!$OY$3),"",Výsledky!OY27)</f>
        <v/>
      </c>
      <c r="BQ46" s="92" t="str">
        <f>IF(ISBLANK(Výsledky!$PF$3),"",Výsledky!PF27)</f>
        <v/>
      </c>
      <c r="BR46" s="92" t="str">
        <f>IF(ISBLANK(Výsledky!$PM$3),"",Výsledky!PM27)</f>
        <v/>
      </c>
      <c r="BS46" s="92" t="str">
        <f>IF(ISBLANK(Výsledky!$PT$3),"",Výsledky!PT27)</f>
        <v/>
      </c>
      <c r="BT46" s="92" t="str">
        <f>IF(ISBLANK(Výsledky!$QA$3),"",Výsledky!QA27)</f>
        <v/>
      </c>
      <c r="BU46" s="95" t="str">
        <f>IF(ISBLANK(Výsledky!$QH$3),"",Výsledky!QH27)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Tipy!A12</f>
        <v>54</v>
      </c>
      <c r="D47" s="108" t="str">
        <f>IF(Tipy!B12="","",Tipy!B12)</f>
        <v>Burton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380</v>
      </c>
      <c r="G47" s="90">
        <f>IF(ISBLANK(Výsledky!$BF$3),"-",SUM(Q47,V47,X47,S47,AB47,AD47,AU47,BA47,BG47,BI47,BO47,BQ47,BU47))</f>
        <v>90</v>
      </c>
      <c r="H47" s="90">
        <f>IF(ISBLANK(Výsledky!$FG$3),"-",SUM(AF47,AH47,AP47,AR47,AX47))</f>
        <v>20</v>
      </c>
      <c r="I47" s="93">
        <f>IF(ISBLANK(Výsledky!$GW$3),"-",SUM(AL47,AM47,AQ47,AY47,BD47,BK47,BT47))</f>
        <v>50</v>
      </c>
      <c r="J47" s="94" t="str">
        <f>IF(ISBLANK(Výsledky!$I$3),"",Výsledky!I18)</f>
        <v>-</v>
      </c>
      <c r="K47" s="92">
        <f>IF(ISBLANK(Výsledky!$P$3),"",Výsledky!P18)</f>
        <v>20</v>
      </c>
      <c r="L47" s="92" t="str">
        <f>IF(ISBLANK(Výsledky!$W$3),"",Výsledky!W18)</f>
        <v>-</v>
      </c>
      <c r="M47" s="92">
        <f>IF(ISBLANK(Výsledky!$AD$3),"",Výsledky!AD18)</f>
        <v>0</v>
      </c>
      <c r="N47" s="92">
        <f>IF(ISBLANK(Výsledky!$AK$3),"",Výsledky!AK18)</f>
        <v>50</v>
      </c>
      <c r="O47" s="92">
        <f>IF(ISBLANK(Výsledky!$AR$3),"",Výsledky!AR18)</f>
        <v>60</v>
      </c>
      <c r="P47" s="92">
        <f>IF(ISBLANK(Výsledky!$AY$3),"",Výsledky!AY18)</f>
        <v>0</v>
      </c>
      <c r="Q47" s="92">
        <f>IF(ISBLANK(Výsledky!$BF$3),"",Výsledky!BF18)</f>
        <v>0</v>
      </c>
      <c r="R47" s="92">
        <f>IF(ISBLANK(Výsledky!$BM$3),"",Výsledky!BM18)</f>
        <v>0</v>
      </c>
      <c r="S47" s="92">
        <f>IF(ISBLANK(Výsledky!$BT$3),"",Výsledky!BT18)</f>
        <v>0</v>
      </c>
      <c r="T47" s="92" t="str">
        <f>IF(ISBLANK(Výsledky!$CA$3),"",Výsledky!CA18)</f>
        <v/>
      </c>
      <c r="U47" s="92">
        <f>IF(ISBLANK(Výsledky!$CH$3),"",Výsledky!CH18)</f>
        <v>10</v>
      </c>
      <c r="V47" s="92">
        <f>IF(ISBLANK(Výsledky!$CO$3),"",Výsledky!CO18)</f>
        <v>0</v>
      </c>
      <c r="W47" s="92">
        <f>IF(ISBLANK(Výsledky!$CV$3),"",Výsledky!CV18)</f>
        <v>40</v>
      </c>
      <c r="X47" s="92">
        <f>IF(ISBLANK(Výsledky!$DC$3),"",Výsledky!DC18)</f>
        <v>50</v>
      </c>
      <c r="Y47" s="92">
        <f>IF(ISBLANK(Výsledky!$DJ$3),"",Výsledky!DJ18)</f>
        <v>20</v>
      </c>
      <c r="Z47" s="92">
        <f>IF(ISBLANK(Výsledky!$DQ$3),"",Výsledky!DQ18)</f>
        <v>20</v>
      </c>
      <c r="AA47" s="92" t="str">
        <f>IF(ISBLANK(Výsledky!$DX$3),"",Výsledky!DX18)</f>
        <v>-</v>
      </c>
      <c r="AB47" s="92">
        <f>IF(ISBLANK(Výsledky!$EE$3),"",Výsledky!EE18)</f>
        <v>0</v>
      </c>
      <c r="AC47" s="92" t="str">
        <f>IF(ISBLANK(Výsledky!$EL$3),"",Výsledky!EL18)</f>
        <v>-</v>
      </c>
      <c r="AD47" s="92">
        <f>IF(ISBLANK(Výsledky!$ES$3),"",Výsledky!ES18)</f>
        <v>0</v>
      </c>
      <c r="AE47" s="92">
        <f>IF(ISBLANK(Výsledky!$EZ$3),"",Výsledky!EZ18)</f>
        <v>20</v>
      </c>
      <c r="AF47" s="92">
        <f>IF(ISBLANK(Výsledky!$FG$3),"",Výsledky!FG18)</f>
        <v>0</v>
      </c>
      <c r="AG47" s="92" t="str">
        <f>IF(ISBLANK(Výsledky!$FN$3),"",Výsledky!FN18)</f>
        <v>-</v>
      </c>
      <c r="AH47" s="92">
        <f>IF(ISBLANK(Výsledky!$FU$3),"",Výsledky!FU18)</f>
        <v>20</v>
      </c>
      <c r="AI47" s="92">
        <f>IF(ISBLANK(Výsledky!$GB$3),"",Výsledky!GB18)</f>
        <v>50</v>
      </c>
      <c r="AJ47" s="92">
        <f>IF(ISBLANK(Výsledky!$GI$3),"",Výsledky!GI18)</f>
        <v>20</v>
      </c>
      <c r="AK47" s="92">
        <f>IF(ISBLANK(Výsledky!$GP$3),"",Výsledky!GP18)</f>
        <v>0</v>
      </c>
      <c r="AL47" s="92">
        <f>IF(ISBLANK(Výsledky!$GW$3),"",Výsledky!GW18)</f>
        <v>0</v>
      </c>
      <c r="AM47" s="92">
        <f>IF(ISBLANK(Výsledky!$HD$3),"",Výsledky!HD18)</f>
        <v>30</v>
      </c>
      <c r="AN47" s="92">
        <f>IF(ISBLANK(Výsledky!$HK$3),"",Výsledky!HK18)</f>
        <v>0</v>
      </c>
      <c r="AO47" s="92" t="str">
        <f>IF(ISBLANK(Výsledky!$HR$3),"",Výsledky!HR18)</f>
        <v>-</v>
      </c>
      <c r="AP47" s="92" t="str">
        <f>IF(ISBLANK(Výsledky!$HY$3),"",Výsledky!HY18)</f>
        <v/>
      </c>
      <c r="AQ47" s="92">
        <f>IF(ISBLANK(Výsledky!$IF$3),"",Výsledky!IF18)</f>
        <v>20</v>
      </c>
      <c r="AR47" s="92" t="str">
        <f>IF(ISBLANK(Výsledky!$IM$3),"",Výsledky!IM18)</f>
        <v/>
      </c>
      <c r="AS47" s="92">
        <f>IF(ISBLANK(Výsledky!$IT$3),"",Výsledky!IT18)</f>
        <v>0</v>
      </c>
      <c r="AT47" s="92">
        <f>IF(ISBLANK(Výsledky!$JA$3),"",Výsledky!JA18)</f>
        <v>50</v>
      </c>
      <c r="AU47" s="92">
        <f>IF(ISBLANK(Výsledky!$JH$3),"",Výsledky!JH18)</f>
        <v>40</v>
      </c>
      <c r="AV47" s="92">
        <f>IF(ISBLANK(Výsledky!$JO$3),"",Výsledky!JO18)</f>
        <v>20</v>
      </c>
      <c r="AW47" s="92" t="str">
        <f>IF(ISBLANK(Výsledky!$JV$3),"",Výsledky!JV18)</f>
        <v>-</v>
      </c>
      <c r="AX47" s="92" t="str">
        <f>IF(ISBLANK(Výsledky!$KC$3),"",Výsledky!KC18)</f>
        <v/>
      </c>
      <c r="AY47" s="92" t="str">
        <f>IF(ISBLANK(Výsledky!$KJ$3),"",Výsledky!KJ18)</f>
        <v/>
      </c>
      <c r="AZ47" s="92" t="str">
        <f>IF(ISBLANK(Výsledky!$KQ$3),"",Výsledky!KQ18)</f>
        <v>-</v>
      </c>
      <c r="BA47" s="92" t="str">
        <f>IF(ISBLANK(Výsledky!$KX$3),"",Výsledky!KX18)</f>
        <v/>
      </c>
      <c r="BB47" s="92" t="str">
        <f>IF(ISBLANK(Výsledky!$LE$3),"",Výsledky!LE18)</f>
        <v/>
      </c>
      <c r="BC47" s="92" t="str">
        <f>IF(ISBLANK(Výsledky!$LL$3),"",Výsledky!LL18)</f>
        <v/>
      </c>
      <c r="BD47" s="92" t="str">
        <f>IF(ISBLANK(Výsledky!$LS$3),"",Výsledky!LS18)</f>
        <v/>
      </c>
      <c r="BE47" s="92" t="str">
        <f>IF(ISBLANK(Výsledky!$LZ$3),"",Výsledky!LZ18)</f>
        <v/>
      </c>
      <c r="BF47" s="92" t="str">
        <f>IF(ISBLANK(Výsledky!$MG$3),"",Výsledky!MG18)</f>
        <v/>
      </c>
      <c r="BG47" s="92" t="str">
        <f>IF(ISBLANK(Výsledky!$MN$3),"",Výsledky!MN18)</f>
        <v/>
      </c>
      <c r="BH47" s="92" t="str">
        <f>IF(ISBLANK(Výsledky!$MU$3),"",Výsledky!MU18)</f>
        <v/>
      </c>
      <c r="BI47" s="92" t="str">
        <f>IF(ISBLANK(Výsledky!$NB$3),"",Výsledky!NB18)</f>
        <v/>
      </c>
      <c r="BJ47" s="92" t="str">
        <f>IF(ISBLANK(Výsledky!$NI$3),"",Výsledky!NI18)</f>
        <v/>
      </c>
      <c r="BK47" s="92" t="str">
        <f>IF(ISBLANK(Výsledky!$NP$3),"",Výsledky!NP18)</f>
        <v/>
      </c>
      <c r="BL47" s="92" t="str">
        <f>IF(ISBLANK(Výsledky!$NW$3),"",Výsledky!NW18)</f>
        <v/>
      </c>
      <c r="BM47" s="92" t="str">
        <f>IF(ISBLANK(Výsledky!$OD$3),"",Výsledky!OD18)</f>
        <v/>
      </c>
      <c r="BN47" s="92" t="str">
        <f>IF(ISBLANK(Výsledky!$OK$3),"",Výsledky!OK18)</f>
        <v/>
      </c>
      <c r="BO47" s="92" t="str">
        <f>IF(ISBLANK(Výsledky!$OR$3),"",Výsledky!OR18)</f>
        <v/>
      </c>
      <c r="BP47" s="92" t="str">
        <f>IF(ISBLANK(Výsledky!$OY$3),"",Výsledky!OY18)</f>
        <v/>
      </c>
      <c r="BQ47" s="92" t="str">
        <f>IF(ISBLANK(Výsledky!$PF$3),"",Výsledky!PF18)</f>
        <v/>
      </c>
      <c r="BR47" s="92" t="str">
        <f>IF(ISBLANK(Výsledky!$PM$3),"",Výsledky!PM18)</f>
        <v/>
      </c>
      <c r="BS47" s="92" t="str">
        <f>IF(ISBLANK(Výsledky!$PT$3),"",Výsledky!PT18)</f>
        <v/>
      </c>
      <c r="BT47" s="92" t="str">
        <f>IF(ISBLANK(Výsledky!$QA$3),"",Výsledky!QA18)</f>
        <v/>
      </c>
      <c r="BU47" s="95" t="str">
        <f>IF(ISBLANK(Výsledky!$QH$3),"",Výsledky!QH18)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/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/>
      </c>
      <c r="BB48" s="92" t="str">
        <f>IF(ISBLANK(Výsledky!$LE$3),"",Výsledky!LE80)</f>
        <v/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/>
      </c>
      <c r="BF48" s="92" t="str">
        <f>IF(ISBLANK(Výsledky!$MG$3),"",Výsledky!MG80)</f>
        <v/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/>
      </c>
      <c r="BB49" s="92" t="str">
        <f>IF(ISBLANK(Výsledky!$LE$3),"",Výsledky!LE50)</f>
        <v/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/>
      </c>
      <c r="BB50" s="92" t="str">
        <f>IF(ISBLANK(Výsledky!$LE$3),"",Výsledky!LE21)</f>
        <v/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/>
      </c>
      <c r="BB51" s="92" t="str">
        <f>IF(ISBLANK(Výsledky!$LE$3),"",Výsledky!LE62)</f>
        <v/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/>
      </c>
      <c r="BB52" s="92" t="str">
        <f>IF(ISBLANK(Výsledky!$LE$3),"",Výsledky!LE65)</f>
        <v/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>-</v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>-</v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>-</v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>-</v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>-</v>
      </c>
      <c r="AV62" s="92" t="str">
        <f>IF(ISBLANK(Výsledky!$JO$3),"",Výsledky!JO45)</f>
        <v>-</v>
      </c>
      <c r="AW62" s="92" t="str">
        <f>IF(ISBLANK(Výsledky!$JV$3),"",Výsledky!JV45)</f>
        <v>-</v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>-</v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>-</v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>-</v>
      </c>
      <c r="AV63" s="92" t="str">
        <f>IF(ISBLANK(Výsledky!$JO$3),"",Výsledky!JO36)</f>
        <v>-</v>
      </c>
      <c r="AW63" s="92" t="str">
        <f>IF(ISBLANK(Výsledky!$JV$3),"",Výsledky!JV36)</f>
        <v>-</v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>-</v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>-</v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>-</v>
      </c>
      <c r="AV64" s="92" t="str">
        <f>IF(ISBLANK(Výsledky!$JO$3),"",Výsledky!JO47)</f>
        <v>-</v>
      </c>
      <c r="AW64" s="92" t="str">
        <f>IF(ISBLANK(Výsledky!$JV$3),"",Výsledky!JV47)</f>
        <v>-</v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>-</v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>-</v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>-</v>
      </c>
      <c r="AV65" s="92" t="str">
        <f>IF(ISBLANK(Výsledky!$JO$3),"",Výsledky!JO90)</f>
        <v>-</v>
      </c>
      <c r="AW65" s="92" t="str">
        <f>IF(ISBLANK(Výsledky!$JV$3),"",Výsledky!JV90)</f>
        <v>-</v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>-</v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>-</v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>-</v>
      </c>
      <c r="AV66" s="92" t="str">
        <f>IF(ISBLANK(Výsledky!$JO$3),"",Výsledky!JO89)</f>
        <v>-</v>
      </c>
      <c r="AW66" s="92" t="str">
        <f>IF(ISBLANK(Výsledky!$JV$3),"",Výsledky!JV89)</f>
        <v>-</v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>-</v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9" t="s">
        <v>306</v>
      </c>
      <c r="C83" s="360"/>
      <c r="D83" s="361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2" t="s">
        <v>307</v>
      </c>
      <c r="D84" s="363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4" t="s">
        <v>308</v>
      </c>
      <c r="D85" s="365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6" t="s">
        <v>309</v>
      </c>
      <c r="D86" s="367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5" t="s">
        <v>310</v>
      </c>
      <c r="D87" s="356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V88" s="3">
        <v>6</v>
      </c>
      <c r="BX88" s="16" t="str">
        <f t="shared" si="128"/>
        <v>jirka1618</v>
      </c>
      <c r="BY88" s="10">
        <f t="shared" si="129"/>
        <v>12</v>
      </c>
      <c r="BZ88" s="10">
        <f t="shared" si="130"/>
        <v>14</v>
      </c>
      <c r="CA88" s="10">
        <f t="shared" si="131"/>
        <v>17</v>
      </c>
      <c r="CB88" s="10">
        <f t="shared" si="132"/>
        <v>14</v>
      </c>
      <c r="CC88" s="10">
        <f t="shared" si="133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6"/>
        <v>20</v>
      </c>
      <c r="CG88" s="10">
        <f t="shared" si="137"/>
        <v>5</v>
      </c>
      <c r="CH88" s="10">
        <f t="shared" si="138"/>
        <v>17</v>
      </c>
      <c r="CI88" s="10" t="e">
        <f t="shared" si="139"/>
        <v>#N/A</v>
      </c>
      <c r="CJ88" s="10">
        <f t="shared" si="140"/>
        <v>22</v>
      </c>
      <c r="CK88" s="10">
        <f t="shared" si="141"/>
        <v>26</v>
      </c>
      <c r="CL88" s="10">
        <f t="shared" si="142"/>
        <v>28</v>
      </c>
      <c r="CM88" s="10">
        <f t="shared" si="143"/>
        <v>42</v>
      </c>
      <c r="CN88" s="10">
        <f t="shared" si="144"/>
        <v>34</v>
      </c>
      <c r="CO88" s="10">
        <f t="shared" si="145"/>
        <v>35</v>
      </c>
      <c r="CP88" s="10">
        <f t="shared" si="146"/>
        <v>35</v>
      </c>
      <c r="CQ88" s="10">
        <f t="shared" si="147"/>
        <v>32</v>
      </c>
      <c r="CR88" s="10">
        <f t="shared" si="148"/>
        <v>27</v>
      </c>
      <c r="CS88" s="10">
        <f t="shared" si="149"/>
        <v>16</v>
      </c>
      <c r="CT88" s="10">
        <f t="shared" si="150"/>
        <v>8</v>
      </c>
      <c r="CU88" s="10">
        <f t="shared" si="151"/>
        <v>8</v>
      </c>
      <c r="CV88" s="10">
        <f t="shared" si="152"/>
        <v>13</v>
      </c>
      <c r="CW88" s="10">
        <f t="shared" si="153"/>
        <v>9</v>
      </c>
      <c r="CX88" s="10">
        <f t="shared" si="154"/>
        <v>8</v>
      </c>
      <c r="CY88" s="10">
        <f t="shared" si="155"/>
        <v>9</v>
      </c>
      <c r="CZ88" s="10">
        <f t="shared" si="156"/>
        <v>6</v>
      </c>
      <c r="DA88" s="10">
        <f t="shared" si="157"/>
        <v>7</v>
      </c>
      <c r="DB88" s="10">
        <f t="shared" si="158"/>
        <v>8</v>
      </c>
      <c r="DC88" s="10">
        <f t="shared" si="159"/>
        <v>7</v>
      </c>
      <c r="DD88" s="10">
        <f t="shared" si="160"/>
        <v>8</v>
      </c>
      <c r="DE88" s="10" t="e">
        <f t="shared" si="161"/>
        <v>#N/A</v>
      </c>
      <c r="DF88" s="10">
        <f t="shared" si="162"/>
        <v>8</v>
      </c>
      <c r="DG88" s="10" t="e">
        <f t="shared" si="163"/>
        <v>#N/A</v>
      </c>
      <c r="DH88" s="10">
        <f t="shared" si="164"/>
        <v>8</v>
      </c>
      <c r="DI88" s="10">
        <f t="shared" si="165"/>
        <v>4</v>
      </c>
      <c r="DJ88" s="10">
        <f t="shared" si="166"/>
        <v>4</v>
      </c>
      <c r="DK88" s="10">
        <f t="shared" si="167"/>
        <v>4</v>
      </c>
      <c r="DL88" s="10">
        <f t="shared" si="168"/>
        <v>5</v>
      </c>
      <c r="DM88" s="10" t="e">
        <f t="shared" si="169"/>
        <v>#N/A</v>
      </c>
      <c r="DN88" s="10" t="e">
        <f t="shared" si="170"/>
        <v>#N/A</v>
      </c>
      <c r="DO88" s="10">
        <f t="shared" si="171"/>
        <v>5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229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230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231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232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233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234</v>
      </c>
      <c r="B22" s="221">
        <v>21</v>
      </c>
      <c r="C22" s="84"/>
    </row>
    <row r="23" spans="1:3" x14ac:dyDescent="0.2">
      <c r="A23" s="220" t="s">
        <v>235</v>
      </c>
      <c r="B23" s="221">
        <v>22</v>
      </c>
      <c r="C23" s="84"/>
    </row>
    <row r="24" spans="1:3" x14ac:dyDescent="0.2">
      <c r="A24" s="220" t="s">
        <v>236</v>
      </c>
      <c r="B24" s="221">
        <v>23</v>
      </c>
      <c r="C24" s="84"/>
    </row>
    <row r="25" spans="1:3" x14ac:dyDescent="0.2">
      <c r="A25" s="220" t="s">
        <v>223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237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304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238</v>
      </c>
      <c r="B34" s="221">
        <v>33</v>
      </c>
      <c r="C34" s="84"/>
    </row>
    <row r="35" spans="1:3" x14ac:dyDescent="0.2">
      <c r="A35" s="220" t="s">
        <v>239</v>
      </c>
      <c r="B35" s="221">
        <v>34</v>
      </c>
      <c r="C35" s="84"/>
    </row>
    <row r="36" spans="1:3" x14ac:dyDescent="0.2">
      <c r="A36" s="220" t="s">
        <v>240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241</v>
      </c>
      <c r="B38" s="221">
        <v>37</v>
      </c>
      <c r="C38" s="84"/>
    </row>
    <row r="39" spans="1:3" x14ac:dyDescent="0.2">
      <c r="A39" s="220" t="s">
        <v>242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243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244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245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246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247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277</v>
      </c>
      <c r="B66" s="221">
        <v>65</v>
      </c>
      <c r="C66" s="84"/>
    </row>
    <row r="67" spans="1:3" x14ac:dyDescent="0.2">
      <c r="A67" s="220" t="s">
        <v>316</v>
      </c>
      <c r="B67" s="221">
        <v>66</v>
      </c>
      <c r="C67" s="84"/>
    </row>
    <row r="68" spans="1:3" x14ac:dyDescent="0.2">
      <c r="A68" s="220" t="s">
        <v>317</v>
      </c>
      <c r="B68" s="221">
        <v>67</v>
      </c>
      <c r="C68" s="84"/>
    </row>
    <row r="69" spans="1:3" x14ac:dyDescent="0.2">
      <c r="A69" s="220" t="s">
        <v>318</v>
      </c>
      <c r="B69" s="221">
        <v>68</v>
      </c>
      <c r="C69" s="84"/>
    </row>
    <row r="70" spans="1:3" x14ac:dyDescent="0.2">
      <c r="A70" s="220" t="s">
        <v>319</v>
      </c>
      <c r="B70" s="221">
        <v>69</v>
      </c>
      <c r="C70" s="84"/>
    </row>
    <row r="71" spans="1:3" x14ac:dyDescent="0.2">
      <c r="A71" s="220" t="s">
        <v>320</v>
      </c>
      <c r="B71" s="221">
        <v>70</v>
      </c>
      <c r="C71" s="84"/>
    </row>
    <row r="72" spans="1:3" x14ac:dyDescent="0.2">
      <c r="A72" s="220" t="s">
        <v>321</v>
      </c>
      <c r="B72" s="221">
        <v>71</v>
      </c>
      <c r="C72" s="84"/>
    </row>
    <row r="73" spans="1:3" x14ac:dyDescent="0.2">
      <c r="A73" s="220" t="s">
        <v>322</v>
      </c>
      <c r="B73" s="221">
        <v>72</v>
      </c>
      <c r="C73" s="84"/>
    </row>
    <row r="74" spans="1:3" x14ac:dyDescent="0.2">
      <c r="A74" s="220" t="s">
        <v>325</v>
      </c>
      <c r="B74" s="221">
        <v>73</v>
      </c>
      <c r="C74" s="84"/>
    </row>
    <row r="75" spans="1:3" x14ac:dyDescent="0.2">
      <c r="A75" s="220" t="s">
        <v>326</v>
      </c>
      <c r="B75" s="221">
        <v>74</v>
      </c>
      <c r="C75" s="84"/>
    </row>
    <row r="76" spans="1:3" x14ac:dyDescent="0.2">
      <c r="A76" s="220" t="s">
        <v>327</v>
      </c>
      <c r="B76" s="221">
        <v>75</v>
      </c>
      <c r="C76" s="84"/>
    </row>
    <row r="77" spans="1:3" x14ac:dyDescent="0.2">
      <c r="A77" s="220" t="s">
        <v>328</v>
      </c>
      <c r="B77" s="221">
        <v>76</v>
      </c>
      <c r="C77" s="84"/>
    </row>
    <row r="78" spans="1:3" x14ac:dyDescent="0.2">
      <c r="A78" s="220" t="s">
        <v>329</v>
      </c>
      <c r="B78" s="221">
        <v>77</v>
      </c>
      <c r="C78" s="84"/>
    </row>
    <row r="79" spans="1:3" x14ac:dyDescent="0.2">
      <c r="A79" s="220" t="s">
        <v>330</v>
      </c>
      <c r="B79" s="221">
        <v>78</v>
      </c>
      <c r="C79" s="84"/>
    </row>
    <row r="80" spans="1:3" ht="13.5" thickBot="1" x14ac:dyDescent="0.25">
      <c r="A80" s="222" t="s">
        <v>332</v>
      </c>
      <c r="B80" s="223">
        <v>79</v>
      </c>
      <c r="C80" s="84"/>
    </row>
    <row r="81" spans="1:3" ht="15.75" thickBot="1" x14ac:dyDescent="0.25">
      <c r="A81" s="191" t="s">
        <v>331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"/>
  <sheetViews>
    <sheetView topLeftCell="A19" zoomScale="90" zoomScaleNormal="90" workbookViewId="0">
      <selection activeCell="A67" sqref="A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275</v>
      </c>
      <c r="B1" s="214" t="s">
        <v>276</v>
      </c>
    </row>
    <row r="2" spans="1:2" x14ac:dyDescent="0.2">
      <c r="A2" s="215" t="s">
        <v>249</v>
      </c>
      <c r="B2" s="216">
        <v>30</v>
      </c>
    </row>
    <row r="3" spans="1:2" x14ac:dyDescent="0.2">
      <c r="A3" s="215" t="s">
        <v>250</v>
      </c>
      <c r="B3" s="216">
        <v>30</v>
      </c>
    </row>
    <row r="4" spans="1:2" x14ac:dyDescent="0.2">
      <c r="A4" s="215" t="s">
        <v>251</v>
      </c>
      <c r="B4" s="216">
        <v>30</v>
      </c>
    </row>
    <row r="5" spans="1:2" x14ac:dyDescent="0.2">
      <c r="A5" s="215" t="s">
        <v>252</v>
      </c>
      <c r="B5" s="216">
        <v>30</v>
      </c>
    </row>
    <row r="6" spans="1:2" x14ac:dyDescent="0.2">
      <c r="A6" s="215" t="s">
        <v>274</v>
      </c>
      <c r="B6" s="216">
        <v>30</v>
      </c>
    </row>
    <row r="7" spans="1:2" x14ac:dyDescent="0.2">
      <c r="A7" s="215" t="s">
        <v>253</v>
      </c>
      <c r="B7" s="216">
        <v>30</v>
      </c>
    </row>
    <row r="8" spans="1:2" x14ac:dyDescent="0.2">
      <c r="A8" s="215" t="s">
        <v>254</v>
      </c>
      <c r="B8" s="216">
        <v>30</v>
      </c>
    </row>
    <row r="9" spans="1:2" x14ac:dyDescent="0.2">
      <c r="A9" s="215" t="s">
        <v>255</v>
      </c>
      <c r="B9" s="216">
        <v>30</v>
      </c>
    </row>
    <row r="10" spans="1:2" x14ac:dyDescent="0.2">
      <c r="A10" s="215" t="s">
        <v>256</v>
      </c>
      <c r="B10" s="216">
        <v>30</v>
      </c>
    </row>
    <row r="11" spans="1:2" x14ac:dyDescent="0.2">
      <c r="A11" s="215" t="s">
        <v>257</v>
      </c>
      <c r="B11" s="216">
        <v>30</v>
      </c>
    </row>
    <row r="12" spans="1:2" x14ac:dyDescent="0.2">
      <c r="A12" s="215" t="s">
        <v>258</v>
      </c>
      <c r="B12" s="216">
        <v>30</v>
      </c>
    </row>
    <row r="13" spans="1:2" x14ac:dyDescent="0.2">
      <c r="A13" s="215" t="s">
        <v>259</v>
      </c>
      <c r="B13" s="216">
        <v>30</v>
      </c>
    </row>
    <row r="14" spans="1:2" x14ac:dyDescent="0.2">
      <c r="A14" s="215" t="s">
        <v>376</v>
      </c>
      <c r="B14" s="216">
        <v>20</v>
      </c>
    </row>
    <row r="15" spans="1:2" x14ac:dyDescent="0.2">
      <c r="A15" s="215" t="s">
        <v>278</v>
      </c>
      <c r="B15" s="216">
        <v>20</v>
      </c>
    </row>
    <row r="16" spans="1:2" x14ac:dyDescent="0.2">
      <c r="A16" s="215" t="s">
        <v>279</v>
      </c>
      <c r="B16" s="216">
        <v>20</v>
      </c>
    </row>
    <row r="17" spans="1:2" x14ac:dyDescent="0.2">
      <c r="A17" s="215" t="s">
        <v>280</v>
      </c>
      <c r="B17" s="216">
        <v>20</v>
      </c>
    </row>
    <row r="18" spans="1:2" x14ac:dyDescent="0.2">
      <c r="A18" s="215" t="s">
        <v>281</v>
      </c>
      <c r="B18" s="216">
        <v>20</v>
      </c>
    </row>
    <row r="19" spans="1:2" x14ac:dyDescent="0.2">
      <c r="A19" s="215" t="s">
        <v>282</v>
      </c>
      <c r="B19" s="216">
        <v>20</v>
      </c>
    </row>
    <row r="20" spans="1:2" x14ac:dyDescent="0.2">
      <c r="A20" s="215" t="s">
        <v>283</v>
      </c>
      <c r="B20" s="216">
        <v>20</v>
      </c>
    </row>
    <row r="21" spans="1:2" x14ac:dyDescent="0.2">
      <c r="A21" s="215" t="s">
        <v>284</v>
      </c>
      <c r="B21" s="216">
        <v>20</v>
      </c>
    </row>
    <row r="22" spans="1:2" x14ac:dyDescent="0.2">
      <c r="A22" s="215" t="s">
        <v>285</v>
      </c>
      <c r="B22" s="216">
        <v>20</v>
      </c>
    </row>
    <row r="23" spans="1:2" x14ac:dyDescent="0.2">
      <c r="A23" s="215" t="s">
        <v>286</v>
      </c>
      <c r="B23" s="216">
        <v>20</v>
      </c>
    </row>
    <row r="24" spans="1:2" x14ac:dyDescent="0.2">
      <c r="A24" s="215" t="s">
        <v>287</v>
      </c>
      <c r="B24" s="216">
        <v>20</v>
      </c>
    </row>
    <row r="25" spans="1:2" x14ac:dyDescent="0.2">
      <c r="A25" s="215" t="s">
        <v>288</v>
      </c>
      <c r="B25" s="216">
        <v>20</v>
      </c>
    </row>
    <row r="26" spans="1:2" x14ac:dyDescent="0.2">
      <c r="A26" s="215" t="s">
        <v>289</v>
      </c>
      <c r="B26" s="216">
        <v>20</v>
      </c>
    </row>
    <row r="27" spans="1:2" x14ac:dyDescent="0.2">
      <c r="A27" s="215" t="s">
        <v>368</v>
      </c>
      <c r="B27" s="216">
        <v>20</v>
      </c>
    </row>
    <row r="28" spans="1:2" x14ac:dyDescent="0.2">
      <c r="A28" s="215" t="s">
        <v>260</v>
      </c>
      <c r="B28" s="216">
        <v>20</v>
      </c>
    </row>
    <row r="29" spans="1:2" x14ac:dyDescent="0.2">
      <c r="A29" s="215" t="s">
        <v>261</v>
      </c>
      <c r="B29" s="216">
        <v>20</v>
      </c>
    </row>
    <row r="30" spans="1:2" x14ac:dyDescent="0.2">
      <c r="A30" s="215" t="s">
        <v>262</v>
      </c>
      <c r="B30" s="216">
        <v>20</v>
      </c>
    </row>
    <row r="31" spans="1:2" x14ac:dyDescent="0.2">
      <c r="A31" s="215" t="s">
        <v>263</v>
      </c>
      <c r="B31" s="216">
        <v>20</v>
      </c>
    </row>
    <row r="32" spans="1:2" x14ac:dyDescent="0.2">
      <c r="A32" s="215" t="s">
        <v>264</v>
      </c>
      <c r="B32" s="216">
        <v>20</v>
      </c>
    </row>
    <row r="33" spans="1:2" x14ac:dyDescent="0.2">
      <c r="A33" s="215" t="s">
        <v>265</v>
      </c>
      <c r="B33" s="216">
        <v>20</v>
      </c>
    </row>
    <row r="34" spans="1:2" x14ac:dyDescent="0.2">
      <c r="A34" s="215" t="s">
        <v>266</v>
      </c>
      <c r="B34" s="216">
        <v>20</v>
      </c>
    </row>
    <row r="35" spans="1:2" x14ac:dyDescent="0.2">
      <c r="A35" s="215" t="s">
        <v>267</v>
      </c>
      <c r="B35" s="216">
        <v>20</v>
      </c>
    </row>
    <row r="36" spans="1:2" x14ac:dyDescent="0.2">
      <c r="A36" s="215" t="s">
        <v>268</v>
      </c>
      <c r="B36" s="216">
        <v>20</v>
      </c>
    </row>
    <row r="37" spans="1:2" x14ac:dyDescent="0.2">
      <c r="A37" s="215" t="s">
        <v>269</v>
      </c>
      <c r="B37" s="216">
        <v>20</v>
      </c>
    </row>
    <row r="38" spans="1:2" x14ac:dyDescent="0.2">
      <c r="A38" s="215" t="s">
        <v>270</v>
      </c>
      <c r="B38" s="216">
        <v>20</v>
      </c>
    </row>
    <row r="39" spans="1:2" x14ac:dyDescent="0.2">
      <c r="A39" s="215" t="s">
        <v>273</v>
      </c>
      <c r="B39" s="216">
        <v>20</v>
      </c>
    </row>
    <row r="40" spans="1:2" x14ac:dyDescent="0.2">
      <c r="A40" s="215" t="s">
        <v>271</v>
      </c>
      <c r="B40" s="216">
        <v>20</v>
      </c>
    </row>
    <row r="41" spans="1:2" x14ac:dyDescent="0.2">
      <c r="A41" s="215" t="s">
        <v>272</v>
      </c>
      <c r="B41" s="216">
        <v>20</v>
      </c>
    </row>
    <row r="42" spans="1:2" x14ac:dyDescent="0.2">
      <c r="A42" s="215" t="s">
        <v>290</v>
      </c>
      <c r="B42" s="216">
        <v>30</v>
      </c>
    </row>
    <row r="43" spans="1:2" x14ac:dyDescent="0.2">
      <c r="A43" s="215" t="s">
        <v>291</v>
      </c>
      <c r="B43" s="216">
        <v>30</v>
      </c>
    </row>
    <row r="44" spans="1:2" x14ac:dyDescent="0.2">
      <c r="A44" s="215" t="s">
        <v>292</v>
      </c>
      <c r="B44" s="216">
        <v>30</v>
      </c>
    </row>
    <row r="45" spans="1:2" x14ac:dyDescent="0.2">
      <c r="A45" s="215" t="s">
        <v>293</v>
      </c>
      <c r="B45" s="216">
        <v>30</v>
      </c>
    </row>
    <row r="46" spans="1:2" x14ac:dyDescent="0.2">
      <c r="A46" s="215" t="s">
        <v>294</v>
      </c>
      <c r="B46" s="216">
        <v>30</v>
      </c>
    </row>
    <row r="47" spans="1:2" x14ac:dyDescent="0.2">
      <c r="A47" s="215" t="s">
        <v>295</v>
      </c>
      <c r="B47" s="216">
        <v>30</v>
      </c>
    </row>
    <row r="48" spans="1:2" x14ac:dyDescent="0.2">
      <c r="A48" s="215" t="s">
        <v>296</v>
      </c>
      <c r="B48" s="216">
        <v>30</v>
      </c>
    </row>
    <row r="49" spans="1:2" x14ac:dyDescent="0.2">
      <c r="A49" s="215" t="s">
        <v>297</v>
      </c>
      <c r="B49" s="216">
        <v>30</v>
      </c>
    </row>
    <row r="50" spans="1:2" x14ac:dyDescent="0.2">
      <c r="A50" s="215" t="s">
        <v>298</v>
      </c>
      <c r="B50" s="216">
        <v>30</v>
      </c>
    </row>
    <row r="51" spans="1:2" x14ac:dyDescent="0.2">
      <c r="A51" s="215" t="s">
        <v>299</v>
      </c>
      <c r="B51" s="216">
        <v>30</v>
      </c>
    </row>
    <row r="52" spans="1:2" x14ac:dyDescent="0.2">
      <c r="A52" s="215" t="s">
        <v>300</v>
      </c>
      <c r="B52" s="216">
        <v>30</v>
      </c>
    </row>
    <row r="53" spans="1:2" x14ac:dyDescent="0.2">
      <c r="A53" s="215" t="s">
        <v>301</v>
      </c>
      <c r="B53" s="216">
        <v>30</v>
      </c>
    </row>
    <row r="54" spans="1:2" x14ac:dyDescent="0.2">
      <c r="A54" s="215" t="s">
        <v>302</v>
      </c>
      <c r="B54" s="216">
        <v>30</v>
      </c>
    </row>
    <row r="55" spans="1:2" ht="13.5" thickBot="1" x14ac:dyDescent="0.25">
      <c r="A55" s="217" t="s">
        <v>303</v>
      </c>
      <c r="B55" s="218">
        <v>30</v>
      </c>
    </row>
    <row r="56" spans="1:2" x14ac:dyDescent="0.2">
      <c r="A56" s="212" t="s">
        <v>336</v>
      </c>
      <c r="B56" s="79">
        <v>20</v>
      </c>
    </row>
    <row r="57" spans="1:2" x14ac:dyDescent="0.2">
      <c r="A57" s="212" t="s">
        <v>341</v>
      </c>
      <c r="B57" s="224">
        <v>20</v>
      </c>
    </row>
    <row r="58" spans="1:2" x14ac:dyDescent="0.2">
      <c r="A58" s="212" t="s">
        <v>345</v>
      </c>
      <c r="B58" s="224">
        <v>20</v>
      </c>
    </row>
    <row r="59" spans="1:2" x14ac:dyDescent="0.2">
      <c r="A59" s="212" t="s">
        <v>347</v>
      </c>
      <c r="B59" s="224">
        <v>20</v>
      </c>
    </row>
    <row r="60" spans="1:2" x14ac:dyDescent="0.2">
      <c r="A60" s="212" t="s">
        <v>344</v>
      </c>
      <c r="B60" s="224">
        <v>20</v>
      </c>
    </row>
    <row r="61" spans="1:2" x14ac:dyDescent="0.2">
      <c r="A61" s="212" t="s">
        <v>366</v>
      </c>
      <c r="B61" s="224">
        <v>20</v>
      </c>
    </row>
    <row r="62" spans="1:2" x14ac:dyDescent="0.2">
      <c r="A62" s="212" t="s">
        <v>312</v>
      </c>
      <c r="B62" s="224">
        <v>20</v>
      </c>
    </row>
    <row r="63" spans="1:2" x14ac:dyDescent="0.2">
      <c r="A63" s="212" t="s">
        <v>313</v>
      </c>
      <c r="B63" s="224">
        <v>20</v>
      </c>
    </row>
    <row r="64" spans="1:2" x14ac:dyDescent="0.2">
      <c r="A64" s="212" t="s">
        <v>390</v>
      </c>
      <c r="B64" s="224">
        <v>20</v>
      </c>
    </row>
    <row r="65" spans="1:2" x14ac:dyDescent="0.2">
      <c r="A65" s="212" t="s">
        <v>405</v>
      </c>
      <c r="B65" s="224">
        <v>20</v>
      </c>
    </row>
    <row r="66" spans="1:2" x14ac:dyDescent="0.2">
      <c r="A66" s="212" t="s">
        <v>404</v>
      </c>
      <c r="B66" s="224">
        <v>20</v>
      </c>
    </row>
    <row r="67" spans="1:2" x14ac:dyDescent="0.2">
      <c r="A67" s="212" t="s">
        <v>406</v>
      </c>
      <c r="B67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2023-03-06T13:35:08Z</dcterms:modified>
</cp:coreProperties>
</file>