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70" i="4" l="1"/>
  <c r="BV67" i="4"/>
  <c r="BV58" i="4"/>
  <c r="BV72" i="4"/>
  <c r="BV61" i="4"/>
  <c r="BV44" i="4"/>
  <c r="BV27" i="4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H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70" i="4" l="1"/>
  <c r="AC25" i="2"/>
  <c r="Z25" i="2"/>
  <c r="Y25" i="2"/>
  <c r="W25" i="2"/>
  <c r="L70" i="4" s="1"/>
  <c r="V25" i="2"/>
  <c r="S25" i="2"/>
  <c r="R25" i="2"/>
  <c r="P25" i="2"/>
  <c r="K70" i="4" s="1"/>
  <c r="O25" i="2"/>
  <c r="L25" i="2"/>
  <c r="K25" i="2"/>
  <c r="A19" i="3"/>
  <c r="C70" i="4" s="1"/>
  <c r="AD25" i="2" l="1"/>
  <c r="M70" i="4" s="1"/>
  <c r="A25" i="2"/>
  <c r="A79" i="3"/>
  <c r="AD13" i="2"/>
  <c r="AD15" i="2"/>
  <c r="M64" i="4" s="1"/>
  <c r="AD17" i="2"/>
  <c r="AD20" i="2"/>
  <c r="M46" i="4" s="1"/>
  <c r="AD37" i="2"/>
  <c r="M65" i="4" s="1"/>
  <c r="AD41" i="2"/>
  <c r="M74" i="4" s="1"/>
  <c r="AD44" i="2"/>
  <c r="M53" i="4" s="1"/>
  <c r="AD45" i="2"/>
  <c r="M73" i="4" s="1"/>
  <c r="AD70" i="2"/>
  <c r="AD78" i="2"/>
  <c r="M66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AD18" i="2" s="1"/>
  <c r="M4" i="4" s="1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68" i="4"/>
  <c r="M52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58" i="4" s="1"/>
  <c r="I57" i="2"/>
  <c r="I58" i="2"/>
  <c r="I59" i="2"/>
  <c r="I60" i="2"/>
  <c r="I61" i="2"/>
  <c r="I62" i="2"/>
  <c r="J67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1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7" i="4"/>
  <c r="D58" i="4"/>
  <c r="D61" i="4"/>
  <c r="W41" i="2"/>
  <c r="L74" i="4" s="1"/>
  <c r="W44" i="2"/>
  <c r="L53" i="4" s="1"/>
  <c r="W45" i="2"/>
  <c r="L73" i="4" s="1"/>
  <c r="W49" i="2"/>
  <c r="L71" i="4" s="1"/>
  <c r="W56" i="2"/>
  <c r="L58" i="4" s="1"/>
  <c r="W63" i="2"/>
  <c r="L67" i="4" s="1"/>
  <c r="W67" i="2"/>
  <c r="L60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7" i="4" s="1"/>
  <c r="P56" i="2"/>
  <c r="K58" i="4" s="1"/>
  <c r="P39" i="2"/>
  <c r="K61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7" i="4" s="1"/>
  <c r="A50" i="3"/>
  <c r="A56" i="2" s="1"/>
  <c r="A33" i="3"/>
  <c r="A39" i="2" s="1"/>
  <c r="J62" i="4" l="1"/>
  <c r="AD28" i="2"/>
  <c r="M38" i="4" s="1"/>
  <c r="P51" i="2"/>
  <c r="K69" i="4" s="1"/>
  <c r="W47" i="2"/>
  <c r="L51" i="4" s="1"/>
  <c r="W46" i="2"/>
  <c r="L16" i="4" s="1"/>
  <c r="P58" i="2"/>
  <c r="K24" i="4" s="1"/>
  <c r="W54" i="2"/>
  <c r="L48" i="4" s="1"/>
  <c r="W42" i="2"/>
  <c r="L26" i="4" s="1"/>
  <c r="W59" i="2"/>
  <c r="L6" i="4" s="1"/>
  <c r="P59" i="2"/>
  <c r="K6" i="4" s="1"/>
  <c r="P47" i="2"/>
  <c r="K51" i="4" s="1"/>
  <c r="W55" i="2"/>
  <c r="L21" i="4" s="1"/>
  <c r="W43" i="2"/>
  <c r="L25" i="4" s="1"/>
  <c r="P55" i="2"/>
  <c r="K21" i="4" s="1"/>
  <c r="P43" i="2"/>
  <c r="K25" i="4" s="1"/>
  <c r="P57" i="2"/>
  <c r="K28" i="4" s="1"/>
  <c r="P45" i="2"/>
  <c r="K73" i="4" s="1"/>
  <c r="P61" i="2"/>
  <c r="K55" i="4" s="1"/>
  <c r="P49" i="2"/>
  <c r="K71" i="4" s="1"/>
  <c r="W51" i="2"/>
  <c r="L69" i="4" s="1"/>
  <c r="W39" i="2"/>
  <c r="L61" i="4" s="1"/>
  <c r="W57" i="2"/>
  <c r="L28" i="4" s="1"/>
  <c r="W50" i="2"/>
  <c r="L22" i="4" s="1"/>
  <c r="W53" i="2"/>
  <c r="L40" i="4" s="1"/>
  <c r="W62" i="2"/>
  <c r="L41" i="4" s="1"/>
  <c r="W65" i="2"/>
  <c r="L3" i="4" s="1"/>
  <c r="P65" i="2"/>
  <c r="P53" i="2"/>
  <c r="K40" i="4" s="1"/>
  <c r="P41" i="2"/>
  <c r="K74" i="4" s="1"/>
  <c r="W61" i="2"/>
  <c r="L55" i="4" s="1"/>
  <c r="P54" i="2"/>
  <c r="K48" i="4" s="1"/>
  <c r="P42" i="2"/>
  <c r="K26" i="4" s="1"/>
  <c r="P64" i="2"/>
  <c r="K62" i="4" s="1"/>
  <c r="P52" i="2"/>
  <c r="K50" i="4" s="1"/>
  <c r="P40" i="2"/>
  <c r="K39" i="4" s="1"/>
  <c r="P60" i="2"/>
  <c r="K43" i="4" s="1"/>
  <c r="P48" i="2"/>
  <c r="K8" i="4" s="1"/>
  <c r="P46" i="2"/>
  <c r="K16" i="4" s="1"/>
  <c r="W60" i="2"/>
  <c r="L43" i="4" s="1"/>
  <c r="W48" i="2"/>
  <c r="L8" i="4" s="1"/>
  <c r="W52" i="2"/>
  <c r="L50" i="4" s="1"/>
  <c r="W40" i="2"/>
  <c r="L39" i="4" s="1"/>
  <c r="P44" i="2"/>
  <c r="K53" i="4" s="1"/>
  <c r="P62" i="2"/>
  <c r="K41" i="4" s="1"/>
  <c r="P50" i="2"/>
  <c r="K22" i="4" s="1"/>
  <c r="W58" i="2"/>
  <c r="L24" i="4" s="1"/>
  <c r="W64" i="2"/>
  <c r="L62" i="4" s="1"/>
  <c r="AD42" i="2"/>
  <c r="M26" i="4" s="1"/>
  <c r="AD77" i="2"/>
  <c r="M57" i="4" s="1"/>
  <c r="A63" i="2"/>
  <c r="C61" i="4"/>
  <c r="C58" i="4"/>
  <c r="AD84" i="2"/>
  <c r="M34" i="4" s="1"/>
  <c r="AD83" i="2"/>
  <c r="M14" i="4" s="1"/>
  <c r="AD82" i="2"/>
  <c r="M63" i="4" s="1"/>
  <c r="AD81" i="2"/>
  <c r="M27" i="4" s="1"/>
  <c r="AD80" i="2"/>
  <c r="M15" i="4" s="1"/>
  <c r="AD79" i="2"/>
  <c r="M47" i="4" s="1"/>
  <c r="AD76" i="2"/>
  <c r="M49" i="4" s="1"/>
  <c r="AD75" i="2"/>
  <c r="M31" i="4" s="1"/>
  <c r="AD74" i="2"/>
  <c r="M32" i="4" s="1"/>
  <c r="AD73" i="2"/>
  <c r="M72" i="4" s="1"/>
  <c r="AD72" i="2"/>
  <c r="M42" i="4" s="1"/>
  <c r="AD71" i="2"/>
  <c r="M7" i="4" s="1"/>
  <c r="AD69" i="2"/>
  <c r="M35" i="4" s="1"/>
  <c r="AD68" i="2"/>
  <c r="M19" i="4" s="1"/>
  <c r="AD67" i="2"/>
  <c r="M60" i="4" s="1"/>
  <c r="AD66" i="2"/>
  <c r="M59" i="4" s="1"/>
  <c r="AD65" i="2"/>
  <c r="M3" i="4" s="1"/>
  <c r="AD63" i="2"/>
  <c r="M67" i="4" s="1"/>
  <c r="AD64" i="2"/>
  <c r="M62" i="4" s="1"/>
  <c r="AD62" i="2"/>
  <c r="M41" i="4" s="1"/>
  <c r="AD61" i="2"/>
  <c r="M55" i="4" s="1"/>
  <c r="AD60" i="2"/>
  <c r="M43" i="4" s="1"/>
  <c r="AD59" i="2"/>
  <c r="M6" i="4" s="1"/>
  <c r="AD58" i="2"/>
  <c r="M24" i="4" s="1"/>
  <c r="AD57" i="2"/>
  <c r="M28" i="4" s="1"/>
  <c r="AD56" i="2"/>
  <c r="M58" i="4" s="1"/>
  <c r="AD55" i="2"/>
  <c r="M21" i="4" s="1"/>
  <c r="AD54" i="2"/>
  <c r="M48" i="4" s="1"/>
  <c r="AD53" i="2"/>
  <c r="M40" i="4" s="1"/>
  <c r="AD52" i="2"/>
  <c r="M50" i="4" s="1"/>
  <c r="AD51" i="2"/>
  <c r="M69" i="4" s="1"/>
  <c r="AD50" i="2"/>
  <c r="M22" i="4" s="1"/>
  <c r="AD49" i="2"/>
  <c r="M71" i="4" s="1"/>
  <c r="AD48" i="2"/>
  <c r="M8" i="4" s="1"/>
  <c r="AD47" i="2"/>
  <c r="M51" i="4" s="1"/>
  <c r="AD46" i="2"/>
  <c r="M16" i="4" s="1"/>
  <c r="AD43" i="2"/>
  <c r="M25" i="4" s="1"/>
  <c r="AD40" i="2"/>
  <c r="M39" i="4" s="1"/>
  <c r="AD39" i="2"/>
  <c r="M61" i="4" s="1"/>
  <c r="AD38" i="2"/>
  <c r="M5" i="4" s="1"/>
  <c r="AD36" i="2"/>
  <c r="M56" i="4" s="1"/>
  <c r="AD35" i="2"/>
  <c r="M12" i="4" s="1"/>
  <c r="AD34" i="2"/>
  <c r="M23" i="4" s="1"/>
  <c r="AD33" i="2"/>
  <c r="M29" i="4" s="1"/>
  <c r="AD32" i="2"/>
  <c r="M9" i="4" s="1"/>
  <c r="AD31" i="2"/>
  <c r="M30" i="4" s="1"/>
  <c r="AD30" i="2"/>
  <c r="M18" i="4" s="1"/>
  <c r="AD29" i="2"/>
  <c r="M54" i="4" s="1"/>
  <c r="AD27" i="2"/>
  <c r="M20" i="4" s="1"/>
  <c r="AD26" i="2"/>
  <c r="M33" i="4" s="1"/>
  <c r="AD24" i="2"/>
  <c r="M37" i="4" s="1"/>
  <c r="AD23" i="2"/>
  <c r="M10" i="4" s="1"/>
  <c r="AD22" i="2"/>
  <c r="M11" i="4" s="1"/>
  <c r="AD21" i="2"/>
  <c r="M13" i="4" s="1"/>
  <c r="AD19" i="2"/>
  <c r="M17" i="4" s="1"/>
  <c r="AD16" i="2"/>
  <c r="M44" i="4" s="1"/>
  <c r="AD14" i="2"/>
  <c r="M36" i="4" s="1"/>
  <c r="AU97" i="2" l="1"/>
  <c r="AU98" i="2"/>
  <c r="AU96" i="2"/>
  <c r="AW98" i="2"/>
  <c r="AW97" i="2"/>
  <c r="AW96" i="2"/>
  <c r="AV97" i="2"/>
  <c r="AV98" i="2"/>
  <c r="AV96" i="2"/>
  <c r="W13" i="2"/>
  <c r="L75" i="4" s="1"/>
  <c r="W36" i="2"/>
  <c r="L56" i="4" s="1"/>
  <c r="W78" i="2"/>
  <c r="L66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39" i="4"/>
  <c r="J74" i="4"/>
  <c r="J26" i="4"/>
  <c r="J25" i="4"/>
  <c r="J53" i="4"/>
  <c r="J73" i="4"/>
  <c r="J16" i="4"/>
  <c r="J51" i="4"/>
  <c r="J8" i="4"/>
  <c r="J71" i="4"/>
  <c r="J22" i="4"/>
  <c r="J69" i="4"/>
  <c r="J50" i="4"/>
  <c r="J40" i="4"/>
  <c r="J48" i="4"/>
  <c r="J21" i="4"/>
  <c r="J28" i="4"/>
  <c r="J24" i="4"/>
  <c r="J6" i="4"/>
  <c r="J41" i="4"/>
  <c r="J72" i="4"/>
  <c r="I74" i="2"/>
  <c r="J44" i="4"/>
  <c r="D72" i="4"/>
  <c r="D44" i="4"/>
  <c r="O73" i="2"/>
  <c r="L73" i="2"/>
  <c r="O16" i="2"/>
  <c r="L16" i="2"/>
  <c r="K16" i="2"/>
  <c r="A67" i="3"/>
  <c r="A73" i="2" s="1"/>
  <c r="A10" i="3"/>
  <c r="C44" i="4" s="1"/>
  <c r="W66" i="2" l="1"/>
  <c r="L59" i="4" s="1"/>
  <c r="J43" i="4"/>
  <c r="J55" i="4"/>
  <c r="W37" i="2"/>
  <c r="L65" i="4" s="1"/>
  <c r="W75" i="2"/>
  <c r="L31" i="4" s="1"/>
  <c r="W29" i="2"/>
  <c r="L54" i="4" s="1"/>
  <c r="W16" i="2"/>
  <c r="L44" i="4" s="1"/>
  <c r="W79" i="2"/>
  <c r="L47" i="4" s="1"/>
  <c r="W28" i="2"/>
  <c r="L38" i="4" s="1"/>
  <c r="W15" i="2"/>
  <c r="L64" i="4" s="1"/>
  <c r="W24" i="2"/>
  <c r="L37" i="4" s="1"/>
  <c r="W33" i="2"/>
  <c r="L29" i="4" s="1"/>
  <c r="W20" i="2"/>
  <c r="L46" i="4" s="1"/>
  <c r="W77" i="2"/>
  <c r="L57" i="4" s="1"/>
  <c r="W38" i="2"/>
  <c r="L5" i="4" s="1"/>
  <c r="W26" i="2"/>
  <c r="L33" i="4" s="1"/>
  <c r="A16" i="2"/>
  <c r="W23" i="2"/>
  <c r="L10" i="4" s="1"/>
  <c r="C72" i="4"/>
  <c r="W73" i="2"/>
  <c r="L72" i="4" s="1"/>
  <c r="W34" i="2"/>
  <c r="L23" i="4" s="1"/>
  <c r="W21" i="2"/>
  <c r="L13" i="4" s="1"/>
  <c r="W83" i="2"/>
  <c r="L14" i="4" s="1"/>
  <c r="W71" i="2"/>
  <c r="L7" i="4" s="1"/>
  <c r="W32" i="2"/>
  <c r="L9" i="4" s="1"/>
  <c r="W19" i="2"/>
  <c r="L17" i="4" s="1"/>
  <c r="W81" i="2"/>
  <c r="L27" i="4" s="1"/>
  <c r="W69" i="2"/>
  <c r="L35" i="4" s="1"/>
  <c r="W30" i="2"/>
  <c r="L18" i="4" s="1"/>
  <c r="W17" i="2"/>
  <c r="L68" i="4" s="1"/>
  <c r="P73" i="2"/>
  <c r="K72" i="4" s="1"/>
  <c r="P16" i="2"/>
  <c r="K44" i="4" s="1"/>
  <c r="W84" i="2"/>
  <c r="L34" i="4" s="1"/>
  <c r="W80" i="2"/>
  <c r="L15" i="4" s="1"/>
  <c r="W76" i="2"/>
  <c r="L49" i="4" s="1"/>
  <c r="W72" i="2"/>
  <c r="L42" i="4" s="1"/>
  <c r="W68" i="2"/>
  <c r="L19" i="4" s="1"/>
  <c r="W82" i="2"/>
  <c r="L63" i="4" s="1"/>
  <c r="W70" i="2"/>
  <c r="L52" i="4" s="1"/>
  <c r="W35" i="2"/>
  <c r="L12" i="4" s="1"/>
  <c r="W31" i="2"/>
  <c r="L30" i="4" s="1"/>
  <c r="W27" i="2"/>
  <c r="L20" i="4" s="1"/>
  <c r="W22" i="2"/>
  <c r="L11" i="4" s="1"/>
  <c r="W18" i="2"/>
  <c r="L4" i="4" s="1"/>
  <c r="W14" i="2"/>
  <c r="L36" i="4" s="1"/>
  <c r="W74" i="2"/>
  <c r="L32" i="4" s="1"/>
  <c r="H81" i="2"/>
  <c r="I81" i="2"/>
  <c r="J27" i="4" s="1"/>
  <c r="E81" i="2"/>
  <c r="D81" i="2"/>
  <c r="J13" i="4"/>
  <c r="D13" i="4"/>
  <c r="D27" i="4"/>
  <c r="O81" i="2"/>
  <c r="L81" i="2"/>
  <c r="K81" i="2"/>
  <c r="O21" i="2"/>
  <c r="L21" i="2"/>
  <c r="K21" i="2"/>
  <c r="A15" i="3"/>
  <c r="A21" i="2" s="1"/>
  <c r="A75" i="3"/>
  <c r="A81" i="2" s="1"/>
  <c r="O75" i="4"/>
  <c r="O36" i="4"/>
  <c r="O64" i="4"/>
  <c r="O68" i="4"/>
  <c r="O4" i="4"/>
  <c r="O17" i="4"/>
  <c r="O46" i="4"/>
  <c r="O11" i="4"/>
  <c r="O10" i="4"/>
  <c r="O37" i="4"/>
  <c r="O33" i="4"/>
  <c r="O20" i="4"/>
  <c r="O38" i="4"/>
  <c r="O54" i="4"/>
  <c r="O18" i="4"/>
  <c r="O30" i="4"/>
  <c r="O9" i="4"/>
  <c r="O29" i="4"/>
  <c r="O23" i="4"/>
  <c r="O12" i="4"/>
  <c r="O56" i="4"/>
  <c r="O65" i="4"/>
  <c r="O5" i="4"/>
  <c r="O39" i="4"/>
  <c r="O74" i="4"/>
  <c r="O26" i="4"/>
  <c r="O25" i="4"/>
  <c r="O53" i="4"/>
  <c r="O73" i="4"/>
  <c r="O16" i="4"/>
  <c r="O51" i="4"/>
  <c r="O8" i="4"/>
  <c r="O71" i="4"/>
  <c r="O22" i="4"/>
  <c r="O69" i="4"/>
  <c r="O50" i="4"/>
  <c r="O40" i="4"/>
  <c r="O48" i="4"/>
  <c r="O21" i="4"/>
  <c r="O28" i="4"/>
  <c r="O24" i="4"/>
  <c r="O6" i="4"/>
  <c r="O43" i="4"/>
  <c r="O55" i="4"/>
  <c r="O41" i="4"/>
  <c r="O62" i="4"/>
  <c r="O3" i="4"/>
  <c r="O59" i="4"/>
  <c r="O60" i="4"/>
  <c r="O19" i="4"/>
  <c r="O35" i="4"/>
  <c r="O52" i="4"/>
  <c r="O7" i="4"/>
  <c r="O42" i="4"/>
  <c r="O32" i="4"/>
  <c r="O31" i="4"/>
  <c r="O49" i="4"/>
  <c r="O57" i="4"/>
  <c r="O66" i="4"/>
  <c r="O47" i="4"/>
  <c r="O15" i="4"/>
  <c r="O63" i="4"/>
  <c r="O14" i="4"/>
  <c r="O34" i="4"/>
  <c r="P75" i="4"/>
  <c r="P36" i="4"/>
  <c r="P64" i="4"/>
  <c r="P68" i="4"/>
  <c r="P4" i="4"/>
  <c r="P17" i="4"/>
  <c r="P46" i="4"/>
  <c r="P11" i="4"/>
  <c r="P10" i="4"/>
  <c r="P37" i="4"/>
  <c r="P33" i="4"/>
  <c r="P20" i="4"/>
  <c r="P38" i="4"/>
  <c r="P54" i="4"/>
  <c r="P18" i="4"/>
  <c r="P30" i="4"/>
  <c r="P9" i="4"/>
  <c r="P29" i="4"/>
  <c r="P23" i="4"/>
  <c r="P12" i="4"/>
  <c r="P56" i="4"/>
  <c r="P65" i="4"/>
  <c r="P5" i="4"/>
  <c r="P39" i="4"/>
  <c r="P74" i="4"/>
  <c r="P26" i="4"/>
  <c r="P25" i="4"/>
  <c r="P53" i="4"/>
  <c r="P73" i="4"/>
  <c r="P16" i="4"/>
  <c r="P51" i="4"/>
  <c r="P8" i="4"/>
  <c r="P71" i="4"/>
  <c r="P22" i="4"/>
  <c r="P69" i="4"/>
  <c r="P50" i="4"/>
  <c r="P40" i="4"/>
  <c r="P48" i="4"/>
  <c r="P21" i="4"/>
  <c r="P28" i="4"/>
  <c r="P24" i="4"/>
  <c r="P6" i="4"/>
  <c r="P43" i="4"/>
  <c r="P55" i="4"/>
  <c r="P41" i="4"/>
  <c r="P62" i="4"/>
  <c r="P3" i="4"/>
  <c r="P59" i="4"/>
  <c r="P60" i="4"/>
  <c r="P19" i="4"/>
  <c r="P35" i="4"/>
  <c r="P52" i="4"/>
  <c r="P7" i="4"/>
  <c r="P42" i="4"/>
  <c r="P32" i="4"/>
  <c r="P31" i="4"/>
  <c r="P49" i="4"/>
  <c r="P57" i="4"/>
  <c r="P66" i="4"/>
  <c r="P47" i="4"/>
  <c r="P15" i="4"/>
  <c r="P63" i="4"/>
  <c r="P14" i="4"/>
  <c r="P34" i="4"/>
  <c r="Q75" i="4"/>
  <c r="Q36" i="4"/>
  <c r="Q64" i="4"/>
  <c r="Q68" i="4"/>
  <c r="Q4" i="4"/>
  <c r="Q17" i="4"/>
  <c r="Q46" i="4"/>
  <c r="Q11" i="4"/>
  <c r="Q10" i="4"/>
  <c r="Q37" i="4"/>
  <c r="Q33" i="4"/>
  <c r="Q20" i="4"/>
  <c r="Q38" i="4"/>
  <c r="Q54" i="4"/>
  <c r="Q18" i="4"/>
  <c r="Q30" i="4"/>
  <c r="Q9" i="4"/>
  <c r="Q29" i="4"/>
  <c r="Q23" i="4"/>
  <c r="Q12" i="4"/>
  <c r="Q56" i="4"/>
  <c r="Q65" i="4"/>
  <c r="Q5" i="4"/>
  <c r="Q39" i="4"/>
  <c r="Q74" i="4"/>
  <c r="Q26" i="4"/>
  <c r="Q25" i="4"/>
  <c r="Q53" i="4"/>
  <c r="Q73" i="4"/>
  <c r="Q16" i="4"/>
  <c r="Q51" i="4"/>
  <c r="Q8" i="4"/>
  <c r="Q71" i="4"/>
  <c r="Q22" i="4"/>
  <c r="Q69" i="4"/>
  <c r="Q50" i="4"/>
  <c r="Q40" i="4"/>
  <c r="Q48" i="4"/>
  <c r="Q21" i="4"/>
  <c r="Q28" i="4"/>
  <c r="Q24" i="4"/>
  <c r="Q6" i="4"/>
  <c r="Q43" i="4"/>
  <c r="Q55" i="4"/>
  <c r="Q41" i="4"/>
  <c r="Q62" i="4"/>
  <c r="Q3" i="4"/>
  <c r="Q59" i="4"/>
  <c r="Q60" i="4"/>
  <c r="Q19" i="4"/>
  <c r="Q35" i="4"/>
  <c r="Q52" i="4"/>
  <c r="Q7" i="4"/>
  <c r="Q42" i="4"/>
  <c r="Q32" i="4"/>
  <c r="Q31" i="4"/>
  <c r="Q49" i="4"/>
  <c r="Q57" i="4"/>
  <c r="Q66" i="4"/>
  <c r="Q47" i="4"/>
  <c r="Q15" i="4"/>
  <c r="Q63" i="4"/>
  <c r="Q14" i="4"/>
  <c r="Q34" i="4"/>
  <c r="R75" i="4"/>
  <c r="R36" i="4"/>
  <c r="R64" i="4"/>
  <c r="R68" i="4"/>
  <c r="R4" i="4"/>
  <c r="R17" i="4"/>
  <c r="R46" i="4"/>
  <c r="R11" i="4"/>
  <c r="R10" i="4"/>
  <c r="R37" i="4"/>
  <c r="R33" i="4"/>
  <c r="R20" i="4"/>
  <c r="R38" i="4"/>
  <c r="R54" i="4"/>
  <c r="R18" i="4"/>
  <c r="R30" i="4"/>
  <c r="R9" i="4"/>
  <c r="R29" i="4"/>
  <c r="R23" i="4"/>
  <c r="R12" i="4"/>
  <c r="R56" i="4"/>
  <c r="R65" i="4"/>
  <c r="R5" i="4"/>
  <c r="R39" i="4"/>
  <c r="R74" i="4"/>
  <c r="R26" i="4"/>
  <c r="R25" i="4"/>
  <c r="R53" i="4"/>
  <c r="R73" i="4"/>
  <c r="R16" i="4"/>
  <c r="R51" i="4"/>
  <c r="R8" i="4"/>
  <c r="R71" i="4"/>
  <c r="R22" i="4"/>
  <c r="R69" i="4"/>
  <c r="R50" i="4"/>
  <c r="R40" i="4"/>
  <c r="R48" i="4"/>
  <c r="R21" i="4"/>
  <c r="R28" i="4"/>
  <c r="R24" i="4"/>
  <c r="R6" i="4"/>
  <c r="R43" i="4"/>
  <c r="R55" i="4"/>
  <c r="R41" i="4"/>
  <c r="R62" i="4"/>
  <c r="R3" i="4"/>
  <c r="R59" i="4"/>
  <c r="R60" i="4"/>
  <c r="R19" i="4"/>
  <c r="R35" i="4"/>
  <c r="R52" i="4"/>
  <c r="R7" i="4"/>
  <c r="R42" i="4"/>
  <c r="R32" i="4"/>
  <c r="R31" i="4"/>
  <c r="R49" i="4"/>
  <c r="R57" i="4"/>
  <c r="R66" i="4"/>
  <c r="R47" i="4"/>
  <c r="R15" i="4"/>
  <c r="R63" i="4"/>
  <c r="R14" i="4"/>
  <c r="R34" i="4"/>
  <c r="S75" i="4"/>
  <c r="S36" i="4"/>
  <c r="S64" i="4"/>
  <c r="S68" i="4"/>
  <c r="S4" i="4"/>
  <c r="S17" i="4"/>
  <c r="S46" i="4"/>
  <c r="S11" i="4"/>
  <c r="S10" i="4"/>
  <c r="S37" i="4"/>
  <c r="S33" i="4"/>
  <c r="S20" i="4"/>
  <c r="S38" i="4"/>
  <c r="S54" i="4"/>
  <c r="S18" i="4"/>
  <c r="S30" i="4"/>
  <c r="S9" i="4"/>
  <c r="S29" i="4"/>
  <c r="S23" i="4"/>
  <c r="S12" i="4"/>
  <c r="S56" i="4"/>
  <c r="S65" i="4"/>
  <c r="S5" i="4"/>
  <c r="S39" i="4"/>
  <c r="S74" i="4"/>
  <c r="S26" i="4"/>
  <c r="S25" i="4"/>
  <c r="S53" i="4"/>
  <c r="S73" i="4"/>
  <c r="S16" i="4"/>
  <c r="S51" i="4"/>
  <c r="S8" i="4"/>
  <c r="S71" i="4"/>
  <c r="S22" i="4"/>
  <c r="S69" i="4"/>
  <c r="S50" i="4"/>
  <c r="S40" i="4"/>
  <c r="S48" i="4"/>
  <c r="S21" i="4"/>
  <c r="S28" i="4"/>
  <c r="S24" i="4"/>
  <c r="S6" i="4"/>
  <c r="S43" i="4"/>
  <c r="S55" i="4"/>
  <c r="S41" i="4"/>
  <c r="S62" i="4"/>
  <c r="S3" i="4"/>
  <c r="S59" i="4"/>
  <c r="S60" i="4"/>
  <c r="S19" i="4"/>
  <c r="S35" i="4"/>
  <c r="S52" i="4"/>
  <c r="S7" i="4"/>
  <c r="S42" i="4"/>
  <c r="S32" i="4"/>
  <c r="S31" i="4"/>
  <c r="S49" i="4"/>
  <c r="S57" i="4"/>
  <c r="S66" i="4"/>
  <c r="S47" i="4"/>
  <c r="S15" i="4"/>
  <c r="S63" i="4"/>
  <c r="S14" i="4"/>
  <c r="S34" i="4"/>
  <c r="T75" i="4"/>
  <c r="T36" i="4"/>
  <c r="T64" i="4"/>
  <c r="T68" i="4"/>
  <c r="T4" i="4"/>
  <c r="T17" i="4"/>
  <c r="T46" i="4"/>
  <c r="T11" i="4"/>
  <c r="T10" i="4"/>
  <c r="T37" i="4"/>
  <c r="T33" i="4"/>
  <c r="T20" i="4"/>
  <c r="T38" i="4"/>
  <c r="T54" i="4"/>
  <c r="T18" i="4"/>
  <c r="T30" i="4"/>
  <c r="T9" i="4"/>
  <c r="T29" i="4"/>
  <c r="T23" i="4"/>
  <c r="T12" i="4"/>
  <c r="T56" i="4"/>
  <c r="T65" i="4"/>
  <c r="T5" i="4"/>
  <c r="T39" i="4"/>
  <c r="T74" i="4"/>
  <c r="T26" i="4"/>
  <c r="T25" i="4"/>
  <c r="T53" i="4"/>
  <c r="T73" i="4"/>
  <c r="T16" i="4"/>
  <c r="T51" i="4"/>
  <c r="T8" i="4"/>
  <c r="T71" i="4"/>
  <c r="T22" i="4"/>
  <c r="T69" i="4"/>
  <c r="T50" i="4"/>
  <c r="T40" i="4"/>
  <c r="T48" i="4"/>
  <c r="T21" i="4"/>
  <c r="T28" i="4"/>
  <c r="T24" i="4"/>
  <c r="T6" i="4"/>
  <c r="T43" i="4"/>
  <c r="T55" i="4"/>
  <c r="T41" i="4"/>
  <c r="T62" i="4"/>
  <c r="T3" i="4"/>
  <c r="T59" i="4"/>
  <c r="T60" i="4"/>
  <c r="T19" i="4"/>
  <c r="T35" i="4"/>
  <c r="T52" i="4"/>
  <c r="T7" i="4"/>
  <c r="T42" i="4"/>
  <c r="T32" i="4"/>
  <c r="T31" i="4"/>
  <c r="T49" i="4"/>
  <c r="T57" i="4"/>
  <c r="T66" i="4"/>
  <c r="T47" i="4"/>
  <c r="T15" i="4"/>
  <c r="T63" i="4"/>
  <c r="T14" i="4"/>
  <c r="T34" i="4"/>
  <c r="U75" i="4"/>
  <c r="U36" i="4"/>
  <c r="U64" i="4"/>
  <c r="U68" i="4"/>
  <c r="U4" i="4"/>
  <c r="U17" i="4"/>
  <c r="U46" i="4"/>
  <c r="U11" i="4"/>
  <c r="U10" i="4"/>
  <c r="U37" i="4"/>
  <c r="U33" i="4"/>
  <c r="U20" i="4"/>
  <c r="U38" i="4"/>
  <c r="U54" i="4"/>
  <c r="U18" i="4"/>
  <c r="U30" i="4"/>
  <c r="U9" i="4"/>
  <c r="U29" i="4"/>
  <c r="U23" i="4"/>
  <c r="U12" i="4"/>
  <c r="U56" i="4"/>
  <c r="U65" i="4"/>
  <c r="U5" i="4"/>
  <c r="U39" i="4"/>
  <c r="U74" i="4"/>
  <c r="U26" i="4"/>
  <c r="U25" i="4"/>
  <c r="U53" i="4"/>
  <c r="U73" i="4"/>
  <c r="U16" i="4"/>
  <c r="U51" i="4"/>
  <c r="U8" i="4"/>
  <c r="U71" i="4"/>
  <c r="U22" i="4"/>
  <c r="U69" i="4"/>
  <c r="U50" i="4"/>
  <c r="U40" i="4"/>
  <c r="U48" i="4"/>
  <c r="U21" i="4"/>
  <c r="U28" i="4"/>
  <c r="U24" i="4"/>
  <c r="U6" i="4"/>
  <c r="U43" i="4"/>
  <c r="U55" i="4"/>
  <c r="U41" i="4"/>
  <c r="U62" i="4"/>
  <c r="U3" i="4"/>
  <c r="U59" i="4"/>
  <c r="U60" i="4"/>
  <c r="U19" i="4"/>
  <c r="U35" i="4"/>
  <c r="U52" i="4"/>
  <c r="U7" i="4"/>
  <c r="U42" i="4"/>
  <c r="U32" i="4"/>
  <c r="U31" i="4"/>
  <c r="U49" i="4"/>
  <c r="U57" i="4"/>
  <c r="U66" i="4"/>
  <c r="U47" i="4"/>
  <c r="U15" i="4"/>
  <c r="U63" i="4"/>
  <c r="U14" i="4"/>
  <c r="U34" i="4"/>
  <c r="V75" i="4"/>
  <c r="V36" i="4"/>
  <c r="V64" i="4"/>
  <c r="V68" i="4"/>
  <c r="V4" i="4"/>
  <c r="V17" i="4"/>
  <c r="V46" i="4"/>
  <c r="V11" i="4"/>
  <c r="V10" i="4"/>
  <c r="V37" i="4"/>
  <c r="V33" i="4"/>
  <c r="V20" i="4"/>
  <c r="V38" i="4"/>
  <c r="V54" i="4"/>
  <c r="V18" i="4"/>
  <c r="V30" i="4"/>
  <c r="V9" i="4"/>
  <c r="V29" i="4"/>
  <c r="V23" i="4"/>
  <c r="V12" i="4"/>
  <c r="V56" i="4"/>
  <c r="V65" i="4"/>
  <c r="V5" i="4"/>
  <c r="V39" i="4"/>
  <c r="V74" i="4"/>
  <c r="V26" i="4"/>
  <c r="V25" i="4"/>
  <c r="V53" i="4"/>
  <c r="V73" i="4"/>
  <c r="V16" i="4"/>
  <c r="V51" i="4"/>
  <c r="V8" i="4"/>
  <c r="V71" i="4"/>
  <c r="V22" i="4"/>
  <c r="V69" i="4"/>
  <c r="V50" i="4"/>
  <c r="V40" i="4"/>
  <c r="V48" i="4"/>
  <c r="V21" i="4"/>
  <c r="V28" i="4"/>
  <c r="V24" i="4"/>
  <c r="V6" i="4"/>
  <c r="V43" i="4"/>
  <c r="V55" i="4"/>
  <c r="V41" i="4"/>
  <c r="V62" i="4"/>
  <c r="V3" i="4"/>
  <c r="V59" i="4"/>
  <c r="V60" i="4"/>
  <c r="V19" i="4"/>
  <c r="V35" i="4"/>
  <c r="V52" i="4"/>
  <c r="V7" i="4"/>
  <c r="V42" i="4"/>
  <c r="V32" i="4"/>
  <c r="V31" i="4"/>
  <c r="V49" i="4"/>
  <c r="V57" i="4"/>
  <c r="V66" i="4"/>
  <c r="V47" i="4"/>
  <c r="V15" i="4"/>
  <c r="V63" i="4"/>
  <c r="V14" i="4"/>
  <c r="V34" i="4"/>
  <c r="W75" i="4"/>
  <c r="W36" i="4"/>
  <c r="W64" i="4"/>
  <c r="W68" i="4"/>
  <c r="W4" i="4"/>
  <c r="W17" i="4"/>
  <c r="W46" i="4"/>
  <c r="W11" i="4"/>
  <c r="W10" i="4"/>
  <c r="W37" i="4"/>
  <c r="W33" i="4"/>
  <c r="W20" i="4"/>
  <c r="W38" i="4"/>
  <c r="W54" i="4"/>
  <c r="W18" i="4"/>
  <c r="W30" i="4"/>
  <c r="W9" i="4"/>
  <c r="W29" i="4"/>
  <c r="W23" i="4"/>
  <c r="W12" i="4"/>
  <c r="W56" i="4"/>
  <c r="W65" i="4"/>
  <c r="W5" i="4"/>
  <c r="W39" i="4"/>
  <c r="W74" i="4"/>
  <c r="W26" i="4"/>
  <c r="W25" i="4"/>
  <c r="W53" i="4"/>
  <c r="W73" i="4"/>
  <c r="W16" i="4"/>
  <c r="W51" i="4"/>
  <c r="W8" i="4"/>
  <c r="W71" i="4"/>
  <c r="W22" i="4"/>
  <c r="W69" i="4"/>
  <c r="W50" i="4"/>
  <c r="W40" i="4"/>
  <c r="W48" i="4"/>
  <c r="W21" i="4"/>
  <c r="W28" i="4"/>
  <c r="W24" i="4"/>
  <c r="W6" i="4"/>
  <c r="W43" i="4"/>
  <c r="W55" i="4"/>
  <c r="W41" i="4"/>
  <c r="W62" i="4"/>
  <c r="W3" i="4"/>
  <c r="W59" i="4"/>
  <c r="W60" i="4"/>
  <c r="W19" i="4"/>
  <c r="W35" i="4"/>
  <c r="W52" i="4"/>
  <c r="W7" i="4"/>
  <c r="W42" i="4"/>
  <c r="W32" i="4"/>
  <c r="W31" i="4"/>
  <c r="W49" i="4"/>
  <c r="W57" i="4"/>
  <c r="W66" i="4"/>
  <c r="W47" i="4"/>
  <c r="W15" i="4"/>
  <c r="W63" i="4"/>
  <c r="W14" i="4"/>
  <c r="W34" i="4"/>
  <c r="X75" i="4"/>
  <c r="X36" i="4"/>
  <c r="X64" i="4"/>
  <c r="X68" i="4"/>
  <c r="X4" i="4"/>
  <c r="X17" i="4"/>
  <c r="X46" i="4"/>
  <c r="X11" i="4"/>
  <c r="X10" i="4"/>
  <c r="X37" i="4"/>
  <c r="X33" i="4"/>
  <c r="X20" i="4"/>
  <c r="X38" i="4"/>
  <c r="X54" i="4"/>
  <c r="X18" i="4"/>
  <c r="X30" i="4"/>
  <c r="X9" i="4"/>
  <c r="X29" i="4"/>
  <c r="X23" i="4"/>
  <c r="X12" i="4"/>
  <c r="X56" i="4"/>
  <c r="X65" i="4"/>
  <c r="X5" i="4"/>
  <c r="X39" i="4"/>
  <c r="X74" i="4"/>
  <c r="X26" i="4"/>
  <c r="X25" i="4"/>
  <c r="X53" i="4"/>
  <c r="X73" i="4"/>
  <c r="X16" i="4"/>
  <c r="X51" i="4"/>
  <c r="X8" i="4"/>
  <c r="X71" i="4"/>
  <c r="X22" i="4"/>
  <c r="X69" i="4"/>
  <c r="X50" i="4"/>
  <c r="X40" i="4"/>
  <c r="X48" i="4"/>
  <c r="X21" i="4"/>
  <c r="X28" i="4"/>
  <c r="X24" i="4"/>
  <c r="X6" i="4"/>
  <c r="X43" i="4"/>
  <c r="X55" i="4"/>
  <c r="X41" i="4"/>
  <c r="X62" i="4"/>
  <c r="X3" i="4"/>
  <c r="X59" i="4"/>
  <c r="X60" i="4"/>
  <c r="X19" i="4"/>
  <c r="X35" i="4"/>
  <c r="X52" i="4"/>
  <c r="X7" i="4"/>
  <c r="X42" i="4"/>
  <c r="X32" i="4"/>
  <c r="X31" i="4"/>
  <c r="X49" i="4"/>
  <c r="X57" i="4"/>
  <c r="X66" i="4"/>
  <c r="X47" i="4"/>
  <c r="X15" i="4"/>
  <c r="X63" i="4"/>
  <c r="X14" i="4"/>
  <c r="X34" i="4"/>
  <c r="Y75" i="4"/>
  <c r="Y36" i="4"/>
  <c r="Y64" i="4"/>
  <c r="Y68" i="4"/>
  <c r="Y4" i="4"/>
  <c r="Y17" i="4"/>
  <c r="Y46" i="4"/>
  <c r="Y11" i="4"/>
  <c r="Y10" i="4"/>
  <c r="Y37" i="4"/>
  <c r="Y33" i="4"/>
  <c r="Y20" i="4"/>
  <c r="Y38" i="4"/>
  <c r="Y54" i="4"/>
  <c r="Y18" i="4"/>
  <c r="Y30" i="4"/>
  <c r="Y9" i="4"/>
  <c r="Y29" i="4"/>
  <c r="Y23" i="4"/>
  <c r="Y12" i="4"/>
  <c r="Y56" i="4"/>
  <c r="Y65" i="4"/>
  <c r="Y5" i="4"/>
  <c r="Y39" i="4"/>
  <c r="Y74" i="4"/>
  <c r="Y26" i="4"/>
  <c r="Y25" i="4"/>
  <c r="Y53" i="4"/>
  <c r="Y73" i="4"/>
  <c r="Y16" i="4"/>
  <c r="Y51" i="4"/>
  <c r="Y8" i="4"/>
  <c r="Y71" i="4"/>
  <c r="Y22" i="4"/>
  <c r="Y69" i="4"/>
  <c r="Y50" i="4"/>
  <c r="Y40" i="4"/>
  <c r="Y48" i="4"/>
  <c r="Y21" i="4"/>
  <c r="Y28" i="4"/>
  <c r="Y24" i="4"/>
  <c r="Y6" i="4"/>
  <c r="Y43" i="4"/>
  <c r="Y55" i="4"/>
  <c r="Y41" i="4"/>
  <c r="Y62" i="4"/>
  <c r="Y3" i="4"/>
  <c r="Y59" i="4"/>
  <c r="Y60" i="4"/>
  <c r="Y19" i="4"/>
  <c r="Y35" i="4"/>
  <c r="Y52" i="4"/>
  <c r="Y7" i="4"/>
  <c r="Y42" i="4"/>
  <c r="Y32" i="4"/>
  <c r="Y31" i="4"/>
  <c r="Y49" i="4"/>
  <c r="Y57" i="4"/>
  <c r="Y66" i="4"/>
  <c r="Y47" i="4"/>
  <c r="Y15" i="4"/>
  <c r="Y63" i="4"/>
  <c r="Y14" i="4"/>
  <c r="Y34" i="4"/>
  <c r="Z75" i="4"/>
  <c r="Z36" i="4"/>
  <c r="Z64" i="4"/>
  <c r="Z68" i="4"/>
  <c r="Z4" i="4"/>
  <c r="Z17" i="4"/>
  <c r="Z46" i="4"/>
  <c r="Z11" i="4"/>
  <c r="Z10" i="4"/>
  <c r="Z37" i="4"/>
  <c r="Z33" i="4"/>
  <c r="Z20" i="4"/>
  <c r="Z38" i="4"/>
  <c r="Z54" i="4"/>
  <c r="Z18" i="4"/>
  <c r="Z30" i="4"/>
  <c r="Z9" i="4"/>
  <c r="Z29" i="4"/>
  <c r="Z23" i="4"/>
  <c r="Z12" i="4"/>
  <c r="Z56" i="4"/>
  <c r="Z65" i="4"/>
  <c r="Z5" i="4"/>
  <c r="Z39" i="4"/>
  <c r="Z74" i="4"/>
  <c r="Z26" i="4"/>
  <c r="Z25" i="4"/>
  <c r="Z53" i="4"/>
  <c r="Z73" i="4"/>
  <c r="Z16" i="4"/>
  <c r="Z51" i="4"/>
  <c r="Z8" i="4"/>
  <c r="Z71" i="4"/>
  <c r="Z22" i="4"/>
  <c r="Z69" i="4"/>
  <c r="Z50" i="4"/>
  <c r="Z40" i="4"/>
  <c r="Z48" i="4"/>
  <c r="Z21" i="4"/>
  <c r="Z28" i="4"/>
  <c r="Z24" i="4"/>
  <c r="Z6" i="4"/>
  <c r="Z43" i="4"/>
  <c r="Z55" i="4"/>
  <c r="Z41" i="4"/>
  <c r="Z62" i="4"/>
  <c r="Z3" i="4"/>
  <c r="Z59" i="4"/>
  <c r="Z60" i="4"/>
  <c r="Z19" i="4"/>
  <c r="Z35" i="4"/>
  <c r="Z52" i="4"/>
  <c r="Z7" i="4"/>
  <c r="Z42" i="4"/>
  <c r="Z32" i="4"/>
  <c r="Z31" i="4"/>
  <c r="Z49" i="4"/>
  <c r="Z57" i="4"/>
  <c r="Z66" i="4"/>
  <c r="Z47" i="4"/>
  <c r="Z15" i="4"/>
  <c r="Z63" i="4"/>
  <c r="Z14" i="4"/>
  <c r="Z34" i="4"/>
  <c r="AA75" i="4"/>
  <c r="AA36" i="4"/>
  <c r="AA64" i="4"/>
  <c r="AA68" i="4"/>
  <c r="AA4" i="4"/>
  <c r="AA17" i="4"/>
  <c r="AA46" i="4"/>
  <c r="AA11" i="4"/>
  <c r="AA10" i="4"/>
  <c r="AA37" i="4"/>
  <c r="AA33" i="4"/>
  <c r="AA20" i="4"/>
  <c r="AA38" i="4"/>
  <c r="AA54" i="4"/>
  <c r="AA18" i="4"/>
  <c r="AA30" i="4"/>
  <c r="AA9" i="4"/>
  <c r="AA29" i="4"/>
  <c r="AA23" i="4"/>
  <c r="AA12" i="4"/>
  <c r="AA56" i="4"/>
  <c r="AA65" i="4"/>
  <c r="AA5" i="4"/>
  <c r="AA39" i="4"/>
  <c r="AA74" i="4"/>
  <c r="AA26" i="4"/>
  <c r="AA25" i="4"/>
  <c r="AA53" i="4"/>
  <c r="AA73" i="4"/>
  <c r="AA16" i="4"/>
  <c r="AA51" i="4"/>
  <c r="AA8" i="4"/>
  <c r="AA71" i="4"/>
  <c r="AA22" i="4"/>
  <c r="AA69" i="4"/>
  <c r="AA50" i="4"/>
  <c r="AA40" i="4"/>
  <c r="AA48" i="4"/>
  <c r="AA21" i="4"/>
  <c r="AA28" i="4"/>
  <c r="AA24" i="4"/>
  <c r="AA6" i="4"/>
  <c r="AA43" i="4"/>
  <c r="AA55" i="4"/>
  <c r="AA41" i="4"/>
  <c r="AA62" i="4"/>
  <c r="AA3" i="4"/>
  <c r="AA59" i="4"/>
  <c r="AA60" i="4"/>
  <c r="AA19" i="4"/>
  <c r="AA35" i="4"/>
  <c r="AA52" i="4"/>
  <c r="AA7" i="4"/>
  <c r="AA42" i="4"/>
  <c r="AA32" i="4"/>
  <c r="AA31" i="4"/>
  <c r="AA49" i="4"/>
  <c r="AA57" i="4"/>
  <c r="AA66" i="4"/>
  <c r="AA47" i="4"/>
  <c r="AA15" i="4"/>
  <c r="AA63" i="4"/>
  <c r="AA14" i="4"/>
  <c r="AA34" i="4"/>
  <c r="AB75" i="4"/>
  <c r="AB36" i="4"/>
  <c r="AB64" i="4"/>
  <c r="AB68" i="4"/>
  <c r="AB4" i="4"/>
  <c r="AB17" i="4"/>
  <c r="AB46" i="4"/>
  <c r="AB11" i="4"/>
  <c r="AB10" i="4"/>
  <c r="AB37" i="4"/>
  <c r="AB33" i="4"/>
  <c r="AB20" i="4"/>
  <c r="AB38" i="4"/>
  <c r="AB54" i="4"/>
  <c r="AB18" i="4"/>
  <c r="AB30" i="4"/>
  <c r="AB9" i="4"/>
  <c r="AB29" i="4"/>
  <c r="AB23" i="4"/>
  <c r="AB12" i="4"/>
  <c r="AB56" i="4"/>
  <c r="AB65" i="4"/>
  <c r="AB5" i="4"/>
  <c r="AB39" i="4"/>
  <c r="AB74" i="4"/>
  <c r="AB26" i="4"/>
  <c r="AB25" i="4"/>
  <c r="AB53" i="4"/>
  <c r="AB73" i="4"/>
  <c r="AB16" i="4"/>
  <c r="AB51" i="4"/>
  <c r="AB8" i="4"/>
  <c r="AB71" i="4"/>
  <c r="AB22" i="4"/>
  <c r="AB69" i="4"/>
  <c r="AB50" i="4"/>
  <c r="AB40" i="4"/>
  <c r="AB48" i="4"/>
  <c r="AB21" i="4"/>
  <c r="AB28" i="4"/>
  <c r="AB24" i="4"/>
  <c r="AB6" i="4"/>
  <c r="AB43" i="4"/>
  <c r="AB55" i="4"/>
  <c r="AB41" i="4"/>
  <c r="AB62" i="4"/>
  <c r="AB3" i="4"/>
  <c r="AB59" i="4"/>
  <c r="AB60" i="4"/>
  <c r="AB19" i="4"/>
  <c r="AB35" i="4"/>
  <c r="AB52" i="4"/>
  <c r="AB7" i="4"/>
  <c r="AB42" i="4"/>
  <c r="AB32" i="4"/>
  <c r="AB31" i="4"/>
  <c r="AB49" i="4"/>
  <c r="AB57" i="4"/>
  <c r="AB66" i="4"/>
  <c r="AB47" i="4"/>
  <c r="AB15" i="4"/>
  <c r="AB63" i="4"/>
  <c r="AB14" i="4"/>
  <c r="AB34" i="4"/>
  <c r="AC75" i="4"/>
  <c r="AC36" i="4"/>
  <c r="AC64" i="4"/>
  <c r="AC68" i="4"/>
  <c r="AC4" i="4"/>
  <c r="AC17" i="4"/>
  <c r="AC46" i="4"/>
  <c r="AC11" i="4"/>
  <c r="AC10" i="4"/>
  <c r="AC37" i="4"/>
  <c r="AC33" i="4"/>
  <c r="AC20" i="4"/>
  <c r="AC38" i="4"/>
  <c r="AC54" i="4"/>
  <c r="AC18" i="4"/>
  <c r="AC30" i="4"/>
  <c r="AC9" i="4"/>
  <c r="AC29" i="4"/>
  <c r="AC23" i="4"/>
  <c r="AC12" i="4"/>
  <c r="AC56" i="4"/>
  <c r="AC65" i="4"/>
  <c r="AC5" i="4"/>
  <c r="AC39" i="4"/>
  <c r="AC74" i="4"/>
  <c r="AC26" i="4"/>
  <c r="AC25" i="4"/>
  <c r="AC53" i="4"/>
  <c r="AC73" i="4"/>
  <c r="AC16" i="4"/>
  <c r="AC51" i="4"/>
  <c r="AC8" i="4"/>
  <c r="AC71" i="4"/>
  <c r="AC22" i="4"/>
  <c r="AC69" i="4"/>
  <c r="AC50" i="4"/>
  <c r="AC40" i="4"/>
  <c r="AC48" i="4"/>
  <c r="AC21" i="4"/>
  <c r="AC28" i="4"/>
  <c r="AC24" i="4"/>
  <c r="AC6" i="4"/>
  <c r="AC43" i="4"/>
  <c r="AC55" i="4"/>
  <c r="AC41" i="4"/>
  <c r="AC62" i="4"/>
  <c r="AC3" i="4"/>
  <c r="AC59" i="4"/>
  <c r="AC60" i="4"/>
  <c r="AC19" i="4"/>
  <c r="AC35" i="4"/>
  <c r="AC52" i="4"/>
  <c r="AC7" i="4"/>
  <c r="AC42" i="4"/>
  <c r="AC32" i="4"/>
  <c r="AC31" i="4"/>
  <c r="AC49" i="4"/>
  <c r="AC57" i="4"/>
  <c r="AC66" i="4"/>
  <c r="AC47" i="4"/>
  <c r="AC15" i="4"/>
  <c r="AC63" i="4"/>
  <c r="AC14" i="4"/>
  <c r="AC34" i="4"/>
  <c r="AD75" i="4"/>
  <c r="AD36" i="4"/>
  <c r="AD64" i="4"/>
  <c r="AD68" i="4"/>
  <c r="AD4" i="4"/>
  <c r="AD17" i="4"/>
  <c r="AD46" i="4"/>
  <c r="AD11" i="4"/>
  <c r="AD10" i="4"/>
  <c r="AD37" i="4"/>
  <c r="AD33" i="4"/>
  <c r="AD20" i="4"/>
  <c r="AD38" i="4"/>
  <c r="AD54" i="4"/>
  <c r="AD18" i="4"/>
  <c r="AD30" i="4"/>
  <c r="AD9" i="4"/>
  <c r="AD29" i="4"/>
  <c r="AD23" i="4"/>
  <c r="AD12" i="4"/>
  <c r="AD56" i="4"/>
  <c r="AD65" i="4"/>
  <c r="AD5" i="4"/>
  <c r="AD39" i="4"/>
  <c r="AD74" i="4"/>
  <c r="AD26" i="4"/>
  <c r="AD25" i="4"/>
  <c r="AD53" i="4"/>
  <c r="AD73" i="4"/>
  <c r="AD16" i="4"/>
  <c r="AD51" i="4"/>
  <c r="AD8" i="4"/>
  <c r="AD71" i="4"/>
  <c r="AD22" i="4"/>
  <c r="AD69" i="4"/>
  <c r="AD50" i="4"/>
  <c r="AD40" i="4"/>
  <c r="AD48" i="4"/>
  <c r="AD21" i="4"/>
  <c r="AD28" i="4"/>
  <c r="AD24" i="4"/>
  <c r="AD6" i="4"/>
  <c r="AD43" i="4"/>
  <c r="AD55" i="4"/>
  <c r="AD41" i="4"/>
  <c r="AD62" i="4"/>
  <c r="AD3" i="4"/>
  <c r="AD59" i="4"/>
  <c r="AD60" i="4"/>
  <c r="AD19" i="4"/>
  <c r="AD35" i="4"/>
  <c r="AD52" i="4"/>
  <c r="AD7" i="4"/>
  <c r="AD42" i="4"/>
  <c r="AD32" i="4"/>
  <c r="AD31" i="4"/>
  <c r="AD49" i="4"/>
  <c r="AD57" i="4"/>
  <c r="AD66" i="4"/>
  <c r="AD47" i="4"/>
  <c r="AD15" i="4"/>
  <c r="AD63" i="4"/>
  <c r="AD14" i="4"/>
  <c r="AD34" i="4"/>
  <c r="AE75" i="4"/>
  <c r="AE36" i="4"/>
  <c r="AE64" i="4"/>
  <c r="AE68" i="4"/>
  <c r="AE4" i="4"/>
  <c r="AE17" i="4"/>
  <c r="AE46" i="4"/>
  <c r="AE11" i="4"/>
  <c r="AE10" i="4"/>
  <c r="AE37" i="4"/>
  <c r="AE33" i="4"/>
  <c r="AE20" i="4"/>
  <c r="AE38" i="4"/>
  <c r="AE54" i="4"/>
  <c r="AE18" i="4"/>
  <c r="AE30" i="4"/>
  <c r="AE9" i="4"/>
  <c r="AE29" i="4"/>
  <c r="AE23" i="4"/>
  <c r="AE12" i="4"/>
  <c r="AE56" i="4"/>
  <c r="AE65" i="4"/>
  <c r="AE5" i="4"/>
  <c r="AE39" i="4"/>
  <c r="AE74" i="4"/>
  <c r="AE26" i="4"/>
  <c r="AE25" i="4"/>
  <c r="AE53" i="4"/>
  <c r="AE73" i="4"/>
  <c r="AE16" i="4"/>
  <c r="AE51" i="4"/>
  <c r="AE8" i="4"/>
  <c r="AE71" i="4"/>
  <c r="AE22" i="4"/>
  <c r="AE69" i="4"/>
  <c r="AE50" i="4"/>
  <c r="AE40" i="4"/>
  <c r="AE48" i="4"/>
  <c r="AE21" i="4"/>
  <c r="AE28" i="4"/>
  <c r="AE24" i="4"/>
  <c r="AE6" i="4"/>
  <c r="AE43" i="4"/>
  <c r="AE55" i="4"/>
  <c r="AE41" i="4"/>
  <c r="AE62" i="4"/>
  <c r="AE3" i="4"/>
  <c r="AE59" i="4"/>
  <c r="AE60" i="4"/>
  <c r="AE19" i="4"/>
  <c r="AE35" i="4"/>
  <c r="AE52" i="4"/>
  <c r="AE7" i="4"/>
  <c r="AE42" i="4"/>
  <c r="AE32" i="4"/>
  <c r="AE31" i="4"/>
  <c r="AE49" i="4"/>
  <c r="AE57" i="4"/>
  <c r="AE66" i="4"/>
  <c r="AE47" i="4"/>
  <c r="AE15" i="4"/>
  <c r="AE63" i="4"/>
  <c r="AE14" i="4"/>
  <c r="AE34" i="4"/>
  <c r="AF75" i="4"/>
  <c r="AF36" i="4"/>
  <c r="AF64" i="4"/>
  <c r="AF68" i="4"/>
  <c r="AF4" i="4"/>
  <c r="AF17" i="4"/>
  <c r="AF46" i="4"/>
  <c r="AF11" i="4"/>
  <c r="AF10" i="4"/>
  <c r="AF37" i="4"/>
  <c r="AF33" i="4"/>
  <c r="AF20" i="4"/>
  <c r="AF38" i="4"/>
  <c r="AF54" i="4"/>
  <c r="AF18" i="4"/>
  <c r="AF30" i="4"/>
  <c r="AF9" i="4"/>
  <c r="AF29" i="4"/>
  <c r="AF23" i="4"/>
  <c r="AF12" i="4"/>
  <c r="AF56" i="4"/>
  <c r="AF65" i="4"/>
  <c r="AF5" i="4"/>
  <c r="AF39" i="4"/>
  <c r="AF74" i="4"/>
  <c r="AF26" i="4"/>
  <c r="AF25" i="4"/>
  <c r="AF53" i="4"/>
  <c r="AF73" i="4"/>
  <c r="AF16" i="4"/>
  <c r="AF51" i="4"/>
  <c r="AF8" i="4"/>
  <c r="AF71" i="4"/>
  <c r="AF22" i="4"/>
  <c r="AF69" i="4"/>
  <c r="AF50" i="4"/>
  <c r="AF40" i="4"/>
  <c r="AF48" i="4"/>
  <c r="AF21" i="4"/>
  <c r="AF28" i="4"/>
  <c r="AF24" i="4"/>
  <c r="AF6" i="4"/>
  <c r="AF43" i="4"/>
  <c r="AF55" i="4"/>
  <c r="AF41" i="4"/>
  <c r="AF62" i="4"/>
  <c r="AF3" i="4"/>
  <c r="AF59" i="4"/>
  <c r="AF60" i="4"/>
  <c r="AF19" i="4"/>
  <c r="AF35" i="4"/>
  <c r="AF52" i="4"/>
  <c r="AF7" i="4"/>
  <c r="AF42" i="4"/>
  <c r="AF32" i="4"/>
  <c r="AF31" i="4"/>
  <c r="AF49" i="4"/>
  <c r="AF57" i="4"/>
  <c r="AF66" i="4"/>
  <c r="AF47" i="4"/>
  <c r="AF15" i="4"/>
  <c r="AF63" i="4"/>
  <c r="AF14" i="4"/>
  <c r="AF34" i="4"/>
  <c r="AG75" i="4"/>
  <c r="AG36" i="4"/>
  <c r="AG64" i="4"/>
  <c r="AG68" i="4"/>
  <c r="AG4" i="4"/>
  <c r="AG17" i="4"/>
  <c r="AG46" i="4"/>
  <c r="AG11" i="4"/>
  <c r="AG10" i="4"/>
  <c r="AG37" i="4"/>
  <c r="AG33" i="4"/>
  <c r="AG20" i="4"/>
  <c r="AG38" i="4"/>
  <c r="AG54" i="4"/>
  <c r="AG18" i="4"/>
  <c r="AG30" i="4"/>
  <c r="AG9" i="4"/>
  <c r="AG29" i="4"/>
  <c r="AG23" i="4"/>
  <c r="AG12" i="4"/>
  <c r="AG56" i="4"/>
  <c r="AG65" i="4"/>
  <c r="AG5" i="4"/>
  <c r="AG39" i="4"/>
  <c r="AG74" i="4"/>
  <c r="AG26" i="4"/>
  <c r="AG25" i="4"/>
  <c r="AG53" i="4"/>
  <c r="AG73" i="4"/>
  <c r="AG16" i="4"/>
  <c r="AG51" i="4"/>
  <c r="AG8" i="4"/>
  <c r="AG71" i="4"/>
  <c r="AG22" i="4"/>
  <c r="AG69" i="4"/>
  <c r="AG50" i="4"/>
  <c r="AG40" i="4"/>
  <c r="AG48" i="4"/>
  <c r="AG21" i="4"/>
  <c r="AG28" i="4"/>
  <c r="AG24" i="4"/>
  <c r="AG6" i="4"/>
  <c r="AG43" i="4"/>
  <c r="AG55" i="4"/>
  <c r="AG41" i="4"/>
  <c r="AG62" i="4"/>
  <c r="AG3" i="4"/>
  <c r="AG59" i="4"/>
  <c r="AG60" i="4"/>
  <c r="AG19" i="4"/>
  <c r="AG35" i="4"/>
  <c r="AG52" i="4"/>
  <c r="AG7" i="4"/>
  <c r="AG42" i="4"/>
  <c r="AG32" i="4"/>
  <c r="AG31" i="4"/>
  <c r="AG49" i="4"/>
  <c r="AG57" i="4"/>
  <c r="AG66" i="4"/>
  <c r="AG47" i="4"/>
  <c r="AG15" i="4"/>
  <c r="AG63" i="4"/>
  <c r="AG14" i="4"/>
  <c r="AG34" i="4"/>
  <c r="AH75" i="4"/>
  <c r="AH36" i="4"/>
  <c r="AH64" i="4"/>
  <c r="AH68" i="4"/>
  <c r="AH4" i="4"/>
  <c r="AH17" i="4"/>
  <c r="AH46" i="4"/>
  <c r="AH11" i="4"/>
  <c r="AH10" i="4"/>
  <c r="AH37" i="4"/>
  <c r="AH33" i="4"/>
  <c r="AH20" i="4"/>
  <c r="AH38" i="4"/>
  <c r="AH54" i="4"/>
  <c r="AH18" i="4"/>
  <c r="AH30" i="4"/>
  <c r="AH9" i="4"/>
  <c r="AH29" i="4"/>
  <c r="AH23" i="4"/>
  <c r="AH12" i="4"/>
  <c r="AH56" i="4"/>
  <c r="AH65" i="4"/>
  <c r="AH5" i="4"/>
  <c r="AH39" i="4"/>
  <c r="AH74" i="4"/>
  <c r="AH26" i="4"/>
  <c r="AH25" i="4"/>
  <c r="AH53" i="4"/>
  <c r="AH73" i="4"/>
  <c r="AH16" i="4"/>
  <c r="AH51" i="4"/>
  <c r="AH8" i="4"/>
  <c r="AH71" i="4"/>
  <c r="AH22" i="4"/>
  <c r="AH69" i="4"/>
  <c r="AH50" i="4"/>
  <c r="AH40" i="4"/>
  <c r="AH48" i="4"/>
  <c r="AH21" i="4"/>
  <c r="AH28" i="4"/>
  <c r="AH24" i="4"/>
  <c r="AH6" i="4"/>
  <c r="AH43" i="4"/>
  <c r="AH55" i="4"/>
  <c r="AH41" i="4"/>
  <c r="AH62" i="4"/>
  <c r="AH3" i="4"/>
  <c r="AH59" i="4"/>
  <c r="AH60" i="4"/>
  <c r="AH19" i="4"/>
  <c r="AH35" i="4"/>
  <c r="AH52" i="4"/>
  <c r="AH7" i="4"/>
  <c r="AH42" i="4"/>
  <c r="AH32" i="4"/>
  <c r="AH31" i="4"/>
  <c r="AH49" i="4"/>
  <c r="AH57" i="4"/>
  <c r="AH66" i="4"/>
  <c r="AH47" i="4"/>
  <c r="AH15" i="4"/>
  <c r="AH63" i="4"/>
  <c r="AH14" i="4"/>
  <c r="AH34" i="4"/>
  <c r="AI75" i="4"/>
  <c r="AI36" i="4"/>
  <c r="AI64" i="4"/>
  <c r="AI68" i="4"/>
  <c r="AI4" i="4"/>
  <c r="AI17" i="4"/>
  <c r="AI46" i="4"/>
  <c r="AI11" i="4"/>
  <c r="AI10" i="4"/>
  <c r="AI37" i="4"/>
  <c r="AI33" i="4"/>
  <c r="AI20" i="4"/>
  <c r="AI38" i="4"/>
  <c r="AI54" i="4"/>
  <c r="AI18" i="4"/>
  <c r="AI30" i="4"/>
  <c r="AI9" i="4"/>
  <c r="AI29" i="4"/>
  <c r="AI23" i="4"/>
  <c r="AI12" i="4"/>
  <c r="AI56" i="4"/>
  <c r="AI65" i="4"/>
  <c r="AI5" i="4"/>
  <c r="AI39" i="4"/>
  <c r="AI74" i="4"/>
  <c r="AI26" i="4"/>
  <c r="AI25" i="4"/>
  <c r="AI53" i="4"/>
  <c r="AI73" i="4"/>
  <c r="AI16" i="4"/>
  <c r="AI51" i="4"/>
  <c r="AI8" i="4"/>
  <c r="AI71" i="4"/>
  <c r="AI22" i="4"/>
  <c r="AI69" i="4"/>
  <c r="AI50" i="4"/>
  <c r="AI40" i="4"/>
  <c r="AI48" i="4"/>
  <c r="AI21" i="4"/>
  <c r="AI28" i="4"/>
  <c r="AI24" i="4"/>
  <c r="AI6" i="4"/>
  <c r="AI43" i="4"/>
  <c r="AI55" i="4"/>
  <c r="AI41" i="4"/>
  <c r="AI62" i="4"/>
  <c r="AI3" i="4"/>
  <c r="AI59" i="4"/>
  <c r="AI60" i="4"/>
  <c r="AI19" i="4"/>
  <c r="AI35" i="4"/>
  <c r="AI52" i="4"/>
  <c r="AI7" i="4"/>
  <c r="AI42" i="4"/>
  <c r="AI32" i="4"/>
  <c r="AI31" i="4"/>
  <c r="AI49" i="4"/>
  <c r="AI57" i="4"/>
  <c r="AI66" i="4"/>
  <c r="AI47" i="4"/>
  <c r="AI15" i="4"/>
  <c r="AI63" i="4"/>
  <c r="AI14" i="4"/>
  <c r="AI34" i="4"/>
  <c r="AJ75" i="4"/>
  <c r="AJ36" i="4"/>
  <c r="AJ64" i="4"/>
  <c r="AJ68" i="4"/>
  <c r="AJ4" i="4"/>
  <c r="AJ17" i="4"/>
  <c r="AJ46" i="4"/>
  <c r="AJ11" i="4"/>
  <c r="AJ10" i="4"/>
  <c r="AJ37" i="4"/>
  <c r="AJ33" i="4"/>
  <c r="AJ20" i="4"/>
  <c r="AJ38" i="4"/>
  <c r="AJ54" i="4"/>
  <c r="AJ18" i="4"/>
  <c r="AJ30" i="4"/>
  <c r="AJ9" i="4"/>
  <c r="AJ29" i="4"/>
  <c r="AJ23" i="4"/>
  <c r="AJ12" i="4"/>
  <c r="AJ56" i="4"/>
  <c r="AJ65" i="4"/>
  <c r="AJ5" i="4"/>
  <c r="AJ39" i="4"/>
  <c r="AJ74" i="4"/>
  <c r="AJ26" i="4"/>
  <c r="AJ25" i="4"/>
  <c r="AJ53" i="4"/>
  <c r="AJ73" i="4"/>
  <c r="AJ16" i="4"/>
  <c r="AJ51" i="4"/>
  <c r="AJ8" i="4"/>
  <c r="AJ71" i="4"/>
  <c r="AJ22" i="4"/>
  <c r="AJ69" i="4"/>
  <c r="AJ50" i="4"/>
  <c r="AJ40" i="4"/>
  <c r="AJ48" i="4"/>
  <c r="AJ21" i="4"/>
  <c r="AJ28" i="4"/>
  <c r="AJ24" i="4"/>
  <c r="AJ6" i="4"/>
  <c r="AJ43" i="4"/>
  <c r="AJ55" i="4"/>
  <c r="AJ41" i="4"/>
  <c r="AJ62" i="4"/>
  <c r="AJ3" i="4"/>
  <c r="AJ59" i="4"/>
  <c r="AJ60" i="4"/>
  <c r="AJ19" i="4"/>
  <c r="AJ35" i="4"/>
  <c r="AJ52" i="4"/>
  <c r="AJ7" i="4"/>
  <c r="AJ42" i="4"/>
  <c r="AJ32" i="4"/>
  <c r="AJ31" i="4"/>
  <c r="AJ49" i="4"/>
  <c r="AJ57" i="4"/>
  <c r="AJ66" i="4"/>
  <c r="AJ47" i="4"/>
  <c r="AJ15" i="4"/>
  <c r="AJ63" i="4"/>
  <c r="AJ14" i="4"/>
  <c r="AJ34" i="4"/>
  <c r="AK75" i="4"/>
  <c r="AK36" i="4"/>
  <c r="AK64" i="4"/>
  <c r="AK68" i="4"/>
  <c r="AK4" i="4"/>
  <c r="AK17" i="4"/>
  <c r="AK46" i="4"/>
  <c r="AK11" i="4"/>
  <c r="AK10" i="4"/>
  <c r="AK37" i="4"/>
  <c r="AK33" i="4"/>
  <c r="AK20" i="4"/>
  <c r="AK38" i="4"/>
  <c r="AK54" i="4"/>
  <c r="AK18" i="4"/>
  <c r="AK30" i="4"/>
  <c r="AK9" i="4"/>
  <c r="AK29" i="4"/>
  <c r="AK23" i="4"/>
  <c r="AK12" i="4"/>
  <c r="AK56" i="4"/>
  <c r="AK65" i="4"/>
  <c r="AK5" i="4"/>
  <c r="AK39" i="4"/>
  <c r="AK74" i="4"/>
  <c r="AK26" i="4"/>
  <c r="AK25" i="4"/>
  <c r="AK53" i="4"/>
  <c r="AK73" i="4"/>
  <c r="AK16" i="4"/>
  <c r="AK51" i="4"/>
  <c r="AK8" i="4"/>
  <c r="AK71" i="4"/>
  <c r="AK22" i="4"/>
  <c r="AK69" i="4"/>
  <c r="AK50" i="4"/>
  <c r="AK40" i="4"/>
  <c r="AK48" i="4"/>
  <c r="AK21" i="4"/>
  <c r="AK28" i="4"/>
  <c r="AK24" i="4"/>
  <c r="AK6" i="4"/>
  <c r="AK43" i="4"/>
  <c r="AK55" i="4"/>
  <c r="AK41" i="4"/>
  <c r="AK62" i="4"/>
  <c r="AK3" i="4"/>
  <c r="AK59" i="4"/>
  <c r="AK60" i="4"/>
  <c r="AK19" i="4"/>
  <c r="AK35" i="4"/>
  <c r="AK52" i="4"/>
  <c r="AK7" i="4"/>
  <c r="AK42" i="4"/>
  <c r="AK32" i="4"/>
  <c r="AK31" i="4"/>
  <c r="AK49" i="4"/>
  <c r="AK57" i="4"/>
  <c r="AK66" i="4"/>
  <c r="AK47" i="4"/>
  <c r="AK15" i="4"/>
  <c r="AK63" i="4"/>
  <c r="AK14" i="4"/>
  <c r="AK34" i="4"/>
  <c r="AL75" i="4"/>
  <c r="AL36" i="4"/>
  <c r="AL64" i="4"/>
  <c r="AL68" i="4"/>
  <c r="AL4" i="4"/>
  <c r="AL17" i="4"/>
  <c r="AL46" i="4"/>
  <c r="AL11" i="4"/>
  <c r="AL10" i="4"/>
  <c r="AL37" i="4"/>
  <c r="AL33" i="4"/>
  <c r="AL20" i="4"/>
  <c r="AL38" i="4"/>
  <c r="AL54" i="4"/>
  <c r="AL18" i="4"/>
  <c r="AL30" i="4"/>
  <c r="AL9" i="4"/>
  <c r="AL29" i="4"/>
  <c r="AL23" i="4"/>
  <c r="AL12" i="4"/>
  <c r="AL56" i="4"/>
  <c r="AL65" i="4"/>
  <c r="AL5" i="4"/>
  <c r="AL39" i="4"/>
  <c r="AL74" i="4"/>
  <c r="AL26" i="4"/>
  <c r="AL25" i="4"/>
  <c r="AL53" i="4"/>
  <c r="AL73" i="4"/>
  <c r="AL16" i="4"/>
  <c r="AL51" i="4"/>
  <c r="AL8" i="4"/>
  <c r="AL71" i="4"/>
  <c r="AL22" i="4"/>
  <c r="AL69" i="4"/>
  <c r="AL50" i="4"/>
  <c r="AL40" i="4"/>
  <c r="AL48" i="4"/>
  <c r="AL21" i="4"/>
  <c r="AL28" i="4"/>
  <c r="AL24" i="4"/>
  <c r="AL6" i="4"/>
  <c r="AL43" i="4"/>
  <c r="AL55" i="4"/>
  <c r="AL41" i="4"/>
  <c r="AL62" i="4"/>
  <c r="AL3" i="4"/>
  <c r="AL59" i="4"/>
  <c r="AL60" i="4"/>
  <c r="AL19" i="4"/>
  <c r="AL35" i="4"/>
  <c r="AL52" i="4"/>
  <c r="AL7" i="4"/>
  <c r="AL42" i="4"/>
  <c r="AL32" i="4"/>
  <c r="AL31" i="4"/>
  <c r="AL49" i="4"/>
  <c r="AL57" i="4"/>
  <c r="AL66" i="4"/>
  <c r="AL47" i="4"/>
  <c r="AL15" i="4"/>
  <c r="AL63" i="4"/>
  <c r="AL14" i="4"/>
  <c r="AL34" i="4"/>
  <c r="AM75" i="4"/>
  <c r="AM36" i="4"/>
  <c r="AM64" i="4"/>
  <c r="AM68" i="4"/>
  <c r="AM4" i="4"/>
  <c r="AM17" i="4"/>
  <c r="AM46" i="4"/>
  <c r="AM11" i="4"/>
  <c r="AM10" i="4"/>
  <c r="AM37" i="4"/>
  <c r="AM33" i="4"/>
  <c r="AM20" i="4"/>
  <c r="AM38" i="4"/>
  <c r="AM54" i="4"/>
  <c r="AM18" i="4"/>
  <c r="AM30" i="4"/>
  <c r="AM9" i="4"/>
  <c r="AM29" i="4"/>
  <c r="AM23" i="4"/>
  <c r="AM12" i="4"/>
  <c r="AM56" i="4"/>
  <c r="AM65" i="4"/>
  <c r="AM5" i="4"/>
  <c r="AM39" i="4"/>
  <c r="AM74" i="4"/>
  <c r="AM26" i="4"/>
  <c r="AM25" i="4"/>
  <c r="AM53" i="4"/>
  <c r="AM73" i="4"/>
  <c r="AM16" i="4"/>
  <c r="AM51" i="4"/>
  <c r="AM8" i="4"/>
  <c r="AM71" i="4"/>
  <c r="AM22" i="4"/>
  <c r="AM69" i="4"/>
  <c r="AM50" i="4"/>
  <c r="AM40" i="4"/>
  <c r="AM48" i="4"/>
  <c r="AM21" i="4"/>
  <c r="AM28" i="4"/>
  <c r="AM24" i="4"/>
  <c r="AM6" i="4"/>
  <c r="AM43" i="4"/>
  <c r="AM55" i="4"/>
  <c r="AM41" i="4"/>
  <c r="AM62" i="4"/>
  <c r="AM3" i="4"/>
  <c r="AM59" i="4"/>
  <c r="AM60" i="4"/>
  <c r="AM19" i="4"/>
  <c r="AM35" i="4"/>
  <c r="AM52" i="4"/>
  <c r="AM7" i="4"/>
  <c r="AM42" i="4"/>
  <c r="AM32" i="4"/>
  <c r="AM31" i="4"/>
  <c r="AM49" i="4"/>
  <c r="AM57" i="4"/>
  <c r="AM66" i="4"/>
  <c r="AM47" i="4"/>
  <c r="AM15" i="4"/>
  <c r="AM63" i="4"/>
  <c r="AM14" i="4"/>
  <c r="AM34" i="4"/>
  <c r="AN75" i="4"/>
  <c r="AN36" i="4"/>
  <c r="AN64" i="4"/>
  <c r="AN68" i="4"/>
  <c r="AN4" i="4"/>
  <c r="AN17" i="4"/>
  <c r="AN46" i="4"/>
  <c r="AN11" i="4"/>
  <c r="AN10" i="4"/>
  <c r="AN37" i="4"/>
  <c r="AN33" i="4"/>
  <c r="AN20" i="4"/>
  <c r="AN38" i="4"/>
  <c r="AN54" i="4"/>
  <c r="AN18" i="4"/>
  <c r="AN30" i="4"/>
  <c r="AN9" i="4"/>
  <c r="AN29" i="4"/>
  <c r="AN23" i="4"/>
  <c r="AN12" i="4"/>
  <c r="AN56" i="4"/>
  <c r="AN65" i="4"/>
  <c r="AN5" i="4"/>
  <c r="AN39" i="4"/>
  <c r="AN74" i="4"/>
  <c r="AN26" i="4"/>
  <c r="AN25" i="4"/>
  <c r="AN53" i="4"/>
  <c r="AN73" i="4"/>
  <c r="AN16" i="4"/>
  <c r="AN51" i="4"/>
  <c r="AN8" i="4"/>
  <c r="AN71" i="4"/>
  <c r="AN22" i="4"/>
  <c r="AN69" i="4"/>
  <c r="AN50" i="4"/>
  <c r="AN40" i="4"/>
  <c r="AN48" i="4"/>
  <c r="AN21" i="4"/>
  <c r="AN28" i="4"/>
  <c r="AN24" i="4"/>
  <c r="AN6" i="4"/>
  <c r="AN43" i="4"/>
  <c r="AN55" i="4"/>
  <c r="AN41" i="4"/>
  <c r="AN62" i="4"/>
  <c r="AN3" i="4"/>
  <c r="AN59" i="4"/>
  <c r="AN60" i="4"/>
  <c r="AN19" i="4"/>
  <c r="AN35" i="4"/>
  <c r="AN52" i="4"/>
  <c r="AN7" i="4"/>
  <c r="AN42" i="4"/>
  <c r="AN32" i="4"/>
  <c r="AN31" i="4"/>
  <c r="AN49" i="4"/>
  <c r="AN57" i="4"/>
  <c r="AN66" i="4"/>
  <c r="AN47" i="4"/>
  <c r="AN15" i="4"/>
  <c r="AN63" i="4"/>
  <c r="AN14" i="4"/>
  <c r="AN34" i="4"/>
  <c r="AO75" i="4"/>
  <c r="AO36" i="4"/>
  <c r="AO64" i="4"/>
  <c r="AO68" i="4"/>
  <c r="AO4" i="4"/>
  <c r="AO17" i="4"/>
  <c r="AO46" i="4"/>
  <c r="AO11" i="4"/>
  <c r="AO10" i="4"/>
  <c r="AO37" i="4"/>
  <c r="AO33" i="4"/>
  <c r="AO20" i="4"/>
  <c r="AO38" i="4"/>
  <c r="AO54" i="4"/>
  <c r="AO18" i="4"/>
  <c r="AO30" i="4"/>
  <c r="AO9" i="4"/>
  <c r="AO29" i="4"/>
  <c r="AO23" i="4"/>
  <c r="AO12" i="4"/>
  <c r="AO56" i="4"/>
  <c r="AO65" i="4"/>
  <c r="AO5" i="4"/>
  <c r="AO39" i="4"/>
  <c r="AO74" i="4"/>
  <c r="AO26" i="4"/>
  <c r="AO25" i="4"/>
  <c r="AO53" i="4"/>
  <c r="AO73" i="4"/>
  <c r="AO16" i="4"/>
  <c r="AO51" i="4"/>
  <c r="AO8" i="4"/>
  <c r="AO71" i="4"/>
  <c r="AO22" i="4"/>
  <c r="AO69" i="4"/>
  <c r="AO50" i="4"/>
  <c r="AO40" i="4"/>
  <c r="AO48" i="4"/>
  <c r="AO21" i="4"/>
  <c r="AO28" i="4"/>
  <c r="AO24" i="4"/>
  <c r="AO6" i="4"/>
  <c r="AO43" i="4"/>
  <c r="AO55" i="4"/>
  <c r="AO41" i="4"/>
  <c r="AO62" i="4"/>
  <c r="AO3" i="4"/>
  <c r="AO59" i="4"/>
  <c r="AO60" i="4"/>
  <c r="AO19" i="4"/>
  <c r="AO35" i="4"/>
  <c r="AO52" i="4"/>
  <c r="AO7" i="4"/>
  <c r="AO42" i="4"/>
  <c r="AO32" i="4"/>
  <c r="AO31" i="4"/>
  <c r="AO49" i="4"/>
  <c r="AO57" i="4"/>
  <c r="AO66" i="4"/>
  <c r="AO47" i="4"/>
  <c r="AO15" i="4"/>
  <c r="AO63" i="4"/>
  <c r="AO14" i="4"/>
  <c r="AO34" i="4"/>
  <c r="AP75" i="4"/>
  <c r="AP36" i="4"/>
  <c r="AP64" i="4"/>
  <c r="AP68" i="4"/>
  <c r="AP4" i="4"/>
  <c r="AP17" i="4"/>
  <c r="AP46" i="4"/>
  <c r="AP11" i="4"/>
  <c r="AP10" i="4"/>
  <c r="AP37" i="4"/>
  <c r="AP33" i="4"/>
  <c r="AP20" i="4"/>
  <c r="AP38" i="4"/>
  <c r="AP54" i="4"/>
  <c r="AP18" i="4"/>
  <c r="AP30" i="4"/>
  <c r="AP9" i="4"/>
  <c r="AP29" i="4"/>
  <c r="AP23" i="4"/>
  <c r="AP12" i="4"/>
  <c r="AP56" i="4"/>
  <c r="AP65" i="4"/>
  <c r="AP5" i="4"/>
  <c r="AP39" i="4"/>
  <c r="AP74" i="4"/>
  <c r="AP26" i="4"/>
  <c r="AP25" i="4"/>
  <c r="AP53" i="4"/>
  <c r="AP73" i="4"/>
  <c r="AP16" i="4"/>
  <c r="AP51" i="4"/>
  <c r="AP8" i="4"/>
  <c r="AP71" i="4"/>
  <c r="AP22" i="4"/>
  <c r="AP69" i="4"/>
  <c r="AP50" i="4"/>
  <c r="AP40" i="4"/>
  <c r="AP48" i="4"/>
  <c r="AP21" i="4"/>
  <c r="AP28" i="4"/>
  <c r="AP24" i="4"/>
  <c r="AP6" i="4"/>
  <c r="AP43" i="4"/>
  <c r="AP55" i="4"/>
  <c r="AP41" i="4"/>
  <c r="AP62" i="4"/>
  <c r="AP3" i="4"/>
  <c r="AP59" i="4"/>
  <c r="AP60" i="4"/>
  <c r="AP19" i="4"/>
  <c r="AP35" i="4"/>
  <c r="AP52" i="4"/>
  <c r="AP7" i="4"/>
  <c r="AP42" i="4"/>
  <c r="AP32" i="4"/>
  <c r="AP31" i="4"/>
  <c r="AP49" i="4"/>
  <c r="AP57" i="4"/>
  <c r="AP66" i="4"/>
  <c r="AP47" i="4"/>
  <c r="AP15" i="4"/>
  <c r="AP63" i="4"/>
  <c r="AP14" i="4"/>
  <c r="AP34" i="4"/>
  <c r="AQ75" i="4"/>
  <c r="AQ36" i="4"/>
  <c r="AQ64" i="4"/>
  <c r="AQ68" i="4"/>
  <c r="AQ4" i="4"/>
  <c r="AQ17" i="4"/>
  <c r="AQ46" i="4"/>
  <c r="AQ11" i="4"/>
  <c r="AQ10" i="4"/>
  <c r="AQ37" i="4"/>
  <c r="AQ33" i="4"/>
  <c r="AQ20" i="4"/>
  <c r="AQ38" i="4"/>
  <c r="AQ54" i="4"/>
  <c r="AQ18" i="4"/>
  <c r="AQ30" i="4"/>
  <c r="AQ9" i="4"/>
  <c r="AQ29" i="4"/>
  <c r="AQ23" i="4"/>
  <c r="AQ12" i="4"/>
  <c r="AQ56" i="4"/>
  <c r="AQ65" i="4"/>
  <c r="AQ5" i="4"/>
  <c r="AQ39" i="4"/>
  <c r="AQ74" i="4"/>
  <c r="AQ26" i="4"/>
  <c r="AQ25" i="4"/>
  <c r="AQ53" i="4"/>
  <c r="AQ73" i="4"/>
  <c r="AQ16" i="4"/>
  <c r="AQ51" i="4"/>
  <c r="AQ8" i="4"/>
  <c r="AQ71" i="4"/>
  <c r="AQ22" i="4"/>
  <c r="AQ69" i="4"/>
  <c r="AQ50" i="4"/>
  <c r="AQ40" i="4"/>
  <c r="AQ48" i="4"/>
  <c r="AQ21" i="4"/>
  <c r="AQ28" i="4"/>
  <c r="AQ24" i="4"/>
  <c r="AQ6" i="4"/>
  <c r="AQ43" i="4"/>
  <c r="AQ55" i="4"/>
  <c r="AQ41" i="4"/>
  <c r="AQ62" i="4"/>
  <c r="AQ3" i="4"/>
  <c r="AQ59" i="4"/>
  <c r="AQ60" i="4"/>
  <c r="AQ19" i="4"/>
  <c r="AQ35" i="4"/>
  <c r="AQ52" i="4"/>
  <c r="AQ7" i="4"/>
  <c r="AQ42" i="4"/>
  <c r="AQ32" i="4"/>
  <c r="AQ31" i="4"/>
  <c r="AQ49" i="4"/>
  <c r="AQ57" i="4"/>
  <c r="AQ66" i="4"/>
  <c r="AQ47" i="4"/>
  <c r="AQ15" i="4"/>
  <c r="AQ63" i="4"/>
  <c r="AQ14" i="4"/>
  <c r="AQ34" i="4"/>
  <c r="AR75" i="4"/>
  <c r="AR36" i="4"/>
  <c r="AR64" i="4"/>
  <c r="AR68" i="4"/>
  <c r="AR4" i="4"/>
  <c r="AR17" i="4"/>
  <c r="AR46" i="4"/>
  <c r="AR11" i="4"/>
  <c r="AR10" i="4"/>
  <c r="AR37" i="4"/>
  <c r="AR33" i="4"/>
  <c r="AR20" i="4"/>
  <c r="AR38" i="4"/>
  <c r="AR54" i="4"/>
  <c r="AR18" i="4"/>
  <c r="AR30" i="4"/>
  <c r="AR9" i="4"/>
  <c r="AR29" i="4"/>
  <c r="AR23" i="4"/>
  <c r="AR12" i="4"/>
  <c r="AR56" i="4"/>
  <c r="AR65" i="4"/>
  <c r="AR5" i="4"/>
  <c r="AR39" i="4"/>
  <c r="AR74" i="4"/>
  <c r="AR26" i="4"/>
  <c r="AR25" i="4"/>
  <c r="AR53" i="4"/>
  <c r="AR73" i="4"/>
  <c r="AR16" i="4"/>
  <c r="AR51" i="4"/>
  <c r="AR8" i="4"/>
  <c r="AR71" i="4"/>
  <c r="AR22" i="4"/>
  <c r="AR69" i="4"/>
  <c r="AR50" i="4"/>
  <c r="AR40" i="4"/>
  <c r="AR48" i="4"/>
  <c r="AR21" i="4"/>
  <c r="AR28" i="4"/>
  <c r="AR24" i="4"/>
  <c r="AR6" i="4"/>
  <c r="AR43" i="4"/>
  <c r="AR55" i="4"/>
  <c r="AR41" i="4"/>
  <c r="AR62" i="4"/>
  <c r="AR3" i="4"/>
  <c r="AR59" i="4"/>
  <c r="AR60" i="4"/>
  <c r="AR19" i="4"/>
  <c r="AR35" i="4"/>
  <c r="AR52" i="4"/>
  <c r="AR7" i="4"/>
  <c r="AR42" i="4"/>
  <c r="AR32" i="4"/>
  <c r="AR31" i="4"/>
  <c r="AR49" i="4"/>
  <c r="AR57" i="4"/>
  <c r="AR66" i="4"/>
  <c r="AR47" i="4"/>
  <c r="AR15" i="4"/>
  <c r="AR63" i="4"/>
  <c r="AR14" i="4"/>
  <c r="AR34" i="4"/>
  <c r="AS75" i="4"/>
  <c r="AS36" i="4"/>
  <c r="AS64" i="4"/>
  <c r="AS68" i="4"/>
  <c r="AS4" i="4"/>
  <c r="AS17" i="4"/>
  <c r="AS46" i="4"/>
  <c r="AS11" i="4"/>
  <c r="AS10" i="4"/>
  <c r="AS37" i="4"/>
  <c r="AS33" i="4"/>
  <c r="AS20" i="4"/>
  <c r="AS38" i="4"/>
  <c r="AS54" i="4"/>
  <c r="AS18" i="4"/>
  <c r="AS30" i="4"/>
  <c r="AS9" i="4"/>
  <c r="AS29" i="4"/>
  <c r="AS23" i="4"/>
  <c r="AS12" i="4"/>
  <c r="AS56" i="4"/>
  <c r="AS65" i="4"/>
  <c r="AS5" i="4"/>
  <c r="AS39" i="4"/>
  <c r="AS74" i="4"/>
  <c r="AS26" i="4"/>
  <c r="AS25" i="4"/>
  <c r="AS53" i="4"/>
  <c r="AS73" i="4"/>
  <c r="AS16" i="4"/>
  <c r="AS51" i="4"/>
  <c r="AS8" i="4"/>
  <c r="AS71" i="4"/>
  <c r="AS22" i="4"/>
  <c r="AS69" i="4"/>
  <c r="AS50" i="4"/>
  <c r="AS40" i="4"/>
  <c r="AS48" i="4"/>
  <c r="AS21" i="4"/>
  <c r="AS28" i="4"/>
  <c r="AS24" i="4"/>
  <c r="AS6" i="4"/>
  <c r="AS43" i="4"/>
  <c r="AS55" i="4"/>
  <c r="AS41" i="4"/>
  <c r="AS62" i="4"/>
  <c r="AS3" i="4"/>
  <c r="AS59" i="4"/>
  <c r="AS60" i="4"/>
  <c r="AS19" i="4"/>
  <c r="AS35" i="4"/>
  <c r="AS52" i="4"/>
  <c r="AS7" i="4"/>
  <c r="AS42" i="4"/>
  <c r="AS32" i="4"/>
  <c r="AS31" i="4"/>
  <c r="AS49" i="4"/>
  <c r="AS57" i="4"/>
  <c r="AS66" i="4"/>
  <c r="AS47" i="4"/>
  <c r="AS15" i="4"/>
  <c r="AS63" i="4"/>
  <c r="AS14" i="4"/>
  <c r="AS34" i="4"/>
  <c r="AT75" i="4"/>
  <c r="AT36" i="4"/>
  <c r="AT64" i="4"/>
  <c r="AT68" i="4"/>
  <c r="AT4" i="4"/>
  <c r="AT17" i="4"/>
  <c r="AT46" i="4"/>
  <c r="AT11" i="4"/>
  <c r="AT10" i="4"/>
  <c r="AT37" i="4"/>
  <c r="AT33" i="4"/>
  <c r="AT20" i="4"/>
  <c r="AT38" i="4"/>
  <c r="AT54" i="4"/>
  <c r="AT18" i="4"/>
  <c r="AT30" i="4"/>
  <c r="AT9" i="4"/>
  <c r="AT29" i="4"/>
  <c r="AT23" i="4"/>
  <c r="AT12" i="4"/>
  <c r="AT56" i="4"/>
  <c r="AT65" i="4"/>
  <c r="AT5" i="4"/>
  <c r="AT39" i="4"/>
  <c r="AT74" i="4"/>
  <c r="AT26" i="4"/>
  <c r="AT25" i="4"/>
  <c r="AT53" i="4"/>
  <c r="AT73" i="4"/>
  <c r="AT16" i="4"/>
  <c r="AT51" i="4"/>
  <c r="AT8" i="4"/>
  <c r="AT71" i="4"/>
  <c r="AT22" i="4"/>
  <c r="AT69" i="4"/>
  <c r="AT50" i="4"/>
  <c r="AT40" i="4"/>
  <c r="AT48" i="4"/>
  <c r="AT21" i="4"/>
  <c r="AT28" i="4"/>
  <c r="AT24" i="4"/>
  <c r="AT6" i="4"/>
  <c r="AT43" i="4"/>
  <c r="AT55" i="4"/>
  <c r="AT41" i="4"/>
  <c r="AT62" i="4"/>
  <c r="AT3" i="4"/>
  <c r="AT59" i="4"/>
  <c r="AT60" i="4"/>
  <c r="AT19" i="4"/>
  <c r="AT35" i="4"/>
  <c r="AT52" i="4"/>
  <c r="AT7" i="4"/>
  <c r="AT42" i="4"/>
  <c r="AT32" i="4"/>
  <c r="AT31" i="4"/>
  <c r="AT49" i="4"/>
  <c r="AT57" i="4"/>
  <c r="AT66" i="4"/>
  <c r="AT47" i="4"/>
  <c r="AT15" i="4"/>
  <c r="AT63" i="4"/>
  <c r="AT14" i="4"/>
  <c r="AT34" i="4"/>
  <c r="AU75" i="4"/>
  <c r="AU36" i="4"/>
  <c r="AU64" i="4"/>
  <c r="AU68" i="4"/>
  <c r="AU4" i="4"/>
  <c r="AU17" i="4"/>
  <c r="AU46" i="4"/>
  <c r="AU11" i="4"/>
  <c r="AU10" i="4"/>
  <c r="AU37" i="4"/>
  <c r="AU33" i="4"/>
  <c r="AU20" i="4"/>
  <c r="AU38" i="4"/>
  <c r="AU54" i="4"/>
  <c r="AU18" i="4"/>
  <c r="AU30" i="4"/>
  <c r="AU9" i="4"/>
  <c r="AU29" i="4"/>
  <c r="AU23" i="4"/>
  <c r="AU12" i="4"/>
  <c r="AU56" i="4"/>
  <c r="AU65" i="4"/>
  <c r="AU5" i="4"/>
  <c r="AU39" i="4"/>
  <c r="AU74" i="4"/>
  <c r="AU26" i="4"/>
  <c r="AU25" i="4"/>
  <c r="AU53" i="4"/>
  <c r="AU73" i="4"/>
  <c r="AU16" i="4"/>
  <c r="AU51" i="4"/>
  <c r="AU8" i="4"/>
  <c r="AU71" i="4"/>
  <c r="AU22" i="4"/>
  <c r="AU69" i="4"/>
  <c r="AU50" i="4"/>
  <c r="AU40" i="4"/>
  <c r="AU48" i="4"/>
  <c r="AU21" i="4"/>
  <c r="AU28" i="4"/>
  <c r="AU24" i="4"/>
  <c r="AU6" i="4"/>
  <c r="AU43" i="4"/>
  <c r="AU55" i="4"/>
  <c r="AU41" i="4"/>
  <c r="AU62" i="4"/>
  <c r="AU3" i="4"/>
  <c r="AU59" i="4"/>
  <c r="AU60" i="4"/>
  <c r="AU19" i="4"/>
  <c r="AU35" i="4"/>
  <c r="AU52" i="4"/>
  <c r="AU7" i="4"/>
  <c r="AU42" i="4"/>
  <c r="AU32" i="4"/>
  <c r="AU31" i="4"/>
  <c r="AU49" i="4"/>
  <c r="AU57" i="4"/>
  <c r="AU66" i="4"/>
  <c r="AU47" i="4"/>
  <c r="AU15" i="4"/>
  <c r="AU63" i="4"/>
  <c r="AU14" i="4"/>
  <c r="AU34" i="4"/>
  <c r="AV75" i="4"/>
  <c r="AV36" i="4"/>
  <c r="AV64" i="4"/>
  <c r="AV68" i="4"/>
  <c r="AV4" i="4"/>
  <c r="AV17" i="4"/>
  <c r="AV46" i="4"/>
  <c r="AV11" i="4"/>
  <c r="AV10" i="4"/>
  <c r="AV37" i="4"/>
  <c r="AV33" i="4"/>
  <c r="AV20" i="4"/>
  <c r="AV38" i="4"/>
  <c r="AV54" i="4"/>
  <c r="AV18" i="4"/>
  <c r="AV30" i="4"/>
  <c r="AV9" i="4"/>
  <c r="AV29" i="4"/>
  <c r="AV23" i="4"/>
  <c r="AV12" i="4"/>
  <c r="AV56" i="4"/>
  <c r="AV65" i="4"/>
  <c r="AV5" i="4"/>
  <c r="AV39" i="4"/>
  <c r="AV74" i="4"/>
  <c r="AV26" i="4"/>
  <c r="AV25" i="4"/>
  <c r="AV53" i="4"/>
  <c r="AV73" i="4"/>
  <c r="AV16" i="4"/>
  <c r="AV51" i="4"/>
  <c r="AV8" i="4"/>
  <c r="AV71" i="4"/>
  <c r="AV22" i="4"/>
  <c r="AV69" i="4"/>
  <c r="AV50" i="4"/>
  <c r="AV40" i="4"/>
  <c r="AV48" i="4"/>
  <c r="AV21" i="4"/>
  <c r="AV28" i="4"/>
  <c r="AV24" i="4"/>
  <c r="AV6" i="4"/>
  <c r="AV43" i="4"/>
  <c r="AV55" i="4"/>
  <c r="AV41" i="4"/>
  <c r="AV62" i="4"/>
  <c r="AV3" i="4"/>
  <c r="AV59" i="4"/>
  <c r="AV60" i="4"/>
  <c r="AV19" i="4"/>
  <c r="AV35" i="4"/>
  <c r="AV52" i="4"/>
  <c r="AV7" i="4"/>
  <c r="AV42" i="4"/>
  <c r="AV32" i="4"/>
  <c r="AV31" i="4"/>
  <c r="AV49" i="4"/>
  <c r="AV57" i="4"/>
  <c r="AV66" i="4"/>
  <c r="AV47" i="4"/>
  <c r="AV15" i="4"/>
  <c r="AV63" i="4"/>
  <c r="AV14" i="4"/>
  <c r="AV34" i="4"/>
  <c r="AW75" i="4"/>
  <c r="AW36" i="4"/>
  <c r="AW64" i="4"/>
  <c r="AW68" i="4"/>
  <c r="AW4" i="4"/>
  <c r="AW17" i="4"/>
  <c r="AW46" i="4"/>
  <c r="AW11" i="4"/>
  <c r="AW10" i="4"/>
  <c r="AW37" i="4"/>
  <c r="AW33" i="4"/>
  <c r="AW20" i="4"/>
  <c r="AW38" i="4"/>
  <c r="AW54" i="4"/>
  <c r="AW18" i="4"/>
  <c r="AW30" i="4"/>
  <c r="AW9" i="4"/>
  <c r="AW29" i="4"/>
  <c r="AW23" i="4"/>
  <c r="AW12" i="4"/>
  <c r="AW56" i="4"/>
  <c r="AW65" i="4"/>
  <c r="AW5" i="4"/>
  <c r="AW39" i="4"/>
  <c r="AW74" i="4"/>
  <c r="AW26" i="4"/>
  <c r="AW25" i="4"/>
  <c r="AW53" i="4"/>
  <c r="AW73" i="4"/>
  <c r="AW16" i="4"/>
  <c r="AW51" i="4"/>
  <c r="AW8" i="4"/>
  <c r="AW71" i="4"/>
  <c r="AW22" i="4"/>
  <c r="AW69" i="4"/>
  <c r="AW50" i="4"/>
  <c r="AW40" i="4"/>
  <c r="AW48" i="4"/>
  <c r="AW21" i="4"/>
  <c r="AW28" i="4"/>
  <c r="AW24" i="4"/>
  <c r="AW6" i="4"/>
  <c r="AW43" i="4"/>
  <c r="AW55" i="4"/>
  <c r="AW41" i="4"/>
  <c r="AW62" i="4"/>
  <c r="AW3" i="4"/>
  <c r="AW59" i="4"/>
  <c r="AW60" i="4"/>
  <c r="AW19" i="4"/>
  <c r="AW35" i="4"/>
  <c r="AW52" i="4"/>
  <c r="AW7" i="4"/>
  <c r="AW42" i="4"/>
  <c r="AW32" i="4"/>
  <c r="AW31" i="4"/>
  <c r="AW49" i="4"/>
  <c r="AW57" i="4"/>
  <c r="AW66" i="4"/>
  <c r="AW47" i="4"/>
  <c r="AW15" i="4"/>
  <c r="AW63" i="4"/>
  <c r="AW14" i="4"/>
  <c r="AW34" i="4"/>
  <c r="AX75" i="4"/>
  <c r="AX36" i="4"/>
  <c r="AX64" i="4"/>
  <c r="AX68" i="4"/>
  <c r="AX4" i="4"/>
  <c r="AX17" i="4"/>
  <c r="AX46" i="4"/>
  <c r="AX11" i="4"/>
  <c r="AX10" i="4"/>
  <c r="AX37" i="4"/>
  <c r="AX33" i="4"/>
  <c r="AX20" i="4"/>
  <c r="AX38" i="4"/>
  <c r="AX54" i="4"/>
  <c r="AX18" i="4"/>
  <c r="AX30" i="4"/>
  <c r="AX9" i="4"/>
  <c r="AX29" i="4"/>
  <c r="AX23" i="4"/>
  <c r="AX12" i="4"/>
  <c r="AX56" i="4"/>
  <c r="AX65" i="4"/>
  <c r="AX5" i="4"/>
  <c r="AX39" i="4"/>
  <c r="AX74" i="4"/>
  <c r="AX26" i="4"/>
  <c r="AX25" i="4"/>
  <c r="AX53" i="4"/>
  <c r="AX73" i="4"/>
  <c r="AX16" i="4"/>
  <c r="AX51" i="4"/>
  <c r="AX8" i="4"/>
  <c r="AX71" i="4"/>
  <c r="AX22" i="4"/>
  <c r="AX69" i="4"/>
  <c r="AX50" i="4"/>
  <c r="AX40" i="4"/>
  <c r="AX48" i="4"/>
  <c r="AX21" i="4"/>
  <c r="AX28" i="4"/>
  <c r="AX24" i="4"/>
  <c r="AX6" i="4"/>
  <c r="AX43" i="4"/>
  <c r="AX55" i="4"/>
  <c r="AX41" i="4"/>
  <c r="AX62" i="4"/>
  <c r="AX3" i="4"/>
  <c r="AX59" i="4"/>
  <c r="AX60" i="4"/>
  <c r="AX19" i="4"/>
  <c r="AX35" i="4"/>
  <c r="AX52" i="4"/>
  <c r="AX7" i="4"/>
  <c r="AX42" i="4"/>
  <c r="AX32" i="4"/>
  <c r="AX31" i="4"/>
  <c r="AX49" i="4"/>
  <c r="AX57" i="4"/>
  <c r="AX66" i="4"/>
  <c r="AX47" i="4"/>
  <c r="AX15" i="4"/>
  <c r="AX63" i="4"/>
  <c r="AX14" i="4"/>
  <c r="AX34" i="4"/>
  <c r="AY75" i="4"/>
  <c r="AY36" i="4"/>
  <c r="AY64" i="4"/>
  <c r="AY68" i="4"/>
  <c r="AY4" i="4"/>
  <c r="AY17" i="4"/>
  <c r="AY46" i="4"/>
  <c r="AY11" i="4"/>
  <c r="AY10" i="4"/>
  <c r="AY37" i="4"/>
  <c r="AY33" i="4"/>
  <c r="AY20" i="4"/>
  <c r="AY38" i="4"/>
  <c r="AY54" i="4"/>
  <c r="AY18" i="4"/>
  <c r="AY30" i="4"/>
  <c r="AY9" i="4"/>
  <c r="AY29" i="4"/>
  <c r="AY23" i="4"/>
  <c r="AY12" i="4"/>
  <c r="AY56" i="4"/>
  <c r="AY65" i="4"/>
  <c r="AY5" i="4"/>
  <c r="AY39" i="4"/>
  <c r="AY74" i="4"/>
  <c r="AY26" i="4"/>
  <c r="AY25" i="4"/>
  <c r="AY53" i="4"/>
  <c r="AY73" i="4"/>
  <c r="AY16" i="4"/>
  <c r="AY51" i="4"/>
  <c r="AY8" i="4"/>
  <c r="AY71" i="4"/>
  <c r="AY22" i="4"/>
  <c r="AY69" i="4"/>
  <c r="AY50" i="4"/>
  <c r="AY40" i="4"/>
  <c r="AY48" i="4"/>
  <c r="AY21" i="4"/>
  <c r="AY28" i="4"/>
  <c r="AY24" i="4"/>
  <c r="AY6" i="4"/>
  <c r="AY43" i="4"/>
  <c r="AY55" i="4"/>
  <c r="AY41" i="4"/>
  <c r="AY62" i="4"/>
  <c r="AY3" i="4"/>
  <c r="AY59" i="4"/>
  <c r="AY60" i="4"/>
  <c r="AY19" i="4"/>
  <c r="AY35" i="4"/>
  <c r="AY52" i="4"/>
  <c r="AY7" i="4"/>
  <c r="AY42" i="4"/>
  <c r="AY32" i="4"/>
  <c r="AY31" i="4"/>
  <c r="AY49" i="4"/>
  <c r="AY57" i="4"/>
  <c r="AY66" i="4"/>
  <c r="AY47" i="4"/>
  <c r="AY15" i="4"/>
  <c r="AY63" i="4"/>
  <c r="AY14" i="4"/>
  <c r="AY34" i="4"/>
  <c r="AZ75" i="4"/>
  <c r="AZ36" i="4"/>
  <c r="AZ64" i="4"/>
  <c r="AZ68" i="4"/>
  <c r="AZ4" i="4"/>
  <c r="AZ17" i="4"/>
  <c r="AZ46" i="4"/>
  <c r="AZ11" i="4"/>
  <c r="AZ10" i="4"/>
  <c r="AZ37" i="4"/>
  <c r="AZ33" i="4"/>
  <c r="AZ20" i="4"/>
  <c r="AZ38" i="4"/>
  <c r="AZ54" i="4"/>
  <c r="AZ18" i="4"/>
  <c r="AZ30" i="4"/>
  <c r="AZ9" i="4"/>
  <c r="AZ29" i="4"/>
  <c r="AZ23" i="4"/>
  <c r="AZ12" i="4"/>
  <c r="AZ56" i="4"/>
  <c r="AZ65" i="4"/>
  <c r="AZ5" i="4"/>
  <c r="AZ39" i="4"/>
  <c r="AZ74" i="4"/>
  <c r="AZ26" i="4"/>
  <c r="AZ25" i="4"/>
  <c r="AZ53" i="4"/>
  <c r="AZ73" i="4"/>
  <c r="AZ16" i="4"/>
  <c r="AZ51" i="4"/>
  <c r="AZ8" i="4"/>
  <c r="AZ71" i="4"/>
  <c r="AZ22" i="4"/>
  <c r="AZ69" i="4"/>
  <c r="AZ50" i="4"/>
  <c r="AZ40" i="4"/>
  <c r="AZ48" i="4"/>
  <c r="AZ21" i="4"/>
  <c r="AZ28" i="4"/>
  <c r="AZ24" i="4"/>
  <c r="AZ6" i="4"/>
  <c r="AZ43" i="4"/>
  <c r="AZ55" i="4"/>
  <c r="AZ41" i="4"/>
  <c r="AZ62" i="4"/>
  <c r="AZ3" i="4"/>
  <c r="AZ59" i="4"/>
  <c r="AZ60" i="4"/>
  <c r="AZ19" i="4"/>
  <c r="AZ35" i="4"/>
  <c r="AZ52" i="4"/>
  <c r="AZ7" i="4"/>
  <c r="AZ42" i="4"/>
  <c r="AZ32" i="4"/>
  <c r="AZ31" i="4"/>
  <c r="AZ49" i="4"/>
  <c r="AZ57" i="4"/>
  <c r="AZ66" i="4"/>
  <c r="AZ47" i="4"/>
  <c r="AZ15" i="4"/>
  <c r="AZ63" i="4"/>
  <c r="AZ14" i="4"/>
  <c r="AZ34" i="4"/>
  <c r="BA75" i="4"/>
  <c r="BA36" i="4"/>
  <c r="BA64" i="4"/>
  <c r="BA68" i="4"/>
  <c r="BA4" i="4"/>
  <c r="BA17" i="4"/>
  <c r="BA46" i="4"/>
  <c r="BA11" i="4"/>
  <c r="BA10" i="4"/>
  <c r="BA37" i="4"/>
  <c r="BA33" i="4"/>
  <c r="BA20" i="4"/>
  <c r="BA38" i="4"/>
  <c r="BA54" i="4"/>
  <c r="BA18" i="4"/>
  <c r="BA30" i="4"/>
  <c r="BA9" i="4"/>
  <c r="BA29" i="4"/>
  <c r="BA23" i="4"/>
  <c r="BA12" i="4"/>
  <c r="BA56" i="4"/>
  <c r="BA65" i="4"/>
  <c r="BA5" i="4"/>
  <c r="BA39" i="4"/>
  <c r="BA74" i="4"/>
  <c r="BA26" i="4"/>
  <c r="BA25" i="4"/>
  <c r="BA53" i="4"/>
  <c r="BA73" i="4"/>
  <c r="BA16" i="4"/>
  <c r="BA51" i="4"/>
  <c r="BA8" i="4"/>
  <c r="BA71" i="4"/>
  <c r="BA22" i="4"/>
  <c r="BA69" i="4"/>
  <c r="BA50" i="4"/>
  <c r="BA40" i="4"/>
  <c r="BA48" i="4"/>
  <c r="BA21" i="4"/>
  <c r="BA28" i="4"/>
  <c r="BA24" i="4"/>
  <c r="BA6" i="4"/>
  <c r="BA43" i="4"/>
  <c r="BA55" i="4"/>
  <c r="BA41" i="4"/>
  <c r="BA62" i="4"/>
  <c r="BA3" i="4"/>
  <c r="BA59" i="4"/>
  <c r="BA60" i="4"/>
  <c r="BA19" i="4"/>
  <c r="BA35" i="4"/>
  <c r="BA52" i="4"/>
  <c r="BA7" i="4"/>
  <c r="BA42" i="4"/>
  <c r="BA32" i="4"/>
  <c r="BA31" i="4"/>
  <c r="BA49" i="4"/>
  <c r="BA57" i="4"/>
  <c r="BA66" i="4"/>
  <c r="BA47" i="4"/>
  <c r="BA15" i="4"/>
  <c r="BA63" i="4"/>
  <c r="BA14" i="4"/>
  <c r="BA34" i="4"/>
  <c r="BB75" i="4"/>
  <c r="BB36" i="4"/>
  <c r="BB64" i="4"/>
  <c r="BB68" i="4"/>
  <c r="BB4" i="4"/>
  <c r="BB17" i="4"/>
  <c r="BB46" i="4"/>
  <c r="BB11" i="4"/>
  <c r="BB10" i="4"/>
  <c r="BB37" i="4"/>
  <c r="BB33" i="4"/>
  <c r="BB20" i="4"/>
  <c r="BB38" i="4"/>
  <c r="BB54" i="4"/>
  <c r="BB18" i="4"/>
  <c r="BB30" i="4"/>
  <c r="BB9" i="4"/>
  <c r="BB29" i="4"/>
  <c r="BB23" i="4"/>
  <c r="BB12" i="4"/>
  <c r="BB56" i="4"/>
  <c r="BB65" i="4"/>
  <c r="BB5" i="4"/>
  <c r="BB39" i="4"/>
  <c r="BB74" i="4"/>
  <c r="BB26" i="4"/>
  <c r="BB25" i="4"/>
  <c r="BB53" i="4"/>
  <c r="BB73" i="4"/>
  <c r="BB16" i="4"/>
  <c r="BB51" i="4"/>
  <c r="BB8" i="4"/>
  <c r="BB71" i="4"/>
  <c r="BB22" i="4"/>
  <c r="BB69" i="4"/>
  <c r="BB50" i="4"/>
  <c r="BB40" i="4"/>
  <c r="BB48" i="4"/>
  <c r="BB21" i="4"/>
  <c r="BB28" i="4"/>
  <c r="BB24" i="4"/>
  <c r="BB6" i="4"/>
  <c r="BB43" i="4"/>
  <c r="BB55" i="4"/>
  <c r="BB41" i="4"/>
  <c r="BB62" i="4"/>
  <c r="BB3" i="4"/>
  <c r="BB59" i="4"/>
  <c r="BB60" i="4"/>
  <c r="BB19" i="4"/>
  <c r="BB35" i="4"/>
  <c r="BB52" i="4"/>
  <c r="BB7" i="4"/>
  <c r="BB42" i="4"/>
  <c r="BB32" i="4"/>
  <c r="BB31" i="4"/>
  <c r="BB49" i="4"/>
  <c r="BB57" i="4"/>
  <c r="BB66" i="4"/>
  <c r="BB47" i="4"/>
  <c r="BB15" i="4"/>
  <c r="BB63" i="4"/>
  <c r="BB14" i="4"/>
  <c r="BB34" i="4"/>
  <c r="BC75" i="4"/>
  <c r="BC36" i="4"/>
  <c r="BC64" i="4"/>
  <c r="BC68" i="4"/>
  <c r="BC4" i="4"/>
  <c r="BC17" i="4"/>
  <c r="BC46" i="4"/>
  <c r="BC11" i="4"/>
  <c r="BC10" i="4"/>
  <c r="BC37" i="4"/>
  <c r="BC33" i="4"/>
  <c r="BC20" i="4"/>
  <c r="BC38" i="4"/>
  <c r="BC54" i="4"/>
  <c r="BC18" i="4"/>
  <c r="BC30" i="4"/>
  <c r="BC9" i="4"/>
  <c r="BC29" i="4"/>
  <c r="BC23" i="4"/>
  <c r="BC12" i="4"/>
  <c r="BC56" i="4"/>
  <c r="BC65" i="4"/>
  <c r="BC5" i="4"/>
  <c r="BC39" i="4"/>
  <c r="BC74" i="4"/>
  <c r="BC26" i="4"/>
  <c r="BC25" i="4"/>
  <c r="BC53" i="4"/>
  <c r="BC73" i="4"/>
  <c r="BC16" i="4"/>
  <c r="BC51" i="4"/>
  <c r="BC8" i="4"/>
  <c r="BC71" i="4"/>
  <c r="BC22" i="4"/>
  <c r="BC69" i="4"/>
  <c r="BC50" i="4"/>
  <c r="BC40" i="4"/>
  <c r="BC48" i="4"/>
  <c r="BC21" i="4"/>
  <c r="BC28" i="4"/>
  <c r="BC24" i="4"/>
  <c r="BC6" i="4"/>
  <c r="BC43" i="4"/>
  <c r="BC55" i="4"/>
  <c r="BC41" i="4"/>
  <c r="BC62" i="4"/>
  <c r="BC3" i="4"/>
  <c r="BC59" i="4"/>
  <c r="BC60" i="4"/>
  <c r="BC19" i="4"/>
  <c r="BC35" i="4"/>
  <c r="BC52" i="4"/>
  <c r="BC7" i="4"/>
  <c r="BC42" i="4"/>
  <c r="BC32" i="4"/>
  <c r="BC31" i="4"/>
  <c r="BC49" i="4"/>
  <c r="BC57" i="4"/>
  <c r="BC66" i="4"/>
  <c r="BC47" i="4"/>
  <c r="BC15" i="4"/>
  <c r="BC63" i="4"/>
  <c r="BC14" i="4"/>
  <c r="BC34" i="4"/>
  <c r="BD75" i="4"/>
  <c r="BD36" i="4"/>
  <c r="BD64" i="4"/>
  <c r="BD68" i="4"/>
  <c r="BD4" i="4"/>
  <c r="BD17" i="4"/>
  <c r="BD46" i="4"/>
  <c r="BD11" i="4"/>
  <c r="BD10" i="4"/>
  <c r="BD37" i="4"/>
  <c r="BD33" i="4"/>
  <c r="BD20" i="4"/>
  <c r="BD38" i="4"/>
  <c r="BD54" i="4"/>
  <c r="BD18" i="4"/>
  <c r="BD30" i="4"/>
  <c r="BD9" i="4"/>
  <c r="BD29" i="4"/>
  <c r="BD23" i="4"/>
  <c r="BD12" i="4"/>
  <c r="BD56" i="4"/>
  <c r="BD65" i="4"/>
  <c r="BD5" i="4"/>
  <c r="BD39" i="4"/>
  <c r="BD74" i="4"/>
  <c r="BD26" i="4"/>
  <c r="BD25" i="4"/>
  <c r="BD53" i="4"/>
  <c r="BD73" i="4"/>
  <c r="BD16" i="4"/>
  <c r="BD51" i="4"/>
  <c r="BD8" i="4"/>
  <c r="BD71" i="4"/>
  <c r="BD22" i="4"/>
  <c r="BD69" i="4"/>
  <c r="BD50" i="4"/>
  <c r="BD40" i="4"/>
  <c r="BD48" i="4"/>
  <c r="BD21" i="4"/>
  <c r="BD28" i="4"/>
  <c r="BD24" i="4"/>
  <c r="BD6" i="4"/>
  <c r="BD43" i="4"/>
  <c r="BD55" i="4"/>
  <c r="BD41" i="4"/>
  <c r="BD62" i="4"/>
  <c r="BD3" i="4"/>
  <c r="BD59" i="4"/>
  <c r="BD60" i="4"/>
  <c r="BD19" i="4"/>
  <c r="BD35" i="4"/>
  <c r="BD52" i="4"/>
  <c r="BD7" i="4"/>
  <c r="BD42" i="4"/>
  <c r="BD32" i="4"/>
  <c r="BD31" i="4"/>
  <c r="BD49" i="4"/>
  <c r="BD57" i="4"/>
  <c r="BD66" i="4"/>
  <c r="BD47" i="4"/>
  <c r="BD15" i="4"/>
  <c r="BD63" i="4"/>
  <c r="BD14" i="4"/>
  <c r="BD34" i="4"/>
  <c r="BE75" i="4"/>
  <c r="BE36" i="4"/>
  <c r="BE64" i="4"/>
  <c r="BE68" i="4"/>
  <c r="BE4" i="4"/>
  <c r="BE17" i="4"/>
  <c r="BE46" i="4"/>
  <c r="BE11" i="4"/>
  <c r="BE10" i="4"/>
  <c r="BE37" i="4"/>
  <c r="BE33" i="4"/>
  <c r="BE20" i="4"/>
  <c r="BE38" i="4"/>
  <c r="BE54" i="4"/>
  <c r="BE18" i="4"/>
  <c r="BE30" i="4"/>
  <c r="BE9" i="4"/>
  <c r="BE29" i="4"/>
  <c r="BE23" i="4"/>
  <c r="BE12" i="4"/>
  <c r="BE56" i="4"/>
  <c r="BE65" i="4"/>
  <c r="BE5" i="4"/>
  <c r="BE39" i="4"/>
  <c r="BE74" i="4"/>
  <c r="BE26" i="4"/>
  <c r="BE25" i="4"/>
  <c r="BE53" i="4"/>
  <c r="BE73" i="4"/>
  <c r="BE16" i="4"/>
  <c r="BE51" i="4"/>
  <c r="BE8" i="4"/>
  <c r="BE71" i="4"/>
  <c r="BE22" i="4"/>
  <c r="BE69" i="4"/>
  <c r="BE50" i="4"/>
  <c r="BE40" i="4"/>
  <c r="BE48" i="4"/>
  <c r="BE21" i="4"/>
  <c r="BE28" i="4"/>
  <c r="BE24" i="4"/>
  <c r="BE6" i="4"/>
  <c r="BE43" i="4"/>
  <c r="BE55" i="4"/>
  <c r="BE41" i="4"/>
  <c r="BE62" i="4"/>
  <c r="BE3" i="4"/>
  <c r="BE59" i="4"/>
  <c r="BE60" i="4"/>
  <c r="BE19" i="4"/>
  <c r="BE35" i="4"/>
  <c r="BE52" i="4"/>
  <c r="BE7" i="4"/>
  <c r="BE42" i="4"/>
  <c r="BE32" i="4"/>
  <c r="BE31" i="4"/>
  <c r="BE49" i="4"/>
  <c r="BE57" i="4"/>
  <c r="BE66" i="4"/>
  <c r="BE47" i="4"/>
  <c r="BE15" i="4"/>
  <c r="BE63" i="4"/>
  <c r="BE14" i="4"/>
  <c r="BE34" i="4"/>
  <c r="BF75" i="4"/>
  <c r="BF36" i="4"/>
  <c r="BF64" i="4"/>
  <c r="BF68" i="4"/>
  <c r="BF4" i="4"/>
  <c r="BF17" i="4"/>
  <c r="BF46" i="4"/>
  <c r="BF11" i="4"/>
  <c r="BF10" i="4"/>
  <c r="BF37" i="4"/>
  <c r="BF33" i="4"/>
  <c r="BF20" i="4"/>
  <c r="BF38" i="4"/>
  <c r="BF54" i="4"/>
  <c r="BF18" i="4"/>
  <c r="BF30" i="4"/>
  <c r="BF9" i="4"/>
  <c r="BF29" i="4"/>
  <c r="BF23" i="4"/>
  <c r="BF12" i="4"/>
  <c r="BF56" i="4"/>
  <c r="BF65" i="4"/>
  <c r="BF5" i="4"/>
  <c r="BF39" i="4"/>
  <c r="BF74" i="4"/>
  <c r="BF26" i="4"/>
  <c r="BF25" i="4"/>
  <c r="BF53" i="4"/>
  <c r="BF73" i="4"/>
  <c r="BF16" i="4"/>
  <c r="BF51" i="4"/>
  <c r="BF8" i="4"/>
  <c r="BF71" i="4"/>
  <c r="BF22" i="4"/>
  <c r="BF69" i="4"/>
  <c r="BF50" i="4"/>
  <c r="BF40" i="4"/>
  <c r="BF48" i="4"/>
  <c r="BF21" i="4"/>
  <c r="BF28" i="4"/>
  <c r="BF24" i="4"/>
  <c r="BF6" i="4"/>
  <c r="BF43" i="4"/>
  <c r="BF55" i="4"/>
  <c r="BF41" i="4"/>
  <c r="BF62" i="4"/>
  <c r="BF3" i="4"/>
  <c r="BF59" i="4"/>
  <c r="BF60" i="4"/>
  <c r="BF19" i="4"/>
  <c r="BF35" i="4"/>
  <c r="BF52" i="4"/>
  <c r="BF7" i="4"/>
  <c r="BF42" i="4"/>
  <c r="BF32" i="4"/>
  <c r="BF31" i="4"/>
  <c r="BF49" i="4"/>
  <c r="BF57" i="4"/>
  <c r="BF66" i="4"/>
  <c r="BF47" i="4"/>
  <c r="BF15" i="4"/>
  <c r="BF63" i="4"/>
  <c r="BF14" i="4"/>
  <c r="BF34" i="4"/>
  <c r="BG75" i="4"/>
  <c r="BG36" i="4"/>
  <c r="BG64" i="4"/>
  <c r="BG68" i="4"/>
  <c r="BG4" i="4"/>
  <c r="BG17" i="4"/>
  <c r="BG46" i="4"/>
  <c r="BG11" i="4"/>
  <c r="BG10" i="4"/>
  <c r="BG37" i="4"/>
  <c r="BG33" i="4"/>
  <c r="BG20" i="4"/>
  <c r="BG38" i="4"/>
  <c r="BG54" i="4"/>
  <c r="BG18" i="4"/>
  <c r="BG30" i="4"/>
  <c r="BG9" i="4"/>
  <c r="BG29" i="4"/>
  <c r="BG23" i="4"/>
  <c r="BG12" i="4"/>
  <c r="BG56" i="4"/>
  <c r="BG65" i="4"/>
  <c r="BG5" i="4"/>
  <c r="BG39" i="4"/>
  <c r="BG74" i="4"/>
  <c r="BG26" i="4"/>
  <c r="BG25" i="4"/>
  <c r="BG53" i="4"/>
  <c r="BG73" i="4"/>
  <c r="BG16" i="4"/>
  <c r="BG51" i="4"/>
  <c r="BG8" i="4"/>
  <c r="BG71" i="4"/>
  <c r="BG22" i="4"/>
  <c r="BG69" i="4"/>
  <c r="BG50" i="4"/>
  <c r="BG40" i="4"/>
  <c r="BG48" i="4"/>
  <c r="BG21" i="4"/>
  <c r="BG28" i="4"/>
  <c r="BG24" i="4"/>
  <c r="BG6" i="4"/>
  <c r="BG43" i="4"/>
  <c r="BG55" i="4"/>
  <c r="BG41" i="4"/>
  <c r="BG62" i="4"/>
  <c r="BG3" i="4"/>
  <c r="BG59" i="4"/>
  <c r="BG60" i="4"/>
  <c r="BG19" i="4"/>
  <c r="BG35" i="4"/>
  <c r="BG52" i="4"/>
  <c r="BG7" i="4"/>
  <c r="BG42" i="4"/>
  <c r="BG32" i="4"/>
  <c r="BG31" i="4"/>
  <c r="BG49" i="4"/>
  <c r="BG57" i="4"/>
  <c r="BG66" i="4"/>
  <c r="BG47" i="4"/>
  <c r="BG15" i="4"/>
  <c r="BG63" i="4"/>
  <c r="BG14" i="4"/>
  <c r="BG34" i="4"/>
  <c r="BH75" i="4"/>
  <c r="BH36" i="4"/>
  <c r="BH64" i="4"/>
  <c r="BH68" i="4"/>
  <c r="BH4" i="4"/>
  <c r="BH17" i="4"/>
  <c r="BH46" i="4"/>
  <c r="BH11" i="4"/>
  <c r="BH10" i="4"/>
  <c r="BH37" i="4"/>
  <c r="BH33" i="4"/>
  <c r="BH20" i="4"/>
  <c r="BH38" i="4"/>
  <c r="BH54" i="4"/>
  <c r="BH18" i="4"/>
  <c r="BH30" i="4"/>
  <c r="BH9" i="4"/>
  <c r="BH29" i="4"/>
  <c r="BH23" i="4"/>
  <c r="BH12" i="4"/>
  <c r="BH56" i="4"/>
  <c r="BH65" i="4"/>
  <c r="BH5" i="4"/>
  <c r="BH39" i="4"/>
  <c r="BH74" i="4"/>
  <c r="BH26" i="4"/>
  <c r="BH25" i="4"/>
  <c r="BH53" i="4"/>
  <c r="BH73" i="4"/>
  <c r="BH16" i="4"/>
  <c r="BH51" i="4"/>
  <c r="BH8" i="4"/>
  <c r="BH71" i="4"/>
  <c r="BH22" i="4"/>
  <c r="BH69" i="4"/>
  <c r="BH50" i="4"/>
  <c r="BH40" i="4"/>
  <c r="BH48" i="4"/>
  <c r="BH21" i="4"/>
  <c r="BH28" i="4"/>
  <c r="BH24" i="4"/>
  <c r="BH6" i="4"/>
  <c r="BH43" i="4"/>
  <c r="BH55" i="4"/>
  <c r="BH41" i="4"/>
  <c r="BH62" i="4"/>
  <c r="BH3" i="4"/>
  <c r="BH59" i="4"/>
  <c r="BH60" i="4"/>
  <c r="BH19" i="4"/>
  <c r="BH35" i="4"/>
  <c r="BH52" i="4"/>
  <c r="BH7" i="4"/>
  <c r="BH42" i="4"/>
  <c r="BH32" i="4"/>
  <c r="BH31" i="4"/>
  <c r="BH49" i="4"/>
  <c r="BH57" i="4"/>
  <c r="BH66" i="4"/>
  <c r="BH47" i="4"/>
  <c r="BH15" i="4"/>
  <c r="BH63" i="4"/>
  <c r="BH14" i="4"/>
  <c r="BH34" i="4"/>
  <c r="BI75" i="4"/>
  <c r="BI36" i="4"/>
  <c r="BI64" i="4"/>
  <c r="BI68" i="4"/>
  <c r="BI4" i="4"/>
  <c r="BI17" i="4"/>
  <c r="BI46" i="4"/>
  <c r="BI11" i="4"/>
  <c r="BI10" i="4"/>
  <c r="BI37" i="4"/>
  <c r="BI33" i="4"/>
  <c r="BI20" i="4"/>
  <c r="BI38" i="4"/>
  <c r="BI54" i="4"/>
  <c r="BI18" i="4"/>
  <c r="BI30" i="4"/>
  <c r="BI9" i="4"/>
  <c r="BI29" i="4"/>
  <c r="BI23" i="4"/>
  <c r="BI12" i="4"/>
  <c r="BI56" i="4"/>
  <c r="BI65" i="4"/>
  <c r="BI5" i="4"/>
  <c r="BI39" i="4"/>
  <c r="BI74" i="4"/>
  <c r="BI26" i="4"/>
  <c r="BI25" i="4"/>
  <c r="BI53" i="4"/>
  <c r="BI73" i="4"/>
  <c r="BI16" i="4"/>
  <c r="BI51" i="4"/>
  <c r="BI8" i="4"/>
  <c r="BI71" i="4"/>
  <c r="BI22" i="4"/>
  <c r="BI69" i="4"/>
  <c r="BI50" i="4"/>
  <c r="BI40" i="4"/>
  <c r="BI48" i="4"/>
  <c r="BI21" i="4"/>
  <c r="BI28" i="4"/>
  <c r="BI24" i="4"/>
  <c r="BI6" i="4"/>
  <c r="BI43" i="4"/>
  <c r="BI55" i="4"/>
  <c r="BI41" i="4"/>
  <c r="BI62" i="4"/>
  <c r="BI3" i="4"/>
  <c r="BI59" i="4"/>
  <c r="BI60" i="4"/>
  <c r="BI19" i="4"/>
  <c r="BI35" i="4"/>
  <c r="BI52" i="4"/>
  <c r="BI7" i="4"/>
  <c r="BI42" i="4"/>
  <c r="BI32" i="4"/>
  <c r="BI31" i="4"/>
  <c r="BI49" i="4"/>
  <c r="BI57" i="4"/>
  <c r="BI66" i="4"/>
  <c r="BI47" i="4"/>
  <c r="BI15" i="4"/>
  <c r="BI63" i="4"/>
  <c r="BI14" i="4"/>
  <c r="BI34" i="4"/>
  <c r="BJ75" i="4"/>
  <c r="BJ36" i="4"/>
  <c r="BJ64" i="4"/>
  <c r="BJ68" i="4"/>
  <c r="BJ4" i="4"/>
  <c r="BJ17" i="4"/>
  <c r="BJ46" i="4"/>
  <c r="BJ11" i="4"/>
  <c r="BJ10" i="4"/>
  <c r="BJ37" i="4"/>
  <c r="BJ33" i="4"/>
  <c r="BJ20" i="4"/>
  <c r="BJ38" i="4"/>
  <c r="BJ54" i="4"/>
  <c r="BJ18" i="4"/>
  <c r="BJ30" i="4"/>
  <c r="BJ9" i="4"/>
  <c r="BJ29" i="4"/>
  <c r="BJ23" i="4"/>
  <c r="BJ12" i="4"/>
  <c r="BJ56" i="4"/>
  <c r="BJ65" i="4"/>
  <c r="BJ5" i="4"/>
  <c r="BJ39" i="4"/>
  <c r="BJ74" i="4"/>
  <c r="BJ26" i="4"/>
  <c r="BJ25" i="4"/>
  <c r="BJ53" i="4"/>
  <c r="BJ73" i="4"/>
  <c r="BJ16" i="4"/>
  <c r="BJ51" i="4"/>
  <c r="BJ8" i="4"/>
  <c r="BJ71" i="4"/>
  <c r="BJ22" i="4"/>
  <c r="BJ69" i="4"/>
  <c r="BJ50" i="4"/>
  <c r="BJ40" i="4"/>
  <c r="BJ48" i="4"/>
  <c r="BJ21" i="4"/>
  <c r="BJ28" i="4"/>
  <c r="BJ24" i="4"/>
  <c r="BJ6" i="4"/>
  <c r="BJ43" i="4"/>
  <c r="BJ55" i="4"/>
  <c r="BJ41" i="4"/>
  <c r="BJ62" i="4"/>
  <c r="BJ3" i="4"/>
  <c r="BJ59" i="4"/>
  <c r="BJ60" i="4"/>
  <c r="BJ19" i="4"/>
  <c r="BJ35" i="4"/>
  <c r="BJ52" i="4"/>
  <c r="BJ7" i="4"/>
  <c r="BJ42" i="4"/>
  <c r="BJ32" i="4"/>
  <c r="BJ31" i="4"/>
  <c r="BJ49" i="4"/>
  <c r="BJ57" i="4"/>
  <c r="BJ66" i="4"/>
  <c r="BJ47" i="4"/>
  <c r="BJ15" i="4"/>
  <c r="BJ63" i="4"/>
  <c r="BJ14" i="4"/>
  <c r="BJ34" i="4"/>
  <c r="BK75" i="4"/>
  <c r="BK36" i="4"/>
  <c r="BK64" i="4"/>
  <c r="BK68" i="4"/>
  <c r="BK4" i="4"/>
  <c r="BK17" i="4"/>
  <c r="BK46" i="4"/>
  <c r="BK11" i="4"/>
  <c r="BK10" i="4"/>
  <c r="BK37" i="4"/>
  <c r="BK33" i="4"/>
  <c r="BK20" i="4"/>
  <c r="BK38" i="4"/>
  <c r="BK54" i="4"/>
  <c r="BK18" i="4"/>
  <c r="BK30" i="4"/>
  <c r="BK9" i="4"/>
  <c r="BK29" i="4"/>
  <c r="BK23" i="4"/>
  <c r="BK12" i="4"/>
  <c r="BK56" i="4"/>
  <c r="BK65" i="4"/>
  <c r="BK5" i="4"/>
  <c r="BK39" i="4"/>
  <c r="BK74" i="4"/>
  <c r="BK26" i="4"/>
  <c r="BK25" i="4"/>
  <c r="BK53" i="4"/>
  <c r="BK73" i="4"/>
  <c r="BK16" i="4"/>
  <c r="BK51" i="4"/>
  <c r="BK8" i="4"/>
  <c r="BK71" i="4"/>
  <c r="BK22" i="4"/>
  <c r="BK69" i="4"/>
  <c r="BK50" i="4"/>
  <c r="BK40" i="4"/>
  <c r="BK48" i="4"/>
  <c r="BK21" i="4"/>
  <c r="BK28" i="4"/>
  <c r="BK24" i="4"/>
  <c r="BK6" i="4"/>
  <c r="BK43" i="4"/>
  <c r="BK55" i="4"/>
  <c r="BK41" i="4"/>
  <c r="BK62" i="4"/>
  <c r="BK3" i="4"/>
  <c r="BK59" i="4"/>
  <c r="BK60" i="4"/>
  <c r="BK19" i="4"/>
  <c r="BK35" i="4"/>
  <c r="BK52" i="4"/>
  <c r="BK7" i="4"/>
  <c r="BK42" i="4"/>
  <c r="BK32" i="4"/>
  <c r="BK31" i="4"/>
  <c r="BK49" i="4"/>
  <c r="BK57" i="4"/>
  <c r="BK66" i="4"/>
  <c r="BK47" i="4"/>
  <c r="BK15" i="4"/>
  <c r="BK63" i="4"/>
  <c r="BK14" i="4"/>
  <c r="BK34" i="4"/>
  <c r="BL75" i="4"/>
  <c r="BL36" i="4"/>
  <c r="BL64" i="4"/>
  <c r="BL68" i="4"/>
  <c r="BL4" i="4"/>
  <c r="BL17" i="4"/>
  <c r="BL46" i="4"/>
  <c r="BL11" i="4"/>
  <c r="BL10" i="4"/>
  <c r="BL37" i="4"/>
  <c r="BL33" i="4"/>
  <c r="BL20" i="4"/>
  <c r="BL38" i="4"/>
  <c r="BL54" i="4"/>
  <c r="BL18" i="4"/>
  <c r="BL30" i="4"/>
  <c r="BL9" i="4"/>
  <c r="BL29" i="4"/>
  <c r="BL23" i="4"/>
  <c r="BL12" i="4"/>
  <c r="BL56" i="4"/>
  <c r="BL65" i="4"/>
  <c r="BL5" i="4"/>
  <c r="BL39" i="4"/>
  <c r="BL74" i="4"/>
  <c r="BL26" i="4"/>
  <c r="BL25" i="4"/>
  <c r="BL53" i="4"/>
  <c r="BL73" i="4"/>
  <c r="BL16" i="4"/>
  <c r="BL51" i="4"/>
  <c r="BL8" i="4"/>
  <c r="BL71" i="4"/>
  <c r="BL22" i="4"/>
  <c r="BL69" i="4"/>
  <c r="BL50" i="4"/>
  <c r="BL40" i="4"/>
  <c r="BL48" i="4"/>
  <c r="BL21" i="4"/>
  <c r="BL28" i="4"/>
  <c r="BL24" i="4"/>
  <c r="BL6" i="4"/>
  <c r="BL43" i="4"/>
  <c r="BL55" i="4"/>
  <c r="BL41" i="4"/>
  <c r="BL62" i="4"/>
  <c r="BL3" i="4"/>
  <c r="BL59" i="4"/>
  <c r="BL60" i="4"/>
  <c r="BL19" i="4"/>
  <c r="BL35" i="4"/>
  <c r="BL52" i="4"/>
  <c r="BL7" i="4"/>
  <c r="BL42" i="4"/>
  <c r="BL32" i="4"/>
  <c r="BL31" i="4"/>
  <c r="BL49" i="4"/>
  <c r="BL57" i="4"/>
  <c r="BL66" i="4"/>
  <c r="BL47" i="4"/>
  <c r="BL15" i="4"/>
  <c r="BL63" i="4"/>
  <c r="BL14" i="4"/>
  <c r="BL34" i="4"/>
  <c r="BM75" i="4"/>
  <c r="BM36" i="4"/>
  <c r="BM64" i="4"/>
  <c r="BM68" i="4"/>
  <c r="BM4" i="4"/>
  <c r="BM17" i="4"/>
  <c r="BM46" i="4"/>
  <c r="BM11" i="4"/>
  <c r="BM10" i="4"/>
  <c r="BM37" i="4"/>
  <c r="BM33" i="4"/>
  <c r="BM20" i="4"/>
  <c r="BM38" i="4"/>
  <c r="BM54" i="4"/>
  <c r="BM18" i="4"/>
  <c r="BM30" i="4"/>
  <c r="BM9" i="4"/>
  <c r="BM29" i="4"/>
  <c r="BM23" i="4"/>
  <c r="BM12" i="4"/>
  <c r="BM56" i="4"/>
  <c r="BM65" i="4"/>
  <c r="BM5" i="4"/>
  <c r="BM39" i="4"/>
  <c r="BM74" i="4"/>
  <c r="BM26" i="4"/>
  <c r="BM25" i="4"/>
  <c r="BM53" i="4"/>
  <c r="BM73" i="4"/>
  <c r="BM16" i="4"/>
  <c r="BM51" i="4"/>
  <c r="BM8" i="4"/>
  <c r="BM71" i="4"/>
  <c r="BM22" i="4"/>
  <c r="BM69" i="4"/>
  <c r="BM50" i="4"/>
  <c r="BM40" i="4"/>
  <c r="BM48" i="4"/>
  <c r="BM21" i="4"/>
  <c r="BM28" i="4"/>
  <c r="BM24" i="4"/>
  <c r="BM6" i="4"/>
  <c r="BM43" i="4"/>
  <c r="BM55" i="4"/>
  <c r="BM41" i="4"/>
  <c r="BM62" i="4"/>
  <c r="BM3" i="4"/>
  <c r="BM59" i="4"/>
  <c r="BM60" i="4"/>
  <c r="BM19" i="4"/>
  <c r="BM35" i="4"/>
  <c r="BM52" i="4"/>
  <c r="BM7" i="4"/>
  <c r="BM42" i="4"/>
  <c r="BM32" i="4"/>
  <c r="BM31" i="4"/>
  <c r="BM49" i="4"/>
  <c r="BM57" i="4"/>
  <c r="BM66" i="4"/>
  <c r="BM47" i="4"/>
  <c r="BM15" i="4"/>
  <c r="BM63" i="4"/>
  <c r="BM14" i="4"/>
  <c r="BM34" i="4"/>
  <c r="BN75" i="4"/>
  <c r="BN36" i="4"/>
  <c r="BN64" i="4"/>
  <c r="BN68" i="4"/>
  <c r="BN4" i="4"/>
  <c r="BN17" i="4"/>
  <c r="BN46" i="4"/>
  <c r="BN11" i="4"/>
  <c r="BN10" i="4"/>
  <c r="BN37" i="4"/>
  <c r="BN33" i="4"/>
  <c r="BN20" i="4"/>
  <c r="BN38" i="4"/>
  <c r="BN54" i="4"/>
  <c r="BN18" i="4"/>
  <c r="BN30" i="4"/>
  <c r="BN9" i="4"/>
  <c r="BN29" i="4"/>
  <c r="BN23" i="4"/>
  <c r="BN12" i="4"/>
  <c r="BN56" i="4"/>
  <c r="BN65" i="4"/>
  <c r="BN5" i="4"/>
  <c r="BN39" i="4"/>
  <c r="BN74" i="4"/>
  <c r="BN26" i="4"/>
  <c r="BN25" i="4"/>
  <c r="BN53" i="4"/>
  <c r="BN73" i="4"/>
  <c r="BN16" i="4"/>
  <c r="BN51" i="4"/>
  <c r="BN8" i="4"/>
  <c r="BN71" i="4"/>
  <c r="BN22" i="4"/>
  <c r="BN69" i="4"/>
  <c r="BN50" i="4"/>
  <c r="BN40" i="4"/>
  <c r="BN48" i="4"/>
  <c r="BN21" i="4"/>
  <c r="BN28" i="4"/>
  <c r="BN24" i="4"/>
  <c r="BN6" i="4"/>
  <c r="BN43" i="4"/>
  <c r="BN55" i="4"/>
  <c r="BN41" i="4"/>
  <c r="BN62" i="4"/>
  <c r="BN3" i="4"/>
  <c r="BN59" i="4"/>
  <c r="BN60" i="4"/>
  <c r="BN19" i="4"/>
  <c r="BN35" i="4"/>
  <c r="BN52" i="4"/>
  <c r="BN7" i="4"/>
  <c r="BN42" i="4"/>
  <c r="BN32" i="4"/>
  <c r="BN31" i="4"/>
  <c r="BN49" i="4"/>
  <c r="BN57" i="4"/>
  <c r="BN66" i="4"/>
  <c r="BN47" i="4"/>
  <c r="BN15" i="4"/>
  <c r="BN63" i="4"/>
  <c r="BN14" i="4"/>
  <c r="BN34" i="4"/>
  <c r="BO75" i="4"/>
  <c r="BO36" i="4"/>
  <c r="BO64" i="4"/>
  <c r="BO68" i="4"/>
  <c r="BO4" i="4"/>
  <c r="BO17" i="4"/>
  <c r="BO46" i="4"/>
  <c r="BO11" i="4"/>
  <c r="BO10" i="4"/>
  <c r="BO37" i="4"/>
  <c r="BO33" i="4"/>
  <c r="BO20" i="4"/>
  <c r="BO38" i="4"/>
  <c r="BO54" i="4"/>
  <c r="BO18" i="4"/>
  <c r="BO30" i="4"/>
  <c r="BO9" i="4"/>
  <c r="BO29" i="4"/>
  <c r="BO23" i="4"/>
  <c r="BO12" i="4"/>
  <c r="BO56" i="4"/>
  <c r="BO65" i="4"/>
  <c r="BO5" i="4"/>
  <c r="BO39" i="4"/>
  <c r="BO74" i="4"/>
  <c r="BO26" i="4"/>
  <c r="BO25" i="4"/>
  <c r="BO53" i="4"/>
  <c r="BO73" i="4"/>
  <c r="BO16" i="4"/>
  <c r="BO51" i="4"/>
  <c r="BO8" i="4"/>
  <c r="BO71" i="4"/>
  <c r="BO22" i="4"/>
  <c r="BO69" i="4"/>
  <c r="BO50" i="4"/>
  <c r="BO40" i="4"/>
  <c r="BO48" i="4"/>
  <c r="BO21" i="4"/>
  <c r="BO28" i="4"/>
  <c r="BO24" i="4"/>
  <c r="BO6" i="4"/>
  <c r="BO43" i="4"/>
  <c r="BO55" i="4"/>
  <c r="BO41" i="4"/>
  <c r="BO62" i="4"/>
  <c r="BO3" i="4"/>
  <c r="BO59" i="4"/>
  <c r="BO60" i="4"/>
  <c r="BO19" i="4"/>
  <c r="BO35" i="4"/>
  <c r="BO52" i="4"/>
  <c r="BO7" i="4"/>
  <c r="BO42" i="4"/>
  <c r="BO32" i="4"/>
  <c r="BO31" i="4"/>
  <c r="BO49" i="4"/>
  <c r="BO57" i="4"/>
  <c r="BO66" i="4"/>
  <c r="BO47" i="4"/>
  <c r="BO15" i="4"/>
  <c r="BO63" i="4"/>
  <c r="BO14" i="4"/>
  <c r="BO34" i="4"/>
  <c r="BP75" i="4"/>
  <c r="BP36" i="4"/>
  <c r="BP64" i="4"/>
  <c r="BP68" i="4"/>
  <c r="BP4" i="4"/>
  <c r="BP17" i="4"/>
  <c r="BP46" i="4"/>
  <c r="BP11" i="4"/>
  <c r="BP10" i="4"/>
  <c r="BP37" i="4"/>
  <c r="BP33" i="4"/>
  <c r="BP20" i="4"/>
  <c r="BP38" i="4"/>
  <c r="BP54" i="4"/>
  <c r="BP18" i="4"/>
  <c r="BP30" i="4"/>
  <c r="BP9" i="4"/>
  <c r="BP29" i="4"/>
  <c r="BP23" i="4"/>
  <c r="BP12" i="4"/>
  <c r="BP56" i="4"/>
  <c r="BP65" i="4"/>
  <c r="BP5" i="4"/>
  <c r="BP39" i="4"/>
  <c r="BP74" i="4"/>
  <c r="BP26" i="4"/>
  <c r="BP25" i="4"/>
  <c r="BP53" i="4"/>
  <c r="BP73" i="4"/>
  <c r="BP16" i="4"/>
  <c r="BP51" i="4"/>
  <c r="BP8" i="4"/>
  <c r="BP71" i="4"/>
  <c r="BP22" i="4"/>
  <c r="BP69" i="4"/>
  <c r="BP50" i="4"/>
  <c r="BP40" i="4"/>
  <c r="BP48" i="4"/>
  <c r="BP21" i="4"/>
  <c r="BP28" i="4"/>
  <c r="BP24" i="4"/>
  <c r="BP6" i="4"/>
  <c r="BP43" i="4"/>
  <c r="BP55" i="4"/>
  <c r="BP41" i="4"/>
  <c r="BP62" i="4"/>
  <c r="BP3" i="4"/>
  <c r="BP59" i="4"/>
  <c r="BP60" i="4"/>
  <c r="BP19" i="4"/>
  <c r="BP35" i="4"/>
  <c r="BP52" i="4"/>
  <c r="BP7" i="4"/>
  <c r="BP42" i="4"/>
  <c r="BP32" i="4"/>
  <c r="BP31" i="4"/>
  <c r="BP49" i="4"/>
  <c r="BP57" i="4"/>
  <c r="BP66" i="4"/>
  <c r="BP47" i="4"/>
  <c r="BP15" i="4"/>
  <c r="BP63" i="4"/>
  <c r="BP14" i="4"/>
  <c r="BP34" i="4"/>
  <c r="BQ75" i="4"/>
  <c r="BQ36" i="4"/>
  <c r="BQ64" i="4"/>
  <c r="BQ68" i="4"/>
  <c r="BQ4" i="4"/>
  <c r="BQ17" i="4"/>
  <c r="BQ46" i="4"/>
  <c r="BQ11" i="4"/>
  <c r="BQ10" i="4"/>
  <c r="BQ37" i="4"/>
  <c r="BQ33" i="4"/>
  <c r="BQ20" i="4"/>
  <c r="BQ38" i="4"/>
  <c r="BQ54" i="4"/>
  <c r="BQ18" i="4"/>
  <c r="BQ30" i="4"/>
  <c r="BQ9" i="4"/>
  <c r="BQ29" i="4"/>
  <c r="BQ23" i="4"/>
  <c r="BQ12" i="4"/>
  <c r="BQ56" i="4"/>
  <c r="BQ65" i="4"/>
  <c r="BQ5" i="4"/>
  <c r="BQ39" i="4"/>
  <c r="BQ74" i="4"/>
  <c r="BQ26" i="4"/>
  <c r="BQ25" i="4"/>
  <c r="BQ53" i="4"/>
  <c r="BQ73" i="4"/>
  <c r="BQ16" i="4"/>
  <c r="BQ51" i="4"/>
  <c r="BQ8" i="4"/>
  <c r="BQ71" i="4"/>
  <c r="BQ22" i="4"/>
  <c r="BQ69" i="4"/>
  <c r="BQ50" i="4"/>
  <c r="BQ40" i="4"/>
  <c r="BQ48" i="4"/>
  <c r="BQ21" i="4"/>
  <c r="BQ28" i="4"/>
  <c r="BQ24" i="4"/>
  <c r="BQ6" i="4"/>
  <c r="BQ43" i="4"/>
  <c r="BQ55" i="4"/>
  <c r="BQ41" i="4"/>
  <c r="BQ62" i="4"/>
  <c r="BQ3" i="4"/>
  <c r="BQ59" i="4"/>
  <c r="BQ60" i="4"/>
  <c r="BQ19" i="4"/>
  <c r="BQ35" i="4"/>
  <c r="BQ52" i="4"/>
  <c r="BQ7" i="4"/>
  <c r="BQ42" i="4"/>
  <c r="BQ32" i="4"/>
  <c r="BQ31" i="4"/>
  <c r="BQ49" i="4"/>
  <c r="BQ57" i="4"/>
  <c r="BQ66" i="4"/>
  <c r="BQ47" i="4"/>
  <c r="BQ15" i="4"/>
  <c r="BQ63" i="4"/>
  <c r="BQ14" i="4"/>
  <c r="BQ34" i="4"/>
  <c r="BR75" i="4"/>
  <c r="BR36" i="4"/>
  <c r="BR64" i="4"/>
  <c r="BR68" i="4"/>
  <c r="BR4" i="4"/>
  <c r="BR17" i="4"/>
  <c r="BR46" i="4"/>
  <c r="BR11" i="4"/>
  <c r="BR10" i="4"/>
  <c r="BR37" i="4"/>
  <c r="BR33" i="4"/>
  <c r="BR20" i="4"/>
  <c r="BR38" i="4"/>
  <c r="BR54" i="4"/>
  <c r="BR18" i="4"/>
  <c r="BR30" i="4"/>
  <c r="BR9" i="4"/>
  <c r="BR29" i="4"/>
  <c r="BR23" i="4"/>
  <c r="BR12" i="4"/>
  <c r="BR56" i="4"/>
  <c r="BR65" i="4"/>
  <c r="BR5" i="4"/>
  <c r="BR39" i="4"/>
  <c r="BR74" i="4"/>
  <c r="BR26" i="4"/>
  <c r="BR25" i="4"/>
  <c r="BR53" i="4"/>
  <c r="BR73" i="4"/>
  <c r="BR16" i="4"/>
  <c r="BR51" i="4"/>
  <c r="BR8" i="4"/>
  <c r="BR71" i="4"/>
  <c r="BR22" i="4"/>
  <c r="BR69" i="4"/>
  <c r="BR50" i="4"/>
  <c r="BR40" i="4"/>
  <c r="BR48" i="4"/>
  <c r="BR21" i="4"/>
  <c r="BR28" i="4"/>
  <c r="BR24" i="4"/>
  <c r="BR6" i="4"/>
  <c r="BR43" i="4"/>
  <c r="BR55" i="4"/>
  <c r="BR41" i="4"/>
  <c r="BR62" i="4"/>
  <c r="BR3" i="4"/>
  <c r="BR59" i="4"/>
  <c r="BR60" i="4"/>
  <c r="BR19" i="4"/>
  <c r="BR35" i="4"/>
  <c r="BR52" i="4"/>
  <c r="BR7" i="4"/>
  <c r="BR42" i="4"/>
  <c r="BR32" i="4"/>
  <c r="BR31" i="4"/>
  <c r="BR49" i="4"/>
  <c r="BR57" i="4"/>
  <c r="BR66" i="4"/>
  <c r="BR47" i="4"/>
  <c r="BR15" i="4"/>
  <c r="BR63" i="4"/>
  <c r="BR14" i="4"/>
  <c r="BR34" i="4"/>
  <c r="BS75" i="4"/>
  <c r="BS36" i="4"/>
  <c r="BS64" i="4"/>
  <c r="BS68" i="4"/>
  <c r="BS4" i="4"/>
  <c r="BS17" i="4"/>
  <c r="BS46" i="4"/>
  <c r="BS11" i="4"/>
  <c r="BS10" i="4"/>
  <c r="BS37" i="4"/>
  <c r="BS33" i="4"/>
  <c r="BS20" i="4"/>
  <c r="BS38" i="4"/>
  <c r="BS54" i="4"/>
  <c r="BS18" i="4"/>
  <c r="BS30" i="4"/>
  <c r="BS9" i="4"/>
  <c r="BS29" i="4"/>
  <c r="BS23" i="4"/>
  <c r="BS12" i="4"/>
  <c r="BS56" i="4"/>
  <c r="BS65" i="4"/>
  <c r="BS5" i="4"/>
  <c r="BS39" i="4"/>
  <c r="BS74" i="4"/>
  <c r="BS26" i="4"/>
  <c r="BS25" i="4"/>
  <c r="BS53" i="4"/>
  <c r="BS73" i="4"/>
  <c r="BS16" i="4"/>
  <c r="BS51" i="4"/>
  <c r="BS8" i="4"/>
  <c r="BS71" i="4"/>
  <c r="BS22" i="4"/>
  <c r="BS69" i="4"/>
  <c r="BS50" i="4"/>
  <c r="BS40" i="4"/>
  <c r="BS48" i="4"/>
  <c r="BS21" i="4"/>
  <c r="BS28" i="4"/>
  <c r="BS24" i="4"/>
  <c r="BS6" i="4"/>
  <c r="BS43" i="4"/>
  <c r="BS55" i="4"/>
  <c r="BS41" i="4"/>
  <c r="BS62" i="4"/>
  <c r="BS3" i="4"/>
  <c r="BS59" i="4"/>
  <c r="BS60" i="4"/>
  <c r="BS19" i="4"/>
  <c r="BS35" i="4"/>
  <c r="BS52" i="4"/>
  <c r="BS7" i="4"/>
  <c r="BS42" i="4"/>
  <c r="BS32" i="4"/>
  <c r="BS31" i="4"/>
  <c r="BS49" i="4"/>
  <c r="BS57" i="4"/>
  <c r="BS66" i="4"/>
  <c r="BS47" i="4"/>
  <c r="BS15" i="4"/>
  <c r="BS63" i="4"/>
  <c r="BS14" i="4"/>
  <c r="BS34" i="4"/>
  <c r="BT75" i="4"/>
  <c r="BT36" i="4"/>
  <c r="BT64" i="4"/>
  <c r="BT68" i="4"/>
  <c r="BT4" i="4"/>
  <c r="BT17" i="4"/>
  <c r="BT46" i="4"/>
  <c r="BT11" i="4"/>
  <c r="BT10" i="4"/>
  <c r="BT37" i="4"/>
  <c r="BT33" i="4"/>
  <c r="BT20" i="4"/>
  <c r="BT38" i="4"/>
  <c r="BT54" i="4"/>
  <c r="BT18" i="4"/>
  <c r="BT30" i="4"/>
  <c r="BT9" i="4"/>
  <c r="BT29" i="4"/>
  <c r="BT23" i="4"/>
  <c r="BT12" i="4"/>
  <c r="BT56" i="4"/>
  <c r="BT65" i="4"/>
  <c r="BT5" i="4"/>
  <c r="BT39" i="4"/>
  <c r="BT74" i="4"/>
  <c r="BT26" i="4"/>
  <c r="BT25" i="4"/>
  <c r="BT53" i="4"/>
  <c r="BT73" i="4"/>
  <c r="BT16" i="4"/>
  <c r="BT51" i="4"/>
  <c r="BT8" i="4"/>
  <c r="BT71" i="4"/>
  <c r="BT22" i="4"/>
  <c r="BT69" i="4"/>
  <c r="BT50" i="4"/>
  <c r="BT40" i="4"/>
  <c r="BT48" i="4"/>
  <c r="BT21" i="4"/>
  <c r="BT28" i="4"/>
  <c r="BT24" i="4"/>
  <c r="BT6" i="4"/>
  <c r="BT43" i="4"/>
  <c r="BT55" i="4"/>
  <c r="BT41" i="4"/>
  <c r="BT62" i="4"/>
  <c r="BT3" i="4"/>
  <c r="BT59" i="4"/>
  <c r="BT60" i="4"/>
  <c r="BT19" i="4"/>
  <c r="BT35" i="4"/>
  <c r="BT52" i="4"/>
  <c r="BT7" i="4"/>
  <c r="BT42" i="4"/>
  <c r="BT32" i="4"/>
  <c r="BT31" i="4"/>
  <c r="BT49" i="4"/>
  <c r="BT57" i="4"/>
  <c r="BT66" i="4"/>
  <c r="BT47" i="4"/>
  <c r="BT15" i="4"/>
  <c r="BT63" i="4"/>
  <c r="BT14" i="4"/>
  <c r="BT34" i="4"/>
  <c r="BU75" i="4"/>
  <c r="BU36" i="4"/>
  <c r="BU64" i="4"/>
  <c r="BU68" i="4"/>
  <c r="BU4" i="4"/>
  <c r="BU17" i="4"/>
  <c r="BU46" i="4"/>
  <c r="BU11" i="4"/>
  <c r="BU10" i="4"/>
  <c r="BU37" i="4"/>
  <c r="BU33" i="4"/>
  <c r="BU20" i="4"/>
  <c r="BU38" i="4"/>
  <c r="BU54" i="4"/>
  <c r="BU18" i="4"/>
  <c r="BU30" i="4"/>
  <c r="BU9" i="4"/>
  <c r="BU29" i="4"/>
  <c r="BU23" i="4"/>
  <c r="BU12" i="4"/>
  <c r="BU56" i="4"/>
  <c r="BU65" i="4"/>
  <c r="BU5" i="4"/>
  <c r="BU39" i="4"/>
  <c r="BU74" i="4"/>
  <c r="BU26" i="4"/>
  <c r="BU25" i="4"/>
  <c r="BU53" i="4"/>
  <c r="BU73" i="4"/>
  <c r="BU16" i="4"/>
  <c r="BU51" i="4"/>
  <c r="BU8" i="4"/>
  <c r="BU71" i="4"/>
  <c r="BU22" i="4"/>
  <c r="BU69" i="4"/>
  <c r="BU50" i="4"/>
  <c r="BU40" i="4"/>
  <c r="BU48" i="4"/>
  <c r="BU21" i="4"/>
  <c r="BU28" i="4"/>
  <c r="BU24" i="4"/>
  <c r="BU6" i="4"/>
  <c r="BU43" i="4"/>
  <c r="BU55" i="4"/>
  <c r="BU41" i="4"/>
  <c r="BU62" i="4"/>
  <c r="BU3" i="4"/>
  <c r="BU59" i="4"/>
  <c r="BU60" i="4"/>
  <c r="BU19" i="4"/>
  <c r="BU35" i="4"/>
  <c r="BU52" i="4"/>
  <c r="BU7" i="4"/>
  <c r="BU42" i="4"/>
  <c r="BU32" i="4"/>
  <c r="BU31" i="4"/>
  <c r="BU49" i="4"/>
  <c r="BU57" i="4"/>
  <c r="BU66" i="4"/>
  <c r="BU47" i="4"/>
  <c r="BU15" i="4"/>
  <c r="BU63" i="4"/>
  <c r="BU14" i="4"/>
  <c r="BU34" i="4"/>
  <c r="BV75" i="4"/>
  <c r="BV36" i="4"/>
  <c r="BV64" i="4"/>
  <c r="BV68" i="4"/>
  <c r="BV4" i="4"/>
  <c r="BV17" i="4"/>
  <c r="BV46" i="4"/>
  <c r="BV11" i="4"/>
  <c r="BV10" i="4"/>
  <c r="BV37" i="4"/>
  <c r="BV33" i="4"/>
  <c r="BV20" i="4"/>
  <c r="BV38" i="4"/>
  <c r="BV54" i="4"/>
  <c r="BV18" i="4"/>
  <c r="BV30" i="4"/>
  <c r="BV9" i="4"/>
  <c r="BV29" i="4"/>
  <c r="BV23" i="4"/>
  <c r="BV12" i="4"/>
  <c r="BV56" i="4"/>
  <c r="BV65" i="4"/>
  <c r="BV5" i="4"/>
  <c r="BV39" i="4"/>
  <c r="BV74" i="4"/>
  <c r="BV26" i="4"/>
  <c r="BV25" i="4"/>
  <c r="BV53" i="4"/>
  <c r="BV73" i="4"/>
  <c r="BV16" i="4"/>
  <c r="BV51" i="4"/>
  <c r="BV8" i="4"/>
  <c r="BV71" i="4"/>
  <c r="BV22" i="4"/>
  <c r="BV69" i="4"/>
  <c r="BV50" i="4"/>
  <c r="BV40" i="4"/>
  <c r="BV48" i="4"/>
  <c r="BV21" i="4"/>
  <c r="BV28" i="4"/>
  <c r="BV24" i="4"/>
  <c r="BV6" i="4"/>
  <c r="BV43" i="4"/>
  <c r="BV55" i="4"/>
  <c r="BV41" i="4"/>
  <c r="BV62" i="4"/>
  <c r="BV3" i="4"/>
  <c r="BV59" i="4"/>
  <c r="BV60" i="4"/>
  <c r="BV19" i="4"/>
  <c r="BV35" i="4"/>
  <c r="BV52" i="4"/>
  <c r="BV7" i="4"/>
  <c r="BV42" i="4"/>
  <c r="BV32" i="4"/>
  <c r="BV31" i="4"/>
  <c r="BV49" i="4"/>
  <c r="BV57" i="4"/>
  <c r="BV66" i="4"/>
  <c r="BV47" i="4"/>
  <c r="BV15" i="4"/>
  <c r="BV63" i="4"/>
  <c r="BV14" i="4"/>
  <c r="BV34" i="4"/>
  <c r="BW75" i="4"/>
  <c r="BW36" i="4"/>
  <c r="BW64" i="4"/>
  <c r="BW68" i="4"/>
  <c r="BW4" i="4"/>
  <c r="BW17" i="4"/>
  <c r="BW46" i="4"/>
  <c r="BW11" i="4"/>
  <c r="BW10" i="4"/>
  <c r="BW37" i="4"/>
  <c r="BW33" i="4"/>
  <c r="BW20" i="4"/>
  <c r="BW38" i="4"/>
  <c r="BW54" i="4"/>
  <c r="BW18" i="4"/>
  <c r="BW30" i="4"/>
  <c r="BW9" i="4"/>
  <c r="BW29" i="4"/>
  <c r="BW23" i="4"/>
  <c r="BW12" i="4"/>
  <c r="BW56" i="4"/>
  <c r="BW65" i="4"/>
  <c r="BW5" i="4"/>
  <c r="BW39" i="4"/>
  <c r="BW74" i="4"/>
  <c r="BW26" i="4"/>
  <c r="BW25" i="4"/>
  <c r="BW53" i="4"/>
  <c r="BW73" i="4"/>
  <c r="BW16" i="4"/>
  <c r="BW51" i="4"/>
  <c r="BW8" i="4"/>
  <c r="BW71" i="4"/>
  <c r="BW22" i="4"/>
  <c r="BW69" i="4"/>
  <c r="BW50" i="4"/>
  <c r="BW40" i="4"/>
  <c r="BW48" i="4"/>
  <c r="BW21" i="4"/>
  <c r="BW28" i="4"/>
  <c r="BW24" i="4"/>
  <c r="BW6" i="4"/>
  <c r="BW43" i="4"/>
  <c r="BW55" i="4"/>
  <c r="BW41" i="4"/>
  <c r="BW62" i="4"/>
  <c r="BW3" i="4"/>
  <c r="BW59" i="4"/>
  <c r="BW60" i="4"/>
  <c r="BW19" i="4"/>
  <c r="BW35" i="4"/>
  <c r="BW52" i="4"/>
  <c r="BW7" i="4"/>
  <c r="BW42" i="4"/>
  <c r="BW32" i="4"/>
  <c r="BW31" i="4"/>
  <c r="BW49" i="4"/>
  <c r="BW57" i="4"/>
  <c r="BW66" i="4"/>
  <c r="BW47" i="4"/>
  <c r="BW15" i="4"/>
  <c r="BW63" i="4"/>
  <c r="BW14" i="4"/>
  <c r="BW34" i="4"/>
  <c r="BW45" i="4"/>
  <c r="BV45" i="4"/>
  <c r="BU45" i="4"/>
  <c r="BT45" i="4"/>
  <c r="BS45" i="4"/>
  <c r="BR45" i="4"/>
  <c r="BQ45" i="4"/>
  <c r="BP45" i="4"/>
  <c r="BO45" i="4"/>
  <c r="BN45" i="4"/>
  <c r="BM45" i="4"/>
  <c r="BA45" i="4"/>
  <c r="AZ45" i="4"/>
  <c r="AY45" i="4"/>
  <c r="AX45" i="4"/>
  <c r="AV45" i="4"/>
  <c r="AU45" i="4"/>
  <c r="AR45" i="4"/>
  <c r="AQ45" i="4"/>
  <c r="AP45" i="4"/>
  <c r="AO45" i="4"/>
  <c r="AN45" i="4"/>
  <c r="AM45" i="4"/>
  <c r="AL45" i="4"/>
  <c r="AK45" i="4"/>
  <c r="AJ45" i="4"/>
  <c r="AH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BL45" i="4"/>
  <c r="BK45" i="4"/>
  <c r="BJ45" i="4"/>
  <c r="BI45" i="4"/>
  <c r="BH45" i="4"/>
  <c r="BG45" i="4"/>
  <c r="BF45" i="4"/>
  <c r="BE45" i="4"/>
  <c r="BD45" i="4"/>
  <c r="BC45" i="4"/>
  <c r="BB45" i="4"/>
  <c r="P21" i="2" l="1"/>
  <c r="K13" i="4" s="1"/>
  <c r="P81" i="2"/>
  <c r="K27" i="4" s="1"/>
  <c r="C27" i="4"/>
  <c r="C13" i="4"/>
  <c r="O45" i="4"/>
  <c r="D57" i="4" l="1"/>
  <c r="G57" i="4"/>
  <c r="H57" i="4"/>
  <c r="I57" i="4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42" i="4" s="1"/>
  <c r="C57" i="4" l="1"/>
  <c r="A77" i="2"/>
  <c r="I43" i="4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43" i="4"/>
  <c r="D37" i="4"/>
  <c r="D52" i="4"/>
  <c r="D21" i="4"/>
  <c r="D17" i="4"/>
  <c r="D28" i="4"/>
  <c r="D6" i="4"/>
  <c r="D14" i="4"/>
  <c r="D7" i="4"/>
  <c r="D33" i="4"/>
  <c r="D34" i="4"/>
  <c r="D68" i="4"/>
  <c r="D53" i="4"/>
  <c r="D29" i="4"/>
  <c r="D18" i="4"/>
  <c r="D38" i="4"/>
  <c r="D69" i="4"/>
  <c r="D40" i="4"/>
  <c r="D62" i="4"/>
  <c r="D54" i="4"/>
  <c r="D22" i="4"/>
  <c r="D63" i="4"/>
  <c r="D59" i="4"/>
  <c r="D75" i="4"/>
  <c r="D30" i="4"/>
  <c r="D19" i="4"/>
  <c r="D35" i="4"/>
  <c r="D41" i="4"/>
  <c r="D39" i="4"/>
  <c r="D50" i="4"/>
  <c r="D45" i="4"/>
  <c r="D9" i="4"/>
  <c r="D23" i="4"/>
  <c r="D55" i="4"/>
  <c r="D20" i="4"/>
  <c r="D46" i="4"/>
  <c r="D36" i="4"/>
  <c r="D71" i="4"/>
  <c r="D56" i="4"/>
  <c r="D24" i="4"/>
  <c r="D73" i="4"/>
  <c r="D47" i="4"/>
  <c r="D8" i="4"/>
  <c r="D51" i="4"/>
  <c r="D25" i="4"/>
  <c r="D3" i="4"/>
  <c r="D64" i="4"/>
  <c r="D31" i="4"/>
  <c r="D4" i="4"/>
  <c r="D48" i="4"/>
  <c r="D60" i="4"/>
  <c r="D65" i="4"/>
  <c r="D10" i="4"/>
  <c r="D15" i="4"/>
  <c r="D42" i="4"/>
  <c r="D16" i="4"/>
  <c r="D49" i="4"/>
  <c r="D5" i="4"/>
  <c r="D74" i="4"/>
  <c r="D66" i="4"/>
  <c r="D32" i="4"/>
  <c r="D26" i="4"/>
  <c r="D12" i="4"/>
  <c r="D1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15" i="4" s="1"/>
  <c r="A54" i="3"/>
  <c r="P26" i="2" l="1"/>
  <c r="K33" i="4" s="1"/>
  <c r="A60" i="2"/>
  <c r="C43" i="4"/>
  <c r="P15" i="2"/>
  <c r="K64" i="4" s="1"/>
  <c r="P37" i="2"/>
  <c r="K65" i="4" s="1"/>
  <c r="P24" i="2"/>
  <c r="K37" i="4" s="1"/>
  <c r="P30" i="2"/>
  <c r="K18" i="4" s="1"/>
  <c r="P19" i="2"/>
  <c r="K17" i="4" s="1"/>
  <c r="P33" i="2"/>
  <c r="K29" i="4" s="1"/>
  <c r="P67" i="2"/>
  <c r="K60" i="4" s="1"/>
  <c r="P20" i="2"/>
  <c r="K46" i="4" s="1"/>
  <c r="P34" i="2"/>
  <c r="K23" i="4" s="1"/>
  <c r="P28" i="2"/>
  <c r="K38" i="4" s="1"/>
  <c r="P27" i="2"/>
  <c r="K20" i="4" s="1"/>
  <c r="P78" i="2"/>
  <c r="K66" i="4" s="1"/>
  <c r="K3" i="4"/>
  <c r="P38" i="2"/>
  <c r="K5" i="4" s="1"/>
  <c r="P75" i="2"/>
  <c r="K31" i="4" s="1"/>
  <c r="P35" i="2"/>
  <c r="K12" i="4" s="1"/>
  <c r="P22" i="2"/>
  <c r="K11" i="4" s="1"/>
  <c r="P71" i="2"/>
  <c r="K7" i="4" s="1"/>
  <c r="P32" i="2"/>
  <c r="K9" i="4" s="1"/>
  <c r="P18" i="2"/>
  <c r="K4" i="4" s="1"/>
  <c r="P77" i="2"/>
  <c r="K57" i="4" s="1"/>
  <c r="P76" i="2"/>
  <c r="K49" i="4" s="1"/>
  <c r="P36" i="2"/>
  <c r="K56" i="4" s="1"/>
  <c r="P23" i="2"/>
  <c r="K10" i="4" s="1"/>
  <c r="P70" i="2"/>
  <c r="K52" i="4" s="1"/>
  <c r="P31" i="2"/>
  <c r="K30" i="4" s="1"/>
  <c r="P17" i="2"/>
  <c r="K68" i="4" s="1"/>
  <c r="P74" i="2"/>
  <c r="K32" i="4" s="1"/>
  <c r="P69" i="2"/>
  <c r="K35" i="4" s="1"/>
  <c r="P68" i="2"/>
  <c r="K19" i="4" s="1"/>
  <c r="P29" i="2"/>
  <c r="K54" i="4" s="1"/>
  <c r="P14" i="2"/>
  <c r="K36" i="4" s="1"/>
  <c r="P83" i="2"/>
  <c r="K14" i="4" s="1"/>
  <c r="P82" i="2"/>
  <c r="K63" i="4" s="1"/>
  <c r="P79" i="2"/>
  <c r="K47" i="4" s="1"/>
  <c r="P66" i="2"/>
  <c r="K59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39" i="4" s="1"/>
  <c r="A35" i="3"/>
  <c r="C74" i="4" s="1"/>
  <c r="A36" i="3"/>
  <c r="C26" i="4" s="1"/>
  <c r="A37" i="3"/>
  <c r="C25" i="4" s="1"/>
  <c r="A38" i="3"/>
  <c r="C53" i="4" s="1"/>
  <c r="A39" i="3"/>
  <c r="C73" i="4" s="1"/>
  <c r="A40" i="3"/>
  <c r="C16" i="4" s="1"/>
  <c r="A41" i="3"/>
  <c r="C51" i="4" s="1"/>
  <c r="A42" i="3"/>
  <c r="C8" i="4" s="1"/>
  <c r="A43" i="3"/>
  <c r="C71" i="4" s="1"/>
  <c r="A44" i="3"/>
  <c r="C22" i="4" s="1"/>
  <c r="A45" i="3"/>
  <c r="C69" i="4" s="1"/>
  <c r="A46" i="3"/>
  <c r="C50" i="4" s="1"/>
  <c r="A47" i="3"/>
  <c r="C40" i="4" s="1"/>
  <c r="A48" i="3"/>
  <c r="C48" i="4" s="1"/>
  <c r="A49" i="3"/>
  <c r="C21" i="4" s="1"/>
  <c r="A51" i="3"/>
  <c r="C28" i="4" s="1"/>
  <c r="A52" i="3"/>
  <c r="C24" i="4" s="1"/>
  <c r="A53" i="3"/>
  <c r="C6" i="4" s="1"/>
  <c r="A55" i="3"/>
  <c r="C55" i="4" s="1"/>
  <c r="A56" i="3"/>
  <c r="C41" i="4" s="1"/>
  <c r="A57" i="3"/>
  <c r="C62" i="4" s="1"/>
  <c r="A59" i="3"/>
  <c r="C3" i="4" s="1"/>
  <c r="A60" i="3"/>
  <c r="C59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G75" i="4"/>
  <c r="G36" i="4"/>
  <c r="G64" i="4"/>
  <c r="G68" i="4"/>
  <c r="G4" i="4"/>
  <c r="G17" i="4"/>
  <c r="G46" i="4"/>
  <c r="G11" i="4"/>
  <c r="G10" i="4"/>
  <c r="G37" i="4"/>
  <c r="G33" i="4"/>
  <c r="G20" i="4"/>
  <c r="G38" i="4"/>
  <c r="G54" i="4"/>
  <c r="G18" i="4"/>
  <c r="G30" i="4"/>
  <c r="G9" i="4"/>
  <c r="G29" i="4"/>
  <c r="G23" i="4"/>
  <c r="G56" i="4"/>
  <c r="G65" i="4"/>
  <c r="G5" i="4"/>
  <c r="G39" i="4"/>
  <c r="G74" i="4"/>
  <c r="G26" i="4"/>
  <c r="G25" i="4"/>
  <c r="G53" i="4"/>
  <c r="G73" i="4"/>
  <c r="G16" i="4"/>
  <c r="G51" i="4"/>
  <c r="G8" i="4"/>
  <c r="G71" i="4"/>
  <c r="G22" i="4"/>
  <c r="G69" i="4"/>
  <c r="G50" i="4"/>
  <c r="G40" i="4"/>
  <c r="G48" i="4"/>
  <c r="G21" i="4"/>
  <c r="G28" i="4"/>
  <c r="G24" i="4"/>
  <c r="G6" i="4"/>
  <c r="G55" i="4"/>
  <c r="G41" i="4"/>
  <c r="G62" i="4"/>
  <c r="G3" i="4"/>
  <c r="G59" i="4"/>
  <c r="G60" i="4"/>
  <c r="G19" i="4"/>
  <c r="G35" i="4"/>
  <c r="G52" i="4"/>
  <c r="G7" i="4"/>
  <c r="G42" i="4"/>
  <c r="G32" i="4"/>
  <c r="G31" i="4"/>
  <c r="G27" i="4"/>
  <c r="G49" i="4"/>
  <c r="G61" i="4"/>
  <c r="G66" i="4"/>
  <c r="G47" i="4"/>
  <c r="G13" i="4"/>
  <c r="G15" i="4"/>
  <c r="G34" i="4"/>
  <c r="G58" i="4"/>
  <c r="G44" i="4"/>
  <c r="G72" i="4"/>
  <c r="G12" i="4"/>
  <c r="G14" i="4"/>
  <c r="G67" i="4"/>
  <c r="G43" i="4"/>
  <c r="G63" i="4"/>
  <c r="G45" i="4"/>
  <c r="A58" i="2" l="1"/>
  <c r="A45" i="2"/>
  <c r="C30" i="4"/>
  <c r="A31" i="2"/>
  <c r="C68" i="4"/>
  <c r="A17" i="2"/>
  <c r="C7" i="4"/>
  <c r="A71" i="2"/>
  <c r="A57" i="2"/>
  <c r="A44" i="2"/>
  <c r="C18" i="4"/>
  <c r="A30" i="2"/>
  <c r="C64" i="4"/>
  <c r="A15" i="2"/>
  <c r="C42" i="4"/>
  <c r="A72" i="2"/>
  <c r="C52" i="4"/>
  <c r="A70" i="2"/>
  <c r="A55" i="2"/>
  <c r="A43" i="2"/>
  <c r="C54" i="4"/>
  <c r="A29" i="2"/>
  <c r="C36" i="4"/>
  <c r="A14" i="2"/>
  <c r="A42" i="2"/>
  <c r="C38" i="4"/>
  <c r="A28" i="2"/>
  <c r="C75" i="4"/>
  <c r="A13" i="2"/>
  <c r="C19" i="4"/>
  <c r="A68" i="2"/>
  <c r="A53" i="2"/>
  <c r="A41" i="2"/>
  <c r="C20" i="4"/>
  <c r="A27" i="2"/>
  <c r="C45" i="4"/>
  <c r="A12" i="2"/>
  <c r="A54" i="2"/>
  <c r="C14" i="4"/>
  <c r="A83" i="2"/>
  <c r="C63" i="4"/>
  <c r="A82" i="2"/>
  <c r="C60" i="4"/>
  <c r="A67" i="2"/>
  <c r="A52" i="2"/>
  <c r="A40" i="2"/>
  <c r="C33" i="4"/>
  <c r="A26" i="2"/>
  <c r="C34" i="4"/>
  <c r="A84" i="2"/>
  <c r="C15" i="4"/>
  <c r="A80" i="2"/>
  <c r="A66" i="2"/>
  <c r="A51" i="2"/>
  <c r="C5" i="4"/>
  <c r="A38" i="2"/>
  <c r="C37" i="4"/>
  <c r="A24" i="2"/>
  <c r="C47" i="4"/>
  <c r="A79" i="2"/>
  <c r="A65" i="2"/>
  <c r="A50" i="2"/>
  <c r="C65" i="4"/>
  <c r="A37" i="2"/>
  <c r="C10" i="4"/>
  <c r="A23" i="2"/>
  <c r="A49" i="2"/>
  <c r="C56" i="4"/>
  <c r="A36" i="2"/>
  <c r="C11" i="4"/>
  <c r="A22" i="2"/>
  <c r="C49" i="4"/>
  <c r="A76" i="2"/>
  <c r="A48" i="2"/>
  <c r="C23" i="4"/>
  <c r="A34" i="2"/>
  <c r="C46" i="4"/>
  <c r="A20" i="2"/>
  <c r="C35" i="4"/>
  <c r="A69" i="2"/>
  <c r="A64" i="2"/>
  <c r="A62" i="2"/>
  <c r="C31" i="4"/>
  <c r="A75" i="2"/>
  <c r="A61" i="2"/>
  <c r="A47" i="2"/>
  <c r="C29" i="4"/>
  <c r="A33" i="2"/>
  <c r="C17" i="4"/>
  <c r="A19" i="2"/>
  <c r="C32" i="4"/>
  <c r="A74" i="2"/>
  <c r="A59" i="2"/>
  <c r="A46" i="2"/>
  <c r="C9" i="4"/>
  <c r="A32" i="2"/>
  <c r="C4" i="4"/>
  <c r="A18" i="2"/>
  <c r="C66" i="4"/>
  <c r="C12" i="4"/>
  <c r="I75" i="4"/>
  <c r="I36" i="4"/>
  <c r="I64" i="4"/>
  <c r="I68" i="4"/>
  <c r="I4" i="4"/>
  <c r="I17" i="4"/>
  <c r="I46" i="4"/>
  <c r="I11" i="4"/>
  <c r="I10" i="4"/>
  <c r="I37" i="4"/>
  <c r="I33" i="4"/>
  <c r="I20" i="4"/>
  <c r="I38" i="4"/>
  <c r="I54" i="4"/>
  <c r="I18" i="4"/>
  <c r="I30" i="4"/>
  <c r="I9" i="4"/>
  <c r="I29" i="4"/>
  <c r="I23" i="4"/>
  <c r="I56" i="4"/>
  <c r="I65" i="4"/>
  <c r="I5" i="4"/>
  <c r="I39" i="4"/>
  <c r="I74" i="4"/>
  <c r="I26" i="4"/>
  <c r="I25" i="4"/>
  <c r="I53" i="4"/>
  <c r="I73" i="4"/>
  <c r="I16" i="4"/>
  <c r="I51" i="4"/>
  <c r="I8" i="4"/>
  <c r="I71" i="4"/>
  <c r="I22" i="4"/>
  <c r="I69" i="4"/>
  <c r="I50" i="4"/>
  <c r="I40" i="4"/>
  <c r="I48" i="4"/>
  <c r="I21" i="4"/>
  <c r="I28" i="4"/>
  <c r="I24" i="4"/>
  <c r="I6" i="4"/>
  <c r="I55" i="4"/>
  <c r="I41" i="4"/>
  <c r="I62" i="4"/>
  <c r="I3" i="4"/>
  <c r="I59" i="4"/>
  <c r="I60" i="4"/>
  <c r="I19" i="4"/>
  <c r="I35" i="4"/>
  <c r="I52" i="4"/>
  <c r="I7" i="4"/>
  <c r="I42" i="4"/>
  <c r="I32" i="4"/>
  <c r="I31" i="4"/>
  <c r="I27" i="4"/>
  <c r="I49" i="4"/>
  <c r="I61" i="4"/>
  <c r="I66" i="4"/>
  <c r="I47" i="4"/>
  <c r="I13" i="4"/>
  <c r="I15" i="4"/>
  <c r="I34" i="4"/>
  <c r="I58" i="4"/>
  <c r="I44" i="4"/>
  <c r="I72" i="4"/>
  <c r="I12" i="4"/>
  <c r="I14" i="4"/>
  <c r="I67" i="4"/>
  <c r="I63" i="4"/>
  <c r="I45" i="4"/>
  <c r="H75" i="4"/>
  <c r="H36" i="4"/>
  <c r="H64" i="4"/>
  <c r="H68" i="4"/>
  <c r="H4" i="4"/>
  <c r="H17" i="4"/>
  <c r="H46" i="4"/>
  <c r="H11" i="4"/>
  <c r="H10" i="4"/>
  <c r="H37" i="4"/>
  <c r="H33" i="4"/>
  <c r="H20" i="4"/>
  <c r="H38" i="4"/>
  <c r="H54" i="4"/>
  <c r="H18" i="4"/>
  <c r="H30" i="4"/>
  <c r="H9" i="4"/>
  <c r="H29" i="4"/>
  <c r="H23" i="4"/>
  <c r="H56" i="4"/>
  <c r="H65" i="4"/>
  <c r="H5" i="4"/>
  <c r="H39" i="4"/>
  <c r="H74" i="4"/>
  <c r="H26" i="4"/>
  <c r="H25" i="4"/>
  <c r="H53" i="4"/>
  <c r="H73" i="4"/>
  <c r="H16" i="4"/>
  <c r="H51" i="4"/>
  <c r="H8" i="4"/>
  <c r="H71" i="4"/>
  <c r="H22" i="4"/>
  <c r="H69" i="4"/>
  <c r="H50" i="4"/>
  <c r="H40" i="4"/>
  <c r="H48" i="4"/>
  <c r="H21" i="4"/>
  <c r="H28" i="4"/>
  <c r="H24" i="4"/>
  <c r="H6" i="4"/>
  <c r="H55" i="4"/>
  <c r="H41" i="4"/>
  <c r="H62" i="4"/>
  <c r="H3" i="4"/>
  <c r="H59" i="4"/>
  <c r="H60" i="4"/>
  <c r="H19" i="4"/>
  <c r="H35" i="4"/>
  <c r="H52" i="4"/>
  <c r="H7" i="4"/>
  <c r="H42" i="4"/>
  <c r="H32" i="4"/>
  <c r="H31" i="4"/>
  <c r="H27" i="4"/>
  <c r="H49" i="4"/>
  <c r="H61" i="4"/>
  <c r="H66" i="4"/>
  <c r="H47" i="4"/>
  <c r="H13" i="4"/>
  <c r="H15" i="4"/>
  <c r="H34" i="4"/>
  <c r="H58" i="4"/>
  <c r="H44" i="4"/>
  <c r="H72" i="4"/>
  <c r="H12" i="4"/>
  <c r="H14" i="4"/>
  <c r="H67" i="4"/>
  <c r="H43" i="4"/>
  <c r="H63" i="4"/>
  <c r="H45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X103" i="2"/>
  <c r="LV103" i="2" s="1"/>
  <c r="LX102" i="2"/>
  <c r="LV102" i="2" s="1"/>
  <c r="LX101" i="2"/>
  <c r="LV101" i="2" s="1"/>
  <c r="LW100" i="2"/>
  <c r="LU100" i="2"/>
  <c r="LX99" i="2"/>
  <c r="LW99" i="2"/>
  <c r="LV99" i="2"/>
  <c r="LX98" i="2"/>
  <c r="LV98" i="2" s="1"/>
  <c r="LX97" i="2"/>
  <c r="LV97" i="2" s="1"/>
  <c r="LX96" i="2"/>
  <c r="LV96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J103" i="2"/>
  <c r="LH103" i="2" s="1"/>
  <c r="LJ102" i="2"/>
  <c r="LH102" i="2" s="1"/>
  <c r="LJ101" i="2"/>
  <c r="LH101" i="2"/>
  <c r="LI100" i="2"/>
  <c r="LG100" i="2"/>
  <c r="LJ99" i="2"/>
  <c r="LI99" i="2"/>
  <c r="LH99" i="2"/>
  <c r="LJ98" i="2"/>
  <c r="LH98" i="2" s="1"/>
  <c r="LJ97" i="2"/>
  <c r="LH97" i="2" s="1"/>
  <c r="LJ96" i="2"/>
  <c r="LH96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LI102" i="2" l="1"/>
  <c r="LW101" i="2"/>
  <c r="LW97" i="2"/>
  <c r="LI97" i="2"/>
  <c r="LI101" i="2"/>
  <c r="LI96" i="2"/>
  <c r="LI103" i="2"/>
  <c r="LW102" i="2"/>
  <c r="LI98" i="2"/>
  <c r="LW96" i="2"/>
  <c r="LW103" i="2"/>
  <c r="LW98" i="2"/>
  <c r="BA3" i="2"/>
  <c r="BA2" i="2"/>
  <c r="BA1" i="2"/>
  <c r="BA15" i="2"/>
  <c r="BB15" i="2"/>
  <c r="BC15" i="2"/>
  <c r="BD15" i="2"/>
  <c r="BE15" i="2"/>
  <c r="BF15" i="2"/>
  <c r="BA16" i="2"/>
  <c r="BB16" i="2"/>
  <c r="BC16" i="2"/>
  <c r="BD16" i="2"/>
  <c r="BE16" i="2"/>
  <c r="BF16" i="2"/>
  <c r="BA17" i="2"/>
  <c r="BB17" i="2"/>
  <c r="BC17" i="2"/>
  <c r="BD17" i="2"/>
  <c r="BE17" i="2"/>
  <c r="BF17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69" i="2"/>
  <c r="CT246" i="2" s="1"/>
  <c r="CS69" i="2"/>
  <c r="CS167" i="2" s="1"/>
  <c r="CS40" i="2"/>
  <c r="CS138" i="2" s="1"/>
  <c r="CT18" i="2"/>
  <c r="CT195" i="2" s="1"/>
  <c r="BQ79" i="2" l="1"/>
  <c r="BQ177" i="2" s="1"/>
  <c r="BQ73" i="2"/>
  <c r="BQ171" i="2" s="1"/>
  <c r="BC81" i="2" l="1"/>
  <c r="BC179" i="2" s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57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3" i="2"/>
  <c r="AO111" i="2" s="1"/>
  <c r="AP13" i="2"/>
  <c r="AP190" i="2" s="1"/>
  <c r="AQ13" i="2"/>
  <c r="AT13" i="2"/>
  <c r="AU13" i="2"/>
  <c r="AV13" i="2"/>
  <c r="AV111" i="2" s="1"/>
  <c r="AW13" i="2"/>
  <c r="AW190" i="2" s="1"/>
  <c r="AX13" i="2"/>
  <c r="BA13" i="2"/>
  <c r="BB13" i="2"/>
  <c r="BC13" i="2"/>
  <c r="BC111" i="2" s="1"/>
  <c r="BD13" i="2"/>
  <c r="BD190" i="2" s="1"/>
  <c r="BE13" i="2"/>
  <c r="BH13" i="2"/>
  <c r="BI13" i="2"/>
  <c r="BJ13" i="2"/>
  <c r="BJ111" i="2" s="1"/>
  <c r="BK13" i="2"/>
  <c r="BK190" i="2" s="1"/>
  <c r="BL13" i="2"/>
  <c r="BO13" i="2"/>
  <c r="BP13" i="2"/>
  <c r="BQ13" i="2"/>
  <c r="BQ111" i="2" s="1"/>
  <c r="BR13" i="2"/>
  <c r="BR190" i="2" s="1"/>
  <c r="BS13" i="2"/>
  <c r="BV13" i="2"/>
  <c r="BW13" i="2"/>
  <c r="BX13" i="2"/>
  <c r="BX111" i="2" s="1"/>
  <c r="BY13" i="2"/>
  <c r="BY190" i="2" s="1"/>
  <c r="BZ13" i="2"/>
  <c r="CA13" i="2"/>
  <c r="CC13" i="2"/>
  <c r="CD13" i="2"/>
  <c r="CE13" i="2"/>
  <c r="CE111" i="2" s="1"/>
  <c r="CF13" i="2"/>
  <c r="CF190" i="2" s="1"/>
  <c r="CG13" i="2"/>
  <c r="CJ13" i="2"/>
  <c r="CK13" i="2"/>
  <c r="CL13" i="2"/>
  <c r="CL111" i="2" s="1"/>
  <c r="CM13" i="2"/>
  <c r="CM190" i="2" s="1"/>
  <c r="CN13" i="2"/>
  <c r="CO13" i="2"/>
  <c r="CQ13" i="2"/>
  <c r="CR13" i="2"/>
  <c r="CS13" i="2"/>
  <c r="CS111" i="2" s="1"/>
  <c r="CT13" i="2"/>
  <c r="CT190" i="2" s="1"/>
  <c r="CU13" i="2"/>
  <c r="CX13" i="2"/>
  <c r="CY13" i="2"/>
  <c r="CZ13" i="2"/>
  <c r="CZ111" i="2" s="1"/>
  <c r="DA13" i="2"/>
  <c r="DA190" i="2" s="1"/>
  <c r="DB13" i="2"/>
  <c r="DE13" i="2"/>
  <c r="DF13" i="2"/>
  <c r="DG13" i="2"/>
  <c r="DG111" i="2" s="1"/>
  <c r="DH13" i="2"/>
  <c r="DH190" i="2" s="1"/>
  <c r="DI13" i="2"/>
  <c r="DL13" i="2"/>
  <c r="DM13" i="2"/>
  <c r="DN13" i="2"/>
  <c r="DN111" i="2" s="1"/>
  <c r="DO13" i="2"/>
  <c r="DO190" i="2" s="1"/>
  <c r="DP13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6" i="4" s="1"/>
  <c r="AM14" i="2"/>
  <c r="AN14" i="2"/>
  <c r="AO14" i="2"/>
  <c r="AO112" i="2" s="1"/>
  <c r="AP14" i="2"/>
  <c r="AP191" i="2" s="1"/>
  <c r="AQ14" i="2"/>
  <c r="AT14" i="2"/>
  <c r="AU14" i="2"/>
  <c r="AV14" i="2"/>
  <c r="AV112" i="2" s="1"/>
  <c r="AW14" i="2"/>
  <c r="AW191" i="2" s="1"/>
  <c r="AX14" i="2"/>
  <c r="AY14" i="2"/>
  <c r="BA14" i="2"/>
  <c r="BB14" i="2"/>
  <c r="BC14" i="2"/>
  <c r="BC112" i="2" s="1"/>
  <c r="BD14" i="2"/>
  <c r="BD191" i="2" s="1"/>
  <c r="BE14" i="2"/>
  <c r="BF14" i="2"/>
  <c r="BH14" i="2"/>
  <c r="BI14" i="2"/>
  <c r="BJ14" i="2"/>
  <c r="BJ112" i="2" s="1"/>
  <c r="BK14" i="2"/>
  <c r="BK191" i="2" s="1"/>
  <c r="BL14" i="2"/>
  <c r="BM14" i="2"/>
  <c r="BO14" i="2"/>
  <c r="BP14" i="2"/>
  <c r="BQ14" i="2"/>
  <c r="BQ112" i="2" s="1"/>
  <c r="BR14" i="2"/>
  <c r="BR191" i="2" s="1"/>
  <c r="BS14" i="2"/>
  <c r="BT14" i="2"/>
  <c r="BV14" i="2"/>
  <c r="BW14" i="2"/>
  <c r="BX14" i="2"/>
  <c r="BX112" i="2" s="1"/>
  <c r="BY14" i="2"/>
  <c r="BY191" i="2" s="1"/>
  <c r="BZ14" i="2"/>
  <c r="CA14" i="2"/>
  <c r="CC14" i="2"/>
  <c r="CD14" i="2"/>
  <c r="CE14" i="2"/>
  <c r="CE112" i="2" s="1"/>
  <c r="CF14" i="2"/>
  <c r="CF191" i="2" s="1"/>
  <c r="CG14" i="2"/>
  <c r="CH14" i="2"/>
  <c r="CJ14" i="2"/>
  <c r="CK14" i="2"/>
  <c r="CL14" i="2"/>
  <c r="CL112" i="2" s="1"/>
  <c r="CM14" i="2"/>
  <c r="CM191" i="2" s="1"/>
  <c r="CN14" i="2"/>
  <c r="CO14" i="2"/>
  <c r="CQ14" i="2"/>
  <c r="CR14" i="2"/>
  <c r="CS14" i="2"/>
  <c r="CS112" i="2" s="1"/>
  <c r="CT14" i="2"/>
  <c r="CT191" i="2" s="1"/>
  <c r="CU14" i="2"/>
  <c r="CV14" i="2"/>
  <c r="CX14" i="2"/>
  <c r="CY14" i="2"/>
  <c r="CZ14" i="2"/>
  <c r="CZ112" i="2" s="1"/>
  <c r="DA14" i="2"/>
  <c r="DA191" i="2" s="1"/>
  <c r="DB14" i="2"/>
  <c r="DC14" i="2"/>
  <c r="DE14" i="2"/>
  <c r="DF14" i="2"/>
  <c r="DG14" i="2"/>
  <c r="DG112" i="2" s="1"/>
  <c r="DH14" i="2"/>
  <c r="DH191" i="2" s="1"/>
  <c r="DI14" i="2"/>
  <c r="DJ14" i="2"/>
  <c r="DL14" i="2"/>
  <c r="DM14" i="2"/>
  <c r="DN14" i="2"/>
  <c r="DN112" i="2" s="1"/>
  <c r="DO14" i="2"/>
  <c r="DO191" i="2" s="1"/>
  <c r="DP14" i="2"/>
  <c r="DQ14" i="2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5" i="2"/>
  <c r="AO113" i="2" s="1"/>
  <c r="AP15" i="2"/>
  <c r="AP192" i="2" s="1"/>
  <c r="AQ15" i="2"/>
  <c r="AT15" i="2"/>
  <c r="AU15" i="2"/>
  <c r="AV15" i="2"/>
  <c r="AV113" i="2" s="1"/>
  <c r="AW15" i="2"/>
  <c r="AW192" i="2" s="1"/>
  <c r="AX15" i="2"/>
  <c r="BC113" i="2"/>
  <c r="BD192" i="2"/>
  <c r="BH15" i="2"/>
  <c r="BI15" i="2"/>
  <c r="BJ15" i="2"/>
  <c r="BJ113" i="2" s="1"/>
  <c r="BK15" i="2"/>
  <c r="BK192" i="2" s="1"/>
  <c r="BL15" i="2"/>
  <c r="BM15" i="2"/>
  <c r="BO15" i="2"/>
  <c r="BP15" i="2"/>
  <c r="BQ15" i="2"/>
  <c r="BQ113" i="2" s="1"/>
  <c r="BR15" i="2"/>
  <c r="BR192" i="2" s="1"/>
  <c r="BS15" i="2"/>
  <c r="BV15" i="2"/>
  <c r="BW15" i="2"/>
  <c r="BX15" i="2"/>
  <c r="BX113" i="2" s="1"/>
  <c r="BY15" i="2"/>
  <c r="BY192" i="2" s="1"/>
  <c r="BZ15" i="2"/>
  <c r="CC15" i="2"/>
  <c r="CD15" i="2"/>
  <c r="CE15" i="2"/>
  <c r="CE113" i="2" s="1"/>
  <c r="CF15" i="2"/>
  <c r="CF192" i="2" s="1"/>
  <c r="CG15" i="2"/>
  <c r="CJ15" i="2"/>
  <c r="CK15" i="2"/>
  <c r="CL15" i="2"/>
  <c r="CL113" i="2" s="1"/>
  <c r="CM15" i="2"/>
  <c r="CM192" i="2" s="1"/>
  <c r="CN15" i="2"/>
  <c r="CQ15" i="2"/>
  <c r="CR15" i="2"/>
  <c r="CS15" i="2"/>
  <c r="CS113" i="2" s="1"/>
  <c r="CT15" i="2"/>
  <c r="CT192" i="2" s="1"/>
  <c r="CU15" i="2"/>
  <c r="CV15" i="2"/>
  <c r="CX15" i="2"/>
  <c r="CY15" i="2"/>
  <c r="CZ15" i="2"/>
  <c r="CZ113" i="2" s="1"/>
  <c r="DA15" i="2"/>
  <c r="DA192" i="2" s="1"/>
  <c r="DB15" i="2"/>
  <c r="DE15" i="2"/>
  <c r="DF15" i="2"/>
  <c r="DG15" i="2"/>
  <c r="DG113" i="2" s="1"/>
  <c r="DH15" i="2"/>
  <c r="DH192" i="2" s="1"/>
  <c r="DI15" i="2"/>
  <c r="DL15" i="2"/>
  <c r="DM15" i="2"/>
  <c r="DN15" i="2"/>
  <c r="DN113" i="2" s="1"/>
  <c r="DO15" i="2"/>
  <c r="DO192" i="2" s="1"/>
  <c r="DP15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4" i="4" s="1"/>
  <c r="AM16" i="2"/>
  <c r="AN16" i="2"/>
  <c r="AO16" i="2"/>
  <c r="AO114" i="2" s="1"/>
  <c r="AP16" i="2"/>
  <c r="AP193" i="2" s="1"/>
  <c r="AQ16" i="2"/>
  <c r="AR16" i="2"/>
  <c r="AT16" i="2"/>
  <c r="AU16" i="2"/>
  <c r="AV16" i="2"/>
  <c r="AV114" i="2" s="1"/>
  <c r="AW16" i="2"/>
  <c r="AW193" i="2" s="1"/>
  <c r="AX16" i="2"/>
  <c r="AY16" i="2"/>
  <c r="BC114" i="2"/>
  <c r="BD193" i="2"/>
  <c r="BH16" i="2"/>
  <c r="BI16" i="2"/>
  <c r="BJ16" i="2"/>
  <c r="BJ114" i="2" s="1"/>
  <c r="BK16" i="2"/>
  <c r="BK193" i="2" s="1"/>
  <c r="BL16" i="2"/>
  <c r="BM16" i="2"/>
  <c r="BO16" i="2"/>
  <c r="BP16" i="2"/>
  <c r="BQ16" i="2"/>
  <c r="BQ114" i="2" s="1"/>
  <c r="BR16" i="2"/>
  <c r="BR193" i="2" s="1"/>
  <c r="BS16" i="2"/>
  <c r="BT16" i="2"/>
  <c r="BV16" i="2"/>
  <c r="BW16" i="2"/>
  <c r="BX16" i="2"/>
  <c r="BX114" i="2" s="1"/>
  <c r="BY16" i="2"/>
  <c r="BY193" i="2" s="1"/>
  <c r="BZ16" i="2"/>
  <c r="CA16" i="2"/>
  <c r="CC16" i="2"/>
  <c r="CD16" i="2"/>
  <c r="CE16" i="2"/>
  <c r="CE114" i="2" s="1"/>
  <c r="CF16" i="2"/>
  <c r="CF193" i="2" s="1"/>
  <c r="CG16" i="2"/>
  <c r="CH16" i="2"/>
  <c r="CJ16" i="2"/>
  <c r="CK16" i="2"/>
  <c r="CL16" i="2"/>
  <c r="CL114" i="2" s="1"/>
  <c r="CM16" i="2"/>
  <c r="CM193" i="2" s="1"/>
  <c r="CN16" i="2"/>
  <c r="CO16" i="2"/>
  <c r="CQ16" i="2"/>
  <c r="CR16" i="2"/>
  <c r="CS16" i="2"/>
  <c r="CS114" i="2" s="1"/>
  <c r="CT16" i="2"/>
  <c r="CT193" i="2" s="1"/>
  <c r="CU16" i="2"/>
  <c r="CV16" i="2"/>
  <c r="CX16" i="2"/>
  <c r="CY16" i="2"/>
  <c r="CZ16" i="2"/>
  <c r="CZ114" i="2" s="1"/>
  <c r="DA16" i="2"/>
  <c r="DA193" i="2" s="1"/>
  <c r="DB16" i="2"/>
  <c r="DC16" i="2"/>
  <c r="DE16" i="2"/>
  <c r="DF16" i="2"/>
  <c r="DG16" i="2"/>
  <c r="DG114" i="2" s="1"/>
  <c r="DH16" i="2"/>
  <c r="DH193" i="2" s="1"/>
  <c r="DI16" i="2"/>
  <c r="DJ16" i="2"/>
  <c r="DL16" i="2"/>
  <c r="DM16" i="2"/>
  <c r="DN16" i="2"/>
  <c r="DN114" i="2" s="1"/>
  <c r="DO16" i="2"/>
  <c r="DO193" i="2" s="1"/>
  <c r="DP16" i="2"/>
  <c r="DQ16" i="2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Q16" i="2"/>
  <c r="FR16" i="2"/>
  <c r="FR114" i="2" s="1"/>
  <c r="FS16" i="2"/>
  <c r="FS193" i="2" s="1"/>
  <c r="FT16" i="2"/>
  <c r="FU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7" i="2"/>
  <c r="AO115" i="2" s="1"/>
  <c r="AP17" i="2"/>
  <c r="AP194" i="2" s="1"/>
  <c r="AQ17" i="2"/>
  <c r="AT17" i="2"/>
  <c r="AU17" i="2"/>
  <c r="AV17" i="2"/>
  <c r="AV115" i="2" s="1"/>
  <c r="AW17" i="2"/>
  <c r="AW194" i="2" s="1"/>
  <c r="AX17" i="2"/>
  <c r="BC115" i="2"/>
  <c r="BD194" i="2"/>
  <c r="BH17" i="2"/>
  <c r="BI17" i="2"/>
  <c r="BJ17" i="2"/>
  <c r="BJ115" i="2" s="1"/>
  <c r="BK17" i="2"/>
  <c r="BK194" i="2" s="1"/>
  <c r="BL17" i="2"/>
  <c r="BO17" i="2"/>
  <c r="BP17" i="2"/>
  <c r="BQ17" i="2"/>
  <c r="BQ115" i="2" s="1"/>
  <c r="BR17" i="2"/>
  <c r="BR194" i="2" s="1"/>
  <c r="BS17" i="2"/>
  <c r="BV17" i="2"/>
  <c r="BW17" i="2"/>
  <c r="BX17" i="2"/>
  <c r="BX115" i="2" s="1"/>
  <c r="BY17" i="2"/>
  <c r="BY194" i="2" s="1"/>
  <c r="BZ17" i="2"/>
  <c r="CC17" i="2"/>
  <c r="CD17" i="2"/>
  <c r="CE17" i="2"/>
  <c r="CE115" i="2" s="1"/>
  <c r="CF17" i="2"/>
  <c r="CF194" i="2" s="1"/>
  <c r="CG17" i="2"/>
  <c r="CJ17" i="2"/>
  <c r="CK17" i="2"/>
  <c r="CL17" i="2"/>
  <c r="CL115" i="2" s="1"/>
  <c r="CM17" i="2"/>
  <c r="CM194" i="2" s="1"/>
  <c r="CN17" i="2"/>
  <c r="CQ17" i="2"/>
  <c r="CR17" i="2"/>
  <c r="CS17" i="2"/>
  <c r="CS115" i="2" s="1"/>
  <c r="CT17" i="2"/>
  <c r="CT194" i="2" s="1"/>
  <c r="CU17" i="2"/>
  <c r="CX17" i="2"/>
  <c r="CY17" i="2"/>
  <c r="CZ17" i="2"/>
  <c r="CZ115" i="2" s="1"/>
  <c r="DA17" i="2"/>
  <c r="DA194" i="2" s="1"/>
  <c r="DB17" i="2"/>
  <c r="DE17" i="2"/>
  <c r="DF17" i="2"/>
  <c r="DG17" i="2"/>
  <c r="DG115" i="2" s="1"/>
  <c r="DH17" i="2"/>
  <c r="DH194" i="2" s="1"/>
  <c r="DI17" i="2"/>
  <c r="DL17" i="2"/>
  <c r="DM17" i="2"/>
  <c r="DN17" i="2"/>
  <c r="DN115" i="2" s="1"/>
  <c r="DO17" i="2"/>
  <c r="DO194" i="2" s="1"/>
  <c r="DP17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8" i="2"/>
  <c r="AO116" i="2" s="1"/>
  <c r="AP18" i="2"/>
  <c r="AP195" i="2" s="1"/>
  <c r="AQ18" i="2"/>
  <c r="AT18" i="2"/>
  <c r="AU18" i="2"/>
  <c r="AV18" i="2"/>
  <c r="AV116" i="2" s="1"/>
  <c r="AW18" i="2"/>
  <c r="AW195" i="2" s="1"/>
  <c r="AX18" i="2"/>
  <c r="BA18" i="2"/>
  <c r="BB18" i="2"/>
  <c r="BC18" i="2"/>
  <c r="BC116" i="2" s="1"/>
  <c r="BD18" i="2"/>
  <c r="BD195" i="2" s="1"/>
  <c r="BE18" i="2"/>
  <c r="BH18" i="2"/>
  <c r="BI18" i="2"/>
  <c r="BJ18" i="2"/>
  <c r="BJ116" i="2" s="1"/>
  <c r="BK18" i="2"/>
  <c r="BK195" i="2" s="1"/>
  <c r="BL18" i="2"/>
  <c r="BO18" i="2"/>
  <c r="BP18" i="2"/>
  <c r="BQ18" i="2"/>
  <c r="BQ116" i="2" s="1"/>
  <c r="BR18" i="2"/>
  <c r="BR195" i="2" s="1"/>
  <c r="BS18" i="2"/>
  <c r="BV18" i="2"/>
  <c r="BW18" i="2"/>
  <c r="BX18" i="2"/>
  <c r="BX116" i="2" s="1"/>
  <c r="BY18" i="2"/>
  <c r="BY195" i="2" s="1"/>
  <c r="BZ18" i="2"/>
  <c r="CC18" i="2"/>
  <c r="CD18" i="2"/>
  <c r="CE18" i="2"/>
  <c r="CE116" i="2" s="1"/>
  <c r="CF18" i="2"/>
  <c r="CF195" i="2" s="1"/>
  <c r="CG18" i="2"/>
  <c r="CJ18" i="2"/>
  <c r="CK18" i="2"/>
  <c r="CL18" i="2"/>
  <c r="CL116" i="2" s="1"/>
  <c r="CM18" i="2"/>
  <c r="CM195" i="2" s="1"/>
  <c r="CN18" i="2"/>
  <c r="CQ18" i="2"/>
  <c r="CR18" i="2"/>
  <c r="CS18" i="2"/>
  <c r="CS116" i="2" s="1"/>
  <c r="CU18" i="2"/>
  <c r="CX18" i="2"/>
  <c r="CY18" i="2"/>
  <c r="CZ18" i="2"/>
  <c r="CZ116" i="2" s="1"/>
  <c r="DA18" i="2"/>
  <c r="DA195" i="2" s="1"/>
  <c r="DB18" i="2"/>
  <c r="DE18" i="2"/>
  <c r="DF18" i="2"/>
  <c r="DG18" i="2"/>
  <c r="DG116" i="2" s="1"/>
  <c r="DH18" i="2"/>
  <c r="DH195" i="2" s="1"/>
  <c r="DI18" i="2"/>
  <c r="DL18" i="2"/>
  <c r="DM18" i="2"/>
  <c r="DN18" i="2"/>
  <c r="DN116" i="2" s="1"/>
  <c r="DO18" i="2"/>
  <c r="DO195" i="2" s="1"/>
  <c r="DP18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9" i="2"/>
  <c r="AO117" i="2" s="1"/>
  <c r="AP19" i="2"/>
  <c r="AP196" i="2" s="1"/>
  <c r="AQ19" i="2"/>
  <c r="AT19" i="2"/>
  <c r="AU19" i="2"/>
  <c r="AV19" i="2"/>
  <c r="AV117" i="2" s="1"/>
  <c r="AW19" i="2"/>
  <c r="AW196" i="2" s="1"/>
  <c r="AX19" i="2"/>
  <c r="AY19" i="2"/>
  <c r="BA19" i="2"/>
  <c r="BB19" i="2"/>
  <c r="BC19" i="2"/>
  <c r="BC117" i="2" s="1"/>
  <c r="BD19" i="2"/>
  <c r="BD196" i="2" s="1"/>
  <c r="BE19" i="2"/>
  <c r="BF19" i="2"/>
  <c r="BH19" i="2"/>
  <c r="BI19" i="2"/>
  <c r="BJ19" i="2"/>
  <c r="BJ117" i="2" s="1"/>
  <c r="BK19" i="2"/>
  <c r="BK196" i="2" s="1"/>
  <c r="BL19" i="2"/>
  <c r="BO19" i="2"/>
  <c r="BP19" i="2"/>
  <c r="BQ19" i="2"/>
  <c r="BQ117" i="2" s="1"/>
  <c r="BR19" i="2"/>
  <c r="BR196" i="2" s="1"/>
  <c r="BS19" i="2"/>
  <c r="BV19" i="2"/>
  <c r="BW19" i="2"/>
  <c r="BX19" i="2"/>
  <c r="BX117" i="2" s="1"/>
  <c r="BY19" i="2"/>
  <c r="BY196" i="2" s="1"/>
  <c r="BZ19" i="2"/>
  <c r="CC19" i="2"/>
  <c r="CD19" i="2"/>
  <c r="CE19" i="2"/>
  <c r="CE117" i="2" s="1"/>
  <c r="CF19" i="2"/>
  <c r="CF196" i="2" s="1"/>
  <c r="CG19" i="2"/>
  <c r="CJ19" i="2"/>
  <c r="CK19" i="2"/>
  <c r="CL19" i="2"/>
  <c r="CL117" i="2" s="1"/>
  <c r="CM19" i="2"/>
  <c r="CM196" i="2" s="1"/>
  <c r="CN19" i="2"/>
  <c r="CQ19" i="2"/>
  <c r="CR19" i="2"/>
  <c r="CS19" i="2"/>
  <c r="CS117" i="2" s="1"/>
  <c r="CT19" i="2"/>
  <c r="CT196" i="2" s="1"/>
  <c r="CU19" i="2"/>
  <c r="CX19" i="2"/>
  <c r="CY19" i="2"/>
  <c r="CZ19" i="2"/>
  <c r="CZ117" i="2" s="1"/>
  <c r="DA19" i="2"/>
  <c r="DA196" i="2" s="1"/>
  <c r="DB19" i="2"/>
  <c r="DE19" i="2"/>
  <c r="DF19" i="2"/>
  <c r="DG19" i="2"/>
  <c r="DG117" i="2" s="1"/>
  <c r="DH19" i="2"/>
  <c r="DH196" i="2" s="1"/>
  <c r="DI19" i="2"/>
  <c r="DL19" i="2"/>
  <c r="DM19" i="2"/>
  <c r="DN19" i="2"/>
  <c r="DN117" i="2" s="1"/>
  <c r="DO19" i="2"/>
  <c r="DO196" i="2" s="1"/>
  <c r="DP19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20" i="2"/>
  <c r="AO118" i="2" s="1"/>
  <c r="AP20" i="2"/>
  <c r="AP197" i="2" s="1"/>
  <c r="AQ20" i="2"/>
  <c r="AT20" i="2"/>
  <c r="AU20" i="2"/>
  <c r="AV20" i="2"/>
  <c r="AV118" i="2" s="1"/>
  <c r="AW20" i="2"/>
  <c r="AW197" i="2" s="1"/>
  <c r="AX20" i="2"/>
  <c r="BA20" i="2"/>
  <c r="BB20" i="2"/>
  <c r="BC20" i="2"/>
  <c r="BC118" i="2" s="1"/>
  <c r="BD20" i="2"/>
  <c r="BD197" i="2" s="1"/>
  <c r="BE20" i="2"/>
  <c r="BH20" i="2"/>
  <c r="BI20" i="2"/>
  <c r="BJ20" i="2"/>
  <c r="BJ118" i="2" s="1"/>
  <c r="BK20" i="2"/>
  <c r="BK197" i="2" s="1"/>
  <c r="BL20" i="2"/>
  <c r="BO20" i="2"/>
  <c r="BP20" i="2"/>
  <c r="BQ20" i="2"/>
  <c r="BQ118" i="2" s="1"/>
  <c r="BR20" i="2"/>
  <c r="BR197" i="2" s="1"/>
  <c r="BS20" i="2"/>
  <c r="BV20" i="2"/>
  <c r="BW20" i="2"/>
  <c r="BX20" i="2"/>
  <c r="BX118" i="2" s="1"/>
  <c r="BY20" i="2"/>
  <c r="BY197" i="2" s="1"/>
  <c r="BZ20" i="2"/>
  <c r="CA20" i="2"/>
  <c r="CC20" i="2"/>
  <c r="CD20" i="2"/>
  <c r="CE20" i="2"/>
  <c r="CE118" i="2" s="1"/>
  <c r="CF20" i="2"/>
  <c r="CF197" i="2" s="1"/>
  <c r="CG20" i="2"/>
  <c r="CJ20" i="2"/>
  <c r="CK20" i="2"/>
  <c r="CL20" i="2"/>
  <c r="CL118" i="2" s="1"/>
  <c r="CM20" i="2"/>
  <c r="CM197" i="2" s="1"/>
  <c r="CN20" i="2"/>
  <c r="CQ20" i="2"/>
  <c r="CR20" i="2"/>
  <c r="CS20" i="2"/>
  <c r="CS118" i="2" s="1"/>
  <c r="CT20" i="2"/>
  <c r="CT197" i="2" s="1"/>
  <c r="CU20" i="2"/>
  <c r="CX20" i="2"/>
  <c r="CY20" i="2"/>
  <c r="CZ20" i="2"/>
  <c r="CZ118" i="2" s="1"/>
  <c r="DA20" i="2"/>
  <c r="DA197" i="2" s="1"/>
  <c r="DB20" i="2"/>
  <c r="DE20" i="2"/>
  <c r="DF20" i="2"/>
  <c r="DG20" i="2"/>
  <c r="DG118" i="2" s="1"/>
  <c r="DH20" i="2"/>
  <c r="DH197" i="2" s="1"/>
  <c r="DI20" i="2"/>
  <c r="DL20" i="2"/>
  <c r="DM20" i="2"/>
  <c r="DN20" i="2"/>
  <c r="DN118" i="2" s="1"/>
  <c r="DO20" i="2"/>
  <c r="DO197" i="2" s="1"/>
  <c r="DP20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21" i="2"/>
  <c r="AO119" i="2" s="1"/>
  <c r="AP21" i="2"/>
  <c r="AP198" i="2" s="1"/>
  <c r="AQ21" i="2"/>
  <c r="AT21" i="2"/>
  <c r="AU21" i="2"/>
  <c r="AV21" i="2"/>
  <c r="AV119" i="2" s="1"/>
  <c r="AW21" i="2"/>
  <c r="AW198" i="2" s="1"/>
  <c r="AX21" i="2"/>
  <c r="AY21" i="2"/>
  <c r="BB21" i="2"/>
  <c r="BC21" i="2"/>
  <c r="BC119" i="2" s="1"/>
  <c r="BD21" i="2"/>
  <c r="BD198" i="2" s="1"/>
  <c r="BE21" i="2"/>
  <c r="BH21" i="2"/>
  <c r="BI21" i="2"/>
  <c r="BJ21" i="2"/>
  <c r="BJ119" i="2" s="1"/>
  <c r="BK21" i="2"/>
  <c r="BK198" i="2" s="1"/>
  <c r="BL21" i="2"/>
  <c r="BM21" i="2"/>
  <c r="BO21" i="2"/>
  <c r="BP21" i="2"/>
  <c r="BQ21" i="2"/>
  <c r="BQ119" i="2" s="1"/>
  <c r="BR21" i="2"/>
  <c r="BR198" i="2" s="1"/>
  <c r="BS21" i="2"/>
  <c r="BV21" i="2"/>
  <c r="BW21" i="2"/>
  <c r="BX21" i="2"/>
  <c r="BX119" i="2" s="1"/>
  <c r="BY21" i="2"/>
  <c r="BY198" i="2" s="1"/>
  <c r="BZ21" i="2"/>
  <c r="CA21" i="2"/>
  <c r="CC21" i="2"/>
  <c r="CD21" i="2"/>
  <c r="CE21" i="2"/>
  <c r="CE119" i="2" s="1"/>
  <c r="CF21" i="2"/>
  <c r="CF198" i="2" s="1"/>
  <c r="CG21" i="2"/>
  <c r="CH21" i="2"/>
  <c r="CJ21" i="2"/>
  <c r="CK21" i="2"/>
  <c r="CL21" i="2"/>
  <c r="CL119" i="2" s="1"/>
  <c r="CM21" i="2"/>
  <c r="CM198" i="2" s="1"/>
  <c r="CN21" i="2"/>
  <c r="CQ21" i="2"/>
  <c r="CR21" i="2"/>
  <c r="CS21" i="2"/>
  <c r="CS119" i="2" s="1"/>
  <c r="CT21" i="2"/>
  <c r="CT198" i="2" s="1"/>
  <c r="CU21" i="2"/>
  <c r="CV21" i="2"/>
  <c r="CX21" i="2"/>
  <c r="CY21" i="2"/>
  <c r="CZ21" i="2"/>
  <c r="CZ119" i="2" s="1"/>
  <c r="DA21" i="2"/>
  <c r="DA198" i="2" s="1"/>
  <c r="DB21" i="2"/>
  <c r="DE21" i="2"/>
  <c r="DF21" i="2"/>
  <c r="DG21" i="2"/>
  <c r="DG119" i="2" s="1"/>
  <c r="DH21" i="2"/>
  <c r="DH198" i="2" s="1"/>
  <c r="DI21" i="2"/>
  <c r="DJ21" i="2"/>
  <c r="DL21" i="2"/>
  <c r="DM21" i="2"/>
  <c r="DN21" i="2"/>
  <c r="DN119" i="2" s="1"/>
  <c r="DO21" i="2"/>
  <c r="DO198" i="2" s="1"/>
  <c r="DP21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22" i="2"/>
  <c r="AO120" i="2" s="1"/>
  <c r="AP22" i="2"/>
  <c r="AP199" i="2" s="1"/>
  <c r="AQ22" i="2"/>
  <c r="AT22" i="2"/>
  <c r="AU22" i="2"/>
  <c r="AV22" i="2"/>
  <c r="AV120" i="2" s="1"/>
  <c r="AW22" i="2"/>
  <c r="AW199" i="2" s="1"/>
  <c r="AX22" i="2"/>
  <c r="BA22" i="2"/>
  <c r="BB22" i="2"/>
  <c r="BC22" i="2"/>
  <c r="BC120" i="2" s="1"/>
  <c r="BD22" i="2"/>
  <c r="BD199" i="2" s="1"/>
  <c r="BE22" i="2"/>
  <c r="BH22" i="2"/>
  <c r="BI22" i="2"/>
  <c r="BJ22" i="2"/>
  <c r="BJ120" i="2" s="1"/>
  <c r="BK22" i="2"/>
  <c r="BK199" i="2" s="1"/>
  <c r="BL22" i="2"/>
  <c r="BM22" i="2"/>
  <c r="BO22" i="2"/>
  <c r="BP22" i="2"/>
  <c r="BQ22" i="2"/>
  <c r="BQ120" i="2" s="1"/>
  <c r="BR22" i="2"/>
  <c r="BR199" i="2" s="1"/>
  <c r="BS22" i="2"/>
  <c r="BV22" i="2"/>
  <c r="BW22" i="2"/>
  <c r="BX22" i="2"/>
  <c r="BX120" i="2" s="1"/>
  <c r="BY22" i="2"/>
  <c r="BY199" i="2" s="1"/>
  <c r="BZ22" i="2"/>
  <c r="CA22" i="2"/>
  <c r="CC22" i="2"/>
  <c r="CD22" i="2"/>
  <c r="CE22" i="2"/>
  <c r="CE120" i="2" s="1"/>
  <c r="CF22" i="2"/>
  <c r="CF199" i="2" s="1"/>
  <c r="CG22" i="2"/>
  <c r="CJ22" i="2"/>
  <c r="CK22" i="2"/>
  <c r="CL22" i="2"/>
  <c r="CL120" i="2" s="1"/>
  <c r="CM22" i="2"/>
  <c r="CM199" i="2" s="1"/>
  <c r="CN22" i="2"/>
  <c r="CQ22" i="2"/>
  <c r="CR22" i="2"/>
  <c r="CS22" i="2"/>
  <c r="CS120" i="2" s="1"/>
  <c r="CT22" i="2"/>
  <c r="CT199" i="2" s="1"/>
  <c r="CU22" i="2"/>
  <c r="CX22" i="2"/>
  <c r="CY22" i="2"/>
  <c r="CZ22" i="2"/>
  <c r="CZ120" i="2" s="1"/>
  <c r="DA22" i="2"/>
  <c r="DA199" i="2" s="1"/>
  <c r="DB22" i="2"/>
  <c r="DE22" i="2"/>
  <c r="DF22" i="2"/>
  <c r="DG22" i="2"/>
  <c r="DG120" i="2" s="1"/>
  <c r="DH22" i="2"/>
  <c r="DH199" i="2" s="1"/>
  <c r="DI22" i="2"/>
  <c r="DJ22" i="2"/>
  <c r="DL22" i="2"/>
  <c r="DM22" i="2"/>
  <c r="DN22" i="2"/>
  <c r="DN120" i="2" s="1"/>
  <c r="DO22" i="2"/>
  <c r="DO199" i="2" s="1"/>
  <c r="DP22" i="2"/>
  <c r="DQ22" i="2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0" i="4" s="1"/>
  <c r="AM23" i="2"/>
  <c r="AN23" i="2"/>
  <c r="AO23" i="2"/>
  <c r="AO121" i="2" s="1"/>
  <c r="AP23" i="2"/>
  <c r="AP200" i="2" s="1"/>
  <c r="AQ23" i="2"/>
  <c r="AT23" i="2"/>
  <c r="AU23" i="2"/>
  <c r="AV23" i="2"/>
  <c r="AV121" i="2" s="1"/>
  <c r="AW23" i="2"/>
  <c r="AW200" i="2" s="1"/>
  <c r="AX23" i="2"/>
  <c r="AY23" i="2"/>
  <c r="BA23" i="2"/>
  <c r="BB23" i="2"/>
  <c r="BC23" i="2"/>
  <c r="BC121" i="2" s="1"/>
  <c r="BD23" i="2"/>
  <c r="BD200" i="2" s="1"/>
  <c r="BE23" i="2"/>
  <c r="BH23" i="2"/>
  <c r="BI23" i="2"/>
  <c r="BJ23" i="2"/>
  <c r="BJ121" i="2" s="1"/>
  <c r="BK23" i="2"/>
  <c r="BK200" i="2" s="1"/>
  <c r="BL23" i="2"/>
  <c r="BO23" i="2"/>
  <c r="BP23" i="2"/>
  <c r="BQ23" i="2"/>
  <c r="BQ121" i="2" s="1"/>
  <c r="BR23" i="2"/>
  <c r="BR200" i="2" s="1"/>
  <c r="BS23" i="2"/>
  <c r="BT23" i="2"/>
  <c r="BV23" i="2"/>
  <c r="BW23" i="2"/>
  <c r="BX23" i="2"/>
  <c r="BX121" i="2" s="1"/>
  <c r="BY23" i="2"/>
  <c r="BY200" i="2" s="1"/>
  <c r="BZ23" i="2"/>
  <c r="CC23" i="2"/>
  <c r="CD23" i="2"/>
  <c r="CE23" i="2"/>
  <c r="CE121" i="2" s="1"/>
  <c r="CF23" i="2"/>
  <c r="CF200" i="2" s="1"/>
  <c r="CG23" i="2"/>
  <c r="CH23" i="2"/>
  <c r="CJ23" i="2"/>
  <c r="CK23" i="2"/>
  <c r="CL23" i="2"/>
  <c r="CL121" i="2" s="1"/>
  <c r="CM23" i="2"/>
  <c r="CM200" i="2" s="1"/>
  <c r="CN23" i="2"/>
  <c r="CQ23" i="2"/>
  <c r="CR23" i="2"/>
  <c r="CS23" i="2"/>
  <c r="CS121" i="2" s="1"/>
  <c r="CT23" i="2"/>
  <c r="CT200" i="2" s="1"/>
  <c r="CU23" i="2"/>
  <c r="CX23" i="2"/>
  <c r="CY23" i="2"/>
  <c r="CZ23" i="2"/>
  <c r="CZ121" i="2" s="1"/>
  <c r="DA23" i="2"/>
  <c r="DA200" i="2" s="1"/>
  <c r="DB23" i="2"/>
  <c r="DE23" i="2"/>
  <c r="DF23" i="2"/>
  <c r="DG23" i="2"/>
  <c r="DG121" i="2" s="1"/>
  <c r="DH23" i="2"/>
  <c r="DH200" i="2" s="1"/>
  <c r="DI23" i="2"/>
  <c r="DL23" i="2"/>
  <c r="DM23" i="2"/>
  <c r="DN23" i="2"/>
  <c r="DN121" i="2" s="1"/>
  <c r="DO23" i="2"/>
  <c r="DO200" i="2" s="1"/>
  <c r="DP23" i="2"/>
  <c r="DQ23" i="2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24" i="2"/>
  <c r="AO122" i="2" s="1"/>
  <c r="AP24" i="2"/>
  <c r="AP201" i="2" s="1"/>
  <c r="AQ24" i="2"/>
  <c r="AT24" i="2"/>
  <c r="AU24" i="2"/>
  <c r="AV24" i="2"/>
  <c r="AV122" i="2" s="1"/>
  <c r="AW24" i="2"/>
  <c r="AW201" i="2" s="1"/>
  <c r="AX24" i="2"/>
  <c r="BA24" i="2"/>
  <c r="BB24" i="2"/>
  <c r="BC24" i="2"/>
  <c r="BC122" i="2" s="1"/>
  <c r="BD24" i="2"/>
  <c r="BD201" i="2" s="1"/>
  <c r="BE24" i="2"/>
  <c r="BH24" i="2"/>
  <c r="BI24" i="2"/>
  <c r="BJ24" i="2"/>
  <c r="BJ122" i="2" s="1"/>
  <c r="BK24" i="2"/>
  <c r="BK201" i="2" s="1"/>
  <c r="BL24" i="2"/>
  <c r="BO24" i="2"/>
  <c r="BP24" i="2"/>
  <c r="BQ24" i="2"/>
  <c r="BQ122" i="2" s="1"/>
  <c r="BR24" i="2"/>
  <c r="BR201" i="2" s="1"/>
  <c r="BS24" i="2"/>
  <c r="BV24" i="2"/>
  <c r="BW24" i="2"/>
  <c r="BX24" i="2"/>
  <c r="BX122" i="2" s="1"/>
  <c r="BY24" i="2"/>
  <c r="BY201" i="2" s="1"/>
  <c r="BZ24" i="2"/>
  <c r="CC24" i="2"/>
  <c r="CD24" i="2"/>
  <c r="CE24" i="2"/>
  <c r="CE122" i="2" s="1"/>
  <c r="CF24" i="2"/>
  <c r="CF201" i="2" s="1"/>
  <c r="CG24" i="2"/>
  <c r="CJ24" i="2"/>
  <c r="CK24" i="2"/>
  <c r="CL24" i="2"/>
  <c r="CL122" i="2" s="1"/>
  <c r="CM24" i="2"/>
  <c r="CM201" i="2" s="1"/>
  <c r="CN24" i="2"/>
  <c r="CQ24" i="2"/>
  <c r="CR24" i="2"/>
  <c r="CS24" i="2"/>
  <c r="CS122" i="2" s="1"/>
  <c r="CT24" i="2"/>
  <c r="CT201" i="2" s="1"/>
  <c r="CU24" i="2"/>
  <c r="CX24" i="2"/>
  <c r="CY24" i="2"/>
  <c r="CZ24" i="2"/>
  <c r="CZ122" i="2" s="1"/>
  <c r="DA24" i="2"/>
  <c r="DA201" i="2" s="1"/>
  <c r="DB24" i="2"/>
  <c r="DE24" i="2"/>
  <c r="DF24" i="2"/>
  <c r="DG24" i="2"/>
  <c r="DG122" i="2" s="1"/>
  <c r="DH24" i="2"/>
  <c r="DH201" i="2" s="1"/>
  <c r="DI24" i="2"/>
  <c r="DL24" i="2"/>
  <c r="DM24" i="2"/>
  <c r="DN24" i="2"/>
  <c r="DN122" i="2" s="1"/>
  <c r="DO24" i="2"/>
  <c r="DO201" i="2" s="1"/>
  <c r="DP24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25" i="2"/>
  <c r="AO123" i="2" s="1"/>
  <c r="AP25" i="2"/>
  <c r="AP202" i="2" s="1"/>
  <c r="AQ25" i="2"/>
  <c r="AR25" i="2"/>
  <c r="AT25" i="2"/>
  <c r="AU25" i="2"/>
  <c r="AV25" i="2"/>
  <c r="AV123" i="2" s="1"/>
  <c r="AW25" i="2"/>
  <c r="AW202" i="2" s="1"/>
  <c r="AX25" i="2"/>
  <c r="AY25" i="2"/>
  <c r="BA25" i="2"/>
  <c r="BB25" i="2"/>
  <c r="BC25" i="2"/>
  <c r="BC123" i="2" s="1"/>
  <c r="BD25" i="2"/>
  <c r="BD202" i="2" s="1"/>
  <c r="BE25" i="2"/>
  <c r="BH25" i="2"/>
  <c r="BI25" i="2"/>
  <c r="BJ25" i="2"/>
  <c r="BJ123" i="2" s="1"/>
  <c r="BK25" i="2"/>
  <c r="BK202" i="2" s="1"/>
  <c r="BL25" i="2"/>
  <c r="BM25" i="2"/>
  <c r="BO25" i="2"/>
  <c r="BP25" i="2"/>
  <c r="BQ25" i="2"/>
  <c r="BQ123" i="2" s="1"/>
  <c r="BR25" i="2"/>
  <c r="BR202" i="2" s="1"/>
  <c r="BS25" i="2"/>
  <c r="BT25" i="2"/>
  <c r="BV25" i="2"/>
  <c r="BW25" i="2"/>
  <c r="BX25" i="2"/>
  <c r="BX123" i="2" s="1"/>
  <c r="BY25" i="2"/>
  <c r="BY202" i="2" s="1"/>
  <c r="BZ25" i="2"/>
  <c r="CA25" i="2"/>
  <c r="CC25" i="2"/>
  <c r="CD25" i="2"/>
  <c r="CE25" i="2"/>
  <c r="CE123" i="2" s="1"/>
  <c r="CF25" i="2"/>
  <c r="CF202" i="2" s="1"/>
  <c r="CG25" i="2"/>
  <c r="CH25" i="2"/>
  <c r="CJ25" i="2"/>
  <c r="CK25" i="2"/>
  <c r="CL25" i="2"/>
  <c r="CL123" i="2" s="1"/>
  <c r="CM25" i="2"/>
  <c r="CM202" i="2" s="1"/>
  <c r="CN25" i="2"/>
  <c r="CO25" i="2"/>
  <c r="CQ25" i="2"/>
  <c r="CR25" i="2"/>
  <c r="CS25" i="2"/>
  <c r="CS123" i="2" s="1"/>
  <c r="CT25" i="2"/>
  <c r="CT202" i="2" s="1"/>
  <c r="CU25" i="2"/>
  <c r="CV25" i="2"/>
  <c r="CX25" i="2"/>
  <c r="CY25" i="2"/>
  <c r="CZ25" i="2"/>
  <c r="CZ123" i="2" s="1"/>
  <c r="DA25" i="2"/>
  <c r="DA202" i="2" s="1"/>
  <c r="DB25" i="2"/>
  <c r="DC25" i="2"/>
  <c r="DE25" i="2"/>
  <c r="DF25" i="2"/>
  <c r="DG25" i="2"/>
  <c r="DG123" i="2" s="1"/>
  <c r="DH25" i="2"/>
  <c r="DH202" i="2" s="1"/>
  <c r="DI25" i="2"/>
  <c r="DJ25" i="2"/>
  <c r="DL25" i="2"/>
  <c r="DM25" i="2"/>
  <c r="DN25" i="2"/>
  <c r="DN123" i="2" s="1"/>
  <c r="DO25" i="2"/>
  <c r="DO202" i="2" s="1"/>
  <c r="DP25" i="2"/>
  <c r="DQ25" i="2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26" i="2"/>
  <c r="AO124" i="2" s="1"/>
  <c r="AP26" i="2"/>
  <c r="AP203" i="2" s="1"/>
  <c r="AQ26" i="2"/>
  <c r="AT26" i="2"/>
  <c r="AU26" i="2"/>
  <c r="AV26" i="2"/>
  <c r="AV124" i="2" s="1"/>
  <c r="AW26" i="2"/>
  <c r="AW203" i="2" s="1"/>
  <c r="AX26" i="2"/>
  <c r="BA26" i="2"/>
  <c r="BB26" i="2"/>
  <c r="BC26" i="2"/>
  <c r="BC124" i="2" s="1"/>
  <c r="BD26" i="2"/>
  <c r="BD203" i="2" s="1"/>
  <c r="BE26" i="2"/>
  <c r="BH26" i="2"/>
  <c r="BI26" i="2"/>
  <c r="BJ26" i="2"/>
  <c r="BJ124" i="2" s="1"/>
  <c r="BK26" i="2"/>
  <c r="BK203" i="2" s="1"/>
  <c r="BL26" i="2"/>
  <c r="BO26" i="2"/>
  <c r="BP26" i="2"/>
  <c r="BQ26" i="2"/>
  <c r="BQ124" i="2" s="1"/>
  <c r="BR26" i="2"/>
  <c r="BR203" i="2" s="1"/>
  <c r="BS26" i="2"/>
  <c r="BV26" i="2"/>
  <c r="BW26" i="2"/>
  <c r="BX26" i="2"/>
  <c r="BX124" i="2" s="1"/>
  <c r="BY26" i="2"/>
  <c r="BY203" i="2" s="1"/>
  <c r="BZ26" i="2"/>
  <c r="CC26" i="2"/>
  <c r="CD26" i="2"/>
  <c r="CE26" i="2"/>
  <c r="CE124" i="2" s="1"/>
  <c r="CF26" i="2"/>
  <c r="CF203" i="2" s="1"/>
  <c r="CG26" i="2"/>
  <c r="CJ26" i="2"/>
  <c r="CK26" i="2"/>
  <c r="CL26" i="2"/>
  <c r="CL124" i="2" s="1"/>
  <c r="CM26" i="2"/>
  <c r="CM203" i="2" s="1"/>
  <c r="CN26" i="2"/>
  <c r="CQ26" i="2"/>
  <c r="CR26" i="2"/>
  <c r="CS26" i="2"/>
  <c r="CS124" i="2" s="1"/>
  <c r="CT26" i="2"/>
  <c r="CT203" i="2" s="1"/>
  <c r="CU26" i="2"/>
  <c r="CX26" i="2"/>
  <c r="CY26" i="2"/>
  <c r="CZ26" i="2"/>
  <c r="CZ124" i="2" s="1"/>
  <c r="DA26" i="2"/>
  <c r="DA203" i="2" s="1"/>
  <c r="DB26" i="2"/>
  <c r="DE26" i="2"/>
  <c r="DF26" i="2"/>
  <c r="DG26" i="2"/>
  <c r="DG124" i="2" s="1"/>
  <c r="DH26" i="2"/>
  <c r="DH203" i="2" s="1"/>
  <c r="DI26" i="2"/>
  <c r="DL26" i="2"/>
  <c r="DM26" i="2"/>
  <c r="DN26" i="2"/>
  <c r="DN124" i="2" s="1"/>
  <c r="DO26" i="2"/>
  <c r="DO203" i="2" s="1"/>
  <c r="DP26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27" i="2"/>
  <c r="AO125" i="2" s="1"/>
  <c r="AP27" i="2"/>
  <c r="AP204" i="2" s="1"/>
  <c r="AQ27" i="2"/>
  <c r="AT27" i="2"/>
  <c r="AU27" i="2"/>
  <c r="AV27" i="2"/>
  <c r="AV125" i="2" s="1"/>
  <c r="AW27" i="2"/>
  <c r="AW204" i="2" s="1"/>
  <c r="AX27" i="2"/>
  <c r="BA27" i="2"/>
  <c r="BB27" i="2"/>
  <c r="BC27" i="2"/>
  <c r="BC125" i="2" s="1"/>
  <c r="BD27" i="2"/>
  <c r="BD204" i="2" s="1"/>
  <c r="BE27" i="2"/>
  <c r="BH27" i="2"/>
  <c r="BI27" i="2"/>
  <c r="BJ27" i="2"/>
  <c r="BJ125" i="2" s="1"/>
  <c r="BK27" i="2"/>
  <c r="BK204" i="2" s="1"/>
  <c r="BL27" i="2"/>
  <c r="BM27" i="2"/>
  <c r="BO27" i="2"/>
  <c r="BP27" i="2"/>
  <c r="BQ27" i="2"/>
  <c r="BQ125" i="2" s="1"/>
  <c r="BR27" i="2"/>
  <c r="BR204" i="2" s="1"/>
  <c r="BS27" i="2"/>
  <c r="BV27" i="2"/>
  <c r="BW27" i="2"/>
  <c r="BX27" i="2"/>
  <c r="BX125" i="2" s="1"/>
  <c r="BY27" i="2"/>
  <c r="BY204" i="2" s="1"/>
  <c r="BZ27" i="2"/>
  <c r="CA27" i="2"/>
  <c r="CC27" i="2"/>
  <c r="CD27" i="2"/>
  <c r="CE27" i="2"/>
  <c r="CE125" i="2" s="1"/>
  <c r="CF27" i="2"/>
  <c r="CF204" i="2" s="1"/>
  <c r="CG27" i="2"/>
  <c r="CJ27" i="2"/>
  <c r="CK27" i="2"/>
  <c r="CL27" i="2"/>
  <c r="CL125" i="2" s="1"/>
  <c r="CM27" i="2"/>
  <c r="CM204" i="2" s="1"/>
  <c r="CN27" i="2"/>
  <c r="CQ27" i="2"/>
  <c r="CR27" i="2"/>
  <c r="CS27" i="2"/>
  <c r="CS125" i="2" s="1"/>
  <c r="CT27" i="2"/>
  <c r="CT204" i="2" s="1"/>
  <c r="CU27" i="2"/>
  <c r="CX27" i="2"/>
  <c r="CY27" i="2"/>
  <c r="CZ27" i="2"/>
  <c r="CZ125" i="2" s="1"/>
  <c r="DA27" i="2"/>
  <c r="DA204" i="2" s="1"/>
  <c r="DB27" i="2"/>
  <c r="DE27" i="2"/>
  <c r="DF27" i="2"/>
  <c r="DG27" i="2"/>
  <c r="DG125" i="2" s="1"/>
  <c r="DH27" i="2"/>
  <c r="DH204" i="2" s="1"/>
  <c r="DI27" i="2"/>
  <c r="DL27" i="2"/>
  <c r="DM27" i="2"/>
  <c r="DN27" i="2"/>
  <c r="DN125" i="2" s="1"/>
  <c r="DO27" i="2"/>
  <c r="DO204" i="2" s="1"/>
  <c r="DP27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28" i="2"/>
  <c r="AO126" i="2" s="1"/>
  <c r="AP28" i="2"/>
  <c r="AP205" i="2" s="1"/>
  <c r="AQ28" i="2"/>
  <c r="AT28" i="2"/>
  <c r="AU28" i="2"/>
  <c r="AV28" i="2"/>
  <c r="AV126" i="2" s="1"/>
  <c r="AW28" i="2"/>
  <c r="AW205" i="2" s="1"/>
  <c r="AX28" i="2"/>
  <c r="BA28" i="2"/>
  <c r="BB28" i="2"/>
  <c r="BC28" i="2"/>
  <c r="BC126" i="2" s="1"/>
  <c r="BD28" i="2"/>
  <c r="BD205" i="2" s="1"/>
  <c r="BE28" i="2"/>
  <c r="BH28" i="2"/>
  <c r="BI28" i="2"/>
  <c r="BJ28" i="2"/>
  <c r="BJ126" i="2" s="1"/>
  <c r="BK28" i="2"/>
  <c r="BK205" i="2" s="1"/>
  <c r="BL28" i="2"/>
  <c r="BM28" i="2"/>
  <c r="BO28" i="2"/>
  <c r="BP28" i="2"/>
  <c r="BQ28" i="2"/>
  <c r="BQ126" i="2" s="1"/>
  <c r="BR28" i="2"/>
  <c r="BR205" i="2" s="1"/>
  <c r="BS28" i="2"/>
  <c r="BV28" i="2"/>
  <c r="BW28" i="2"/>
  <c r="BX28" i="2"/>
  <c r="BX126" i="2" s="1"/>
  <c r="BY28" i="2"/>
  <c r="BY205" i="2" s="1"/>
  <c r="BZ28" i="2"/>
  <c r="CA28" i="2"/>
  <c r="CC28" i="2"/>
  <c r="CD28" i="2"/>
  <c r="CE28" i="2"/>
  <c r="CE126" i="2" s="1"/>
  <c r="CF28" i="2"/>
  <c r="CF205" i="2" s="1"/>
  <c r="CG28" i="2"/>
  <c r="CJ28" i="2"/>
  <c r="CK28" i="2"/>
  <c r="CL28" i="2"/>
  <c r="CL126" i="2" s="1"/>
  <c r="CM28" i="2"/>
  <c r="CM205" i="2" s="1"/>
  <c r="CN28" i="2"/>
  <c r="CQ28" i="2"/>
  <c r="CR28" i="2"/>
  <c r="CS28" i="2"/>
  <c r="CS126" i="2" s="1"/>
  <c r="CT28" i="2"/>
  <c r="CT205" i="2" s="1"/>
  <c r="CU28" i="2"/>
  <c r="CV28" i="2"/>
  <c r="CX28" i="2"/>
  <c r="CY28" i="2"/>
  <c r="CZ28" i="2"/>
  <c r="CZ126" i="2" s="1"/>
  <c r="DA28" i="2"/>
  <c r="DA205" i="2" s="1"/>
  <c r="DB28" i="2"/>
  <c r="DE28" i="2"/>
  <c r="DF28" i="2"/>
  <c r="DG28" i="2"/>
  <c r="DG126" i="2" s="1"/>
  <c r="DH28" i="2"/>
  <c r="DH205" i="2" s="1"/>
  <c r="DI28" i="2"/>
  <c r="DL28" i="2"/>
  <c r="DM28" i="2"/>
  <c r="DN28" i="2"/>
  <c r="DN126" i="2" s="1"/>
  <c r="DO28" i="2"/>
  <c r="DO205" i="2" s="1"/>
  <c r="DP28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29" i="2"/>
  <c r="AO127" i="2" s="1"/>
  <c r="AP29" i="2"/>
  <c r="AP206" i="2" s="1"/>
  <c r="AQ29" i="2"/>
  <c r="AT29" i="2"/>
  <c r="AU29" i="2"/>
  <c r="AV29" i="2"/>
  <c r="AV127" i="2" s="1"/>
  <c r="AW29" i="2"/>
  <c r="AW206" i="2" s="1"/>
  <c r="AX29" i="2"/>
  <c r="BA29" i="2"/>
  <c r="BB29" i="2"/>
  <c r="BC29" i="2"/>
  <c r="BC127" i="2" s="1"/>
  <c r="BD29" i="2"/>
  <c r="BD206" i="2" s="1"/>
  <c r="BE29" i="2"/>
  <c r="BH29" i="2"/>
  <c r="BI29" i="2"/>
  <c r="BJ29" i="2"/>
  <c r="BJ127" i="2" s="1"/>
  <c r="BK29" i="2"/>
  <c r="BK206" i="2" s="1"/>
  <c r="BL29" i="2"/>
  <c r="BO29" i="2"/>
  <c r="BP29" i="2"/>
  <c r="BQ29" i="2"/>
  <c r="BQ127" i="2" s="1"/>
  <c r="BR29" i="2"/>
  <c r="BR206" i="2" s="1"/>
  <c r="BS29" i="2"/>
  <c r="BV29" i="2"/>
  <c r="BW29" i="2"/>
  <c r="BX29" i="2"/>
  <c r="BX127" i="2" s="1"/>
  <c r="BY29" i="2"/>
  <c r="BY206" i="2" s="1"/>
  <c r="BZ29" i="2"/>
  <c r="CC29" i="2"/>
  <c r="CD29" i="2"/>
  <c r="CE29" i="2"/>
  <c r="CE127" i="2" s="1"/>
  <c r="CF29" i="2"/>
  <c r="CF206" i="2" s="1"/>
  <c r="CG29" i="2"/>
  <c r="CJ29" i="2"/>
  <c r="CK29" i="2"/>
  <c r="CL29" i="2"/>
  <c r="CL127" i="2" s="1"/>
  <c r="CM29" i="2"/>
  <c r="CM206" i="2" s="1"/>
  <c r="CN29" i="2"/>
  <c r="CQ29" i="2"/>
  <c r="CR29" i="2"/>
  <c r="CS29" i="2"/>
  <c r="CS127" i="2" s="1"/>
  <c r="CT29" i="2"/>
  <c r="CT206" i="2" s="1"/>
  <c r="CU29" i="2"/>
  <c r="CX29" i="2"/>
  <c r="CY29" i="2"/>
  <c r="CZ29" i="2"/>
  <c r="CZ127" i="2" s="1"/>
  <c r="DA29" i="2"/>
  <c r="DA206" i="2" s="1"/>
  <c r="DB29" i="2"/>
  <c r="DE29" i="2"/>
  <c r="DF29" i="2"/>
  <c r="DG29" i="2"/>
  <c r="DG127" i="2" s="1"/>
  <c r="DH29" i="2"/>
  <c r="DH206" i="2" s="1"/>
  <c r="DI29" i="2"/>
  <c r="DL29" i="2"/>
  <c r="DM29" i="2"/>
  <c r="DN29" i="2"/>
  <c r="DN127" i="2" s="1"/>
  <c r="DO29" i="2"/>
  <c r="DO206" i="2" s="1"/>
  <c r="DP29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30" i="2"/>
  <c r="AO128" i="2" s="1"/>
  <c r="AP30" i="2"/>
  <c r="AP207" i="2" s="1"/>
  <c r="AQ30" i="2"/>
  <c r="AT30" i="2"/>
  <c r="AU30" i="2"/>
  <c r="AV30" i="2"/>
  <c r="AV128" i="2" s="1"/>
  <c r="AW30" i="2"/>
  <c r="AW207" i="2" s="1"/>
  <c r="AX30" i="2"/>
  <c r="BA30" i="2"/>
  <c r="BB30" i="2"/>
  <c r="BC30" i="2"/>
  <c r="BC128" i="2" s="1"/>
  <c r="BD30" i="2"/>
  <c r="BD207" i="2" s="1"/>
  <c r="BE30" i="2"/>
  <c r="BH30" i="2"/>
  <c r="BI30" i="2"/>
  <c r="BJ30" i="2"/>
  <c r="BJ128" i="2" s="1"/>
  <c r="BK30" i="2"/>
  <c r="BK207" i="2" s="1"/>
  <c r="BL30" i="2"/>
  <c r="BO30" i="2"/>
  <c r="BP30" i="2"/>
  <c r="BQ30" i="2"/>
  <c r="BQ128" i="2" s="1"/>
  <c r="BR30" i="2"/>
  <c r="BR207" i="2" s="1"/>
  <c r="BS30" i="2"/>
  <c r="BV30" i="2"/>
  <c r="BW30" i="2"/>
  <c r="BX30" i="2"/>
  <c r="BX128" i="2" s="1"/>
  <c r="BY30" i="2"/>
  <c r="BY207" i="2" s="1"/>
  <c r="BZ30" i="2"/>
  <c r="CC30" i="2"/>
  <c r="CD30" i="2"/>
  <c r="CE30" i="2"/>
  <c r="CE128" i="2" s="1"/>
  <c r="CF30" i="2"/>
  <c r="CF207" i="2" s="1"/>
  <c r="CG30" i="2"/>
  <c r="CJ30" i="2"/>
  <c r="CK30" i="2"/>
  <c r="CL30" i="2"/>
  <c r="CL128" i="2" s="1"/>
  <c r="CM30" i="2"/>
  <c r="CM207" i="2" s="1"/>
  <c r="CN30" i="2"/>
  <c r="CQ30" i="2"/>
  <c r="CR30" i="2"/>
  <c r="CS30" i="2"/>
  <c r="CS128" i="2" s="1"/>
  <c r="CT30" i="2"/>
  <c r="CT207" i="2" s="1"/>
  <c r="CU30" i="2"/>
  <c r="CX30" i="2"/>
  <c r="CY30" i="2"/>
  <c r="CZ30" i="2"/>
  <c r="CZ128" i="2" s="1"/>
  <c r="DA30" i="2"/>
  <c r="DA207" i="2" s="1"/>
  <c r="DB30" i="2"/>
  <c r="DE30" i="2"/>
  <c r="DF30" i="2"/>
  <c r="DG30" i="2"/>
  <c r="DG128" i="2" s="1"/>
  <c r="DH30" i="2"/>
  <c r="DH207" i="2" s="1"/>
  <c r="DI30" i="2"/>
  <c r="DL30" i="2"/>
  <c r="DM30" i="2"/>
  <c r="DN30" i="2"/>
  <c r="DN128" i="2" s="1"/>
  <c r="DO30" i="2"/>
  <c r="DO207" i="2" s="1"/>
  <c r="DP30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31" i="2"/>
  <c r="AO129" i="2" s="1"/>
  <c r="AP31" i="2"/>
  <c r="AP208" i="2" s="1"/>
  <c r="AQ31" i="2"/>
  <c r="AT31" i="2"/>
  <c r="AU31" i="2"/>
  <c r="AV31" i="2"/>
  <c r="AV129" i="2" s="1"/>
  <c r="AW31" i="2"/>
  <c r="AW208" i="2" s="1"/>
  <c r="AX31" i="2"/>
  <c r="BA31" i="2"/>
  <c r="BB31" i="2"/>
  <c r="BC31" i="2"/>
  <c r="BC129" i="2" s="1"/>
  <c r="BD31" i="2"/>
  <c r="BD208" i="2" s="1"/>
  <c r="BE31" i="2"/>
  <c r="BH31" i="2"/>
  <c r="BI31" i="2"/>
  <c r="BJ31" i="2"/>
  <c r="BJ129" i="2" s="1"/>
  <c r="BK31" i="2"/>
  <c r="BK208" i="2" s="1"/>
  <c r="BL31" i="2"/>
  <c r="BO31" i="2"/>
  <c r="BP31" i="2"/>
  <c r="BQ31" i="2"/>
  <c r="BQ129" i="2" s="1"/>
  <c r="BR31" i="2"/>
  <c r="BR208" i="2" s="1"/>
  <c r="BS31" i="2"/>
  <c r="BV31" i="2"/>
  <c r="BW31" i="2"/>
  <c r="BX31" i="2"/>
  <c r="BX129" i="2" s="1"/>
  <c r="BY31" i="2"/>
  <c r="BY208" i="2" s="1"/>
  <c r="BZ31" i="2"/>
  <c r="CC31" i="2"/>
  <c r="CD31" i="2"/>
  <c r="CE31" i="2"/>
  <c r="CE129" i="2" s="1"/>
  <c r="CF31" i="2"/>
  <c r="CF208" i="2" s="1"/>
  <c r="CG31" i="2"/>
  <c r="CJ31" i="2"/>
  <c r="CK31" i="2"/>
  <c r="CL31" i="2"/>
  <c r="CL129" i="2" s="1"/>
  <c r="CM31" i="2"/>
  <c r="CM208" i="2" s="1"/>
  <c r="CN31" i="2"/>
  <c r="CQ31" i="2"/>
  <c r="CR31" i="2"/>
  <c r="CS31" i="2"/>
  <c r="CS129" i="2" s="1"/>
  <c r="CT31" i="2"/>
  <c r="CT208" i="2" s="1"/>
  <c r="CU31" i="2"/>
  <c r="CX31" i="2"/>
  <c r="CY31" i="2"/>
  <c r="CZ31" i="2"/>
  <c r="CZ129" i="2" s="1"/>
  <c r="DA31" i="2"/>
  <c r="DA208" i="2" s="1"/>
  <c r="DB31" i="2"/>
  <c r="DE31" i="2"/>
  <c r="DF31" i="2"/>
  <c r="DG31" i="2"/>
  <c r="DG129" i="2" s="1"/>
  <c r="DH31" i="2"/>
  <c r="DH208" i="2" s="1"/>
  <c r="DI31" i="2"/>
  <c r="DL31" i="2"/>
  <c r="DM31" i="2"/>
  <c r="DN31" i="2"/>
  <c r="DN129" i="2" s="1"/>
  <c r="DO31" i="2"/>
  <c r="DO208" i="2" s="1"/>
  <c r="DP31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32" i="2"/>
  <c r="AO130" i="2" s="1"/>
  <c r="AP32" i="2"/>
  <c r="AP209" i="2" s="1"/>
  <c r="AQ32" i="2"/>
  <c r="AT32" i="2"/>
  <c r="AU32" i="2"/>
  <c r="AV32" i="2"/>
  <c r="AV130" i="2" s="1"/>
  <c r="AW32" i="2"/>
  <c r="AW209" i="2" s="1"/>
  <c r="AX32" i="2"/>
  <c r="BA32" i="2"/>
  <c r="BB32" i="2"/>
  <c r="BC32" i="2"/>
  <c r="BC130" i="2" s="1"/>
  <c r="BD32" i="2"/>
  <c r="BD209" i="2" s="1"/>
  <c r="BE32" i="2"/>
  <c r="BH32" i="2"/>
  <c r="BI32" i="2"/>
  <c r="BJ32" i="2"/>
  <c r="BJ130" i="2" s="1"/>
  <c r="BK32" i="2"/>
  <c r="BK209" i="2" s="1"/>
  <c r="BL32" i="2"/>
  <c r="BM32" i="2"/>
  <c r="BO32" i="2"/>
  <c r="BP32" i="2"/>
  <c r="BQ32" i="2"/>
  <c r="BQ130" i="2" s="1"/>
  <c r="BR32" i="2"/>
  <c r="BR209" i="2" s="1"/>
  <c r="BS32" i="2"/>
  <c r="BT32" i="2"/>
  <c r="BV32" i="2"/>
  <c r="BW32" i="2"/>
  <c r="BX32" i="2"/>
  <c r="BX130" i="2" s="1"/>
  <c r="BY32" i="2"/>
  <c r="BY209" i="2" s="1"/>
  <c r="BZ32" i="2"/>
  <c r="CA32" i="2"/>
  <c r="CC32" i="2"/>
  <c r="CD32" i="2"/>
  <c r="CE32" i="2"/>
  <c r="CE130" i="2" s="1"/>
  <c r="CF32" i="2"/>
  <c r="CF209" i="2" s="1"/>
  <c r="CG32" i="2"/>
  <c r="CJ32" i="2"/>
  <c r="CK32" i="2"/>
  <c r="CL32" i="2"/>
  <c r="CL130" i="2" s="1"/>
  <c r="CM32" i="2"/>
  <c r="CM209" i="2" s="1"/>
  <c r="CN32" i="2"/>
  <c r="CQ32" i="2"/>
  <c r="CR32" i="2"/>
  <c r="CS32" i="2"/>
  <c r="CS130" i="2" s="1"/>
  <c r="CT32" i="2"/>
  <c r="CT209" i="2" s="1"/>
  <c r="CU32" i="2"/>
  <c r="CV32" i="2"/>
  <c r="CX32" i="2"/>
  <c r="CY32" i="2"/>
  <c r="CZ32" i="2"/>
  <c r="CZ130" i="2" s="1"/>
  <c r="DA32" i="2"/>
  <c r="DA209" i="2" s="1"/>
  <c r="DB32" i="2"/>
  <c r="DC32" i="2"/>
  <c r="DE32" i="2"/>
  <c r="DF32" i="2"/>
  <c r="DG32" i="2"/>
  <c r="DG130" i="2" s="1"/>
  <c r="DH32" i="2"/>
  <c r="DH209" i="2" s="1"/>
  <c r="DI32" i="2"/>
  <c r="DL32" i="2"/>
  <c r="DM32" i="2"/>
  <c r="DN32" i="2"/>
  <c r="DN130" i="2" s="1"/>
  <c r="DO32" i="2"/>
  <c r="DO209" i="2" s="1"/>
  <c r="DP32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9" i="4" s="1"/>
  <c r="AM33" i="2"/>
  <c r="AN33" i="2"/>
  <c r="AO33" i="2"/>
  <c r="AO131" i="2" s="1"/>
  <c r="AP33" i="2"/>
  <c r="AP210" i="2" s="1"/>
  <c r="AQ33" i="2"/>
  <c r="AT33" i="2"/>
  <c r="AU33" i="2"/>
  <c r="AV33" i="2"/>
  <c r="AV131" i="2" s="1"/>
  <c r="AW33" i="2"/>
  <c r="AW210" i="2" s="1"/>
  <c r="AX33" i="2"/>
  <c r="BA33" i="2"/>
  <c r="BB33" i="2"/>
  <c r="BC33" i="2"/>
  <c r="BC131" i="2" s="1"/>
  <c r="BD33" i="2"/>
  <c r="BD210" i="2" s="1"/>
  <c r="BE33" i="2"/>
  <c r="BF33" i="2"/>
  <c r="BH33" i="2"/>
  <c r="BI33" i="2"/>
  <c r="BJ33" i="2"/>
  <c r="BJ131" i="2" s="1"/>
  <c r="BK33" i="2"/>
  <c r="BK210" i="2" s="1"/>
  <c r="BL33" i="2"/>
  <c r="BM33" i="2"/>
  <c r="BO33" i="2"/>
  <c r="BP33" i="2"/>
  <c r="BQ33" i="2"/>
  <c r="BQ131" i="2" s="1"/>
  <c r="BR33" i="2"/>
  <c r="BR210" i="2" s="1"/>
  <c r="BS33" i="2"/>
  <c r="BT33" i="2"/>
  <c r="BV33" i="2"/>
  <c r="BW33" i="2"/>
  <c r="BX33" i="2"/>
  <c r="BX131" i="2" s="1"/>
  <c r="BY33" i="2"/>
  <c r="BY210" i="2" s="1"/>
  <c r="BZ33" i="2"/>
  <c r="CA33" i="2"/>
  <c r="CC33" i="2"/>
  <c r="CD33" i="2"/>
  <c r="CE33" i="2"/>
  <c r="CE131" i="2" s="1"/>
  <c r="CF33" i="2"/>
  <c r="CF210" i="2" s="1"/>
  <c r="CG33" i="2"/>
  <c r="CH33" i="2"/>
  <c r="CJ33" i="2"/>
  <c r="CK33" i="2"/>
  <c r="CL33" i="2"/>
  <c r="CL131" i="2" s="1"/>
  <c r="CM33" i="2"/>
  <c r="CM210" i="2" s="1"/>
  <c r="CN33" i="2"/>
  <c r="CO33" i="2"/>
  <c r="CQ33" i="2"/>
  <c r="CR33" i="2"/>
  <c r="CS33" i="2"/>
  <c r="CS131" i="2" s="1"/>
  <c r="CT33" i="2"/>
  <c r="CT210" i="2" s="1"/>
  <c r="CU33" i="2"/>
  <c r="CV33" i="2"/>
  <c r="CX33" i="2"/>
  <c r="CY33" i="2"/>
  <c r="CZ33" i="2"/>
  <c r="CZ131" i="2" s="1"/>
  <c r="DA33" i="2"/>
  <c r="DA210" i="2" s="1"/>
  <c r="DB33" i="2"/>
  <c r="DC33" i="2"/>
  <c r="DE33" i="2"/>
  <c r="DF33" i="2"/>
  <c r="DG33" i="2"/>
  <c r="DG131" i="2" s="1"/>
  <c r="DH33" i="2"/>
  <c r="DH210" i="2" s="1"/>
  <c r="DI33" i="2"/>
  <c r="DJ33" i="2"/>
  <c r="DL33" i="2"/>
  <c r="DM33" i="2"/>
  <c r="DN33" i="2"/>
  <c r="DN131" i="2" s="1"/>
  <c r="DO33" i="2"/>
  <c r="DO210" i="2" s="1"/>
  <c r="DP33" i="2"/>
  <c r="DQ33" i="2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34" i="2"/>
  <c r="AO132" i="2" s="1"/>
  <c r="AP34" i="2"/>
  <c r="AP211" i="2" s="1"/>
  <c r="AQ34" i="2"/>
  <c r="AT34" i="2"/>
  <c r="AU34" i="2"/>
  <c r="AV34" i="2"/>
  <c r="AV132" i="2" s="1"/>
  <c r="AW34" i="2"/>
  <c r="AW211" i="2" s="1"/>
  <c r="AX34" i="2"/>
  <c r="BA34" i="2"/>
  <c r="BB34" i="2"/>
  <c r="BC34" i="2"/>
  <c r="BC132" i="2" s="1"/>
  <c r="BD34" i="2"/>
  <c r="BD211" i="2" s="1"/>
  <c r="BE34" i="2"/>
  <c r="BH34" i="2"/>
  <c r="BI34" i="2"/>
  <c r="BJ34" i="2"/>
  <c r="BJ132" i="2" s="1"/>
  <c r="BK34" i="2"/>
  <c r="BK211" i="2" s="1"/>
  <c r="BL34" i="2"/>
  <c r="BO34" i="2"/>
  <c r="BP34" i="2"/>
  <c r="BQ34" i="2"/>
  <c r="BQ132" i="2" s="1"/>
  <c r="BR34" i="2"/>
  <c r="BR211" i="2" s="1"/>
  <c r="BS34" i="2"/>
  <c r="BV34" i="2"/>
  <c r="BW34" i="2"/>
  <c r="BX34" i="2"/>
  <c r="BX132" i="2" s="1"/>
  <c r="BY34" i="2"/>
  <c r="BY211" i="2" s="1"/>
  <c r="BZ34" i="2"/>
  <c r="CA34" i="2"/>
  <c r="CC34" i="2"/>
  <c r="CD34" i="2"/>
  <c r="CE34" i="2"/>
  <c r="CE132" i="2" s="1"/>
  <c r="CF34" i="2"/>
  <c r="CF211" i="2" s="1"/>
  <c r="CG34" i="2"/>
  <c r="CJ34" i="2"/>
  <c r="CK34" i="2"/>
  <c r="CL34" i="2"/>
  <c r="CL132" i="2" s="1"/>
  <c r="CM34" i="2"/>
  <c r="CM211" i="2" s="1"/>
  <c r="CN34" i="2"/>
  <c r="CQ34" i="2"/>
  <c r="CR34" i="2"/>
  <c r="CS34" i="2"/>
  <c r="CS132" i="2" s="1"/>
  <c r="CT34" i="2"/>
  <c r="CT211" i="2" s="1"/>
  <c r="CU34" i="2"/>
  <c r="CV34" i="2"/>
  <c r="CX34" i="2"/>
  <c r="CY34" i="2"/>
  <c r="CZ34" i="2"/>
  <c r="CZ132" i="2" s="1"/>
  <c r="DA34" i="2"/>
  <c r="DA211" i="2" s="1"/>
  <c r="DB34" i="2"/>
  <c r="DC34" i="2"/>
  <c r="DE34" i="2"/>
  <c r="DF34" i="2"/>
  <c r="DG34" i="2"/>
  <c r="DG132" i="2" s="1"/>
  <c r="DH34" i="2"/>
  <c r="DH211" i="2" s="1"/>
  <c r="DI34" i="2"/>
  <c r="DL34" i="2"/>
  <c r="DM34" i="2"/>
  <c r="DN34" i="2"/>
  <c r="DN132" i="2" s="1"/>
  <c r="DO34" i="2"/>
  <c r="DO211" i="2" s="1"/>
  <c r="DP34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2" i="4" s="1"/>
  <c r="AM35" i="2"/>
  <c r="AN35" i="2"/>
  <c r="AO35" i="2"/>
  <c r="AO133" i="2" s="1"/>
  <c r="AP35" i="2"/>
  <c r="AP212" i="2" s="1"/>
  <c r="AQ35" i="2"/>
  <c r="AR35" i="2"/>
  <c r="AT35" i="2"/>
  <c r="AU35" i="2"/>
  <c r="AV35" i="2"/>
  <c r="AV133" i="2" s="1"/>
  <c r="AW35" i="2"/>
  <c r="AW212" i="2" s="1"/>
  <c r="AX35" i="2"/>
  <c r="AY35" i="2"/>
  <c r="BA35" i="2"/>
  <c r="BB35" i="2"/>
  <c r="BC35" i="2"/>
  <c r="BC133" i="2" s="1"/>
  <c r="BD35" i="2"/>
  <c r="BD212" i="2" s="1"/>
  <c r="BE35" i="2"/>
  <c r="BF35" i="2"/>
  <c r="BH35" i="2"/>
  <c r="BI35" i="2"/>
  <c r="BJ35" i="2"/>
  <c r="BJ133" i="2" s="1"/>
  <c r="BK35" i="2"/>
  <c r="BK212" i="2" s="1"/>
  <c r="BL35" i="2"/>
  <c r="BM35" i="2"/>
  <c r="BO35" i="2"/>
  <c r="BP35" i="2"/>
  <c r="BQ35" i="2"/>
  <c r="BQ133" i="2" s="1"/>
  <c r="BR35" i="2"/>
  <c r="BR212" i="2" s="1"/>
  <c r="BS35" i="2"/>
  <c r="BT35" i="2"/>
  <c r="BV35" i="2"/>
  <c r="BW35" i="2"/>
  <c r="BX35" i="2"/>
  <c r="BX133" i="2" s="1"/>
  <c r="BY35" i="2"/>
  <c r="BY212" i="2" s="1"/>
  <c r="BZ35" i="2"/>
  <c r="CA35" i="2"/>
  <c r="CC35" i="2"/>
  <c r="CD35" i="2"/>
  <c r="CE35" i="2"/>
  <c r="CE133" i="2" s="1"/>
  <c r="CF35" i="2"/>
  <c r="CF212" i="2" s="1"/>
  <c r="CG35" i="2"/>
  <c r="CH35" i="2"/>
  <c r="CJ35" i="2"/>
  <c r="CK35" i="2"/>
  <c r="CL35" i="2"/>
  <c r="CL133" i="2" s="1"/>
  <c r="CM35" i="2"/>
  <c r="CM212" i="2" s="1"/>
  <c r="CN35" i="2"/>
  <c r="CO35" i="2"/>
  <c r="CQ35" i="2"/>
  <c r="CR35" i="2"/>
  <c r="CS35" i="2"/>
  <c r="CS133" i="2" s="1"/>
  <c r="CT35" i="2"/>
  <c r="CT212" i="2" s="1"/>
  <c r="CU35" i="2"/>
  <c r="CV35" i="2"/>
  <c r="CX35" i="2"/>
  <c r="CY35" i="2"/>
  <c r="CZ35" i="2"/>
  <c r="CZ133" i="2" s="1"/>
  <c r="DA35" i="2"/>
  <c r="DA212" i="2" s="1"/>
  <c r="DB35" i="2"/>
  <c r="DC35" i="2"/>
  <c r="DE35" i="2"/>
  <c r="DF35" i="2"/>
  <c r="DG35" i="2"/>
  <c r="DG133" i="2" s="1"/>
  <c r="DH35" i="2"/>
  <c r="DH212" i="2" s="1"/>
  <c r="DI35" i="2"/>
  <c r="DJ35" i="2"/>
  <c r="DL35" i="2"/>
  <c r="DM35" i="2"/>
  <c r="DN35" i="2"/>
  <c r="DN133" i="2" s="1"/>
  <c r="DO35" i="2"/>
  <c r="DO212" i="2" s="1"/>
  <c r="DP35" i="2"/>
  <c r="DQ35" i="2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36" i="2"/>
  <c r="AO134" i="2" s="1"/>
  <c r="AP36" i="2"/>
  <c r="AP213" i="2" s="1"/>
  <c r="AQ36" i="2"/>
  <c r="AT36" i="2"/>
  <c r="AU36" i="2"/>
  <c r="AV36" i="2"/>
  <c r="AV134" i="2" s="1"/>
  <c r="AW36" i="2"/>
  <c r="AW213" i="2" s="1"/>
  <c r="AX36" i="2"/>
  <c r="BA36" i="2"/>
  <c r="BB36" i="2"/>
  <c r="BC36" i="2"/>
  <c r="BC134" i="2" s="1"/>
  <c r="BD36" i="2"/>
  <c r="BD213" i="2" s="1"/>
  <c r="BE36" i="2"/>
  <c r="BH36" i="2"/>
  <c r="BI36" i="2"/>
  <c r="BJ36" i="2"/>
  <c r="BJ134" i="2" s="1"/>
  <c r="BK36" i="2"/>
  <c r="BK213" i="2" s="1"/>
  <c r="BL36" i="2"/>
  <c r="BM36" i="2"/>
  <c r="BO36" i="2"/>
  <c r="BP36" i="2"/>
  <c r="BQ36" i="2"/>
  <c r="BQ134" i="2" s="1"/>
  <c r="BR36" i="2"/>
  <c r="BR213" i="2" s="1"/>
  <c r="BS36" i="2"/>
  <c r="BT36" i="2"/>
  <c r="BV36" i="2"/>
  <c r="BW36" i="2"/>
  <c r="BX36" i="2"/>
  <c r="BX134" i="2" s="1"/>
  <c r="BY36" i="2"/>
  <c r="BY213" i="2" s="1"/>
  <c r="BZ36" i="2"/>
  <c r="CA36" i="2"/>
  <c r="CC36" i="2"/>
  <c r="CD36" i="2"/>
  <c r="CE36" i="2"/>
  <c r="CE134" i="2" s="1"/>
  <c r="CF36" i="2"/>
  <c r="CF213" i="2" s="1"/>
  <c r="CG36" i="2"/>
  <c r="CJ36" i="2"/>
  <c r="CK36" i="2"/>
  <c r="CL36" i="2"/>
  <c r="CL134" i="2" s="1"/>
  <c r="CM36" i="2"/>
  <c r="CM213" i="2" s="1"/>
  <c r="CN36" i="2"/>
  <c r="CO36" i="2"/>
  <c r="CQ36" i="2"/>
  <c r="CR36" i="2"/>
  <c r="CS36" i="2"/>
  <c r="CS134" i="2" s="1"/>
  <c r="CT36" i="2"/>
  <c r="CT213" i="2" s="1"/>
  <c r="CU36" i="2"/>
  <c r="CV36" i="2"/>
  <c r="CX36" i="2"/>
  <c r="CY36" i="2"/>
  <c r="CZ36" i="2"/>
  <c r="CZ134" i="2" s="1"/>
  <c r="DA36" i="2"/>
  <c r="DA213" i="2" s="1"/>
  <c r="DB36" i="2"/>
  <c r="DC36" i="2"/>
  <c r="DE36" i="2"/>
  <c r="DF36" i="2"/>
  <c r="DG36" i="2"/>
  <c r="DG134" i="2" s="1"/>
  <c r="DH36" i="2"/>
  <c r="DH213" i="2" s="1"/>
  <c r="DI36" i="2"/>
  <c r="DJ36" i="2"/>
  <c r="DL36" i="2"/>
  <c r="DM36" i="2"/>
  <c r="DN36" i="2"/>
  <c r="DN134" i="2" s="1"/>
  <c r="DO36" i="2"/>
  <c r="DO213" i="2" s="1"/>
  <c r="DP36" i="2"/>
  <c r="DQ36" i="2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37" i="2"/>
  <c r="AO135" i="2" s="1"/>
  <c r="AP37" i="2"/>
  <c r="AP214" i="2" s="1"/>
  <c r="AQ37" i="2"/>
  <c r="AT37" i="2"/>
  <c r="AU37" i="2"/>
  <c r="AV37" i="2"/>
  <c r="AV135" i="2" s="1"/>
  <c r="AW37" i="2"/>
  <c r="AW214" i="2" s="1"/>
  <c r="AX37" i="2"/>
  <c r="BA37" i="2"/>
  <c r="BB37" i="2"/>
  <c r="BC37" i="2"/>
  <c r="BC135" i="2" s="1"/>
  <c r="BD37" i="2"/>
  <c r="BD214" i="2" s="1"/>
  <c r="BE37" i="2"/>
  <c r="BH37" i="2"/>
  <c r="BI37" i="2"/>
  <c r="BJ37" i="2"/>
  <c r="BJ135" i="2" s="1"/>
  <c r="BK37" i="2"/>
  <c r="BK214" i="2" s="1"/>
  <c r="BL37" i="2"/>
  <c r="BM37" i="2"/>
  <c r="BO37" i="2"/>
  <c r="BP37" i="2"/>
  <c r="BQ37" i="2"/>
  <c r="BQ135" i="2" s="1"/>
  <c r="BR37" i="2"/>
  <c r="BR214" i="2" s="1"/>
  <c r="BS37" i="2"/>
  <c r="BV37" i="2"/>
  <c r="BW37" i="2"/>
  <c r="BX37" i="2"/>
  <c r="BX135" i="2" s="1"/>
  <c r="BY37" i="2"/>
  <c r="BY214" i="2" s="1"/>
  <c r="BZ37" i="2"/>
  <c r="CC37" i="2"/>
  <c r="CD37" i="2"/>
  <c r="CE37" i="2"/>
  <c r="CE135" i="2" s="1"/>
  <c r="CF37" i="2"/>
  <c r="CF214" i="2" s="1"/>
  <c r="CG37" i="2"/>
  <c r="CH37" i="2"/>
  <c r="CJ37" i="2"/>
  <c r="CK37" i="2"/>
  <c r="CL37" i="2"/>
  <c r="CL135" i="2" s="1"/>
  <c r="CM37" i="2"/>
  <c r="CM214" i="2" s="1"/>
  <c r="CN37" i="2"/>
  <c r="CQ37" i="2"/>
  <c r="CR37" i="2"/>
  <c r="CS37" i="2"/>
  <c r="CS135" i="2" s="1"/>
  <c r="CT37" i="2"/>
  <c r="CT214" i="2" s="1"/>
  <c r="CU37" i="2"/>
  <c r="CX37" i="2"/>
  <c r="CY37" i="2"/>
  <c r="CZ37" i="2"/>
  <c r="CZ135" i="2" s="1"/>
  <c r="DA37" i="2"/>
  <c r="DA214" i="2" s="1"/>
  <c r="DB37" i="2"/>
  <c r="DE37" i="2"/>
  <c r="DF37" i="2"/>
  <c r="DG37" i="2"/>
  <c r="DG135" i="2" s="1"/>
  <c r="DH37" i="2"/>
  <c r="DH214" i="2" s="1"/>
  <c r="DI37" i="2"/>
  <c r="DL37" i="2"/>
  <c r="DM37" i="2"/>
  <c r="DN37" i="2"/>
  <c r="DN135" i="2" s="1"/>
  <c r="DO37" i="2"/>
  <c r="DO214" i="2" s="1"/>
  <c r="DP37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38" i="2"/>
  <c r="AO136" i="2" s="1"/>
  <c r="AP38" i="2"/>
  <c r="AP215" i="2" s="1"/>
  <c r="AQ38" i="2"/>
  <c r="AR38" i="2"/>
  <c r="AT38" i="2"/>
  <c r="AU38" i="2"/>
  <c r="AV38" i="2"/>
  <c r="AV136" i="2" s="1"/>
  <c r="AW38" i="2"/>
  <c r="AW215" i="2" s="1"/>
  <c r="AX38" i="2"/>
  <c r="BA38" i="2"/>
  <c r="BB38" i="2"/>
  <c r="BC38" i="2"/>
  <c r="BC136" i="2" s="1"/>
  <c r="BD38" i="2"/>
  <c r="BD215" i="2" s="1"/>
  <c r="BE38" i="2"/>
  <c r="BH38" i="2"/>
  <c r="BI38" i="2"/>
  <c r="BJ38" i="2"/>
  <c r="BJ136" i="2" s="1"/>
  <c r="BK38" i="2"/>
  <c r="BK215" i="2" s="1"/>
  <c r="BL38" i="2"/>
  <c r="BM38" i="2"/>
  <c r="BO38" i="2"/>
  <c r="BP38" i="2"/>
  <c r="BQ38" i="2"/>
  <c r="BQ136" i="2" s="1"/>
  <c r="BR38" i="2"/>
  <c r="BR215" i="2" s="1"/>
  <c r="BS38" i="2"/>
  <c r="BV38" i="2"/>
  <c r="BW38" i="2"/>
  <c r="BX38" i="2"/>
  <c r="BX136" i="2" s="1"/>
  <c r="BY38" i="2"/>
  <c r="BY215" i="2" s="1"/>
  <c r="BZ38" i="2"/>
  <c r="CC38" i="2"/>
  <c r="CD38" i="2"/>
  <c r="CE38" i="2"/>
  <c r="CE136" i="2" s="1"/>
  <c r="CF38" i="2"/>
  <c r="CF215" i="2" s="1"/>
  <c r="CG38" i="2"/>
  <c r="CJ38" i="2"/>
  <c r="CK38" i="2"/>
  <c r="CL38" i="2"/>
  <c r="CL136" i="2" s="1"/>
  <c r="CM38" i="2"/>
  <c r="CM215" i="2" s="1"/>
  <c r="CN38" i="2"/>
  <c r="CQ38" i="2"/>
  <c r="CR38" i="2"/>
  <c r="CS38" i="2"/>
  <c r="CS136" i="2" s="1"/>
  <c r="CT38" i="2"/>
  <c r="CT215" i="2" s="1"/>
  <c r="CU38" i="2"/>
  <c r="CX38" i="2"/>
  <c r="CY38" i="2"/>
  <c r="CZ38" i="2"/>
  <c r="CZ136" i="2" s="1"/>
  <c r="DA38" i="2"/>
  <c r="DA215" i="2" s="1"/>
  <c r="DB38" i="2"/>
  <c r="DE38" i="2"/>
  <c r="DF38" i="2"/>
  <c r="DG38" i="2"/>
  <c r="DG136" i="2" s="1"/>
  <c r="DH38" i="2"/>
  <c r="DH215" i="2" s="1"/>
  <c r="DI38" i="2"/>
  <c r="DL38" i="2"/>
  <c r="DM38" i="2"/>
  <c r="DN38" i="2"/>
  <c r="DN136" i="2" s="1"/>
  <c r="DO38" i="2"/>
  <c r="DO215" i="2" s="1"/>
  <c r="DP38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1" i="4" s="1"/>
  <c r="AM39" i="2"/>
  <c r="AN39" i="2"/>
  <c r="AO39" i="2"/>
  <c r="AO137" i="2" s="1"/>
  <c r="AP39" i="2"/>
  <c r="AP216" i="2" s="1"/>
  <c r="AQ39" i="2"/>
  <c r="AT39" i="2"/>
  <c r="AU39" i="2"/>
  <c r="AV39" i="2"/>
  <c r="AV137" i="2" s="1"/>
  <c r="AW39" i="2"/>
  <c r="AW216" i="2" s="1"/>
  <c r="AX39" i="2"/>
  <c r="BA39" i="2"/>
  <c r="BB39" i="2"/>
  <c r="BC39" i="2"/>
  <c r="BC137" i="2" s="1"/>
  <c r="BD39" i="2"/>
  <c r="BD216" i="2" s="1"/>
  <c r="BE39" i="2"/>
  <c r="BH39" i="2"/>
  <c r="BI39" i="2"/>
  <c r="BJ39" i="2"/>
  <c r="BJ137" i="2" s="1"/>
  <c r="BK39" i="2"/>
  <c r="BK216" i="2" s="1"/>
  <c r="BL39" i="2"/>
  <c r="BM39" i="2"/>
  <c r="BO39" i="2"/>
  <c r="BP39" i="2"/>
  <c r="BQ39" i="2"/>
  <c r="BQ137" i="2" s="1"/>
  <c r="BR39" i="2"/>
  <c r="BR216" i="2" s="1"/>
  <c r="BS39" i="2"/>
  <c r="BV39" i="2"/>
  <c r="BW39" i="2"/>
  <c r="BX39" i="2"/>
  <c r="BX137" i="2" s="1"/>
  <c r="BY39" i="2"/>
  <c r="BY216" i="2" s="1"/>
  <c r="BZ39" i="2"/>
  <c r="CC39" i="2"/>
  <c r="CD39" i="2"/>
  <c r="CE39" i="2"/>
  <c r="CE137" i="2" s="1"/>
  <c r="CF39" i="2"/>
  <c r="CF216" i="2" s="1"/>
  <c r="CG39" i="2"/>
  <c r="CJ39" i="2"/>
  <c r="CK39" i="2"/>
  <c r="CL39" i="2"/>
  <c r="CL137" i="2" s="1"/>
  <c r="CM39" i="2"/>
  <c r="CM216" i="2" s="1"/>
  <c r="CN39" i="2"/>
  <c r="CQ39" i="2"/>
  <c r="CR39" i="2"/>
  <c r="CS39" i="2"/>
  <c r="CS137" i="2" s="1"/>
  <c r="CT39" i="2"/>
  <c r="CT216" i="2" s="1"/>
  <c r="CU39" i="2"/>
  <c r="CX39" i="2"/>
  <c r="CY39" i="2"/>
  <c r="CZ39" i="2"/>
  <c r="CZ137" i="2" s="1"/>
  <c r="DA39" i="2"/>
  <c r="DA216" i="2" s="1"/>
  <c r="DB39" i="2"/>
  <c r="DC39" i="2"/>
  <c r="DE39" i="2"/>
  <c r="DF39" i="2"/>
  <c r="DG39" i="2"/>
  <c r="DG137" i="2" s="1"/>
  <c r="DH39" i="2"/>
  <c r="DH216" i="2" s="1"/>
  <c r="DI39" i="2"/>
  <c r="DL39" i="2"/>
  <c r="DM39" i="2"/>
  <c r="DN39" i="2"/>
  <c r="DN137" i="2" s="1"/>
  <c r="DO39" i="2"/>
  <c r="DO216" i="2" s="1"/>
  <c r="DP39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40" i="2"/>
  <c r="AO138" i="2" s="1"/>
  <c r="AP40" i="2"/>
  <c r="AP217" i="2" s="1"/>
  <c r="AQ40" i="2"/>
  <c r="AT40" i="2"/>
  <c r="AU40" i="2"/>
  <c r="AV40" i="2"/>
  <c r="AV138" i="2" s="1"/>
  <c r="AW40" i="2"/>
  <c r="AW217" i="2" s="1"/>
  <c r="AX40" i="2"/>
  <c r="AY40" i="2"/>
  <c r="BA40" i="2"/>
  <c r="BB40" i="2"/>
  <c r="BC40" i="2"/>
  <c r="BC138" i="2" s="1"/>
  <c r="BD40" i="2"/>
  <c r="BD217" i="2" s="1"/>
  <c r="BE40" i="2"/>
  <c r="BH40" i="2"/>
  <c r="BI40" i="2"/>
  <c r="BJ40" i="2"/>
  <c r="BJ138" i="2" s="1"/>
  <c r="BK40" i="2"/>
  <c r="BK217" i="2" s="1"/>
  <c r="BL40" i="2"/>
  <c r="BO40" i="2"/>
  <c r="BP40" i="2"/>
  <c r="BQ40" i="2"/>
  <c r="BQ138" i="2" s="1"/>
  <c r="BR40" i="2"/>
  <c r="BR217" i="2" s="1"/>
  <c r="BS40" i="2"/>
  <c r="BV40" i="2"/>
  <c r="BW40" i="2"/>
  <c r="BX40" i="2"/>
  <c r="BX138" i="2" s="1"/>
  <c r="BY40" i="2"/>
  <c r="BY217" i="2" s="1"/>
  <c r="BZ40" i="2"/>
  <c r="CC40" i="2"/>
  <c r="CD40" i="2"/>
  <c r="CE40" i="2"/>
  <c r="CE138" i="2" s="1"/>
  <c r="CF40" i="2"/>
  <c r="CF217" i="2" s="1"/>
  <c r="CG40" i="2"/>
  <c r="CJ40" i="2"/>
  <c r="CK40" i="2"/>
  <c r="CL40" i="2"/>
  <c r="CL138" i="2" s="1"/>
  <c r="CM40" i="2"/>
  <c r="CM217" i="2" s="1"/>
  <c r="CN40" i="2"/>
  <c r="CQ40" i="2"/>
  <c r="CR40" i="2"/>
  <c r="CT40" i="2"/>
  <c r="CT217" i="2" s="1"/>
  <c r="CU40" i="2"/>
  <c r="CX40" i="2"/>
  <c r="CY40" i="2"/>
  <c r="CZ40" i="2"/>
  <c r="CZ138" i="2" s="1"/>
  <c r="DA40" i="2"/>
  <c r="DA217" i="2" s="1"/>
  <c r="DB40" i="2"/>
  <c r="DE40" i="2"/>
  <c r="DF40" i="2"/>
  <c r="DG40" i="2"/>
  <c r="DG138" i="2" s="1"/>
  <c r="DH40" i="2"/>
  <c r="DH217" i="2" s="1"/>
  <c r="DI40" i="2"/>
  <c r="DL40" i="2"/>
  <c r="DM40" i="2"/>
  <c r="DN40" i="2"/>
  <c r="DN138" i="2" s="1"/>
  <c r="DO40" i="2"/>
  <c r="DO217" i="2" s="1"/>
  <c r="DP40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41" i="2"/>
  <c r="AO139" i="2" s="1"/>
  <c r="AP41" i="2"/>
  <c r="AP218" i="2" s="1"/>
  <c r="AQ41" i="2"/>
  <c r="AT41" i="2"/>
  <c r="AU41" i="2"/>
  <c r="AV41" i="2"/>
  <c r="AV139" i="2" s="1"/>
  <c r="AW41" i="2"/>
  <c r="AW218" i="2" s="1"/>
  <c r="AX41" i="2"/>
  <c r="AY41" i="2"/>
  <c r="BA41" i="2"/>
  <c r="BB41" i="2"/>
  <c r="BC41" i="2"/>
  <c r="BC139" i="2" s="1"/>
  <c r="BD41" i="2"/>
  <c r="BD218" i="2" s="1"/>
  <c r="BE41" i="2"/>
  <c r="BF41" i="2"/>
  <c r="BH41" i="2"/>
  <c r="BI41" i="2"/>
  <c r="BJ41" i="2"/>
  <c r="BJ139" i="2" s="1"/>
  <c r="BK41" i="2"/>
  <c r="BK218" i="2" s="1"/>
  <c r="BL41" i="2"/>
  <c r="BM41" i="2"/>
  <c r="BO41" i="2"/>
  <c r="BP41" i="2"/>
  <c r="BQ41" i="2"/>
  <c r="BQ139" i="2" s="1"/>
  <c r="BR41" i="2"/>
  <c r="BR218" i="2" s="1"/>
  <c r="BS41" i="2"/>
  <c r="BT41" i="2"/>
  <c r="BV41" i="2"/>
  <c r="BW41" i="2"/>
  <c r="BX41" i="2"/>
  <c r="BX139" i="2" s="1"/>
  <c r="BY41" i="2"/>
  <c r="BY218" i="2" s="1"/>
  <c r="BZ41" i="2"/>
  <c r="CA41" i="2"/>
  <c r="CC41" i="2"/>
  <c r="CD41" i="2"/>
  <c r="CE41" i="2"/>
  <c r="CE139" i="2" s="1"/>
  <c r="CF41" i="2"/>
  <c r="CF218" i="2" s="1"/>
  <c r="CG41" i="2"/>
  <c r="CH41" i="2"/>
  <c r="CJ41" i="2"/>
  <c r="CK41" i="2"/>
  <c r="CL41" i="2"/>
  <c r="CL139" i="2" s="1"/>
  <c r="CM41" i="2"/>
  <c r="CM218" i="2" s="1"/>
  <c r="CN41" i="2"/>
  <c r="CO41" i="2"/>
  <c r="CQ41" i="2"/>
  <c r="CR41" i="2"/>
  <c r="CS41" i="2"/>
  <c r="CS139" i="2" s="1"/>
  <c r="CT41" i="2"/>
  <c r="CT218" i="2" s="1"/>
  <c r="CU41" i="2"/>
  <c r="CV41" i="2"/>
  <c r="CX41" i="2"/>
  <c r="CY41" i="2"/>
  <c r="CZ41" i="2"/>
  <c r="CZ139" i="2" s="1"/>
  <c r="DA41" i="2"/>
  <c r="DA218" i="2" s="1"/>
  <c r="DB41" i="2"/>
  <c r="DC41" i="2"/>
  <c r="DE41" i="2"/>
  <c r="DF41" i="2"/>
  <c r="DG41" i="2"/>
  <c r="DG139" i="2" s="1"/>
  <c r="DH41" i="2"/>
  <c r="DH218" i="2" s="1"/>
  <c r="DI41" i="2"/>
  <c r="DJ41" i="2"/>
  <c r="DL41" i="2"/>
  <c r="DM41" i="2"/>
  <c r="DN41" i="2"/>
  <c r="DN139" i="2" s="1"/>
  <c r="DO41" i="2"/>
  <c r="DO218" i="2" s="1"/>
  <c r="DP41" i="2"/>
  <c r="DQ41" i="2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42" i="2"/>
  <c r="AO140" i="2" s="1"/>
  <c r="AP42" i="2"/>
  <c r="AP219" i="2" s="1"/>
  <c r="AQ42" i="2"/>
  <c r="AT42" i="2"/>
  <c r="AU42" i="2"/>
  <c r="AV42" i="2"/>
  <c r="AV140" i="2" s="1"/>
  <c r="AW42" i="2"/>
  <c r="AW219" i="2" s="1"/>
  <c r="AX42" i="2"/>
  <c r="BA42" i="2"/>
  <c r="BB42" i="2"/>
  <c r="BC42" i="2"/>
  <c r="BC140" i="2" s="1"/>
  <c r="BD42" i="2"/>
  <c r="BD219" i="2" s="1"/>
  <c r="BE42" i="2"/>
  <c r="BH42" i="2"/>
  <c r="BI42" i="2"/>
  <c r="BJ42" i="2"/>
  <c r="BJ140" i="2" s="1"/>
  <c r="BK42" i="2"/>
  <c r="BK219" i="2" s="1"/>
  <c r="BL42" i="2"/>
  <c r="BO42" i="2"/>
  <c r="BP42" i="2"/>
  <c r="BQ42" i="2"/>
  <c r="BQ140" i="2" s="1"/>
  <c r="BR42" i="2"/>
  <c r="BR219" i="2" s="1"/>
  <c r="BS42" i="2"/>
  <c r="BV42" i="2"/>
  <c r="BW42" i="2"/>
  <c r="BX42" i="2"/>
  <c r="BX140" i="2" s="1"/>
  <c r="BY42" i="2"/>
  <c r="BY219" i="2" s="1"/>
  <c r="BZ42" i="2"/>
  <c r="CC42" i="2"/>
  <c r="CD42" i="2"/>
  <c r="CE42" i="2"/>
  <c r="CE140" i="2" s="1"/>
  <c r="CF42" i="2"/>
  <c r="CF219" i="2" s="1"/>
  <c r="CG42" i="2"/>
  <c r="CJ42" i="2"/>
  <c r="CK42" i="2"/>
  <c r="CL42" i="2"/>
  <c r="CL140" i="2" s="1"/>
  <c r="CM42" i="2"/>
  <c r="CM219" i="2" s="1"/>
  <c r="CN42" i="2"/>
  <c r="CQ42" i="2"/>
  <c r="CR42" i="2"/>
  <c r="CS42" i="2"/>
  <c r="CS140" i="2" s="1"/>
  <c r="CT42" i="2"/>
  <c r="CT219" i="2" s="1"/>
  <c r="CU42" i="2"/>
  <c r="CX42" i="2"/>
  <c r="CY42" i="2"/>
  <c r="CZ42" i="2"/>
  <c r="CZ140" i="2" s="1"/>
  <c r="DA42" i="2"/>
  <c r="DA219" i="2" s="1"/>
  <c r="DB42" i="2"/>
  <c r="DE42" i="2"/>
  <c r="DF42" i="2"/>
  <c r="DG42" i="2"/>
  <c r="DG140" i="2" s="1"/>
  <c r="DH42" i="2"/>
  <c r="DH219" i="2" s="1"/>
  <c r="DI42" i="2"/>
  <c r="DL42" i="2"/>
  <c r="DM42" i="2"/>
  <c r="DN42" i="2"/>
  <c r="DN140" i="2" s="1"/>
  <c r="DO42" i="2"/>
  <c r="DO219" i="2" s="1"/>
  <c r="DP42" i="2"/>
  <c r="DQ42" i="2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43" i="2"/>
  <c r="AO141" i="2" s="1"/>
  <c r="AP43" i="2"/>
  <c r="AP220" i="2" s="1"/>
  <c r="AQ43" i="2"/>
  <c r="AT43" i="2"/>
  <c r="AU43" i="2"/>
  <c r="AV43" i="2"/>
  <c r="AV141" i="2" s="1"/>
  <c r="AW43" i="2"/>
  <c r="AW220" i="2" s="1"/>
  <c r="AX43" i="2"/>
  <c r="BA43" i="2"/>
  <c r="BB43" i="2"/>
  <c r="BC43" i="2"/>
  <c r="BC141" i="2" s="1"/>
  <c r="BD43" i="2"/>
  <c r="BD220" i="2" s="1"/>
  <c r="BE43" i="2"/>
  <c r="BH43" i="2"/>
  <c r="BI43" i="2"/>
  <c r="BJ43" i="2"/>
  <c r="BJ141" i="2" s="1"/>
  <c r="BK43" i="2"/>
  <c r="BK220" i="2" s="1"/>
  <c r="BL43" i="2"/>
  <c r="BO43" i="2"/>
  <c r="BP43" i="2"/>
  <c r="BQ43" i="2"/>
  <c r="BQ141" i="2" s="1"/>
  <c r="BR43" i="2"/>
  <c r="BR220" i="2" s="1"/>
  <c r="BS43" i="2"/>
  <c r="BV43" i="2"/>
  <c r="BW43" i="2"/>
  <c r="BX43" i="2"/>
  <c r="BX141" i="2" s="1"/>
  <c r="BY43" i="2"/>
  <c r="BY220" i="2" s="1"/>
  <c r="BZ43" i="2"/>
  <c r="CC43" i="2"/>
  <c r="CD43" i="2"/>
  <c r="CE43" i="2"/>
  <c r="CE141" i="2" s="1"/>
  <c r="CF43" i="2"/>
  <c r="CF220" i="2" s="1"/>
  <c r="CG43" i="2"/>
  <c r="CJ43" i="2"/>
  <c r="CK43" i="2"/>
  <c r="CL43" i="2"/>
  <c r="CL141" i="2" s="1"/>
  <c r="CM43" i="2"/>
  <c r="CM220" i="2" s="1"/>
  <c r="CN43" i="2"/>
  <c r="CQ43" i="2"/>
  <c r="CR43" i="2"/>
  <c r="CS43" i="2"/>
  <c r="CS141" i="2" s="1"/>
  <c r="CT43" i="2"/>
  <c r="CT220" i="2" s="1"/>
  <c r="CU43" i="2"/>
  <c r="CX43" i="2"/>
  <c r="CY43" i="2"/>
  <c r="CZ43" i="2"/>
  <c r="CZ141" i="2" s="1"/>
  <c r="DA43" i="2"/>
  <c r="DA220" i="2" s="1"/>
  <c r="DB43" i="2"/>
  <c r="DE43" i="2"/>
  <c r="DF43" i="2"/>
  <c r="DG43" i="2"/>
  <c r="DG141" i="2" s="1"/>
  <c r="DH43" i="2"/>
  <c r="DH220" i="2" s="1"/>
  <c r="DI43" i="2"/>
  <c r="DL43" i="2"/>
  <c r="DM43" i="2"/>
  <c r="DN43" i="2"/>
  <c r="DN141" i="2" s="1"/>
  <c r="DO43" i="2"/>
  <c r="DO220" i="2" s="1"/>
  <c r="DP43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44" i="2"/>
  <c r="AO142" i="2" s="1"/>
  <c r="AP44" i="2"/>
  <c r="AP221" i="2" s="1"/>
  <c r="AQ44" i="2"/>
  <c r="AT44" i="2"/>
  <c r="AU44" i="2"/>
  <c r="AV44" i="2"/>
  <c r="AV142" i="2" s="1"/>
  <c r="AW44" i="2"/>
  <c r="AW221" i="2" s="1"/>
  <c r="AX44" i="2"/>
  <c r="BA44" i="2"/>
  <c r="BB44" i="2"/>
  <c r="BC44" i="2"/>
  <c r="BC142" i="2" s="1"/>
  <c r="BD44" i="2"/>
  <c r="BD221" i="2" s="1"/>
  <c r="BE44" i="2"/>
  <c r="BH44" i="2"/>
  <c r="BI44" i="2"/>
  <c r="BJ44" i="2"/>
  <c r="BJ142" i="2" s="1"/>
  <c r="BK44" i="2"/>
  <c r="BK221" i="2" s="1"/>
  <c r="BL44" i="2"/>
  <c r="BO44" i="2"/>
  <c r="BP44" i="2"/>
  <c r="BQ44" i="2"/>
  <c r="BQ142" i="2" s="1"/>
  <c r="BR44" i="2"/>
  <c r="BR221" i="2" s="1"/>
  <c r="BS44" i="2"/>
  <c r="BT44" i="2"/>
  <c r="BV44" i="2"/>
  <c r="BW44" i="2"/>
  <c r="BX44" i="2"/>
  <c r="BX142" i="2" s="1"/>
  <c r="BY44" i="2"/>
  <c r="BY221" i="2" s="1"/>
  <c r="BZ44" i="2"/>
  <c r="CA44" i="2"/>
  <c r="CC44" i="2"/>
  <c r="CD44" i="2"/>
  <c r="CE44" i="2"/>
  <c r="CE142" i="2" s="1"/>
  <c r="CF44" i="2"/>
  <c r="CF221" i="2" s="1"/>
  <c r="CG44" i="2"/>
  <c r="CJ44" i="2"/>
  <c r="CK44" i="2"/>
  <c r="CL44" i="2"/>
  <c r="CL142" i="2" s="1"/>
  <c r="CM44" i="2"/>
  <c r="CM221" i="2" s="1"/>
  <c r="CN44" i="2"/>
  <c r="CQ44" i="2"/>
  <c r="CR44" i="2"/>
  <c r="CS44" i="2"/>
  <c r="CS142" i="2" s="1"/>
  <c r="CT44" i="2"/>
  <c r="CT221" i="2" s="1"/>
  <c r="CU44" i="2"/>
  <c r="CV44" i="2"/>
  <c r="CX44" i="2"/>
  <c r="CY44" i="2"/>
  <c r="CZ44" i="2"/>
  <c r="CZ142" i="2" s="1"/>
  <c r="DA44" i="2"/>
  <c r="DA221" i="2" s="1"/>
  <c r="DB44" i="2"/>
  <c r="DE44" i="2"/>
  <c r="DF44" i="2"/>
  <c r="DG44" i="2"/>
  <c r="DG142" i="2" s="1"/>
  <c r="DH44" i="2"/>
  <c r="DH221" i="2" s="1"/>
  <c r="DI44" i="2"/>
  <c r="DL44" i="2"/>
  <c r="DM44" i="2"/>
  <c r="DN44" i="2"/>
  <c r="DN142" i="2" s="1"/>
  <c r="DO44" i="2"/>
  <c r="DO221" i="2" s="1"/>
  <c r="DP44" i="2"/>
  <c r="DQ44" i="2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45" i="2"/>
  <c r="AO143" i="2" s="1"/>
  <c r="AP45" i="2"/>
  <c r="AP222" i="2" s="1"/>
  <c r="AQ45" i="2"/>
  <c r="AT45" i="2"/>
  <c r="AU45" i="2"/>
  <c r="AV45" i="2"/>
  <c r="AV143" i="2" s="1"/>
  <c r="AW45" i="2"/>
  <c r="AW222" i="2" s="1"/>
  <c r="AX45" i="2"/>
  <c r="BA45" i="2"/>
  <c r="BB45" i="2"/>
  <c r="BC45" i="2"/>
  <c r="BC143" i="2" s="1"/>
  <c r="BD45" i="2"/>
  <c r="BD222" i="2" s="1"/>
  <c r="BE45" i="2"/>
  <c r="BH45" i="2"/>
  <c r="BI45" i="2"/>
  <c r="BJ45" i="2"/>
  <c r="BJ143" i="2" s="1"/>
  <c r="BK45" i="2"/>
  <c r="BK222" i="2" s="1"/>
  <c r="BL45" i="2"/>
  <c r="BM45" i="2"/>
  <c r="BO45" i="2"/>
  <c r="BP45" i="2"/>
  <c r="BQ45" i="2"/>
  <c r="BQ143" i="2" s="1"/>
  <c r="BR45" i="2"/>
  <c r="BR222" i="2" s="1"/>
  <c r="BS45" i="2"/>
  <c r="BV45" i="2"/>
  <c r="BW45" i="2"/>
  <c r="BX45" i="2"/>
  <c r="BX143" i="2" s="1"/>
  <c r="BY45" i="2"/>
  <c r="BY222" i="2" s="1"/>
  <c r="BZ45" i="2"/>
  <c r="CC45" i="2"/>
  <c r="CD45" i="2"/>
  <c r="CE45" i="2"/>
  <c r="CE143" i="2" s="1"/>
  <c r="CF45" i="2"/>
  <c r="CF222" i="2" s="1"/>
  <c r="CG45" i="2"/>
  <c r="CH45" i="2"/>
  <c r="CJ45" i="2"/>
  <c r="CK45" i="2"/>
  <c r="CL45" i="2"/>
  <c r="CL143" i="2" s="1"/>
  <c r="CM45" i="2"/>
  <c r="CM222" i="2" s="1"/>
  <c r="CN45" i="2"/>
  <c r="CO45" i="2"/>
  <c r="CQ45" i="2"/>
  <c r="CR45" i="2"/>
  <c r="CS45" i="2"/>
  <c r="CS143" i="2" s="1"/>
  <c r="CT45" i="2"/>
  <c r="CT222" i="2" s="1"/>
  <c r="CU45" i="2"/>
  <c r="CV45" i="2"/>
  <c r="CX45" i="2"/>
  <c r="CY45" i="2"/>
  <c r="CZ45" i="2"/>
  <c r="CZ143" i="2" s="1"/>
  <c r="DA45" i="2"/>
  <c r="DA222" i="2" s="1"/>
  <c r="DB45" i="2"/>
  <c r="DC45" i="2"/>
  <c r="DE45" i="2"/>
  <c r="DF45" i="2"/>
  <c r="DG45" i="2"/>
  <c r="DG143" i="2" s="1"/>
  <c r="DH45" i="2"/>
  <c r="DH222" i="2" s="1"/>
  <c r="DI45" i="2"/>
  <c r="DJ45" i="2"/>
  <c r="DL45" i="2"/>
  <c r="DM45" i="2"/>
  <c r="DN45" i="2"/>
  <c r="DN143" i="2" s="1"/>
  <c r="DO45" i="2"/>
  <c r="DO222" i="2" s="1"/>
  <c r="DP45" i="2"/>
  <c r="DQ45" i="2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46" i="2"/>
  <c r="AO144" i="2" s="1"/>
  <c r="AP46" i="2"/>
  <c r="AP223" i="2" s="1"/>
  <c r="AQ46" i="2"/>
  <c r="AT46" i="2"/>
  <c r="AU46" i="2"/>
  <c r="AV46" i="2"/>
  <c r="AV144" i="2" s="1"/>
  <c r="AW46" i="2"/>
  <c r="AW223" i="2" s="1"/>
  <c r="AX46" i="2"/>
  <c r="AY46" i="2"/>
  <c r="BA46" i="2"/>
  <c r="BB46" i="2"/>
  <c r="BC46" i="2"/>
  <c r="BC144" i="2" s="1"/>
  <c r="BD46" i="2"/>
  <c r="BD223" i="2" s="1"/>
  <c r="BE46" i="2"/>
  <c r="BH46" i="2"/>
  <c r="BI46" i="2"/>
  <c r="BJ46" i="2"/>
  <c r="BJ144" i="2" s="1"/>
  <c r="BK46" i="2"/>
  <c r="BK223" i="2" s="1"/>
  <c r="BL46" i="2"/>
  <c r="BM46" i="2"/>
  <c r="BO46" i="2"/>
  <c r="BP46" i="2"/>
  <c r="BQ46" i="2"/>
  <c r="BQ144" i="2" s="1"/>
  <c r="BR46" i="2"/>
  <c r="BR223" i="2" s="1"/>
  <c r="BS46" i="2"/>
  <c r="BV46" i="2"/>
  <c r="BW46" i="2"/>
  <c r="BX46" i="2"/>
  <c r="BX144" i="2" s="1"/>
  <c r="BY46" i="2"/>
  <c r="BY223" i="2" s="1"/>
  <c r="BZ46" i="2"/>
  <c r="CA46" i="2"/>
  <c r="CC46" i="2"/>
  <c r="CD46" i="2"/>
  <c r="CE46" i="2"/>
  <c r="CE144" i="2" s="1"/>
  <c r="CF46" i="2"/>
  <c r="CF223" i="2" s="1"/>
  <c r="CG46" i="2"/>
  <c r="CH46" i="2"/>
  <c r="CJ46" i="2"/>
  <c r="CK46" i="2"/>
  <c r="CL46" i="2"/>
  <c r="CL144" i="2" s="1"/>
  <c r="CM46" i="2"/>
  <c r="CM223" i="2" s="1"/>
  <c r="CN46" i="2"/>
  <c r="CQ46" i="2"/>
  <c r="CR46" i="2"/>
  <c r="CS46" i="2"/>
  <c r="CS144" i="2" s="1"/>
  <c r="CT46" i="2"/>
  <c r="CT223" i="2" s="1"/>
  <c r="CU46" i="2"/>
  <c r="CV46" i="2"/>
  <c r="CX46" i="2"/>
  <c r="CY46" i="2"/>
  <c r="CZ46" i="2"/>
  <c r="CZ144" i="2" s="1"/>
  <c r="DA46" i="2"/>
  <c r="DA223" i="2" s="1"/>
  <c r="DB46" i="2"/>
  <c r="DC46" i="2"/>
  <c r="DE46" i="2"/>
  <c r="DF46" i="2"/>
  <c r="DG46" i="2"/>
  <c r="DG144" i="2" s="1"/>
  <c r="DH46" i="2"/>
  <c r="DH223" i="2" s="1"/>
  <c r="DI46" i="2"/>
  <c r="DL46" i="2"/>
  <c r="DM46" i="2"/>
  <c r="DN46" i="2"/>
  <c r="DN144" i="2" s="1"/>
  <c r="DO46" i="2"/>
  <c r="DO223" i="2" s="1"/>
  <c r="DP46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47" i="2"/>
  <c r="AO145" i="2" s="1"/>
  <c r="AP47" i="2"/>
  <c r="AP224" i="2" s="1"/>
  <c r="AQ47" i="2"/>
  <c r="AT47" i="2"/>
  <c r="AU47" i="2"/>
  <c r="AV47" i="2"/>
  <c r="AV145" i="2" s="1"/>
  <c r="AW47" i="2"/>
  <c r="AW224" i="2" s="1"/>
  <c r="AX47" i="2"/>
  <c r="BA47" i="2"/>
  <c r="BB47" i="2"/>
  <c r="BC47" i="2"/>
  <c r="BC145" i="2" s="1"/>
  <c r="BD47" i="2"/>
  <c r="BD224" i="2" s="1"/>
  <c r="BE47" i="2"/>
  <c r="BF47" i="2"/>
  <c r="BH47" i="2"/>
  <c r="BI47" i="2"/>
  <c r="BJ47" i="2"/>
  <c r="BJ145" i="2" s="1"/>
  <c r="BK47" i="2"/>
  <c r="BK224" i="2" s="1"/>
  <c r="BL47" i="2"/>
  <c r="BM47" i="2"/>
  <c r="BO47" i="2"/>
  <c r="BP47" i="2"/>
  <c r="BQ47" i="2"/>
  <c r="BQ145" i="2" s="1"/>
  <c r="BR47" i="2"/>
  <c r="BR224" i="2" s="1"/>
  <c r="BS47" i="2"/>
  <c r="BT47" i="2"/>
  <c r="BV47" i="2"/>
  <c r="BW47" i="2"/>
  <c r="BX47" i="2"/>
  <c r="BX145" i="2" s="1"/>
  <c r="BY47" i="2"/>
  <c r="BY224" i="2" s="1"/>
  <c r="BZ47" i="2"/>
  <c r="CA47" i="2"/>
  <c r="CC47" i="2"/>
  <c r="CD47" i="2"/>
  <c r="CE47" i="2"/>
  <c r="CE145" i="2" s="1"/>
  <c r="CF47" i="2"/>
  <c r="CF224" i="2" s="1"/>
  <c r="CG47" i="2"/>
  <c r="CH47" i="2"/>
  <c r="CJ47" i="2"/>
  <c r="CK47" i="2"/>
  <c r="CL47" i="2"/>
  <c r="CL145" i="2" s="1"/>
  <c r="CM47" i="2"/>
  <c r="CM224" i="2" s="1"/>
  <c r="CN47" i="2"/>
  <c r="CO47" i="2"/>
  <c r="CQ47" i="2"/>
  <c r="CR47" i="2"/>
  <c r="CS47" i="2"/>
  <c r="CS145" i="2" s="1"/>
  <c r="CT47" i="2"/>
  <c r="CT224" i="2" s="1"/>
  <c r="CU47" i="2"/>
  <c r="CV47" i="2"/>
  <c r="CX47" i="2"/>
  <c r="CY47" i="2"/>
  <c r="CZ47" i="2"/>
  <c r="CZ145" i="2" s="1"/>
  <c r="DA47" i="2"/>
  <c r="DA224" i="2" s="1"/>
  <c r="DB47" i="2"/>
  <c r="DC47" i="2"/>
  <c r="DE47" i="2"/>
  <c r="DF47" i="2"/>
  <c r="DG47" i="2"/>
  <c r="DG145" i="2" s="1"/>
  <c r="DH47" i="2"/>
  <c r="DH224" i="2" s="1"/>
  <c r="DI47" i="2"/>
  <c r="DJ47" i="2"/>
  <c r="DL47" i="2"/>
  <c r="DM47" i="2"/>
  <c r="DN47" i="2"/>
  <c r="DN145" i="2" s="1"/>
  <c r="DO47" i="2"/>
  <c r="DO224" i="2" s="1"/>
  <c r="DP47" i="2"/>
  <c r="DQ47" i="2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48" i="2"/>
  <c r="AO146" i="2" s="1"/>
  <c r="AP48" i="2"/>
  <c r="AP225" i="2" s="1"/>
  <c r="AQ48" i="2"/>
  <c r="AT48" i="2"/>
  <c r="AU48" i="2"/>
  <c r="AV48" i="2"/>
  <c r="AV146" i="2" s="1"/>
  <c r="AW48" i="2"/>
  <c r="AW225" i="2" s="1"/>
  <c r="AX48" i="2"/>
  <c r="AY48" i="2"/>
  <c r="BA48" i="2"/>
  <c r="BB48" i="2"/>
  <c r="BC48" i="2"/>
  <c r="BC146" i="2" s="1"/>
  <c r="BD48" i="2"/>
  <c r="BD225" i="2" s="1"/>
  <c r="BE48" i="2"/>
  <c r="BH48" i="2"/>
  <c r="BI48" i="2"/>
  <c r="BJ48" i="2"/>
  <c r="BJ146" i="2" s="1"/>
  <c r="BK48" i="2"/>
  <c r="BK225" i="2" s="1"/>
  <c r="BL48" i="2"/>
  <c r="BO48" i="2"/>
  <c r="BP48" i="2"/>
  <c r="BQ48" i="2"/>
  <c r="BQ146" i="2" s="1"/>
  <c r="BR48" i="2"/>
  <c r="BR225" i="2" s="1"/>
  <c r="BS48" i="2"/>
  <c r="BV48" i="2"/>
  <c r="BW48" i="2"/>
  <c r="BX48" i="2"/>
  <c r="BX146" i="2" s="1"/>
  <c r="BY48" i="2"/>
  <c r="BY225" i="2" s="1"/>
  <c r="BZ48" i="2"/>
  <c r="CC48" i="2"/>
  <c r="CD48" i="2"/>
  <c r="CE48" i="2"/>
  <c r="CE146" i="2" s="1"/>
  <c r="CF48" i="2"/>
  <c r="CF225" i="2" s="1"/>
  <c r="CG48" i="2"/>
  <c r="CJ48" i="2"/>
  <c r="CK48" i="2"/>
  <c r="CL48" i="2"/>
  <c r="CL146" i="2" s="1"/>
  <c r="CM48" i="2"/>
  <c r="CM225" i="2" s="1"/>
  <c r="CN48" i="2"/>
  <c r="CQ48" i="2"/>
  <c r="CR48" i="2"/>
  <c r="CS48" i="2"/>
  <c r="CS146" i="2" s="1"/>
  <c r="CT48" i="2"/>
  <c r="CT225" i="2" s="1"/>
  <c r="CU48" i="2"/>
  <c r="CX48" i="2"/>
  <c r="CY48" i="2"/>
  <c r="CZ48" i="2"/>
  <c r="CZ146" i="2" s="1"/>
  <c r="DA48" i="2"/>
  <c r="DA225" i="2" s="1"/>
  <c r="DB48" i="2"/>
  <c r="DE48" i="2"/>
  <c r="DF48" i="2"/>
  <c r="DG48" i="2"/>
  <c r="DG146" i="2" s="1"/>
  <c r="DH48" i="2"/>
  <c r="DH225" i="2" s="1"/>
  <c r="DI48" i="2"/>
  <c r="DL48" i="2"/>
  <c r="DM48" i="2"/>
  <c r="DN48" i="2"/>
  <c r="DN146" i="2" s="1"/>
  <c r="DO48" i="2"/>
  <c r="DO225" i="2" s="1"/>
  <c r="DP48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49" i="2"/>
  <c r="AO147" i="2" s="1"/>
  <c r="AP49" i="2"/>
  <c r="AP226" i="2" s="1"/>
  <c r="AQ49" i="2"/>
  <c r="AT49" i="2"/>
  <c r="AU49" i="2"/>
  <c r="AV49" i="2"/>
  <c r="AV147" i="2" s="1"/>
  <c r="AW49" i="2"/>
  <c r="AW226" i="2" s="1"/>
  <c r="AX49" i="2"/>
  <c r="BA49" i="2"/>
  <c r="BB49" i="2"/>
  <c r="BC49" i="2"/>
  <c r="BC147" i="2" s="1"/>
  <c r="BD49" i="2"/>
  <c r="BD226" i="2" s="1"/>
  <c r="BE49" i="2"/>
  <c r="BH49" i="2"/>
  <c r="BI49" i="2"/>
  <c r="BJ49" i="2"/>
  <c r="BJ147" i="2" s="1"/>
  <c r="BK49" i="2"/>
  <c r="BK226" i="2" s="1"/>
  <c r="BL49" i="2"/>
  <c r="BM49" i="2"/>
  <c r="BO49" i="2"/>
  <c r="BP49" i="2"/>
  <c r="BQ49" i="2"/>
  <c r="BQ147" i="2" s="1"/>
  <c r="BR49" i="2"/>
  <c r="BR226" i="2" s="1"/>
  <c r="BS49" i="2"/>
  <c r="BV49" i="2"/>
  <c r="BW49" i="2"/>
  <c r="BX49" i="2"/>
  <c r="BX147" i="2" s="1"/>
  <c r="BY49" i="2"/>
  <c r="BY226" i="2" s="1"/>
  <c r="BZ49" i="2"/>
  <c r="CA49" i="2"/>
  <c r="CC49" i="2"/>
  <c r="CD49" i="2"/>
  <c r="CE49" i="2"/>
  <c r="CE147" i="2" s="1"/>
  <c r="CF49" i="2"/>
  <c r="CF226" i="2" s="1"/>
  <c r="CG49" i="2"/>
  <c r="CJ49" i="2"/>
  <c r="CK49" i="2"/>
  <c r="CL49" i="2"/>
  <c r="CL147" i="2" s="1"/>
  <c r="CM49" i="2"/>
  <c r="CM226" i="2" s="1"/>
  <c r="CN49" i="2"/>
  <c r="CO49" i="2"/>
  <c r="CQ49" i="2"/>
  <c r="CR49" i="2"/>
  <c r="CS49" i="2"/>
  <c r="CS147" i="2" s="1"/>
  <c r="CT49" i="2"/>
  <c r="CT226" i="2" s="1"/>
  <c r="CU49" i="2"/>
  <c r="CV49" i="2"/>
  <c r="CX49" i="2"/>
  <c r="CY49" i="2"/>
  <c r="CZ49" i="2"/>
  <c r="CZ147" i="2" s="1"/>
  <c r="DA49" i="2"/>
  <c r="DA226" i="2" s="1"/>
  <c r="DB49" i="2"/>
  <c r="DC49" i="2"/>
  <c r="DE49" i="2"/>
  <c r="DF49" i="2"/>
  <c r="DG49" i="2"/>
  <c r="DG147" i="2" s="1"/>
  <c r="DH49" i="2"/>
  <c r="DH226" i="2" s="1"/>
  <c r="DI49" i="2"/>
  <c r="DJ49" i="2"/>
  <c r="DL49" i="2"/>
  <c r="DM49" i="2"/>
  <c r="DN49" i="2"/>
  <c r="DN147" i="2" s="1"/>
  <c r="DO49" i="2"/>
  <c r="DO226" i="2" s="1"/>
  <c r="DP49" i="2"/>
  <c r="DQ49" i="2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50" i="2"/>
  <c r="AO148" i="2" s="1"/>
  <c r="AP50" i="2"/>
  <c r="AP227" i="2" s="1"/>
  <c r="AQ50" i="2"/>
  <c r="AT50" i="2"/>
  <c r="AU50" i="2"/>
  <c r="AV50" i="2"/>
  <c r="AV148" i="2" s="1"/>
  <c r="AW50" i="2"/>
  <c r="AW227" i="2" s="1"/>
  <c r="AX50" i="2"/>
  <c r="BA50" i="2"/>
  <c r="BB50" i="2"/>
  <c r="BC50" i="2"/>
  <c r="BC148" i="2" s="1"/>
  <c r="BD50" i="2"/>
  <c r="BD227" i="2" s="1"/>
  <c r="BE50" i="2"/>
  <c r="BH50" i="2"/>
  <c r="BI50" i="2"/>
  <c r="BJ50" i="2"/>
  <c r="BJ148" i="2" s="1"/>
  <c r="BK50" i="2"/>
  <c r="BK227" i="2" s="1"/>
  <c r="BL50" i="2"/>
  <c r="BM50" i="2"/>
  <c r="BO50" i="2"/>
  <c r="BP50" i="2"/>
  <c r="BQ50" i="2"/>
  <c r="BQ148" i="2" s="1"/>
  <c r="BR50" i="2"/>
  <c r="BR227" i="2" s="1"/>
  <c r="BS50" i="2"/>
  <c r="BV50" i="2"/>
  <c r="BW50" i="2"/>
  <c r="BX50" i="2"/>
  <c r="BX148" i="2" s="1"/>
  <c r="BY50" i="2"/>
  <c r="BY227" i="2" s="1"/>
  <c r="BZ50" i="2"/>
  <c r="CA50" i="2"/>
  <c r="CC50" i="2"/>
  <c r="CD50" i="2"/>
  <c r="CE50" i="2"/>
  <c r="CE148" i="2" s="1"/>
  <c r="CF50" i="2"/>
  <c r="CF227" i="2" s="1"/>
  <c r="CG50" i="2"/>
  <c r="CJ50" i="2"/>
  <c r="CK50" i="2"/>
  <c r="CL50" i="2"/>
  <c r="CL148" i="2" s="1"/>
  <c r="CM50" i="2"/>
  <c r="CM227" i="2" s="1"/>
  <c r="CN50" i="2"/>
  <c r="CQ50" i="2"/>
  <c r="CR50" i="2"/>
  <c r="CS50" i="2"/>
  <c r="CS148" i="2" s="1"/>
  <c r="CT50" i="2"/>
  <c r="CT227" i="2" s="1"/>
  <c r="CU50" i="2"/>
  <c r="CX50" i="2"/>
  <c r="CY50" i="2"/>
  <c r="CZ50" i="2"/>
  <c r="CZ148" i="2" s="1"/>
  <c r="DA50" i="2"/>
  <c r="DA227" i="2" s="1"/>
  <c r="DB50" i="2"/>
  <c r="DC50" i="2"/>
  <c r="DE50" i="2"/>
  <c r="DF50" i="2"/>
  <c r="DG50" i="2"/>
  <c r="DG148" i="2" s="1"/>
  <c r="DH50" i="2"/>
  <c r="DH227" i="2" s="1"/>
  <c r="DI50" i="2"/>
  <c r="DL50" i="2"/>
  <c r="DM50" i="2"/>
  <c r="DN50" i="2"/>
  <c r="DN148" i="2" s="1"/>
  <c r="DO50" i="2"/>
  <c r="DO227" i="2" s="1"/>
  <c r="DP50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51" i="2"/>
  <c r="AO149" i="2" s="1"/>
  <c r="AP51" i="2"/>
  <c r="AP228" i="2" s="1"/>
  <c r="AQ51" i="2"/>
  <c r="AT51" i="2"/>
  <c r="AU51" i="2"/>
  <c r="AV51" i="2"/>
  <c r="AV149" i="2" s="1"/>
  <c r="AW51" i="2"/>
  <c r="AW228" i="2" s="1"/>
  <c r="AX51" i="2"/>
  <c r="BA51" i="2"/>
  <c r="BB51" i="2"/>
  <c r="BC51" i="2"/>
  <c r="BC149" i="2" s="1"/>
  <c r="BD51" i="2"/>
  <c r="BD228" i="2" s="1"/>
  <c r="BE51" i="2"/>
  <c r="BH51" i="2"/>
  <c r="BI51" i="2"/>
  <c r="BJ51" i="2"/>
  <c r="BJ149" i="2" s="1"/>
  <c r="BK51" i="2"/>
  <c r="BK228" i="2" s="1"/>
  <c r="BL51" i="2"/>
  <c r="BM51" i="2"/>
  <c r="BO51" i="2"/>
  <c r="BP51" i="2"/>
  <c r="BQ51" i="2"/>
  <c r="BQ149" i="2" s="1"/>
  <c r="BR51" i="2"/>
  <c r="BR228" i="2" s="1"/>
  <c r="BS51" i="2"/>
  <c r="BV51" i="2"/>
  <c r="BW51" i="2"/>
  <c r="BX51" i="2"/>
  <c r="BX149" i="2" s="1"/>
  <c r="BY51" i="2"/>
  <c r="BY228" i="2" s="1"/>
  <c r="BZ51" i="2"/>
  <c r="CA51" i="2"/>
  <c r="CC51" i="2"/>
  <c r="CD51" i="2"/>
  <c r="CE51" i="2"/>
  <c r="CE149" i="2" s="1"/>
  <c r="CF51" i="2"/>
  <c r="CF228" i="2" s="1"/>
  <c r="CG51" i="2"/>
  <c r="CH51" i="2"/>
  <c r="CJ51" i="2"/>
  <c r="CK51" i="2"/>
  <c r="CL51" i="2"/>
  <c r="CL149" i="2" s="1"/>
  <c r="CM51" i="2"/>
  <c r="CM228" i="2" s="1"/>
  <c r="CN51" i="2"/>
  <c r="CO51" i="2"/>
  <c r="CQ51" i="2"/>
  <c r="CR51" i="2"/>
  <c r="CS51" i="2"/>
  <c r="CS149" i="2" s="1"/>
  <c r="CT51" i="2"/>
  <c r="CT228" i="2" s="1"/>
  <c r="CU51" i="2"/>
  <c r="CV51" i="2"/>
  <c r="CX51" i="2"/>
  <c r="CY51" i="2"/>
  <c r="CZ51" i="2"/>
  <c r="CZ149" i="2" s="1"/>
  <c r="DA51" i="2"/>
  <c r="DA228" i="2" s="1"/>
  <c r="DB51" i="2"/>
  <c r="DC51" i="2"/>
  <c r="DE51" i="2"/>
  <c r="DF51" i="2"/>
  <c r="DG51" i="2"/>
  <c r="DG149" i="2" s="1"/>
  <c r="DH51" i="2"/>
  <c r="DH228" i="2" s="1"/>
  <c r="DI51" i="2"/>
  <c r="DJ51" i="2"/>
  <c r="DL51" i="2"/>
  <c r="DM51" i="2"/>
  <c r="DN51" i="2"/>
  <c r="DN149" i="2" s="1"/>
  <c r="DO51" i="2"/>
  <c r="DO228" i="2" s="1"/>
  <c r="DP51" i="2"/>
  <c r="DQ51" i="2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52" i="2"/>
  <c r="AO150" i="2" s="1"/>
  <c r="AP52" i="2"/>
  <c r="AP229" i="2" s="1"/>
  <c r="AQ52" i="2"/>
  <c r="AR52" i="2"/>
  <c r="AT52" i="2"/>
  <c r="AU52" i="2"/>
  <c r="AV52" i="2"/>
  <c r="AV150" i="2" s="1"/>
  <c r="AW52" i="2"/>
  <c r="AW229" i="2" s="1"/>
  <c r="AX52" i="2"/>
  <c r="BA52" i="2"/>
  <c r="BB52" i="2"/>
  <c r="BC52" i="2"/>
  <c r="BC150" i="2" s="1"/>
  <c r="BD52" i="2"/>
  <c r="BD229" i="2" s="1"/>
  <c r="BE52" i="2"/>
  <c r="BH52" i="2"/>
  <c r="BI52" i="2"/>
  <c r="BJ52" i="2"/>
  <c r="BJ150" i="2" s="1"/>
  <c r="BK52" i="2"/>
  <c r="BK229" i="2" s="1"/>
  <c r="BL52" i="2"/>
  <c r="BM52" i="2"/>
  <c r="BO52" i="2"/>
  <c r="BP52" i="2"/>
  <c r="BQ52" i="2"/>
  <c r="BQ150" i="2" s="1"/>
  <c r="BR52" i="2"/>
  <c r="BR229" i="2" s="1"/>
  <c r="BS52" i="2"/>
  <c r="BV52" i="2"/>
  <c r="BW52" i="2"/>
  <c r="BX52" i="2"/>
  <c r="BX150" i="2" s="1"/>
  <c r="BY52" i="2"/>
  <c r="BY229" i="2" s="1"/>
  <c r="BZ52" i="2"/>
  <c r="CA52" i="2"/>
  <c r="CC52" i="2"/>
  <c r="CD52" i="2"/>
  <c r="CE52" i="2"/>
  <c r="CE150" i="2" s="1"/>
  <c r="CF52" i="2"/>
  <c r="CF229" i="2" s="1"/>
  <c r="CG52" i="2"/>
  <c r="CJ52" i="2"/>
  <c r="CK52" i="2"/>
  <c r="CL52" i="2"/>
  <c r="CL150" i="2" s="1"/>
  <c r="CM52" i="2"/>
  <c r="CM229" i="2" s="1"/>
  <c r="CN52" i="2"/>
  <c r="CQ52" i="2"/>
  <c r="CR52" i="2"/>
  <c r="CS52" i="2"/>
  <c r="CS150" i="2" s="1"/>
  <c r="CT52" i="2"/>
  <c r="CT229" i="2" s="1"/>
  <c r="CU52" i="2"/>
  <c r="CX52" i="2"/>
  <c r="CY52" i="2"/>
  <c r="CZ52" i="2"/>
  <c r="CZ150" i="2" s="1"/>
  <c r="DA52" i="2"/>
  <c r="DA229" i="2" s="1"/>
  <c r="DB52" i="2"/>
  <c r="DE52" i="2"/>
  <c r="DF52" i="2"/>
  <c r="DG52" i="2"/>
  <c r="DG150" i="2" s="1"/>
  <c r="DH52" i="2"/>
  <c r="DH229" i="2" s="1"/>
  <c r="DI52" i="2"/>
  <c r="DL52" i="2"/>
  <c r="DM52" i="2"/>
  <c r="DN52" i="2"/>
  <c r="DN150" i="2" s="1"/>
  <c r="DO52" i="2"/>
  <c r="DO229" i="2" s="1"/>
  <c r="DP52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53" i="2"/>
  <c r="AO151" i="2" s="1"/>
  <c r="AP53" i="2"/>
  <c r="AP230" i="2" s="1"/>
  <c r="AQ53" i="2"/>
  <c r="AT53" i="2"/>
  <c r="AU53" i="2"/>
  <c r="AV53" i="2"/>
  <c r="AV151" i="2" s="1"/>
  <c r="AW53" i="2"/>
  <c r="AW230" i="2" s="1"/>
  <c r="AX53" i="2"/>
  <c r="BA53" i="2"/>
  <c r="BB53" i="2"/>
  <c r="BC53" i="2"/>
  <c r="BC151" i="2" s="1"/>
  <c r="BD53" i="2"/>
  <c r="BD230" i="2" s="1"/>
  <c r="BE53" i="2"/>
  <c r="BH53" i="2"/>
  <c r="BI53" i="2"/>
  <c r="BJ53" i="2"/>
  <c r="BJ151" i="2" s="1"/>
  <c r="BK53" i="2"/>
  <c r="BK230" i="2" s="1"/>
  <c r="BL53" i="2"/>
  <c r="BO53" i="2"/>
  <c r="BP53" i="2"/>
  <c r="BQ53" i="2"/>
  <c r="BQ151" i="2" s="1"/>
  <c r="BR53" i="2"/>
  <c r="BR230" i="2" s="1"/>
  <c r="BS53" i="2"/>
  <c r="BV53" i="2"/>
  <c r="BW53" i="2"/>
  <c r="BX53" i="2"/>
  <c r="BX151" i="2" s="1"/>
  <c r="BY53" i="2"/>
  <c r="BY230" i="2" s="1"/>
  <c r="BZ53" i="2"/>
  <c r="CC53" i="2"/>
  <c r="CD53" i="2"/>
  <c r="CE53" i="2"/>
  <c r="CE151" i="2" s="1"/>
  <c r="CF53" i="2"/>
  <c r="CF230" i="2" s="1"/>
  <c r="CG53" i="2"/>
  <c r="CJ53" i="2"/>
  <c r="CK53" i="2"/>
  <c r="CL53" i="2"/>
  <c r="CL151" i="2" s="1"/>
  <c r="CM53" i="2"/>
  <c r="CM230" i="2" s="1"/>
  <c r="CN53" i="2"/>
  <c r="CQ53" i="2"/>
  <c r="CR53" i="2"/>
  <c r="CS53" i="2"/>
  <c r="CS151" i="2" s="1"/>
  <c r="CT53" i="2"/>
  <c r="CT230" i="2" s="1"/>
  <c r="CU53" i="2"/>
  <c r="CX53" i="2"/>
  <c r="CY53" i="2"/>
  <c r="CZ53" i="2"/>
  <c r="CZ151" i="2" s="1"/>
  <c r="DA53" i="2"/>
  <c r="DA230" i="2" s="1"/>
  <c r="DB53" i="2"/>
  <c r="DE53" i="2"/>
  <c r="DF53" i="2"/>
  <c r="DG53" i="2"/>
  <c r="DG151" i="2" s="1"/>
  <c r="DH53" i="2"/>
  <c r="DH230" i="2" s="1"/>
  <c r="DI53" i="2"/>
  <c r="DL53" i="2"/>
  <c r="DM53" i="2"/>
  <c r="DN53" i="2"/>
  <c r="DN151" i="2" s="1"/>
  <c r="DO53" i="2"/>
  <c r="DO230" i="2" s="1"/>
  <c r="DP53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8" i="4" s="1"/>
  <c r="AM54" i="2"/>
  <c r="AN54" i="2"/>
  <c r="AO54" i="2"/>
  <c r="AO152" i="2" s="1"/>
  <c r="AP54" i="2"/>
  <c r="AP231" i="2" s="1"/>
  <c r="AQ54" i="2"/>
  <c r="AR54" i="2"/>
  <c r="AT54" i="2"/>
  <c r="AU54" i="2"/>
  <c r="AV54" i="2"/>
  <c r="AV152" i="2" s="1"/>
  <c r="AW54" i="2"/>
  <c r="AW231" i="2" s="1"/>
  <c r="AX54" i="2"/>
  <c r="AY54" i="2"/>
  <c r="BA54" i="2"/>
  <c r="BB54" i="2"/>
  <c r="BC54" i="2"/>
  <c r="BC152" i="2" s="1"/>
  <c r="BD54" i="2"/>
  <c r="BD231" i="2" s="1"/>
  <c r="BE54" i="2"/>
  <c r="BF54" i="2"/>
  <c r="BH54" i="2"/>
  <c r="BI54" i="2"/>
  <c r="BJ54" i="2"/>
  <c r="BJ152" i="2" s="1"/>
  <c r="BK54" i="2"/>
  <c r="BK231" i="2" s="1"/>
  <c r="BL54" i="2"/>
  <c r="BM54" i="2"/>
  <c r="BO54" i="2"/>
  <c r="BP54" i="2"/>
  <c r="BQ54" i="2"/>
  <c r="BQ152" i="2" s="1"/>
  <c r="BR54" i="2"/>
  <c r="BR231" i="2" s="1"/>
  <c r="BS54" i="2"/>
  <c r="BT54" i="2"/>
  <c r="BV54" i="2"/>
  <c r="BW54" i="2"/>
  <c r="BX54" i="2"/>
  <c r="BX152" i="2" s="1"/>
  <c r="BY54" i="2"/>
  <c r="BY231" i="2" s="1"/>
  <c r="BZ54" i="2"/>
  <c r="CA54" i="2"/>
  <c r="CC54" i="2"/>
  <c r="CD54" i="2"/>
  <c r="CE54" i="2"/>
  <c r="CE152" i="2" s="1"/>
  <c r="CF54" i="2"/>
  <c r="CF231" i="2" s="1"/>
  <c r="CG54" i="2"/>
  <c r="CH54" i="2"/>
  <c r="CJ54" i="2"/>
  <c r="CK54" i="2"/>
  <c r="CL54" i="2"/>
  <c r="CL152" i="2" s="1"/>
  <c r="CM54" i="2"/>
  <c r="CM231" i="2" s="1"/>
  <c r="CN54" i="2"/>
  <c r="CO54" i="2"/>
  <c r="CQ54" i="2"/>
  <c r="CR54" i="2"/>
  <c r="CS54" i="2"/>
  <c r="CS152" i="2" s="1"/>
  <c r="CT54" i="2"/>
  <c r="CT231" i="2" s="1"/>
  <c r="CU54" i="2"/>
  <c r="CV54" i="2"/>
  <c r="CX54" i="2"/>
  <c r="CY54" i="2"/>
  <c r="CZ54" i="2"/>
  <c r="CZ152" i="2" s="1"/>
  <c r="DA54" i="2"/>
  <c r="DA231" i="2" s="1"/>
  <c r="DB54" i="2"/>
  <c r="DC54" i="2"/>
  <c r="DE54" i="2"/>
  <c r="DF54" i="2"/>
  <c r="DG54" i="2"/>
  <c r="DG152" i="2" s="1"/>
  <c r="DH54" i="2"/>
  <c r="DH231" i="2" s="1"/>
  <c r="DI54" i="2"/>
  <c r="DJ54" i="2"/>
  <c r="DL54" i="2"/>
  <c r="DM54" i="2"/>
  <c r="DN54" i="2"/>
  <c r="DN152" i="2" s="1"/>
  <c r="DO54" i="2"/>
  <c r="DO231" i="2" s="1"/>
  <c r="DP54" i="2"/>
  <c r="DQ54" i="2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1" i="4" s="1"/>
  <c r="AM55" i="2"/>
  <c r="AN55" i="2"/>
  <c r="AO55" i="2"/>
  <c r="AO153" i="2" s="1"/>
  <c r="AP55" i="2"/>
  <c r="AP232" i="2" s="1"/>
  <c r="AQ55" i="2"/>
  <c r="AR55" i="2"/>
  <c r="AT55" i="2"/>
  <c r="AU55" i="2"/>
  <c r="AV55" i="2"/>
  <c r="AV153" i="2" s="1"/>
  <c r="AW55" i="2"/>
  <c r="AW232" i="2" s="1"/>
  <c r="AX55" i="2"/>
  <c r="AY55" i="2"/>
  <c r="BA55" i="2"/>
  <c r="BB55" i="2"/>
  <c r="BC55" i="2"/>
  <c r="BC153" i="2" s="1"/>
  <c r="BD55" i="2"/>
  <c r="BD232" i="2" s="1"/>
  <c r="BE55" i="2"/>
  <c r="BF55" i="2"/>
  <c r="BH55" i="2"/>
  <c r="BI55" i="2"/>
  <c r="BJ55" i="2"/>
  <c r="BJ153" i="2" s="1"/>
  <c r="BK55" i="2"/>
  <c r="BK232" i="2" s="1"/>
  <c r="BL55" i="2"/>
  <c r="BM55" i="2"/>
  <c r="BO55" i="2"/>
  <c r="BP55" i="2"/>
  <c r="BQ55" i="2"/>
  <c r="BQ153" i="2" s="1"/>
  <c r="BR55" i="2"/>
  <c r="BR232" i="2" s="1"/>
  <c r="BS55" i="2"/>
  <c r="BT55" i="2"/>
  <c r="BV55" i="2"/>
  <c r="BW55" i="2"/>
  <c r="BX55" i="2"/>
  <c r="BX153" i="2" s="1"/>
  <c r="BY55" i="2"/>
  <c r="BY232" i="2" s="1"/>
  <c r="BZ55" i="2"/>
  <c r="CA55" i="2"/>
  <c r="CC55" i="2"/>
  <c r="CD55" i="2"/>
  <c r="CE55" i="2"/>
  <c r="CE153" i="2" s="1"/>
  <c r="CF55" i="2"/>
  <c r="CF232" i="2" s="1"/>
  <c r="CG55" i="2"/>
  <c r="CH55" i="2"/>
  <c r="CJ55" i="2"/>
  <c r="CK55" i="2"/>
  <c r="CL55" i="2"/>
  <c r="CL153" i="2" s="1"/>
  <c r="CM55" i="2"/>
  <c r="CM232" i="2" s="1"/>
  <c r="CN55" i="2"/>
  <c r="CO55" i="2"/>
  <c r="CQ55" i="2"/>
  <c r="CR55" i="2"/>
  <c r="CS55" i="2"/>
  <c r="CS153" i="2" s="1"/>
  <c r="CT55" i="2"/>
  <c r="CT232" i="2" s="1"/>
  <c r="CU55" i="2"/>
  <c r="CV55" i="2"/>
  <c r="CX55" i="2"/>
  <c r="CY55" i="2"/>
  <c r="CZ55" i="2"/>
  <c r="CZ153" i="2" s="1"/>
  <c r="DA55" i="2"/>
  <c r="DA232" i="2" s="1"/>
  <c r="DB55" i="2"/>
  <c r="DC55" i="2"/>
  <c r="DE55" i="2"/>
  <c r="DF55" i="2"/>
  <c r="DG55" i="2"/>
  <c r="DG153" i="2" s="1"/>
  <c r="DH55" i="2"/>
  <c r="DH232" i="2" s="1"/>
  <c r="DI55" i="2"/>
  <c r="DJ55" i="2"/>
  <c r="DL55" i="2"/>
  <c r="DM55" i="2"/>
  <c r="DN55" i="2"/>
  <c r="DN153" i="2" s="1"/>
  <c r="DO55" i="2"/>
  <c r="DO232" i="2" s="1"/>
  <c r="DP55" i="2"/>
  <c r="DQ55" i="2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56" i="2"/>
  <c r="AO154" i="2" s="1"/>
  <c r="AP56" i="2"/>
  <c r="AP233" i="2" s="1"/>
  <c r="AQ56" i="2"/>
  <c r="AT56" i="2"/>
  <c r="AU56" i="2"/>
  <c r="AV56" i="2"/>
  <c r="AV154" i="2" s="1"/>
  <c r="AW56" i="2"/>
  <c r="AW233" i="2" s="1"/>
  <c r="AX56" i="2"/>
  <c r="AY56" i="2"/>
  <c r="BA56" i="2"/>
  <c r="BB56" i="2"/>
  <c r="BC56" i="2"/>
  <c r="BC154" i="2" s="1"/>
  <c r="BD56" i="2"/>
  <c r="BD233" i="2" s="1"/>
  <c r="BE56" i="2"/>
  <c r="BH56" i="2"/>
  <c r="BI56" i="2"/>
  <c r="BJ56" i="2"/>
  <c r="BJ154" i="2" s="1"/>
  <c r="BK56" i="2"/>
  <c r="BK233" i="2" s="1"/>
  <c r="BL56" i="2"/>
  <c r="BO56" i="2"/>
  <c r="BP56" i="2"/>
  <c r="BQ56" i="2"/>
  <c r="BQ154" i="2" s="1"/>
  <c r="BR56" i="2"/>
  <c r="BR233" i="2" s="1"/>
  <c r="BS56" i="2"/>
  <c r="BV56" i="2"/>
  <c r="BW56" i="2"/>
  <c r="BX56" i="2"/>
  <c r="BX154" i="2" s="1"/>
  <c r="BY56" i="2"/>
  <c r="BY233" i="2" s="1"/>
  <c r="BZ56" i="2"/>
  <c r="CC56" i="2"/>
  <c r="CD56" i="2"/>
  <c r="CE56" i="2"/>
  <c r="CE154" i="2" s="1"/>
  <c r="CF56" i="2"/>
  <c r="CF233" i="2" s="1"/>
  <c r="CG56" i="2"/>
  <c r="CJ56" i="2"/>
  <c r="CK56" i="2"/>
  <c r="CL56" i="2"/>
  <c r="CL154" i="2" s="1"/>
  <c r="CM56" i="2"/>
  <c r="CM233" i="2" s="1"/>
  <c r="CN56" i="2"/>
  <c r="CQ56" i="2"/>
  <c r="CR56" i="2"/>
  <c r="CS56" i="2"/>
  <c r="CS154" i="2" s="1"/>
  <c r="CT56" i="2"/>
  <c r="CT233" i="2" s="1"/>
  <c r="CU56" i="2"/>
  <c r="CX56" i="2"/>
  <c r="CY56" i="2"/>
  <c r="CZ56" i="2"/>
  <c r="CZ154" i="2" s="1"/>
  <c r="DA56" i="2"/>
  <c r="DA233" i="2" s="1"/>
  <c r="DB56" i="2"/>
  <c r="DE56" i="2"/>
  <c r="DF56" i="2"/>
  <c r="DG56" i="2"/>
  <c r="DG154" i="2" s="1"/>
  <c r="DH56" i="2"/>
  <c r="DH233" i="2" s="1"/>
  <c r="DI56" i="2"/>
  <c r="DL56" i="2"/>
  <c r="DM56" i="2"/>
  <c r="DN56" i="2"/>
  <c r="DN154" i="2" s="1"/>
  <c r="DO56" i="2"/>
  <c r="DO233" i="2" s="1"/>
  <c r="DP56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28" i="4" s="1"/>
  <c r="AM57" i="2"/>
  <c r="AN57" i="2"/>
  <c r="AO57" i="2"/>
  <c r="AO155" i="2" s="1"/>
  <c r="AP57" i="2"/>
  <c r="AP234" i="2" s="1"/>
  <c r="AQ57" i="2"/>
  <c r="AR57" i="2"/>
  <c r="AT57" i="2"/>
  <c r="AU57" i="2"/>
  <c r="AV57" i="2"/>
  <c r="AV155" i="2" s="1"/>
  <c r="AW57" i="2"/>
  <c r="AW234" i="2" s="1"/>
  <c r="AX57" i="2"/>
  <c r="AY57" i="2"/>
  <c r="BA57" i="2"/>
  <c r="BB57" i="2"/>
  <c r="BC57" i="2"/>
  <c r="BC155" i="2" s="1"/>
  <c r="BD57" i="2"/>
  <c r="BD234" i="2" s="1"/>
  <c r="BE57" i="2"/>
  <c r="BF57" i="2"/>
  <c r="BH57" i="2"/>
  <c r="BI57" i="2"/>
  <c r="BJ57" i="2"/>
  <c r="BJ155" i="2" s="1"/>
  <c r="BK57" i="2"/>
  <c r="BK234" i="2" s="1"/>
  <c r="BL57" i="2"/>
  <c r="BM57" i="2"/>
  <c r="BO57" i="2"/>
  <c r="BP57" i="2"/>
  <c r="BQ57" i="2"/>
  <c r="BQ155" i="2" s="1"/>
  <c r="BR57" i="2"/>
  <c r="BR234" i="2" s="1"/>
  <c r="BS57" i="2"/>
  <c r="BT57" i="2"/>
  <c r="BV57" i="2"/>
  <c r="BW57" i="2"/>
  <c r="BX57" i="2"/>
  <c r="BX155" i="2" s="1"/>
  <c r="BY57" i="2"/>
  <c r="BY234" i="2" s="1"/>
  <c r="BZ57" i="2"/>
  <c r="CA57" i="2"/>
  <c r="CC57" i="2"/>
  <c r="CD57" i="2"/>
  <c r="CE57" i="2"/>
  <c r="CE155" i="2" s="1"/>
  <c r="CF57" i="2"/>
  <c r="CF234" i="2" s="1"/>
  <c r="CG57" i="2"/>
  <c r="CH57" i="2"/>
  <c r="CJ57" i="2"/>
  <c r="CK57" i="2"/>
  <c r="CL57" i="2"/>
  <c r="CL155" i="2" s="1"/>
  <c r="CM57" i="2"/>
  <c r="CM234" i="2" s="1"/>
  <c r="CN57" i="2"/>
  <c r="CO57" i="2"/>
  <c r="CQ57" i="2"/>
  <c r="CR57" i="2"/>
  <c r="CS57" i="2"/>
  <c r="CS155" i="2" s="1"/>
  <c r="CT57" i="2"/>
  <c r="CT234" i="2" s="1"/>
  <c r="CU57" i="2"/>
  <c r="CV57" i="2"/>
  <c r="CX57" i="2"/>
  <c r="CY57" i="2"/>
  <c r="CZ57" i="2"/>
  <c r="CZ155" i="2" s="1"/>
  <c r="DA57" i="2"/>
  <c r="DA234" i="2" s="1"/>
  <c r="DB57" i="2"/>
  <c r="DC57" i="2"/>
  <c r="DE57" i="2"/>
  <c r="DF57" i="2"/>
  <c r="DG57" i="2"/>
  <c r="DG155" i="2" s="1"/>
  <c r="DH57" i="2"/>
  <c r="DH234" i="2" s="1"/>
  <c r="DI57" i="2"/>
  <c r="DJ57" i="2"/>
  <c r="DL57" i="2"/>
  <c r="DM57" i="2"/>
  <c r="DN57" i="2"/>
  <c r="DN155" i="2" s="1"/>
  <c r="DO57" i="2"/>
  <c r="DO234" i="2" s="1"/>
  <c r="DP57" i="2"/>
  <c r="DQ57" i="2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58" i="2"/>
  <c r="AO156" i="2" s="1"/>
  <c r="AP58" i="2"/>
  <c r="AP235" i="2" s="1"/>
  <c r="AQ58" i="2"/>
  <c r="AT58" i="2"/>
  <c r="AU58" i="2"/>
  <c r="AV58" i="2"/>
  <c r="AV156" i="2" s="1"/>
  <c r="AW58" i="2"/>
  <c r="AW235" i="2" s="1"/>
  <c r="AX58" i="2"/>
  <c r="BA58" i="2"/>
  <c r="BB58" i="2"/>
  <c r="BC58" i="2"/>
  <c r="BC156" i="2" s="1"/>
  <c r="BD58" i="2"/>
  <c r="BD235" i="2" s="1"/>
  <c r="BE58" i="2"/>
  <c r="BH58" i="2"/>
  <c r="BI58" i="2"/>
  <c r="BJ58" i="2"/>
  <c r="BJ156" i="2" s="1"/>
  <c r="BK58" i="2"/>
  <c r="BK235" i="2" s="1"/>
  <c r="BL58" i="2"/>
  <c r="BM58" i="2"/>
  <c r="BO58" i="2"/>
  <c r="BP58" i="2"/>
  <c r="BQ58" i="2"/>
  <c r="BQ156" i="2" s="1"/>
  <c r="BR58" i="2"/>
  <c r="BR235" i="2" s="1"/>
  <c r="BS58" i="2"/>
  <c r="BV58" i="2"/>
  <c r="BW58" i="2"/>
  <c r="BX58" i="2"/>
  <c r="BX156" i="2" s="1"/>
  <c r="BY58" i="2"/>
  <c r="BY235" i="2" s="1"/>
  <c r="BZ58" i="2"/>
  <c r="CA58" i="2"/>
  <c r="CC58" i="2"/>
  <c r="CD58" i="2"/>
  <c r="CE58" i="2"/>
  <c r="CE156" i="2" s="1"/>
  <c r="CF58" i="2"/>
  <c r="CF235" i="2" s="1"/>
  <c r="CG58" i="2"/>
  <c r="CJ58" i="2"/>
  <c r="CK58" i="2"/>
  <c r="CL58" i="2"/>
  <c r="CL156" i="2" s="1"/>
  <c r="CM58" i="2"/>
  <c r="CM235" i="2" s="1"/>
  <c r="CN58" i="2"/>
  <c r="CQ58" i="2"/>
  <c r="CR58" i="2"/>
  <c r="CS58" i="2"/>
  <c r="CS156" i="2" s="1"/>
  <c r="CT58" i="2"/>
  <c r="CT235" i="2" s="1"/>
  <c r="CU58" i="2"/>
  <c r="CX58" i="2"/>
  <c r="CY58" i="2"/>
  <c r="CZ58" i="2"/>
  <c r="CZ156" i="2" s="1"/>
  <c r="DA58" i="2"/>
  <c r="DA235" i="2" s="1"/>
  <c r="DB58" i="2"/>
  <c r="DE58" i="2"/>
  <c r="DF58" i="2"/>
  <c r="DG58" i="2"/>
  <c r="DG156" i="2" s="1"/>
  <c r="DH58" i="2"/>
  <c r="DH235" i="2" s="1"/>
  <c r="DI58" i="2"/>
  <c r="DL58" i="2"/>
  <c r="DM58" i="2"/>
  <c r="DN58" i="2"/>
  <c r="DN156" i="2" s="1"/>
  <c r="DO58" i="2"/>
  <c r="DO235" i="2" s="1"/>
  <c r="DP58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59" i="2"/>
  <c r="AO157" i="2" s="1"/>
  <c r="AP59" i="2"/>
  <c r="AP236" i="2" s="1"/>
  <c r="AQ59" i="2"/>
  <c r="AT59" i="2"/>
  <c r="AU59" i="2"/>
  <c r="AV59" i="2"/>
  <c r="AV157" i="2" s="1"/>
  <c r="AW59" i="2"/>
  <c r="AW236" i="2" s="1"/>
  <c r="AX59" i="2"/>
  <c r="BA59" i="2"/>
  <c r="BB59" i="2"/>
  <c r="BC59" i="2"/>
  <c r="BC157" i="2" s="1"/>
  <c r="BD59" i="2"/>
  <c r="BD236" i="2" s="1"/>
  <c r="BE59" i="2"/>
  <c r="BH59" i="2"/>
  <c r="BI59" i="2"/>
  <c r="BJ59" i="2"/>
  <c r="BJ157" i="2" s="1"/>
  <c r="BK59" i="2"/>
  <c r="BK236" i="2" s="1"/>
  <c r="BL59" i="2"/>
  <c r="BO59" i="2"/>
  <c r="BP59" i="2"/>
  <c r="BQ59" i="2"/>
  <c r="BQ157" i="2" s="1"/>
  <c r="BR59" i="2"/>
  <c r="BR236" i="2" s="1"/>
  <c r="BS59" i="2"/>
  <c r="BV59" i="2"/>
  <c r="BW59" i="2"/>
  <c r="BX59" i="2"/>
  <c r="BX157" i="2" s="1"/>
  <c r="BY59" i="2"/>
  <c r="BY236" i="2" s="1"/>
  <c r="BZ59" i="2"/>
  <c r="CC59" i="2"/>
  <c r="CD59" i="2"/>
  <c r="CE59" i="2"/>
  <c r="CE157" i="2" s="1"/>
  <c r="CF59" i="2"/>
  <c r="CF236" i="2" s="1"/>
  <c r="CG59" i="2"/>
  <c r="CJ59" i="2"/>
  <c r="CK59" i="2"/>
  <c r="CL59" i="2"/>
  <c r="CL157" i="2" s="1"/>
  <c r="CM59" i="2"/>
  <c r="CM236" i="2" s="1"/>
  <c r="CN59" i="2"/>
  <c r="CQ59" i="2"/>
  <c r="CR59" i="2"/>
  <c r="CS59" i="2"/>
  <c r="CS157" i="2" s="1"/>
  <c r="CT59" i="2"/>
  <c r="CT236" i="2" s="1"/>
  <c r="CU59" i="2"/>
  <c r="CX59" i="2"/>
  <c r="CY59" i="2"/>
  <c r="CZ59" i="2"/>
  <c r="CZ157" i="2" s="1"/>
  <c r="DA59" i="2"/>
  <c r="DA236" i="2" s="1"/>
  <c r="DB59" i="2"/>
  <c r="DE59" i="2"/>
  <c r="DF59" i="2"/>
  <c r="DG59" i="2"/>
  <c r="DG157" i="2" s="1"/>
  <c r="DH59" i="2"/>
  <c r="DH236" i="2" s="1"/>
  <c r="DI59" i="2"/>
  <c r="DL59" i="2"/>
  <c r="DM59" i="2"/>
  <c r="DN59" i="2"/>
  <c r="DN157" i="2" s="1"/>
  <c r="DO59" i="2"/>
  <c r="DO236" i="2" s="1"/>
  <c r="DP59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43" i="4" s="1"/>
  <c r="F43" i="4" s="1"/>
  <c r="E43" i="4" s="1"/>
  <c r="AM60" i="2"/>
  <c r="AN60" i="2"/>
  <c r="AO60" i="2"/>
  <c r="AO158" i="2" s="1"/>
  <c r="AP60" i="2"/>
  <c r="AP237" i="2" s="1"/>
  <c r="AQ60" i="2"/>
  <c r="AR60" i="2"/>
  <c r="AT60" i="2"/>
  <c r="AU60" i="2"/>
  <c r="AV60" i="2"/>
  <c r="AV158" i="2" s="1"/>
  <c r="AW60" i="2"/>
  <c r="AW237" i="2" s="1"/>
  <c r="AX60" i="2"/>
  <c r="AY60" i="2"/>
  <c r="BA60" i="2"/>
  <c r="BB60" i="2"/>
  <c r="BC60" i="2"/>
  <c r="BC158" i="2" s="1"/>
  <c r="BD60" i="2"/>
  <c r="BD237" i="2" s="1"/>
  <c r="BE60" i="2"/>
  <c r="BF60" i="2"/>
  <c r="BH60" i="2"/>
  <c r="BI60" i="2"/>
  <c r="BJ60" i="2"/>
  <c r="BJ158" i="2" s="1"/>
  <c r="BK60" i="2"/>
  <c r="BK237" i="2" s="1"/>
  <c r="BL60" i="2"/>
  <c r="BM60" i="2"/>
  <c r="BO60" i="2"/>
  <c r="BP60" i="2"/>
  <c r="BQ60" i="2"/>
  <c r="BQ158" i="2" s="1"/>
  <c r="BR60" i="2"/>
  <c r="BR237" i="2" s="1"/>
  <c r="BS60" i="2"/>
  <c r="BT60" i="2"/>
  <c r="BV60" i="2"/>
  <c r="BW60" i="2"/>
  <c r="BX60" i="2"/>
  <c r="BX158" i="2" s="1"/>
  <c r="BY60" i="2"/>
  <c r="BY237" i="2" s="1"/>
  <c r="BZ60" i="2"/>
  <c r="CA60" i="2"/>
  <c r="CC60" i="2"/>
  <c r="CD60" i="2"/>
  <c r="CE60" i="2"/>
  <c r="CE158" i="2" s="1"/>
  <c r="CF60" i="2"/>
  <c r="CF237" i="2" s="1"/>
  <c r="CG60" i="2"/>
  <c r="CH60" i="2"/>
  <c r="CJ60" i="2"/>
  <c r="CK60" i="2"/>
  <c r="CL60" i="2"/>
  <c r="CL158" i="2" s="1"/>
  <c r="CM60" i="2"/>
  <c r="CM237" i="2" s="1"/>
  <c r="CN60" i="2"/>
  <c r="CO60" i="2"/>
  <c r="CQ60" i="2"/>
  <c r="CR60" i="2"/>
  <c r="CS60" i="2"/>
  <c r="CS158" i="2" s="1"/>
  <c r="CT60" i="2"/>
  <c r="CT237" i="2" s="1"/>
  <c r="CU60" i="2"/>
  <c r="CV60" i="2"/>
  <c r="CX60" i="2"/>
  <c r="CY60" i="2"/>
  <c r="CZ60" i="2"/>
  <c r="CZ158" i="2" s="1"/>
  <c r="DA60" i="2"/>
  <c r="DA237" i="2" s="1"/>
  <c r="DB60" i="2"/>
  <c r="DC60" i="2"/>
  <c r="DE60" i="2"/>
  <c r="DF60" i="2"/>
  <c r="DG60" i="2"/>
  <c r="DG158" i="2" s="1"/>
  <c r="DH60" i="2"/>
  <c r="DH237" i="2" s="1"/>
  <c r="DI60" i="2"/>
  <c r="DJ60" i="2"/>
  <c r="DL60" i="2"/>
  <c r="DM60" i="2"/>
  <c r="DN60" i="2"/>
  <c r="DN158" i="2" s="1"/>
  <c r="DO60" i="2"/>
  <c r="DO237" i="2" s="1"/>
  <c r="DP60" i="2"/>
  <c r="DQ60" i="2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61" i="2"/>
  <c r="AO159" i="2" s="1"/>
  <c r="AP61" i="2"/>
  <c r="AP238" i="2" s="1"/>
  <c r="AQ61" i="2"/>
  <c r="AT61" i="2"/>
  <c r="AU61" i="2"/>
  <c r="AV61" i="2"/>
  <c r="AV159" i="2" s="1"/>
  <c r="AW61" i="2"/>
  <c r="AW238" i="2" s="1"/>
  <c r="AX61" i="2"/>
  <c r="BA61" i="2"/>
  <c r="BB61" i="2"/>
  <c r="BC61" i="2"/>
  <c r="BC159" i="2" s="1"/>
  <c r="BD61" i="2"/>
  <c r="BD238" i="2" s="1"/>
  <c r="BE61" i="2"/>
  <c r="BH61" i="2"/>
  <c r="BI61" i="2"/>
  <c r="BJ61" i="2"/>
  <c r="BJ159" i="2" s="1"/>
  <c r="BK61" i="2"/>
  <c r="BK238" i="2" s="1"/>
  <c r="BL61" i="2"/>
  <c r="BO61" i="2"/>
  <c r="BP61" i="2"/>
  <c r="BQ61" i="2"/>
  <c r="BQ159" i="2" s="1"/>
  <c r="BR61" i="2"/>
  <c r="BR238" i="2" s="1"/>
  <c r="BS61" i="2"/>
  <c r="BV61" i="2"/>
  <c r="BW61" i="2"/>
  <c r="BX61" i="2"/>
  <c r="BX159" i="2" s="1"/>
  <c r="BY61" i="2"/>
  <c r="BY238" i="2" s="1"/>
  <c r="BZ61" i="2"/>
  <c r="CC61" i="2"/>
  <c r="CD61" i="2"/>
  <c r="CE61" i="2"/>
  <c r="CE159" i="2" s="1"/>
  <c r="CF61" i="2"/>
  <c r="CF238" i="2" s="1"/>
  <c r="CG61" i="2"/>
  <c r="CJ61" i="2"/>
  <c r="CK61" i="2"/>
  <c r="CL61" i="2"/>
  <c r="CL159" i="2" s="1"/>
  <c r="CM61" i="2"/>
  <c r="CM238" i="2" s="1"/>
  <c r="CN61" i="2"/>
  <c r="CQ61" i="2"/>
  <c r="CR61" i="2"/>
  <c r="CS61" i="2"/>
  <c r="CS159" i="2" s="1"/>
  <c r="CT61" i="2"/>
  <c r="CT238" i="2" s="1"/>
  <c r="CU61" i="2"/>
  <c r="CX61" i="2"/>
  <c r="CY61" i="2"/>
  <c r="CZ61" i="2"/>
  <c r="CZ159" i="2" s="1"/>
  <c r="DA61" i="2"/>
  <c r="DA238" i="2" s="1"/>
  <c r="DB61" i="2"/>
  <c r="DE61" i="2"/>
  <c r="DF61" i="2"/>
  <c r="DG61" i="2"/>
  <c r="DG159" i="2" s="1"/>
  <c r="DH61" i="2"/>
  <c r="DH238" i="2" s="1"/>
  <c r="DI61" i="2"/>
  <c r="DL61" i="2"/>
  <c r="DM61" i="2"/>
  <c r="DN61" i="2"/>
  <c r="DN159" i="2" s="1"/>
  <c r="DO61" i="2"/>
  <c r="DO238" i="2" s="1"/>
  <c r="DP61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41" i="4" s="1"/>
  <c r="AM62" i="2"/>
  <c r="AN62" i="2"/>
  <c r="AO62" i="2"/>
  <c r="AO160" i="2" s="1"/>
  <c r="AP62" i="2"/>
  <c r="AP239" i="2" s="1"/>
  <c r="AQ62" i="2"/>
  <c r="AT62" i="2"/>
  <c r="AU62" i="2"/>
  <c r="AV62" i="2"/>
  <c r="AV160" i="2" s="1"/>
  <c r="AW62" i="2"/>
  <c r="AW239" i="2" s="1"/>
  <c r="AX62" i="2"/>
  <c r="BA62" i="2"/>
  <c r="BB62" i="2"/>
  <c r="BC62" i="2"/>
  <c r="BC160" i="2" s="1"/>
  <c r="BD62" i="2"/>
  <c r="BD239" i="2" s="1"/>
  <c r="BE62" i="2"/>
  <c r="BH62" i="2"/>
  <c r="BI62" i="2"/>
  <c r="BJ62" i="2"/>
  <c r="BJ160" i="2" s="1"/>
  <c r="BK62" i="2"/>
  <c r="BK239" i="2" s="1"/>
  <c r="BL62" i="2"/>
  <c r="BM62" i="2"/>
  <c r="BO62" i="2"/>
  <c r="BP62" i="2"/>
  <c r="BQ62" i="2"/>
  <c r="BQ160" i="2" s="1"/>
  <c r="BR62" i="2"/>
  <c r="BR239" i="2" s="1"/>
  <c r="BS62" i="2"/>
  <c r="BV62" i="2"/>
  <c r="BW62" i="2"/>
  <c r="BX62" i="2"/>
  <c r="BX160" i="2" s="1"/>
  <c r="BY62" i="2"/>
  <c r="BY239" i="2" s="1"/>
  <c r="BZ62" i="2"/>
  <c r="CA62" i="2"/>
  <c r="CC62" i="2"/>
  <c r="CD62" i="2"/>
  <c r="CE62" i="2"/>
  <c r="CE160" i="2" s="1"/>
  <c r="CF62" i="2"/>
  <c r="CF239" i="2" s="1"/>
  <c r="CG62" i="2"/>
  <c r="CJ62" i="2"/>
  <c r="CK62" i="2"/>
  <c r="CL62" i="2"/>
  <c r="CL160" i="2" s="1"/>
  <c r="CM62" i="2"/>
  <c r="CM239" i="2" s="1"/>
  <c r="CN62" i="2"/>
  <c r="CQ62" i="2"/>
  <c r="CR62" i="2"/>
  <c r="CS62" i="2"/>
  <c r="CS160" i="2" s="1"/>
  <c r="CT62" i="2"/>
  <c r="CT239" i="2" s="1"/>
  <c r="CU62" i="2"/>
  <c r="CX62" i="2"/>
  <c r="CY62" i="2"/>
  <c r="CZ62" i="2"/>
  <c r="CZ160" i="2" s="1"/>
  <c r="DA62" i="2"/>
  <c r="DA239" i="2" s="1"/>
  <c r="DB62" i="2"/>
  <c r="DC62" i="2"/>
  <c r="DE62" i="2"/>
  <c r="DF62" i="2"/>
  <c r="DG62" i="2"/>
  <c r="DG160" i="2" s="1"/>
  <c r="DH62" i="2"/>
  <c r="DH239" i="2" s="1"/>
  <c r="DI62" i="2"/>
  <c r="DL62" i="2"/>
  <c r="DM62" i="2"/>
  <c r="DN62" i="2"/>
  <c r="DN160" i="2" s="1"/>
  <c r="DO62" i="2"/>
  <c r="DO239" i="2" s="1"/>
  <c r="DP62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63" i="2"/>
  <c r="AO161" i="2" s="1"/>
  <c r="AP63" i="2"/>
  <c r="AP240" i="2" s="1"/>
  <c r="AQ63" i="2"/>
  <c r="AT63" i="2"/>
  <c r="AU63" i="2"/>
  <c r="AV63" i="2"/>
  <c r="AV161" i="2" s="1"/>
  <c r="AW63" i="2"/>
  <c r="AW240" i="2" s="1"/>
  <c r="AX63" i="2"/>
  <c r="BA63" i="2"/>
  <c r="BB63" i="2"/>
  <c r="BC63" i="2"/>
  <c r="BC161" i="2" s="1"/>
  <c r="BD63" i="2"/>
  <c r="BD240" i="2" s="1"/>
  <c r="BE63" i="2"/>
  <c r="BH63" i="2"/>
  <c r="BI63" i="2"/>
  <c r="BJ63" i="2"/>
  <c r="BJ161" i="2" s="1"/>
  <c r="BK63" i="2"/>
  <c r="BK240" i="2" s="1"/>
  <c r="BL63" i="2"/>
  <c r="BO63" i="2"/>
  <c r="BP63" i="2"/>
  <c r="BQ63" i="2"/>
  <c r="BQ161" i="2" s="1"/>
  <c r="BR63" i="2"/>
  <c r="BR240" i="2" s="1"/>
  <c r="BS63" i="2"/>
  <c r="BV63" i="2"/>
  <c r="BW63" i="2"/>
  <c r="BX63" i="2"/>
  <c r="BX161" i="2" s="1"/>
  <c r="BY63" i="2"/>
  <c r="BY240" i="2" s="1"/>
  <c r="BZ63" i="2"/>
  <c r="CC63" i="2"/>
  <c r="CD63" i="2"/>
  <c r="CE63" i="2"/>
  <c r="CE161" i="2" s="1"/>
  <c r="CF63" i="2"/>
  <c r="CF240" i="2" s="1"/>
  <c r="CG63" i="2"/>
  <c r="CJ63" i="2"/>
  <c r="CK63" i="2"/>
  <c r="CL63" i="2"/>
  <c r="CL161" i="2" s="1"/>
  <c r="CM63" i="2"/>
  <c r="CM240" i="2" s="1"/>
  <c r="CN63" i="2"/>
  <c r="CQ63" i="2"/>
  <c r="CR63" i="2"/>
  <c r="CS63" i="2"/>
  <c r="CS161" i="2" s="1"/>
  <c r="CT63" i="2"/>
  <c r="CT240" i="2" s="1"/>
  <c r="CU63" i="2"/>
  <c r="CX63" i="2"/>
  <c r="CY63" i="2"/>
  <c r="CZ63" i="2"/>
  <c r="CZ161" i="2" s="1"/>
  <c r="DA63" i="2"/>
  <c r="DA240" i="2" s="1"/>
  <c r="DB63" i="2"/>
  <c r="DC63" i="2"/>
  <c r="DE63" i="2"/>
  <c r="DF63" i="2"/>
  <c r="DG63" i="2"/>
  <c r="DG161" i="2" s="1"/>
  <c r="DH63" i="2"/>
  <c r="DH240" i="2" s="1"/>
  <c r="DI63" i="2"/>
  <c r="DL63" i="2"/>
  <c r="DM63" i="2"/>
  <c r="DN63" i="2"/>
  <c r="DN161" i="2" s="1"/>
  <c r="DO63" i="2"/>
  <c r="DO240" i="2" s="1"/>
  <c r="DP63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64" i="2"/>
  <c r="AO162" i="2" s="1"/>
  <c r="AP64" i="2"/>
  <c r="AP241" i="2" s="1"/>
  <c r="AQ64" i="2"/>
  <c r="AT64" i="2"/>
  <c r="AU64" i="2"/>
  <c r="AV64" i="2"/>
  <c r="AV162" i="2" s="1"/>
  <c r="AW64" i="2"/>
  <c r="AW241" i="2" s="1"/>
  <c r="AX64" i="2"/>
  <c r="BA64" i="2"/>
  <c r="BB64" i="2"/>
  <c r="BC64" i="2"/>
  <c r="BC162" i="2" s="1"/>
  <c r="BD64" i="2"/>
  <c r="BD241" i="2" s="1"/>
  <c r="BE64" i="2"/>
  <c r="BH64" i="2"/>
  <c r="BI64" i="2"/>
  <c r="BJ64" i="2"/>
  <c r="BJ162" i="2" s="1"/>
  <c r="BK64" i="2"/>
  <c r="BK241" i="2" s="1"/>
  <c r="BL64" i="2"/>
  <c r="BO64" i="2"/>
  <c r="BP64" i="2"/>
  <c r="BQ64" i="2"/>
  <c r="BQ162" i="2" s="1"/>
  <c r="BR64" i="2"/>
  <c r="BR241" i="2" s="1"/>
  <c r="BS64" i="2"/>
  <c r="BV64" i="2"/>
  <c r="BW64" i="2"/>
  <c r="BX64" i="2"/>
  <c r="BX162" i="2" s="1"/>
  <c r="BY64" i="2"/>
  <c r="BY241" i="2" s="1"/>
  <c r="BZ64" i="2"/>
  <c r="CC64" i="2"/>
  <c r="CD64" i="2"/>
  <c r="CE64" i="2"/>
  <c r="CE162" i="2" s="1"/>
  <c r="CF64" i="2"/>
  <c r="CF241" i="2" s="1"/>
  <c r="CG64" i="2"/>
  <c r="CJ64" i="2"/>
  <c r="CK64" i="2"/>
  <c r="CL64" i="2"/>
  <c r="CL162" i="2" s="1"/>
  <c r="CM64" i="2"/>
  <c r="CM241" i="2" s="1"/>
  <c r="CN64" i="2"/>
  <c r="CQ64" i="2"/>
  <c r="CR64" i="2"/>
  <c r="CS64" i="2"/>
  <c r="CS162" i="2" s="1"/>
  <c r="CT64" i="2"/>
  <c r="CT241" i="2" s="1"/>
  <c r="CU64" i="2"/>
  <c r="CX64" i="2"/>
  <c r="CY64" i="2"/>
  <c r="CZ64" i="2"/>
  <c r="CZ162" i="2" s="1"/>
  <c r="DA64" i="2"/>
  <c r="DA241" i="2" s="1"/>
  <c r="DB64" i="2"/>
  <c r="DE64" i="2"/>
  <c r="DF64" i="2"/>
  <c r="DG64" i="2"/>
  <c r="DG162" i="2" s="1"/>
  <c r="DH64" i="2"/>
  <c r="DH241" i="2" s="1"/>
  <c r="DI64" i="2"/>
  <c r="DL64" i="2"/>
  <c r="DM64" i="2"/>
  <c r="DN64" i="2"/>
  <c r="DN162" i="2" s="1"/>
  <c r="DO64" i="2"/>
  <c r="DO241" i="2" s="1"/>
  <c r="DP64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65" i="2"/>
  <c r="AO163" i="2" s="1"/>
  <c r="AP65" i="2"/>
  <c r="AP242" i="2" s="1"/>
  <c r="AQ65" i="2"/>
  <c r="AT65" i="2"/>
  <c r="AU65" i="2"/>
  <c r="AV65" i="2"/>
  <c r="AV163" i="2" s="1"/>
  <c r="AW65" i="2"/>
  <c r="AW242" i="2" s="1"/>
  <c r="AX65" i="2"/>
  <c r="BA65" i="2"/>
  <c r="BB65" i="2"/>
  <c r="BC65" i="2"/>
  <c r="BC163" i="2" s="1"/>
  <c r="BD65" i="2"/>
  <c r="BD242" i="2" s="1"/>
  <c r="BE65" i="2"/>
  <c r="BH65" i="2"/>
  <c r="BI65" i="2"/>
  <c r="BJ65" i="2"/>
  <c r="BJ163" i="2" s="1"/>
  <c r="BK65" i="2"/>
  <c r="BK242" i="2" s="1"/>
  <c r="BL65" i="2"/>
  <c r="BM65" i="2"/>
  <c r="BO65" i="2"/>
  <c r="BP65" i="2"/>
  <c r="BQ65" i="2"/>
  <c r="BQ163" i="2" s="1"/>
  <c r="BR65" i="2"/>
  <c r="BR242" i="2" s="1"/>
  <c r="BS65" i="2"/>
  <c r="BV65" i="2"/>
  <c r="BW65" i="2"/>
  <c r="BX65" i="2"/>
  <c r="BX163" i="2" s="1"/>
  <c r="BY65" i="2"/>
  <c r="BY242" i="2" s="1"/>
  <c r="BZ65" i="2"/>
  <c r="CA65" i="2"/>
  <c r="CC65" i="2"/>
  <c r="CD65" i="2"/>
  <c r="CE65" i="2"/>
  <c r="CE163" i="2" s="1"/>
  <c r="CF65" i="2"/>
  <c r="CF242" i="2" s="1"/>
  <c r="CG65" i="2"/>
  <c r="CJ65" i="2"/>
  <c r="CK65" i="2"/>
  <c r="CL65" i="2"/>
  <c r="CL163" i="2" s="1"/>
  <c r="CM65" i="2"/>
  <c r="CM242" i="2" s="1"/>
  <c r="CN65" i="2"/>
  <c r="CQ65" i="2"/>
  <c r="CR65" i="2"/>
  <c r="CS65" i="2"/>
  <c r="CS163" i="2" s="1"/>
  <c r="CT65" i="2"/>
  <c r="CT242" i="2" s="1"/>
  <c r="CU65" i="2"/>
  <c r="CX65" i="2"/>
  <c r="CY65" i="2"/>
  <c r="CZ65" i="2"/>
  <c r="CZ163" i="2" s="1"/>
  <c r="DA65" i="2"/>
  <c r="DA242" i="2" s="1"/>
  <c r="DB65" i="2"/>
  <c r="DE65" i="2"/>
  <c r="DF65" i="2"/>
  <c r="DG65" i="2"/>
  <c r="DG163" i="2" s="1"/>
  <c r="DH65" i="2"/>
  <c r="DH242" i="2" s="1"/>
  <c r="DI65" i="2"/>
  <c r="DL65" i="2"/>
  <c r="DM65" i="2"/>
  <c r="DN65" i="2"/>
  <c r="DN163" i="2" s="1"/>
  <c r="DO65" i="2"/>
  <c r="DO242" i="2" s="1"/>
  <c r="DP65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66" i="2"/>
  <c r="AO164" i="2" s="1"/>
  <c r="AP66" i="2"/>
  <c r="AP243" i="2" s="1"/>
  <c r="AQ66" i="2"/>
  <c r="AT66" i="2"/>
  <c r="AU66" i="2"/>
  <c r="AV66" i="2"/>
  <c r="AV164" i="2" s="1"/>
  <c r="AW66" i="2"/>
  <c r="AW243" i="2" s="1"/>
  <c r="AX66" i="2"/>
  <c r="AY66" i="2"/>
  <c r="BA66" i="2"/>
  <c r="BB66" i="2"/>
  <c r="BC66" i="2"/>
  <c r="BC164" i="2" s="1"/>
  <c r="BD66" i="2"/>
  <c r="BD243" i="2" s="1"/>
  <c r="BE66" i="2"/>
  <c r="BH66" i="2"/>
  <c r="BI66" i="2"/>
  <c r="BJ66" i="2"/>
  <c r="BJ164" i="2" s="1"/>
  <c r="BK66" i="2"/>
  <c r="BK243" i="2" s="1"/>
  <c r="BL66" i="2"/>
  <c r="BM66" i="2"/>
  <c r="BO66" i="2"/>
  <c r="BP66" i="2"/>
  <c r="BQ66" i="2"/>
  <c r="BQ164" i="2" s="1"/>
  <c r="BR66" i="2"/>
  <c r="BR243" i="2" s="1"/>
  <c r="BS66" i="2"/>
  <c r="BT66" i="2"/>
  <c r="BV66" i="2"/>
  <c r="BW66" i="2"/>
  <c r="BX66" i="2"/>
  <c r="BX164" i="2" s="1"/>
  <c r="BY66" i="2"/>
  <c r="BY243" i="2" s="1"/>
  <c r="BZ66" i="2"/>
  <c r="CA66" i="2"/>
  <c r="CC66" i="2"/>
  <c r="CD66" i="2"/>
  <c r="CE66" i="2"/>
  <c r="CE164" i="2" s="1"/>
  <c r="CF66" i="2"/>
  <c r="CF243" i="2" s="1"/>
  <c r="CG66" i="2"/>
  <c r="CJ66" i="2"/>
  <c r="CK66" i="2"/>
  <c r="CL66" i="2"/>
  <c r="CL164" i="2" s="1"/>
  <c r="CM66" i="2"/>
  <c r="CM243" i="2" s="1"/>
  <c r="CN66" i="2"/>
  <c r="CQ66" i="2"/>
  <c r="CR66" i="2"/>
  <c r="CS66" i="2"/>
  <c r="CS164" i="2" s="1"/>
  <c r="CT66" i="2"/>
  <c r="CT243" i="2" s="1"/>
  <c r="CU66" i="2"/>
  <c r="CV66" i="2"/>
  <c r="CX66" i="2"/>
  <c r="CY66" i="2"/>
  <c r="CZ66" i="2"/>
  <c r="CZ164" i="2" s="1"/>
  <c r="DA66" i="2"/>
  <c r="DA243" i="2" s="1"/>
  <c r="DB66" i="2"/>
  <c r="DE66" i="2"/>
  <c r="DF66" i="2"/>
  <c r="DG66" i="2"/>
  <c r="DG164" i="2" s="1"/>
  <c r="DH66" i="2"/>
  <c r="DH243" i="2" s="1"/>
  <c r="DI66" i="2"/>
  <c r="DJ66" i="2"/>
  <c r="DL66" i="2"/>
  <c r="DM66" i="2"/>
  <c r="DN66" i="2"/>
  <c r="DN164" i="2" s="1"/>
  <c r="DO66" i="2"/>
  <c r="DO243" i="2" s="1"/>
  <c r="DP66" i="2"/>
  <c r="DQ66" i="2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67" i="2"/>
  <c r="AO165" i="2" s="1"/>
  <c r="AP67" i="2"/>
  <c r="AP244" i="2" s="1"/>
  <c r="AQ67" i="2"/>
  <c r="AT67" i="2"/>
  <c r="AU67" i="2"/>
  <c r="AV67" i="2"/>
  <c r="AV165" i="2" s="1"/>
  <c r="AW67" i="2"/>
  <c r="AW244" i="2" s="1"/>
  <c r="AX67" i="2"/>
  <c r="BA67" i="2"/>
  <c r="BB67" i="2"/>
  <c r="BC67" i="2"/>
  <c r="BC165" i="2" s="1"/>
  <c r="BD67" i="2"/>
  <c r="BD244" i="2" s="1"/>
  <c r="BE67" i="2"/>
  <c r="BH67" i="2"/>
  <c r="BI67" i="2"/>
  <c r="BJ67" i="2"/>
  <c r="BJ165" i="2" s="1"/>
  <c r="BK67" i="2"/>
  <c r="BK244" i="2" s="1"/>
  <c r="BL67" i="2"/>
  <c r="BO67" i="2"/>
  <c r="BP67" i="2"/>
  <c r="BQ67" i="2"/>
  <c r="BQ165" i="2" s="1"/>
  <c r="BR67" i="2"/>
  <c r="BR244" i="2" s="1"/>
  <c r="BS67" i="2"/>
  <c r="BV67" i="2"/>
  <c r="BW67" i="2"/>
  <c r="BX67" i="2"/>
  <c r="BX165" i="2" s="1"/>
  <c r="BY67" i="2"/>
  <c r="BY244" i="2" s="1"/>
  <c r="BZ67" i="2"/>
  <c r="CC67" i="2"/>
  <c r="CD67" i="2"/>
  <c r="CE67" i="2"/>
  <c r="CE165" i="2" s="1"/>
  <c r="CF67" i="2"/>
  <c r="CF244" i="2" s="1"/>
  <c r="CG67" i="2"/>
  <c r="CJ67" i="2"/>
  <c r="CK67" i="2"/>
  <c r="CL67" i="2"/>
  <c r="CL165" i="2" s="1"/>
  <c r="CM67" i="2"/>
  <c r="CM244" i="2" s="1"/>
  <c r="CN67" i="2"/>
  <c r="CQ67" i="2"/>
  <c r="CR67" i="2"/>
  <c r="CS67" i="2"/>
  <c r="CS165" i="2" s="1"/>
  <c r="CT67" i="2"/>
  <c r="CT244" i="2" s="1"/>
  <c r="CU67" i="2"/>
  <c r="CX67" i="2"/>
  <c r="CY67" i="2"/>
  <c r="CZ67" i="2"/>
  <c r="CZ165" i="2" s="1"/>
  <c r="DA67" i="2"/>
  <c r="DA244" i="2" s="1"/>
  <c r="DB67" i="2"/>
  <c r="DE67" i="2"/>
  <c r="DF67" i="2"/>
  <c r="DG67" i="2"/>
  <c r="DG165" i="2" s="1"/>
  <c r="DH67" i="2"/>
  <c r="DH244" i="2" s="1"/>
  <c r="DI67" i="2"/>
  <c r="DL67" i="2"/>
  <c r="DM67" i="2"/>
  <c r="DN67" i="2"/>
  <c r="DN165" i="2" s="1"/>
  <c r="DO67" i="2"/>
  <c r="DO244" i="2" s="1"/>
  <c r="DP67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68" i="2"/>
  <c r="AO166" i="2" s="1"/>
  <c r="AP68" i="2"/>
  <c r="AP245" i="2" s="1"/>
  <c r="AQ68" i="2"/>
  <c r="AT68" i="2"/>
  <c r="AU68" i="2"/>
  <c r="AV68" i="2"/>
  <c r="AV166" i="2" s="1"/>
  <c r="AW68" i="2"/>
  <c r="AW245" i="2" s="1"/>
  <c r="AX68" i="2"/>
  <c r="BA68" i="2"/>
  <c r="BB68" i="2"/>
  <c r="BC68" i="2"/>
  <c r="BC166" i="2" s="1"/>
  <c r="BD68" i="2"/>
  <c r="BD245" i="2" s="1"/>
  <c r="BE68" i="2"/>
  <c r="BH68" i="2"/>
  <c r="BI68" i="2"/>
  <c r="BJ68" i="2"/>
  <c r="BJ166" i="2" s="1"/>
  <c r="BK68" i="2"/>
  <c r="BK245" i="2" s="1"/>
  <c r="BL68" i="2"/>
  <c r="BO68" i="2"/>
  <c r="BP68" i="2"/>
  <c r="BQ68" i="2"/>
  <c r="BQ166" i="2" s="1"/>
  <c r="BR68" i="2"/>
  <c r="BR245" i="2" s="1"/>
  <c r="BS68" i="2"/>
  <c r="BV68" i="2"/>
  <c r="BW68" i="2"/>
  <c r="BX68" i="2"/>
  <c r="BX166" i="2" s="1"/>
  <c r="BY68" i="2"/>
  <c r="BY245" i="2" s="1"/>
  <c r="BZ68" i="2"/>
  <c r="CC68" i="2"/>
  <c r="CD68" i="2"/>
  <c r="CE68" i="2"/>
  <c r="CE166" i="2" s="1"/>
  <c r="CF68" i="2"/>
  <c r="CF245" i="2" s="1"/>
  <c r="CG68" i="2"/>
  <c r="CJ68" i="2"/>
  <c r="CK68" i="2"/>
  <c r="CL68" i="2"/>
  <c r="CL166" i="2" s="1"/>
  <c r="CM68" i="2"/>
  <c r="CM245" i="2" s="1"/>
  <c r="CN68" i="2"/>
  <c r="CQ68" i="2"/>
  <c r="CR68" i="2"/>
  <c r="CS68" i="2"/>
  <c r="CS166" i="2" s="1"/>
  <c r="CT68" i="2"/>
  <c r="CT245" i="2" s="1"/>
  <c r="CU68" i="2"/>
  <c r="CX68" i="2"/>
  <c r="CY68" i="2"/>
  <c r="CZ68" i="2"/>
  <c r="CZ166" i="2" s="1"/>
  <c r="DA68" i="2"/>
  <c r="DA245" i="2" s="1"/>
  <c r="DB68" i="2"/>
  <c r="DE68" i="2"/>
  <c r="DF68" i="2"/>
  <c r="DG68" i="2"/>
  <c r="DG166" i="2" s="1"/>
  <c r="DH68" i="2"/>
  <c r="DH245" i="2" s="1"/>
  <c r="DI68" i="2"/>
  <c r="DL68" i="2"/>
  <c r="DM68" i="2"/>
  <c r="DN68" i="2"/>
  <c r="DN166" i="2" s="1"/>
  <c r="DO68" i="2"/>
  <c r="DO245" i="2" s="1"/>
  <c r="DP68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69" i="2"/>
  <c r="AO167" i="2" s="1"/>
  <c r="AP69" i="2"/>
  <c r="AP246" i="2" s="1"/>
  <c r="AQ69" i="2"/>
  <c r="AT69" i="2"/>
  <c r="AU69" i="2"/>
  <c r="AV69" i="2"/>
  <c r="AV167" i="2" s="1"/>
  <c r="AW69" i="2"/>
  <c r="AW246" i="2" s="1"/>
  <c r="AX69" i="2"/>
  <c r="BA69" i="2"/>
  <c r="BB69" i="2"/>
  <c r="BC69" i="2"/>
  <c r="BC167" i="2" s="1"/>
  <c r="BD69" i="2"/>
  <c r="BD246" i="2" s="1"/>
  <c r="BE69" i="2"/>
  <c r="BH69" i="2"/>
  <c r="BI69" i="2"/>
  <c r="BJ69" i="2"/>
  <c r="BJ167" i="2" s="1"/>
  <c r="BK69" i="2"/>
  <c r="BK246" i="2" s="1"/>
  <c r="BL69" i="2"/>
  <c r="BO69" i="2"/>
  <c r="BP69" i="2"/>
  <c r="BQ69" i="2"/>
  <c r="BQ167" i="2" s="1"/>
  <c r="BR69" i="2"/>
  <c r="BR246" i="2" s="1"/>
  <c r="BS69" i="2"/>
  <c r="BV69" i="2"/>
  <c r="BW69" i="2"/>
  <c r="BX69" i="2"/>
  <c r="BX167" i="2" s="1"/>
  <c r="BY69" i="2"/>
  <c r="BY246" i="2" s="1"/>
  <c r="BZ69" i="2"/>
  <c r="CC69" i="2"/>
  <c r="CD69" i="2"/>
  <c r="CE69" i="2"/>
  <c r="CE167" i="2" s="1"/>
  <c r="CF69" i="2"/>
  <c r="CF246" i="2" s="1"/>
  <c r="CG69" i="2"/>
  <c r="CJ69" i="2"/>
  <c r="CK69" i="2"/>
  <c r="CL69" i="2"/>
  <c r="CL167" i="2" s="1"/>
  <c r="CM69" i="2"/>
  <c r="CM246" i="2" s="1"/>
  <c r="CN69" i="2"/>
  <c r="CQ69" i="2"/>
  <c r="CR69" i="2"/>
  <c r="CU69" i="2"/>
  <c r="CX69" i="2"/>
  <c r="CY69" i="2"/>
  <c r="CZ69" i="2"/>
  <c r="CZ167" i="2" s="1"/>
  <c r="DA69" i="2"/>
  <c r="DA246" i="2" s="1"/>
  <c r="DB69" i="2"/>
  <c r="DE69" i="2"/>
  <c r="DF69" i="2"/>
  <c r="DG69" i="2"/>
  <c r="DG167" i="2" s="1"/>
  <c r="DH69" i="2"/>
  <c r="DH246" i="2" s="1"/>
  <c r="DI69" i="2"/>
  <c r="DL69" i="2"/>
  <c r="DM69" i="2"/>
  <c r="DN69" i="2"/>
  <c r="DN167" i="2" s="1"/>
  <c r="DO69" i="2"/>
  <c r="DO246" i="2" s="1"/>
  <c r="DP69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70" i="2"/>
  <c r="AO168" i="2" s="1"/>
  <c r="AP70" i="2"/>
  <c r="AP247" i="2" s="1"/>
  <c r="AQ70" i="2"/>
  <c r="AT70" i="2"/>
  <c r="AU70" i="2"/>
  <c r="AV70" i="2"/>
  <c r="AV168" i="2" s="1"/>
  <c r="AW70" i="2"/>
  <c r="AW247" i="2" s="1"/>
  <c r="AX70" i="2"/>
  <c r="BA70" i="2"/>
  <c r="BB70" i="2"/>
  <c r="BC70" i="2"/>
  <c r="BC168" i="2" s="1"/>
  <c r="BD70" i="2"/>
  <c r="BD247" i="2" s="1"/>
  <c r="BE70" i="2"/>
  <c r="BH70" i="2"/>
  <c r="BI70" i="2"/>
  <c r="BJ70" i="2"/>
  <c r="BJ168" i="2" s="1"/>
  <c r="BK70" i="2"/>
  <c r="BK247" i="2" s="1"/>
  <c r="BL70" i="2"/>
  <c r="BO70" i="2"/>
  <c r="BP70" i="2"/>
  <c r="BQ70" i="2"/>
  <c r="BQ168" i="2" s="1"/>
  <c r="BR70" i="2"/>
  <c r="BR247" i="2" s="1"/>
  <c r="BS70" i="2"/>
  <c r="BV70" i="2"/>
  <c r="BW70" i="2"/>
  <c r="BX70" i="2"/>
  <c r="BX168" i="2" s="1"/>
  <c r="BY70" i="2"/>
  <c r="BY247" i="2" s="1"/>
  <c r="BZ70" i="2"/>
  <c r="CA70" i="2"/>
  <c r="CC70" i="2"/>
  <c r="CD70" i="2"/>
  <c r="CE70" i="2"/>
  <c r="CE168" i="2" s="1"/>
  <c r="CF70" i="2"/>
  <c r="CF247" i="2" s="1"/>
  <c r="CG70" i="2"/>
  <c r="CJ70" i="2"/>
  <c r="CK70" i="2"/>
  <c r="CL70" i="2"/>
  <c r="CL168" i="2" s="1"/>
  <c r="CM70" i="2"/>
  <c r="CM247" i="2" s="1"/>
  <c r="CN70" i="2"/>
  <c r="CQ70" i="2"/>
  <c r="CR70" i="2"/>
  <c r="CS70" i="2"/>
  <c r="CS168" i="2" s="1"/>
  <c r="CT70" i="2"/>
  <c r="CT247" i="2" s="1"/>
  <c r="CU70" i="2"/>
  <c r="CX70" i="2"/>
  <c r="CY70" i="2"/>
  <c r="CZ70" i="2"/>
  <c r="CZ168" i="2" s="1"/>
  <c r="DA70" i="2"/>
  <c r="DA247" i="2" s="1"/>
  <c r="DB70" i="2"/>
  <c r="DE70" i="2"/>
  <c r="DF70" i="2"/>
  <c r="DG70" i="2"/>
  <c r="DG168" i="2" s="1"/>
  <c r="DH70" i="2"/>
  <c r="DH247" i="2" s="1"/>
  <c r="DI70" i="2"/>
  <c r="DL70" i="2"/>
  <c r="DM70" i="2"/>
  <c r="DN70" i="2"/>
  <c r="DN168" i="2" s="1"/>
  <c r="DO70" i="2"/>
  <c r="DO247" i="2" s="1"/>
  <c r="DP70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7" i="4" s="1"/>
  <c r="AM71" i="2"/>
  <c r="AN71" i="2"/>
  <c r="AO71" i="2"/>
  <c r="AO169" i="2" s="1"/>
  <c r="AP71" i="2"/>
  <c r="AP248" i="2" s="1"/>
  <c r="AQ71" i="2"/>
  <c r="AR71" i="2"/>
  <c r="AT71" i="2"/>
  <c r="AU71" i="2"/>
  <c r="AV71" i="2"/>
  <c r="AV169" i="2" s="1"/>
  <c r="AW71" i="2"/>
  <c r="AW248" i="2" s="1"/>
  <c r="AX71" i="2"/>
  <c r="BA71" i="2"/>
  <c r="BB71" i="2"/>
  <c r="BC71" i="2"/>
  <c r="BC169" i="2" s="1"/>
  <c r="BD71" i="2"/>
  <c r="BD248" i="2" s="1"/>
  <c r="BE71" i="2"/>
  <c r="BH71" i="2"/>
  <c r="BI71" i="2"/>
  <c r="BJ71" i="2"/>
  <c r="BJ169" i="2" s="1"/>
  <c r="BK71" i="2"/>
  <c r="BK248" i="2" s="1"/>
  <c r="BL71" i="2"/>
  <c r="BM71" i="2"/>
  <c r="BO71" i="2"/>
  <c r="BP71" i="2"/>
  <c r="BQ71" i="2"/>
  <c r="BQ169" i="2" s="1"/>
  <c r="BR71" i="2"/>
  <c r="BR248" i="2" s="1"/>
  <c r="BS71" i="2"/>
  <c r="BT71" i="2"/>
  <c r="BV71" i="2"/>
  <c r="BW71" i="2"/>
  <c r="BX71" i="2"/>
  <c r="BX169" i="2" s="1"/>
  <c r="BY71" i="2"/>
  <c r="BY248" i="2" s="1"/>
  <c r="BZ71" i="2"/>
  <c r="CA71" i="2"/>
  <c r="CC71" i="2"/>
  <c r="CD71" i="2"/>
  <c r="CE71" i="2"/>
  <c r="CE169" i="2" s="1"/>
  <c r="CF71" i="2"/>
  <c r="CF248" i="2" s="1"/>
  <c r="CG71" i="2"/>
  <c r="CH71" i="2"/>
  <c r="CJ71" i="2"/>
  <c r="CK71" i="2"/>
  <c r="CL71" i="2"/>
  <c r="CL169" i="2" s="1"/>
  <c r="CM71" i="2"/>
  <c r="CM248" i="2" s="1"/>
  <c r="CN71" i="2"/>
  <c r="CO71" i="2"/>
  <c r="CQ71" i="2"/>
  <c r="CR71" i="2"/>
  <c r="CS71" i="2"/>
  <c r="CS169" i="2" s="1"/>
  <c r="CT71" i="2"/>
  <c r="CT248" i="2" s="1"/>
  <c r="CU71" i="2"/>
  <c r="CV71" i="2"/>
  <c r="CX71" i="2"/>
  <c r="CY71" i="2"/>
  <c r="CZ71" i="2"/>
  <c r="CZ169" i="2" s="1"/>
  <c r="DA71" i="2"/>
  <c r="DA248" i="2" s="1"/>
  <c r="DB71" i="2"/>
  <c r="DC71" i="2"/>
  <c r="DE71" i="2"/>
  <c r="DF71" i="2"/>
  <c r="DG71" i="2"/>
  <c r="DG169" i="2" s="1"/>
  <c r="DH71" i="2"/>
  <c r="DH248" i="2" s="1"/>
  <c r="DI71" i="2"/>
  <c r="DJ71" i="2"/>
  <c r="DL71" i="2"/>
  <c r="DM71" i="2"/>
  <c r="DN71" i="2"/>
  <c r="DN169" i="2" s="1"/>
  <c r="DO71" i="2"/>
  <c r="DO248" i="2" s="1"/>
  <c r="DP71" i="2"/>
  <c r="DQ71" i="2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42" i="4" s="1"/>
  <c r="AM72" i="2"/>
  <c r="AN72" i="2"/>
  <c r="AO72" i="2"/>
  <c r="AO170" i="2" s="1"/>
  <c r="AP72" i="2"/>
  <c r="AP249" i="2" s="1"/>
  <c r="AQ72" i="2"/>
  <c r="AR72" i="2"/>
  <c r="AT72" i="2"/>
  <c r="AU72" i="2"/>
  <c r="AV72" i="2"/>
  <c r="AV170" i="2" s="1"/>
  <c r="AW72" i="2"/>
  <c r="AW249" i="2" s="1"/>
  <c r="AX72" i="2"/>
  <c r="AY72" i="2"/>
  <c r="BA72" i="2"/>
  <c r="BB72" i="2"/>
  <c r="BC72" i="2"/>
  <c r="BC170" i="2" s="1"/>
  <c r="BD72" i="2"/>
  <c r="BD249" i="2" s="1"/>
  <c r="BE72" i="2"/>
  <c r="BF72" i="2"/>
  <c r="BH72" i="2"/>
  <c r="BI72" i="2"/>
  <c r="BJ72" i="2"/>
  <c r="BJ170" i="2" s="1"/>
  <c r="BK72" i="2"/>
  <c r="BK249" i="2" s="1"/>
  <c r="BL72" i="2"/>
  <c r="BM72" i="2"/>
  <c r="BO72" i="2"/>
  <c r="BP72" i="2"/>
  <c r="BQ72" i="2"/>
  <c r="BQ170" i="2" s="1"/>
  <c r="BR72" i="2"/>
  <c r="BR249" i="2" s="1"/>
  <c r="BS72" i="2"/>
  <c r="BT72" i="2"/>
  <c r="BV72" i="2"/>
  <c r="BW72" i="2"/>
  <c r="BX72" i="2"/>
  <c r="BX170" i="2" s="1"/>
  <c r="BY72" i="2"/>
  <c r="BY249" i="2" s="1"/>
  <c r="BZ72" i="2"/>
  <c r="CA72" i="2"/>
  <c r="CC72" i="2"/>
  <c r="CD72" i="2"/>
  <c r="CE72" i="2"/>
  <c r="CE170" i="2" s="1"/>
  <c r="CF72" i="2"/>
  <c r="CF249" i="2" s="1"/>
  <c r="CG72" i="2"/>
  <c r="CH72" i="2"/>
  <c r="CJ72" i="2"/>
  <c r="CK72" i="2"/>
  <c r="CL72" i="2"/>
  <c r="CL170" i="2" s="1"/>
  <c r="CM72" i="2"/>
  <c r="CM249" i="2" s="1"/>
  <c r="CN72" i="2"/>
  <c r="CO72" i="2"/>
  <c r="CQ72" i="2"/>
  <c r="CR72" i="2"/>
  <c r="CS72" i="2"/>
  <c r="CS170" i="2" s="1"/>
  <c r="CT72" i="2"/>
  <c r="CT249" i="2" s="1"/>
  <c r="CU72" i="2"/>
  <c r="CV72" i="2"/>
  <c r="CX72" i="2"/>
  <c r="CY72" i="2"/>
  <c r="CZ72" i="2"/>
  <c r="CZ170" i="2" s="1"/>
  <c r="DA72" i="2"/>
  <c r="DA249" i="2" s="1"/>
  <c r="DB72" i="2"/>
  <c r="DC72" i="2"/>
  <c r="DE72" i="2"/>
  <c r="DF72" i="2"/>
  <c r="DG72" i="2"/>
  <c r="DG170" i="2" s="1"/>
  <c r="DH72" i="2"/>
  <c r="DH249" i="2" s="1"/>
  <c r="DI72" i="2"/>
  <c r="DJ72" i="2"/>
  <c r="DL72" i="2"/>
  <c r="DM72" i="2"/>
  <c r="DN72" i="2"/>
  <c r="DN170" i="2" s="1"/>
  <c r="DO72" i="2"/>
  <c r="DO249" i="2" s="1"/>
  <c r="DP72" i="2"/>
  <c r="DQ72" i="2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73" i="2"/>
  <c r="AO171" i="2" s="1"/>
  <c r="AP73" i="2"/>
  <c r="AP250" i="2" s="1"/>
  <c r="AQ73" i="2"/>
  <c r="AT73" i="2"/>
  <c r="AU73" i="2"/>
  <c r="AV73" i="2"/>
  <c r="AV171" i="2" s="1"/>
  <c r="AW73" i="2"/>
  <c r="AW250" i="2" s="1"/>
  <c r="AX73" i="2"/>
  <c r="BA73" i="2"/>
  <c r="BB73" i="2"/>
  <c r="BC73" i="2"/>
  <c r="BC171" i="2" s="1"/>
  <c r="BD73" i="2"/>
  <c r="BD250" i="2" s="1"/>
  <c r="BE73" i="2"/>
  <c r="BH73" i="2"/>
  <c r="BI73" i="2"/>
  <c r="BJ73" i="2"/>
  <c r="BJ171" i="2" s="1"/>
  <c r="BK73" i="2"/>
  <c r="BK250" i="2" s="1"/>
  <c r="BL73" i="2"/>
  <c r="BM73" i="2"/>
  <c r="BO73" i="2"/>
  <c r="BP73" i="2"/>
  <c r="BR73" i="2"/>
  <c r="BR250" i="2" s="1"/>
  <c r="BS73" i="2"/>
  <c r="BV73" i="2"/>
  <c r="BW73" i="2"/>
  <c r="BX73" i="2"/>
  <c r="BX171" i="2" s="1"/>
  <c r="BY73" i="2"/>
  <c r="BY250" i="2" s="1"/>
  <c r="BZ73" i="2"/>
  <c r="CC73" i="2"/>
  <c r="CD73" i="2"/>
  <c r="CE73" i="2"/>
  <c r="CE171" i="2" s="1"/>
  <c r="CF73" i="2"/>
  <c r="CF250" i="2" s="1"/>
  <c r="CG73" i="2"/>
  <c r="CJ73" i="2"/>
  <c r="CK73" i="2"/>
  <c r="CL73" i="2"/>
  <c r="CL171" i="2" s="1"/>
  <c r="CM73" i="2"/>
  <c r="CM250" i="2" s="1"/>
  <c r="CN73" i="2"/>
  <c r="CQ73" i="2"/>
  <c r="CR73" i="2"/>
  <c r="CS73" i="2"/>
  <c r="CS171" i="2" s="1"/>
  <c r="CT73" i="2"/>
  <c r="CT250" i="2" s="1"/>
  <c r="CU73" i="2"/>
  <c r="CX73" i="2"/>
  <c r="CY73" i="2"/>
  <c r="CZ73" i="2"/>
  <c r="CZ171" i="2" s="1"/>
  <c r="DA73" i="2"/>
  <c r="DA250" i="2" s="1"/>
  <c r="DB73" i="2"/>
  <c r="DE73" i="2"/>
  <c r="DF73" i="2"/>
  <c r="DG73" i="2"/>
  <c r="DG171" i="2" s="1"/>
  <c r="DH73" i="2"/>
  <c r="DH250" i="2" s="1"/>
  <c r="DI73" i="2"/>
  <c r="DL73" i="2"/>
  <c r="DM73" i="2"/>
  <c r="DN73" i="2"/>
  <c r="DN171" i="2" s="1"/>
  <c r="DO73" i="2"/>
  <c r="DO250" i="2" s="1"/>
  <c r="DP73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74" i="2"/>
  <c r="AO172" i="2" s="1"/>
  <c r="AP74" i="2"/>
  <c r="AP251" i="2" s="1"/>
  <c r="AQ74" i="2"/>
  <c r="AR74" i="2"/>
  <c r="AT74" i="2"/>
  <c r="AU74" i="2"/>
  <c r="AV74" i="2"/>
  <c r="AV172" i="2" s="1"/>
  <c r="AW74" i="2"/>
  <c r="AW251" i="2" s="1"/>
  <c r="AX74" i="2"/>
  <c r="AY74" i="2"/>
  <c r="BA74" i="2"/>
  <c r="BB74" i="2"/>
  <c r="BC74" i="2"/>
  <c r="BC172" i="2" s="1"/>
  <c r="BD74" i="2"/>
  <c r="BD251" i="2" s="1"/>
  <c r="BE74" i="2"/>
  <c r="BF74" i="2"/>
  <c r="BH74" i="2"/>
  <c r="BI74" i="2"/>
  <c r="BJ74" i="2"/>
  <c r="BJ172" i="2" s="1"/>
  <c r="BK74" i="2"/>
  <c r="BK251" i="2" s="1"/>
  <c r="BL74" i="2"/>
  <c r="BM74" i="2"/>
  <c r="BO74" i="2"/>
  <c r="BP74" i="2"/>
  <c r="BQ74" i="2"/>
  <c r="BQ172" i="2" s="1"/>
  <c r="BR74" i="2"/>
  <c r="BR251" i="2" s="1"/>
  <c r="BS74" i="2"/>
  <c r="BT74" i="2"/>
  <c r="BV74" i="2"/>
  <c r="BW74" i="2"/>
  <c r="BX74" i="2"/>
  <c r="BX172" i="2" s="1"/>
  <c r="BY74" i="2"/>
  <c r="BY251" i="2" s="1"/>
  <c r="BZ74" i="2"/>
  <c r="CA74" i="2"/>
  <c r="CC74" i="2"/>
  <c r="CD74" i="2"/>
  <c r="CE74" i="2"/>
  <c r="CE172" i="2" s="1"/>
  <c r="CF74" i="2"/>
  <c r="CF251" i="2" s="1"/>
  <c r="CG74" i="2"/>
  <c r="CH74" i="2"/>
  <c r="CJ74" i="2"/>
  <c r="CK74" i="2"/>
  <c r="CL74" i="2"/>
  <c r="CL172" i="2" s="1"/>
  <c r="CM74" i="2"/>
  <c r="CM251" i="2" s="1"/>
  <c r="CN74" i="2"/>
  <c r="CO74" i="2"/>
  <c r="CQ74" i="2"/>
  <c r="CR74" i="2"/>
  <c r="CS74" i="2"/>
  <c r="CS172" i="2" s="1"/>
  <c r="CT74" i="2"/>
  <c r="CT251" i="2" s="1"/>
  <c r="CU74" i="2"/>
  <c r="CV74" i="2"/>
  <c r="CX74" i="2"/>
  <c r="CY74" i="2"/>
  <c r="CZ74" i="2"/>
  <c r="CZ172" i="2" s="1"/>
  <c r="DA74" i="2"/>
  <c r="DA251" i="2" s="1"/>
  <c r="DB74" i="2"/>
  <c r="DC74" i="2"/>
  <c r="DE74" i="2"/>
  <c r="DF74" i="2"/>
  <c r="DG74" i="2"/>
  <c r="DG172" i="2" s="1"/>
  <c r="DH74" i="2"/>
  <c r="DH251" i="2" s="1"/>
  <c r="DI74" i="2"/>
  <c r="DJ74" i="2"/>
  <c r="DL74" i="2"/>
  <c r="DM74" i="2"/>
  <c r="DN74" i="2"/>
  <c r="DN172" i="2" s="1"/>
  <c r="DO74" i="2"/>
  <c r="DO251" i="2" s="1"/>
  <c r="DP74" i="2"/>
  <c r="DQ74" i="2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31" i="4" s="1"/>
  <c r="AM75" i="2"/>
  <c r="AN75" i="2"/>
  <c r="AO75" i="2"/>
  <c r="AO173" i="2" s="1"/>
  <c r="AP75" i="2"/>
  <c r="AP252" i="2" s="1"/>
  <c r="AQ75" i="2"/>
  <c r="AR75" i="2"/>
  <c r="AT75" i="2"/>
  <c r="AU75" i="2"/>
  <c r="AV75" i="2"/>
  <c r="AV173" i="2" s="1"/>
  <c r="AW75" i="2"/>
  <c r="AW252" i="2" s="1"/>
  <c r="AX75" i="2"/>
  <c r="AY75" i="2"/>
  <c r="BA75" i="2"/>
  <c r="BB75" i="2"/>
  <c r="BC75" i="2"/>
  <c r="BC173" i="2" s="1"/>
  <c r="BD75" i="2"/>
  <c r="BD252" i="2" s="1"/>
  <c r="BE75" i="2"/>
  <c r="BF75" i="2"/>
  <c r="BH75" i="2"/>
  <c r="BI75" i="2"/>
  <c r="BJ75" i="2"/>
  <c r="BJ173" i="2" s="1"/>
  <c r="BK75" i="2"/>
  <c r="BK252" i="2" s="1"/>
  <c r="BL75" i="2"/>
  <c r="BM75" i="2"/>
  <c r="BO75" i="2"/>
  <c r="BP75" i="2"/>
  <c r="BQ75" i="2"/>
  <c r="BQ173" i="2" s="1"/>
  <c r="BR75" i="2"/>
  <c r="BR252" i="2" s="1"/>
  <c r="BS75" i="2"/>
  <c r="BT75" i="2"/>
  <c r="BV75" i="2"/>
  <c r="BW75" i="2"/>
  <c r="BX75" i="2"/>
  <c r="BX173" i="2" s="1"/>
  <c r="BY75" i="2"/>
  <c r="BY252" i="2" s="1"/>
  <c r="BZ75" i="2"/>
  <c r="CA75" i="2"/>
  <c r="CC75" i="2"/>
  <c r="CD75" i="2"/>
  <c r="CE75" i="2"/>
  <c r="CE173" i="2" s="1"/>
  <c r="CF75" i="2"/>
  <c r="CF252" i="2" s="1"/>
  <c r="CG75" i="2"/>
  <c r="CH75" i="2"/>
  <c r="CJ75" i="2"/>
  <c r="CK75" i="2"/>
  <c r="CL75" i="2"/>
  <c r="CL173" i="2" s="1"/>
  <c r="CM75" i="2"/>
  <c r="CM252" i="2" s="1"/>
  <c r="CN75" i="2"/>
  <c r="CO75" i="2"/>
  <c r="CQ75" i="2"/>
  <c r="CR75" i="2"/>
  <c r="CS75" i="2"/>
  <c r="CS173" i="2" s="1"/>
  <c r="CT75" i="2"/>
  <c r="CT252" i="2" s="1"/>
  <c r="CU75" i="2"/>
  <c r="CV75" i="2"/>
  <c r="CX75" i="2"/>
  <c r="CY75" i="2"/>
  <c r="CZ75" i="2"/>
  <c r="CZ173" i="2" s="1"/>
  <c r="DA75" i="2"/>
  <c r="DA252" i="2" s="1"/>
  <c r="DB75" i="2"/>
  <c r="DC75" i="2"/>
  <c r="DE75" i="2"/>
  <c r="DF75" i="2"/>
  <c r="DG75" i="2"/>
  <c r="DG173" i="2" s="1"/>
  <c r="DH75" i="2"/>
  <c r="DH252" i="2" s="1"/>
  <c r="DI75" i="2"/>
  <c r="DJ75" i="2"/>
  <c r="DL75" i="2"/>
  <c r="DM75" i="2"/>
  <c r="DN75" i="2"/>
  <c r="DN173" i="2" s="1"/>
  <c r="DO75" i="2"/>
  <c r="DO252" i="2" s="1"/>
  <c r="DP75" i="2"/>
  <c r="DQ75" i="2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34" i="4" s="1"/>
  <c r="M174" i="2"/>
  <c r="N253" i="2"/>
  <c r="T174" i="2"/>
  <c r="U253" i="2"/>
  <c r="AA174" i="2"/>
  <c r="AB253" i="2"/>
  <c r="AH174" i="2"/>
  <c r="AI253" i="2"/>
  <c r="AM76" i="2"/>
  <c r="AN76" i="2"/>
  <c r="AO76" i="2"/>
  <c r="AO174" i="2" s="1"/>
  <c r="AP76" i="2"/>
  <c r="AP253" i="2" s="1"/>
  <c r="AQ76" i="2"/>
  <c r="AR76" i="2"/>
  <c r="AT76" i="2"/>
  <c r="AU76" i="2"/>
  <c r="AV76" i="2"/>
  <c r="AV174" i="2" s="1"/>
  <c r="AW76" i="2"/>
  <c r="AW253" i="2" s="1"/>
  <c r="AX76" i="2"/>
  <c r="AY76" i="2"/>
  <c r="BA76" i="2"/>
  <c r="BB76" i="2"/>
  <c r="BC76" i="2"/>
  <c r="BC174" i="2" s="1"/>
  <c r="BD76" i="2"/>
  <c r="BD253" i="2" s="1"/>
  <c r="BE76" i="2"/>
  <c r="BF76" i="2"/>
  <c r="BH76" i="2"/>
  <c r="BI76" i="2"/>
  <c r="BJ76" i="2"/>
  <c r="BJ174" i="2" s="1"/>
  <c r="BK76" i="2"/>
  <c r="BK253" i="2" s="1"/>
  <c r="BL76" i="2"/>
  <c r="BM76" i="2"/>
  <c r="BO76" i="2"/>
  <c r="BP76" i="2"/>
  <c r="BQ76" i="2"/>
  <c r="BQ174" i="2" s="1"/>
  <c r="BR76" i="2"/>
  <c r="BR253" i="2" s="1"/>
  <c r="BS76" i="2"/>
  <c r="BT76" i="2"/>
  <c r="BV76" i="2"/>
  <c r="BW76" i="2"/>
  <c r="BX76" i="2"/>
  <c r="BX174" i="2" s="1"/>
  <c r="BY76" i="2"/>
  <c r="BY253" i="2" s="1"/>
  <c r="BZ76" i="2"/>
  <c r="CA76" i="2"/>
  <c r="CC76" i="2"/>
  <c r="CD76" i="2"/>
  <c r="CE76" i="2"/>
  <c r="CE174" i="2" s="1"/>
  <c r="CF76" i="2"/>
  <c r="CF253" i="2" s="1"/>
  <c r="CG76" i="2"/>
  <c r="CH76" i="2"/>
  <c r="CJ76" i="2"/>
  <c r="CK76" i="2"/>
  <c r="CL76" i="2"/>
  <c r="CL174" i="2" s="1"/>
  <c r="CM76" i="2"/>
  <c r="CM253" i="2" s="1"/>
  <c r="CN76" i="2"/>
  <c r="CO76" i="2"/>
  <c r="CQ76" i="2"/>
  <c r="CR76" i="2"/>
  <c r="CS76" i="2"/>
  <c r="CS174" i="2" s="1"/>
  <c r="CT76" i="2"/>
  <c r="CT253" i="2" s="1"/>
  <c r="CU76" i="2"/>
  <c r="CV76" i="2"/>
  <c r="CX76" i="2"/>
  <c r="CY76" i="2"/>
  <c r="CZ76" i="2"/>
  <c r="CZ174" i="2" s="1"/>
  <c r="DA76" i="2"/>
  <c r="DA253" i="2" s="1"/>
  <c r="DB76" i="2"/>
  <c r="DC76" i="2"/>
  <c r="DE76" i="2"/>
  <c r="DF76" i="2"/>
  <c r="DG76" i="2"/>
  <c r="DG174" i="2" s="1"/>
  <c r="DH76" i="2"/>
  <c r="DH253" i="2" s="1"/>
  <c r="DI76" i="2"/>
  <c r="DJ76" i="2"/>
  <c r="DL76" i="2"/>
  <c r="DM76" i="2"/>
  <c r="DN76" i="2"/>
  <c r="DN174" i="2" s="1"/>
  <c r="DO76" i="2"/>
  <c r="DO253" i="2" s="1"/>
  <c r="DP76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77" i="2"/>
  <c r="AO175" i="2" s="1"/>
  <c r="AP77" i="2"/>
  <c r="AP254" i="2" s="1"/>
  <c r="AQ77" i="2"/>
  <c r="AR77" i="2"/>
  <c r="AT77" i="2"/>
  <c r="AU77" i="2"/>
  <c r="AV77" i="2"/>
  <c r="AV175" i="2" s="1"/>
  <c r="AW77" i="2"/>
  <c r="AW254" i="2" s="1"/>
  <c r="AX77" i="2"/>
  <c r="BA77" i="2"/>
  <c r="BB77" i="2"/>
  <c r="BC77" i="2"/>
  <c r="BC175" i="2" s="1"/>
  <c r="BD77" i="2"/>
  <c r="BD254" i="2" s="1"/>
  <c r="BE77" i="2"/>
  <c r="BH77" i="2"/>
  <c r="BI77" i="2"/>
  <c r="BJ77" i="2"/>
  <c r="BJ175" i="2" s="1"/>
  <c r="BK77" i="2"/>
  <c r="BK254" i="2" s="1"/>
  <c r="BL77" i="2"/>
  <c r="BO77" i="2"/>
  <c r="BP77" i="2"/>
  <c r="BQ77" i="2"/>
  <c r="BQ175" i="2" s="1"/>
  <c r="BR77" i="2"/>
  <c r="BR254" i="2" s="1"/>
  <c r="BS77" i="2"/>
  <c r="BV77" i="2"/>
  <c r="BW77" i="2"/>
  <c r="BX77" i="2"/>
  <c r="BX175" i="2" s="1"/>
  <c r="BY77" i="2"/>
  <c r="BY254" i="2" s="1"/>
  <c r="BZ77" i="2"/>
  <c r="CC77" i="2"/>
  <c r="CD77" i="2"/>
  <c r="CE77" i="2"/>
  <c r="CE175" i="2" s="1"/>
  <c r="CF77" i="2"/>
  <c r="CF254" i="2" s="1"/>
  <c r="CG77" i="2"/>
  <c r="CJ77" i="2"/>
  <c r="CK77" i="2"/>
  <c r="CL77" i="2"/>
  <c r="CL175" i="2" s="1"/>
  <c r="CM77" i="2"/>
  <c r="CM254" i="2" s="1"/>
  <c r="CN77" i="2"/>
  <c r="CQ77" i="2"/>
  <c r="CR77" i="2"/>
  <c r="CS77" i="2"/>
  <c r="CS175" i="2" s="1"/>
  <c r="CT77" i="2"/>
  <c r="CT254" i="2" s="1"/>
  <c r="CU77" i="2"/>
  <c r="CX77" i="2"/>
  <c r="CY77" i="2"/>
  <c r="CZ77" i="2"/>
  <c r="CZ175" i="2" s="1"/>
  <c r="DA77" i="2"/>
  <c r="DA254" i="2" s="1"/>
  <c r="DB77" i="2"/>
  <c r="DE77" i="2"/>
  <c r="DF77" i="2"/>
  <c r="DG77" i="2"/>
  <c r="DG175" i="2" s="1"/>
  <c r="DH77" i="2"/>
  <c r="DH254" i="2" s="1"/>
  <c r="DI77" i="2"/>
  <c r="DL77" i="2"/>
  <c r="DM77" i="2"/>
  <c r="DN77" i="2"/>
  <c r="DN175" i="2" s="1"/>
  <c r="DO77" i="2"/>
  <c r="DO254" i="2" s="1"/>
  <c r="DP77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78" i="2"/>
  <c r="AO176" i="2" s="1"/>
  <c r="AP78" i="2"/>
  <c r="AP255" i="2" s="1"/>
  <c r="AQ78" i="2"/>
  <c r="AT78" i="2"/>
  <c r="AU78" i="2"/>
  <c r="AV78" i="2"/>
  <c r="AV176" i="2" s="1"/>
  <c r="AW78" i="2"/>
  <c r="AW255" i="2" s="1"/>
  <c r="AX78" i="2"/>
  <c r="BA78" i="2"/>
  <c r="BB78" i="2"/>
  <c r="BC78" i="2"/>
  <c r="BC176" i="2" s="1"/>
  <c r="BD78" i="2"/>
  <c r="BD255" i="2" s="1"/>
  <c r="BE78" i="2"/>
  <c r="BH78" i="2"/>
  <c r="BI78" i="2"/>
  <c r="BJ78" i="2"/>
  <c r="BJ176" i="2" s="1"/>
  <c r="BK78" i="2"/>
  <c r="BK255" i="2" s="1"/>
  <c r="BL78" i="2"/>
  <c r="BO78" i="2"/>
  <c r="BP78" i="2"/>
  <c r="BQ78" i="2"/>
  <c r="BQ176" i="2" s="1"/>
  <c r="BR78" i="2"/>
  <c r="BR255" i="2" s="1"/>
  <c r="BS78" i="2"/>
  <c r="BV78" i="2"/>
  <c r="BW78" i="2"/>
  <c r="BX78" i="2"/>
  <c r="BX176" i="2" s="1"/>
  <c r="BY78" i="2"/>
  <c r="BY255" i="2" s="1"/>
  <c r="BZ78" i="2"/>
  <c r="CC78" i="2"/>
  <c r="CD78" i="2"/>
  <c r="CE78" i="2"/>
  <c r="CE176" i="2" s="1"/>
  <c r="CF78" i="2"/>
  <c r="CF255" i="2" s="1"/>
  <c r="CG78" i="2"/>
  <c r="CJ78" i="2"/>
  <c r="CK78" i="2"/>
  <c r="CL78" i="2"/>
  <c r="CL176" i="2" s="1"/>
  <c r="CM78" i="2"/>
  <c r="CM255" i="2" s="1"/>
  <c r="CN78" i="2"/>
  <c r="CQ78" i="2"/>
  <c r="CR78" i="2"/>
  <c r="CS78" i="2"/>
  <c r="CS176" i="2" s="1"/>
  <c r="CT78" i="2"/>
  <c r="CT255" i="2" s="1"/>
  <c r="CU78" i="2"/>
  <c r="CX78" i="2"/>
  <c r="CY78" i="2"/>
  <c r="CZ78" i="2"/>
  <c r="CZ176" i="2" s="1"/>
  <c r="DA78" i="2"/>
  <c r="DA255" i="2" s="1"/>
  <c r="DB78" i="2"/>
  <c r="DE78" i="2"/>
  <c r="DF78" i="2"/>
  <c r="DG78" i="2"/>
  <c r="DG176" i="2" s="1"/>
  <c r="DH78" i="2"/>
  <c r="DH255" i="2" s="1"/>
  <c r="DI78" i="2"/>
  <c r="DL78" i="2"/>
  <c r="DM78" i="2"/>
  <c r="DN78" i="2"/>
  <c r="DN176" i="2" s="1"/>
  <c r="DO78" i="2"/>
  <c r="DO255" i="2" s="1"/>
  <c r="DP78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79" i="2"/>
  <c r="AO177" i="2" s="1"/>
  <c r="AP79" i="2"/>
  <c r="AP256" i="2" s="1"/>
  <c r="AQ79" i="2"/>
  <c r="AR79" i="2"/>
  <c r="AT79" i="2"/>
  <c r="AU79" i="2"/>
  <c r="AV79" i="2"/>
  <c r="AV177" i="2" s="1"/>
  <c r="AW79" i="2"/>
  <c r="AW256" i="2" s="1"/>
  <c r="AX79" i="2"/>
  <c r="AY79" i="2"/>
  <c r="BA79" i="2"/>
  <c r="BB79" i="2"/>
  <c r="BC79" i="2"/>
  <c r="BC177" i="2" s="1"/>
  <c r="BD79" i="2"/>
  <c r="BD256" i="2" s="1"/>
  <c r="BE79" i="2"/>
  <c r="BF79" i="2"/>
  <c r="BH79" i="2"/>
  <c r="BI79" i="2"/>
  <c r="BJ79" i="2"/>
  <c r="BJ177" i="2" s="1"/>
  <c r="BK79" i="2"/>
  <c r="BK256" i="2" s="1"/>
  <c r="BL79" i="2"/>
  <c r="BM79" i="2"/>
  <c r="BO79" i="2"/>
  <c r="BP79" i="2"/>
  <c r="BR79" i="2"/>
  <c r="BR256" i="2" s="1"/>
  <c r="BS79" i="2"/>
  <c r="BV79" i="2"/>
  <c r="BW79" i="2"/>
  <c r="BX79" i="2"/>
  <c r="BX177" i="2" s="1"/>
  <c r="BY79" i="2"/>
  <c r="BY256" i="2" s="1"/>
  <c r="BZ79" i="2"/>
  <c r="CA79" i="2"/>
  <c r="CC79" i="2"/>
  <c r="CD79" i="2"/>
  <c r="CE79" i="2"/>
  <c r="CE177" i="2" s="1"/>
  <c r="CF79" i="2"/>
  <c r="CF256" i="2" s="1"/>
  <c r="CG79" i="2"/>
  <c r="CJ79" i="2"/>
  <c r="CK79" i="2"/>
  <c r="CL79" i="2"/>
  <c r="CL177" i="2" s="1"/>
  <c r="CM79" i="2"/>
  <c r="CM256" i="2" s="1"/>
  <c r="CN79" i="2"/>
  <c r="CQ79" i="2"/>
  <c r="CR79" i="2"/>
  <c r="CS79" i="2"/>
  <c r="CS177" i="2" s="1"/>
  <c r="CT79" i="2"/>
  <c r="CT256" i="2" s="1"/>
  <c r="CU79" i="2"/>
  <c r="CX79" i="2"/>
  <c r="CY79" i="2"/>
  <c r="CZ79" i="2"/>
  <c r="CZ177" i="2" s="1"/>
  <c r="DA79" i="2"/>
  <c r="DA256" i="2" s="1"/>
  <c r="DB79" i="2"/>
  <c r="DE79" i="2"/>
  <c r="DF79" i="2"/>
  <c r="DG79" i="2"/>
  <c r="DG177" i="2" s="1"/>
  <c r="DH79" i="2"/>
  <c r="DH256" i="2" s="1"/>
  <c r="DI79" i="2"/>
  <c r="DL79" i="2"/>
  <c r="DM79" i="2"/>
  <c r="DN79" i="2"/>
  <c r="DN177" i="2" s="1"/>
  <c r="DO79" i="2"/>
  <c r="DO256" i="2" s="1"/>
  <c r="DP79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80" i="2"/>
  <c r="AO178" i="2" s="1"/>
  <c r="AP80" i="2"/>
  <c r="AP257" i="2" s="1"/>
  <c r="AQ80" i="2"/>
  <c r="AT80" i="2"/>
  <c r="AU80" i="2"/>
  <c r="AV80" i="2"/>
  <c r="AV178" i="2" s="1"/>
  <c r="AW80" i="2"/>
  <c r="AW257" i="2" s="1"/>
  <c r="AX80" i="2"/>
  <c r="BA80" i="2"/>
  <c r="BB80" i="2"/>
  <c r="BC80" i="2"/>
  <c r="BC178" i="2" s="1"/>
  <c r="BD80" i="2"/>
  <c r="BD257" i="2" s="1"/>
  <c r="BE80" i="2"/>
  <c r="BH80" i="2"/>
  <c r="BI80" i="2"/>
  <c r="BJ80" i="2"/>
  <c r="BJ178" i="2" s="1"/>
  <c r="BK80" i="2"/>
  <c r="BK257" i="2" s="1"/>
  <c r="BL80" i="2"/>
  <c r="BM80" i="2"/>
  <c r="BO80" i="2"/>
  <c r="BP80" i="2"/>
  <c r="BQ80" i="2"/>
  <c r="BQ178" i="2" s="1"/>
  <c r="BR80" i="2"/>
  <c r="BR257" i="2" s="1"/>
  <c r="BS80" i="2"/>
  <c r="BV80" i="2"/>
  <c r="BW80" i="2"/>
  <c r="BX80" i="2"/>
  <c r="BX178" i="2" s="1"/>
  <c r="BY80" i="2"/>
  <c r="BY257" i="2" s="1"/>
  <c r="BZ80" i="2"/>
  <c r="CA80" i="2"/>
  <c r="CC80" i="2"/>
  <c r="CD80" i="2"/>
  <c r="CE80" i="2"/>
  <c r="CE178" i="2" s="1"/>
  <c r="CF80" i="2"/>
  <c r="CF257" i="2" s="1"/>
  <c r="CG80" i="2"/>
  <c r="CJ80" i="2"/>
  <c r="CK80" i="2"/>
  <c r="CL80" i="2"/>
  <c r="CL178" i="2" s="1"/>
  <c r="CM80" i="2"/>
  <c r="CM257" i="2" s="1"/>
  <c r="CN80" i="2"/>
  <c r="CQ80" i="2"/>
  <c r="CR80" i="2"/>
  <c r="CS80" i="2"/>
  <c r="CS178" i="2" s="1"/>
  <c r="CT80" i="2"/>
  <c r="CT257" i="2" s="1"/>
  <c r="CU80" i="2"/>
  <c r="CX80" i="2"/>
  <c r="CY80" i="2"/>
  <c r="CZ80" i="2"/>
  <c r="CZ178" i="2" s="1"/>
  <c r="DA80" i="2"/>
  <c r="DA257" i="2" s="1"/>
  <c r="DB80" i="2"/>
  <c r="DE80" i="2"/>
  <c r="DF80" i="2"/>
  <c r="DG80" i="2"/>
  <c r="DG178" i="2" s="1"/>
  <c r="DH80" i="2"/>
  <c r="DH257" i="2" s="1"/>
  <c r="DI80" i="2"/>
  <c r="DL80" i="2"/>
  <c r="DM80" i="2"/>
  <c r="DN80" i="2"/>
  <c r="DN178" i="2" s="1"/>
  <c r="DO80" i="2"/>
  <c r="DO257" i="2" s="1"/>
  <c r="DP80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7" i="4" s="1"/>
  <c r="AM81" i="2"/>
  <c r="AN81" i="2"/>
  <c r="AO81" i="2"/>
  <c r="AO179" i="2" s="1"/>
  <c r="AP81" i="2"/>
  <c r="AP258" i="2" s="1"/>
  <c r="AQ81" i="2"/>
  <c r="AT81" i="2"/>
  <c r="AU81" i="2"/>
  <c r="AV81" i="2"/>
  <c r="AV179" i="2" s="1"/>
  <c r="AW81" i="2"/>
  <c r="AW258" i="2" s="1"/>
  <c r="AX81" i="2"/>
  <c r="BA81" i="2"/>
  <c r="BB81" i="2"/>
  <c r="BD81" i="2"/>
  <c r="BD258" i="2" s="1"/>
  <c r="BE81" i="2"/>
  <c r="BH81" i="2"/>
  <c r="BI81" i="2"/>
  <c r="BJ81" i="2"/>
  <c r="BJ179" i="2" s="1"/>
  <c r="BK81" i="2"/>
  <c r="BK258" i="2" s="1"/>
  <c r="BL81" i="2"/>
  <c r="BO81" i="2"/>
  <c r="BP81" i="2"/>
  <c r="BQ81" i="2"/>
  <c r="BQ179" i="2" s="1"/>
  <c r="BR81" i="2"/>
  <c r="BR258" i="2" s="1"/>
  <c r="BS81" i="2"/>
  <c r="BT81" i="2"/>
  <c r="BV81" i="2"/>
  <c r="BW81" i="2"/>
  <c r="BX81" i="2"/>
  <c r="BX179" i="2" s="1"/>
  <c r="BY81" i="2"/>
  <c r="BY258" i="2" s="1"/>
  <c r="BZ81" i="2"/>
  <c r="CC81" i="2"/>
  <c r="CD81" i="2"/>
  <c r="CE81" i="2"/>
  <c r="CE179" i="2" s="1"/>
  <c r="CF81" i="2"/>
  <c r="CF258" i="2" s="1"/>
  <c r="CG81" i="2"/>
  <c r="CH81" i="2"/>
  <c r="CJ81" i="2"/>
  <c r="CK81" i="2"/>
  <c r="CL81" i="2"/>
  <c r="CL179" i="2" s="1"/>
  <c r="CM81" i="2"/>
  <c r="CM258" i="2" s="1"/>
  <c r="CN81" i="2"/>
  <c r="CQ81" i="2"/>
  <c r="CR81" i="2"/>
  <c r="CS81" i="2"/>
  <c r="CS179" i="2" s="1"/>
  <c r="CT81" i="2"/>
  <c r="CT258" i="2" s="1"/>
  <c r="CU81" i="2"/>
  <c r="CV81" i="2"/>
  <c r="CX81" i="2"/>
  <c r="CY81" i="2"/>
  <c r="CZ81" i="2"/>
  <c r="CZ179" i="2" s="1"/>
  <c r="DA81" i="2"/>
  <c r="DA258" i="2" s="1"/>
  <c r="DB81" i="2"/>
  <c r="DE81" i="2"/>
  <c r="DF81" i="2"/>
  <c r="DG81" i="2"/>
  <c r="DG179" i="2" s="1"/>
  <c r="DH81" i="2"/>
  <c r="DH258" i="2" s="1"/>
  <c r="DI81" i="2"/>
  <c r="DJ81" i="2"/>
  <c r="DL81" i="2"/>
  <c r="DM81" i="2"/>
  <c r="DN81" i="2"/>
  <c r="DN179" i="2" s="1"/>
  <c r="DO81" i="2"/>
  <c r="DO258" i="2" s="1"/>
  <c r="DP81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63" i="4" s="1"/>
  <c r="AM82" i="2"/>
  <c r="AN82" i="2"/>
  <c r="AO82" i="2"/>
  <c r="AO180" i="2" s="1"/>
  <c r="AP82" i="2"/>
  <c r="AP259" i="2" s="1"/>
  <c r="AQ82" i="2"/>
  <c r="AR82" i="2"/>
  <c r="AT82" i="2"/>
  <c r="AU82" i="2"/>
  <c r="AV82" i="2"/>
  <c r="AV180" i="2" s="1"/>
  <c r="AW82" i="2"/>
  <c r="AW259" i="2" s="1"/>
  <c r="AX82" i="2"/>
  <c r="AY82" i="2"/>
  <c r="BA82" i="2"/>
  <c r="BB82" i="2"/>
  <c r="BC82" i="2"/>
  <c r="BC180" i="2" s="1"/>
  <c r="BD82" i="2"/>
  <c r="BD259" i="2" s="1"/>
  <c r="BE82" i="2"/>
  <c r="BF82" i="2"/>
  <c r="BH82" i="2"/>
  <c r="BI82" i="2"/>
  <c r="BJ82" i="2"/>
  <c r="BJ180" i="2" s="1"/>
  <c r="BK82" i="2"/>
  <c r="BK259" i="2" s="1"/>
  <c r="BL82" i="2"/>
  <c r="BM82" i="2"/>
  <c r="BO82" i="2"/>
  <c r="BP82" i="2"/>
  <c r="BQ82" i="2"/>
  <c r="BQ180" i="2" s="1"/>
  <c r="BR82" i="2"/>
  <c r="BR259" i="2" s="1"/>
  <c r="BS82" i="2"/>
  <c r="BT82" i="2"/>
  <c r="BV82" i="2"/>
  <c r="BW82" i="2"/>
  <c r="BX82" i="2"/>
  <c r="BX180" i="2" s="1"/>
  <c r="BY82" i="2"/>
  <c r="BY259" i="2" s="1"/>
  <c r="BZ82" i="2"/>
  <c r="CA82" i="2"/>
  <c r="CC82" i="2"/>
  <c r="CD82" i="2"/>
  <c r="CE82" i="2"/>
  <c r="CE180" i="2" s="1"/>
  <c r="CF82" i="2"/>
  <c r="CF259" i="2" s="1"/>
  <c r="CG82" i="2"/>
  <c r="CH82" i="2"/>
  <c r="CJ82" i="2"/>
  <c r="CK82" i="2"/>
  <c r="CL82" i="2"/>
  <c r="CL180" i="2" s="1"/>
  <c r="CM82" i="2"/>
  <c r="CM259" i="2" s="1"/>
  <c r="CN82" i="2"/>
  <c r="CO82" i="2"/>
  <c r="CQ82" i="2"/>
  <c r="CR82" i="2"/>
  <c r="CS82" i="2"/>
  <c r="CS180" i="2" s="1"/>
  <c r="CT82" i="2"/>
  <c r="CT259" i="2" s="1"/>
  <c r="CU82" i="2"/>
  <c r="CV82" i="2"/>
  <c r="CX82" i="2"/>
  <c r="CY82" i="2"/>
  <c r="CZ82" i="2"/>
  <c r="CZ180" i="2" s="1"/>
  <c r="DA82" i="2"/>
  <c r="DA259" i="2" s="1"/>
  <c r="DB82" i="2"/>
  <c r="DC82" i="2"/>
  <c r="DE82" i="2"/>
  <c r="DF82" i="2"/>
  <c r="DG82" i="2"/>
  <c r="DG180" i="2" s="1"/>
  <c r="DH82" i="2"/>
  <c r="DH259" i="2" s="1"/>
  <c r="DI82" i="2"/>
  <c r="DJ82" i="2"/>
  <c r="DL82" i="2"/>
  <c r="DM82" i="2"/>
  <c r="DN82" i="2"/>
  <c r="DN180" i="2" s="1"/>
  <c r="DO82" i="2"/>
  <c r="DO259" i="2" s="1"/>
  <c r="DP82" i="2"/>
  <c r="DQ82" i="2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83" i="2"/>
  <c r="AO181" i="2" s="1"/>
  <c r="AP83" i="2"/>
  <c r="AP260" i="2" s="1"/>
  <c r="AQ83" i="2"/>
  <c r="AT83" i="2"/>
  <c r="AU83" i="2"/>
  <c r="AV83" i="2"/>
  <c r="AV181" i="2" s="1"/>
  <c r="AW83" i="2"/>
  <c r="AW260" i="2" s="1"/>
  <c r="AX83" i="2"/>
  <c r="BA83" i="2"/>
  <c r="BB83" i="2"/>
  <c r="BC83" i="2"/>
  <c r="BC181" i="2" s="1"/>
  <c r="BD83" i="2"/>
  <c r="BD260" i="2" s="1"/>
  <c r="BE83" i="2"/>
  <c r="BH83" i="2"/>
  <c r="BI83" i="2"/>
  <c r="BJ83" i="2"/>
  <c r="BJ181" i="2" s="1"/>
  <c r="BK83" i="2"/>
  <c r="BK260" i="2" s="1"/>
  <c r="BL83" i="2"/>
  <c r="BO83" i="2"/>
  <c r="BP83" i="2"/>
  <c r="BQ83" i="2"/>
  <c r="BQ181" i="2" s="1"/>
  <c r="BR83" i="2"/>
  <c r="BR260" i="2" s="1"/>
  <c r="BS83" i="2"/>
  <c r="BV83" i="2"/>
  <c r="BW83" i="2"/>
  <c r="BX83" i="2"/>
  <c r="BX181" i="2" s="1"/>
  <c r="BY83" i="2"/>
  <c r="BY260" i="2" s="1"/>
  <c r="BZ83" i="2"/>
  <c r="CC83" i="2"/>
  <c r="CD83" i="2"/>
  <c r="CE83" i="2"/>
  <c r="CE181" i="2" s="1"/>
  <c r="CF83" i="2"/>
  <c r="CF260" i="2" s="1"/>
  <c r="CG83" i="2"/>
  <c r="CJ83" i="2"/>
  <c r="CK83" i="2"/>
  <c r="CL83" i="2"/>
  <c r="CL181" i="2" s="1"/>
  <c r="CM83" i="2"/>
  <c r="CM260" i="2" s="1"/>
  <c r="CN83" i="2"/>
  <c r="CQ83" i="2"/>
  <c r="CR83" i="2"/>
  <c r="CS83" i="2"/>
  <c r="CS181" i="2" s="1"/>
  <c r="CT83" i="2"/>
  <c r="CT260" i="2" s="1"/>
  <c r="CU83" i="2"/>
  <c r="CX83" i="2"/>
  <c r="CY83" i="2"/>
  <c r="CZ83" i="2"/>
  <c r="CZ181" i="2" s="1"/>
  <c r="DA83" i="2"/>
  <c r="DA260" i="2" s="1"/>
  <c r="DB83" i="2"/>
  <c r="DE83" i="2"/>
  <c r="DF83" i="2"/>
  <c r="DG83" i="2"/>
  <c r="DG181" i="2" s="1"/>
  <c r="DH83" i="2"/>
  <c r="DH260" i="2" s="1"/>
  <c r="DI83" i="2"/>
  <c r="DL83" i="2"/>
  <c r="DM83" i="2"/>
  <c r="DN83" i="2"/>
  <c r="DN181" i="2" s="1"/>
  <c r="DO83" i="2"/>
  <c r="DO260" i="2" s="1"/>
  <c r="DP83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34" i="4" s="1"/>
  <c r="AM84" i="2"/>
  <c r="AN84" i="2"/>
  <c r="AO84" i="2"/>
  <c r="AO182" i="2" s="1"/>
  <c r="AP84" i="2"/>
  <c r="AP261" i="2" s="1"/>
  <c r="AQ84" i="2"/>
  <c r="AT84" i="2"/>
  <c r="AU84" i="2"/>
  <c r="AV84" i="2"/>
  <c r="AV182" i="2" s="1"/>
  <c r="AW84" i="2"/>
  <c r="AW261" i="2" s="1"/>
  <c r="AX84" i="2"/>
  <c r="BA84" i="2"/>
  <c r="BB84" i="2"/>
  <c r="BC84" i="2"/>
  <c r="BC182" i="2" s="1"/>
  <c r="BD84" i="2"/>
  <c r="BD261" i="2" s="1"/>
  <c r="BE84" i="2"/>
  <c r="BH84" i="2"/>
  <c r="BI84" i="2"/>
  <c r="BJ84" i="2"/>
  <c r="BJ182" i="2" s="1"/>
  <c r="BK84" i="2"/>
  <c r="BK261" i="2" s="1"/>
  <c r="BL84" i="2"/>
  <c r="BO84" i="2"/>
  <c r="BP84" i="2"/>
  <c r="BQ84" i="2"/>
  <c r="BQ182" i="2" s="1"/>
  <c r="BR84" i="2"/>
  <c r="BR261" i="2" s="1"/>
  <c r="BS84" i="2"/>
  <c r="BV84" i="2"/>
  <c r="BW84" i="2"/>
  <c r="BX84" i="2"/>
  <c r="BX182" i="2" s="1"/>
  <c r="BY84" i="2"/>
  <c r="BY261" i="2" s="1"/>
  <c r="BZ84" i="2"/>
  <c r="CC84" i="2"/>
  <c r="CD84" i="2"/>
  <c r="CE84" i="2"/>
  <c r="CE182" i="2" s="1"/>
  <c r="CF84" i="2"/>
  <c r="CF261" i="2" s="1"/>
  <c r="CG84" i="2"/>
  <c r="CJ84" i="2"/>
  <c r="CK84" i="2"/>
  <c r="CL84" i="2"/>
  <c r="CL182" i="2" s="1"/>
  <c r="CM84" i="2"/>
  <c r="CM261" i="2" s="1"/>
  <c r="CN84" i="2"/>
  <c r="CQ84" i="2"/>
  <c r="CR84" i="2"/>
  <c r="CS84" i="2"/>
  <c r="CS182" i="2" s="1"/>
  <c r="CT84" i="2"/>
  <c r="CT261" i="2" s="1"/>
  <c r="CU84" i="2"/>
  <c r="CX84" i="2"/>
  <c r="CY84" i="2"/>
  <c r="CZ84" i="2"/>
  <c r="CZ182" i="2" s="1"/>
  <c r="DA84" i="2"/>
  <c r="DA261" i="2" s="1"/>
  <c r="DB84" i="2"/>
  <c r="DE84" i="2"/>
  <c r="DF84" i="2"/>
  <c r="DG84" i="2"/>
  <c r="DG182" i="2" s="1"/>
  <c r="DH84" i="2"/>
  <c r="DH261" i="2" s="1"/>
  <c r="DI84" i="2"/>
  <c r="DL84" i="2"/>
  <c r="DM84" i="2"/>
  <c r="DN84" i="2"/>
  <c r="DN182" i="2" s="1"/>
  <c r="DO84" i="2"/>
  <c r="DO261" i="2" s="1"/>
  <c r="DP84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2" i="2"/>
  <c r="DO189" i="2" s="1"/>
  <c r="DN12" i="2"/>
  <c r="DN110" i="2" s="1"/>
  <c r="DH12" i="2"/>
  <c r="DH189" i="2" s="1"/>
  <c r="DG12" i="2"/>
  <c r="DG110" i="2" s="1"/>
  <c r="DA12" i="2"/>
  <c r="DA189" i="2" s="1"/>
  <c r="CZ12" i="2"/>
  <c r="CZ110" i="2" s="1"/>
  <c r="CT12" i="2"/>
  <c r="CT189" i="2" s="1"/>
  <c r="CS12" i="2"/>
  <c r="CS110" i="2" s="1"/>
  <c r="CM12" i="2"/>
  <c r="CM189" i="2" s="1"/>
  <c r="CL12" i="2"/>
  <c r="CL110" i="2" s="1"/>
  <c r="CF12" i="2"/>
  <c r="CF189" i="2" s="1"/>
  <c r="CE12" i="2"/>
  <c r="CE110" i="2" s="1"/>
  <c r="BY12" i="2"/>
  <c r="BY189" i="2" s="1"/>
  <c r="BX12" i="2"/>
  <c r="BX110" i="2" s="1"/>
  <c r="BR12" i="2"/>
  <c r="BR189" i="2" s="1"/>
  <c r="BQ12" i="2"/>
  <c r="BQ110" i="2" s="1"/>
  <c r="BK12" i="2"/>
  <c r="BK189" i="2" s="1"/>
  <c r="BJ12" i="2"/>
  <c r="BJ110" i="2" s="1"/>
  <c r="BD12" i="2"/>
  <c r="BD189" i="2" s="1"/>
  <c r="BC12" i="2"/>
  <c r="BC110" i="2" s="1"/>
  <c r="AW12" i="2"/>
  <c r="AW189" i="2" s="1"/>
  <c r="AV12" i="2"/>
  <c r="AV110" i="2" s="1"/>
  <c r="AP12" i="2"/>
  <c r="AP189" i="2" s="1"/>
  <c r="AO12" i="2"/>
  <c r="AO110" i="2" s="1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DS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EI89" i="4" l="1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L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CA73" i="2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CA23" i="2"/>
  <c r="EJ88" i="4"/>
  <c r="CA69" i="2"/>
  <c r="CA56" i="2"/>
  <c r="CA84" i="2"/>
  <c r="MN28" i="2"/>
  <c r="BV95" i="2"/>
  <c r="NI61" i="2"/>
  <c r="CA59" i="2"/>
  <c r="NW23" i="2"/>
  <c r="CA19" i="2"/>
  <c r="NW30" i="2"/>
  <c r="MN52" i="2"/>
  <c r="KQ44" i="2"/>
  <c r="CA40" i="2"/>
  <c r="CA38" i="2"/>
  <c r="MU18" i="2"/>
  <c r="CA15" i="2"/>
  <c r="NI83" i="2"/>
  <c r="OK84" i="2"/>
  <c r="OM93" i="2"/>
  <c r="MU70" i="2"/>
  <c r="OR64" i="2"/>
  <c r="CA64" i="2"/>
  <c r="NI63" i="2"/>
  <c r="CA48" i="2"/>
  <c r="CA45" i="2"/>
  <c r="NI43" i="2"/>
  <c r="CA29" i="2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CA81" i="2"/>
  <c r="MN64" i="2"/>
  <c r="KX63" i="2"/>
  <c r="CA63" i="2"/>
  <c r="CA31" i="2"/>
  <c r="KX67" i="2"/>
  <c r="MN78" i="2"/>
  <c r="CA77" i="2"/>
  <c r="KX37" i="2"/>
  <c r="CA30" i="2"/>
  <c r="CA43" i="2"/>
  <c r="MN40" i="2"/>
  <c r="MN37" i="2"/>
  <c r="MN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67" i="2"/>
  <c r="CA17" i="2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4" i="2"/>
  <c r="JV81" i="2"/>
  <c r="JV78" i="2"/>
  <c r="BM59" i="2"/>
  <c r="JV48" i="2"/>
  <c r="JV42" i="2"/>
  <c r="JV40" i="2"/>
  <c r="JV34" i="2"/>
  <c r="JV27" i="2"/>
  <c r="BM44" i="2"/>
  <c r="BM53" i="2"/>
  <c r="BM1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Q31" i="2"/>
  <c r="DX29" i="2"/>
  <c r="DQ27" i="2"/>
  <c r="DJ27" i="2"/>
  <c r="DX20" i="2"/>
  <c r="DQ20" i="2"/>
  <c r="DX15" i="2"/>
  <c r="DL93" i="2"/>
  <c r="DE95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3" i="2"/>
  <c r="DQ61" i="2"/>
  <c r="DL95" i="2"/>
  <c r="DL100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48" i="2"/>
  <c r="DC68" i="2"/>
  <c r="CO65" i="2"/>
  <c r="CO62" i="2"/>
  <c r="CH52" i="2"/>
  <c r="CO44" i="2"/>
  <c r="BF44" i="2"/>
  <c r="CO39" i="2"/>
  <c r="DC38" i="2"/>
  <c r="CX93" i="2"/>
  <c r="DC77" i="2"/>
  <c r="DC67" i="2"/>
  <c r="DC15" i="2"/>
  <c r="DC37" i="2"/>
  <c r="DC48" i="2"/>
  <c r="DC24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CX100" i="2"/>
  <c r="CX95" i="2"/>
  <c r="CQ93" i="2"/>
  <c r="CQ100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CO63" i="2"/>
  <c r="CO52" i="2"/>
  <c r="CO29" i="2"/>
  <c r="CO22" i="2"/>
  <c r="CO17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30" i="2"/>
  <c r="CO34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BT68" i="2"/>
  <c r="BT56" i="2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34" i="2"/>
  <c r="BT63" i="2"/>
  <c r="BT26" i="2"/>
  <c r="BT84" i="2"/>
  <c r="BT69" i="2"/>
  <c r="BT80" i="2"/>
  <c r="BT64" i="2"/>
  <c r="BT18" i="2"/>
  <c r="BT58" i="2"/>
  <c r="BT4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40" i="2"/>
  <c r="BF13" i="2"/>
  <c r="BA95" i="2"/>
  <c r="BF84" i="2"/>
  <c r="BF77" i="2"/>
  <c r="BF73" i="2"/>
  <c r="BF71" i="2"/>
  <c r="L81" i="11" s="1"/>
  <c r="BF69" i="2"/>
  <c r="BF67" i="2"/>
  <c r="BF58" i="2"/>
  <c r="BF53" i="2"/>
  <c r="BF36" i="2"/>
  <c r="L29" i="11" s="1"/>
  <c r="BF24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L18" i="11" s="1"/>
  <c r="BF81" i="2"/>
  <c r="BF66" i="2"/>
  <c r="BF59" i="2"/>
  <c r="BF52" i="2"/>
  <c r="BF32" i="2"/>
  <c r="BF68" i="2"/>
  <c r="BF39" i="2"/>
  <c r="BF30" i="2"/>
  <c r="BF28" i="2"/>
  <c r="BF22" i="2"/>
  <c r="BF21" i="2"/>
  <c r="BF20" i="2"/>
  <c r="AY3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33" i="2"/>
  <c r="AY84" i="2"/>
  <c r="AY39" i="2"/>
  <c r="AY13" i="2"/>
  <c r="AY65" i="2"/>
  <c r="AY44" i="2"/>
  <c r="AY83" i="2"/>
  <c r="AY42" i="2"/>
  <c r="AY63" i="2"/>
  <c r="AY29" i="2"/>
  <c r="AY47" i="2"/>
  <c r="AY15" i="2"/>
  <c r="AY27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AK77" i="2"/>
  <c r="N57" i="4" s="1"/>
  <c r="AK15" i="2"/>
  <c r="N64" i="4" s="1"/>
  <c r="AK44" i="2"/>
  <c r="AK80" i="2"/>
  <c r="N15" i="4" s="1"/>
  <c r="AK68" i="2"/>
  <c r="N19" i="4" s="1"/>
  <c r="AK66" i="2"/>
  <c r="N59" i="4" s="1"/>
  <c r="AK73" i="2"/>
  <c r="N72" i="4" s="1"/>
  <c r="AR81" i="2"/>
  <c r="AR78" i="2"/>
  <c r="AR58" i="2"/>
  <c r="AR80" i="2"/>
  <c r="AR64" i="2"/>
  <c r="AR59" i="2"/>
  <c r="AR17" i="2"/>
  <c r="AR84" i="2"/>
  <c r="AR14" i="2"/>
  <c r="AR20" i="2"/>
  <c r="AR83" i="2"/>
  <c r="O61" i="4" s="1"/>
  <c r="AR67" i="2"/>
  <c r="AR65" i="2"/>
  <c r="AR40" i="2"/>
  <c r="AR32" i="2"/>
  <c r="AR19" i="2"/>
  <c r="AR15" i="2"/>
  <c r="AM100" i="2"/>
  <c r="AK78" i="2"/>
  <c r="N66" i="4" s="1"/>
  <c r="AK59" i="2"/>
  <c r="N6" i="4" s="1"/>
  <c r="F6" i="4" s="1"/>
  <c r="E6" i="4" s="1"/>
  <c r="AR56" i="2"/>
  <c r="AR53" i="2"/>
  <c r="AR49" i="2"/>
  <c r="AR47" i="2"/>
  <c r="AR36" i="2"/>
  <c r="AR34" i="2"/>
  <c r="AR31" i="2"/>
  <c r="AR29" i="2"/>
  <c r="AR27" i="2"/>
  <c r="AR21" i="2"/>
  <c r="AK19" i="2"/>
  <c r="N17" i="4" s="1"/>
  <c r="AR73" i="2"/>
  <c r="AR70" i="2"/>
  <c r="AR68" i="2"/>
  <c r="AR66" i="2"/>
  <c r="AR62" i="2"/>
  <c r="AK58" i="2"/>
  <c r="N24" i="4" s="1"/>
  <c r="AR51" i="2"/>
  <c r="AR43" i="2"/>
  <c r="AR41" i="2"/>
  <c r="AR39" i="2"/>
  <c r="AR26" i="2"/>
  <c r="AR23" i="2"/>
  <c r="AK22" i="2"/>
  <c r="N11" i="4" s="1"/>
  <c r="AR61" i="2"/>
  <c r="AR50" i="2"/>
  <c r="AR48" i="2"/>
  <c r="AR46" i="2"/>
  <c r="AR45" i="2"/>
  <c r="AR37" i="2"/>
  <c r="AR33" i="2"/>
  <c r="AR30" i="2"/>
  <c r="AR28" i="2"/>
  <c r="AK24" i="2"/>
  <c r="N37" i="4" s="1"/>
  <c r="AR22" i="2"/>
  <c r="AR69" i="2"/>
  <c r="AR63" i="2"/>
  <c r="AK53" i="2"/>
  <c r="AR44" i="2"/>
  <c r="AR42" i="2"/>
  <c r="AK29" i="2"/>
  <c r="N54" i="4" s="1"/>
  <c r="AK27" i="2"/>
  <c r="N20" i="4" s="1"/>
  <c r="AR24" i="2"/>
  <c r="AK21" i="2"/>
  <c r="N13" i="4" s="1"/>
  <c r="AR18" i="2"/>
  <c r="AR13" i="2"/>
  <c r="AK74" i="2"/>
  <c r="N32" i="4" s="1"/>
  <c r="AK70" i="2"/>
  <c r="N52" i="4" s="1"/>
  <c r="AK51" i="2"/>
  <c r="AK49" i="2"/>
  <c r="AK36" i="2"/>
  <c r="AK32" i="2"/>
  <c r="N9" i="4" s="1"/>
  <c r="AK79" i="2"/>
  <c r="N47" i="4" s="1"/>
  <c r="AK34" i="2"/>
  <c r="N23" i="4" s="1"/>
  <c r="AK17" i="2"/>
  <c r="N68" i="4" s="1"/>
  <c r="AK47" i="2"/>
  <c r="AK40" i="2"/>
  <c r="AK26" i="2"/>
  <c r="N33" i="4" s="1"/>
  <c r="AK69" i="2"/>
  <c r="N35" i="4" s="1"/>
  <c r="AK13" i="2"/>
  <c r="N75" i="4" s="1"/>
  <c r="AK43" i="2"/>
  <c r="AK56" i="2"/>
  <c r="AK61" i="2"/>
  <c r="N55" i="4" s="1"/>
  <c r="AK64" i="2"/>
  <c r="N67" i="4" s="1"/>
  <c r="AK65" i="2"/>
  <c r="N3" i="4" s="1"/>
  <c r="AK31" i="2"/>
  <c r="N30" i="4" s="1"/>
  <c r="AK20" i="2"/>
  <c r="N46" i="4" s="1"/>
  <c r="AK63" i="2"/>
  <c r="N62" i="4" s="1"/>
  <c r="AK28" i="2"/>
  <c r="N38" i="4" s="1"/>
  <c r="AF93" i="2"/>
  <c r="AK52" i="2"/>
  <c r="AK41" i="2"/>
  <c r="AK76" i="2"/>
  <c r="N49" i="4" s="1"/>
  <c r="AK83" i="2"/>
  <c r="N14" i="4" s="1"/>
  <c r="AK18" i="2"/>
  <c r="N4" i="4" s="1"/>
  <c r="AK42" i="2"/>
  <c r="AK25" i="2"/>
  <c r="N70" i="4" s="1"/>
  <c r="AK48" i="2"/>
  <c r="AK50" i="2"/>
  <c r="AK67" i="2"/>
  <c r="N60" i="4" s="1"/>
  <c r="AK37" i="2"/>
  <c r="AF100" i="2"/>
  <c r="AK30" i="2"/>
  <c r="N18" i="4" s="1"/>
  <c r="AK46" i="2"/>
  <c r="AK38" i="2"/>
  <c r="AF95" i="2"/>
  <c r="Y100" i="2"/>
  <c r="F41" i="4"/>
  <c r="E41" i="4" s="1"/>
  <c r="Y95" i="2"/>
  <c r="Y93" i="2"/>
  <c r="R93" i="2"/>
  <c r="R95" i="2"/>
  <c r="R100" i="2"/>
  <c r="J9" i="4"/>
  <c r="J31" i="4"/>
  <c r="J42" i="4"/>
  <c r="K95" i="2"/>
  <c r="J32" i="4"/>
  <c r="J35" i="4"/>
  <c r="J59" i="4"/>
  <c r="J38" i="4"/>
  <c r="J30" i="4"/>
  <c r="J56" i="4"/>
  <c r="I75" i="2"/>
  <c r="J49" i="4" s="1"/>
  <c r="J3" i="4"/>
  <c r="J7" i="4"/>
  <c r="I76" i="2"/>
  <c r="J66" i="4" s="1"/>
  <c r="I79" i="2"/>
  <c r="J63" i="4" s="1"/>
  <c r="J60" i="4"/>
  <c r="J29" i="4"/>
  <c r="J54" i="4"/>
  <c r="I80" i="2"/>
  <c r="J14" i="4" s="1"/>
  <c r="J10" i="4"/>
  <c r="J19" i="4"/>
  <c r="J20" i="4"/>
  <c r="J11" i="4"/>
  <c r="I82" i="2"/>
  <c r="J34" i="4" s="1"/>
  <c r="J65" i="4"/>
  <c r="I78" i="2"/>
  <c r="J15" i="4" s="1"/>
  <c r="J52" i="4"/>
  <c r="J5" i="4"/>
  <c r="J37" i="4"/>
  <c r="J23" i="4"/>
  <c r="J18" i="4"/>
  <c r="J33" i="4"/>
  <c r="J46" i="4"/>
  <c r="J64" i="4"/>
  <c r="J75" i="4"/>
  <c r="I12" i="2"/>
  <c r="K94" i="2"/>
  <c r="K93" i="2"/>
  <c r="J68" i="4"/>
  <c r="J4" i="4"/>
  <c r="J17" i="4"/>
  <c r="J47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N51" i="4" l="1"/>
  <c r="F51" i="4" s="1"/>
  <c r="E51" i="4" s="1"/>
  <c r="F28" i="4"/>
  <c r="E28" i="4" s="1"/>
  <c r="N50" i="4"/>
  <c r="F50" i="4" s="1"/>
  <c r="E50" i="4" s="1"/>
  <c r="N65" i="4"/>
  <c r="F48" i="4"/>
  <c r="E48" i="4" s="1"/>
  <c r="N22" i="4"/>
  <c r="F22" i="4" s="1"/>
  <c r="E22" i="4" s="1"/>
  <c r="N8" i="4"/>
  <c r="F8" i="4" s="1"/>
  <c r="E8" i="4" s="1"/>
  <c r="N26" i="4"/>
  <c r="F26" i="4" s="1"/>
  <c r="E26" i="4" s="1"/>
  <c r="F55" i="4"/>
  <c r="E55" i="4" s="1"/>
  <c r="N58" i="4"/>
  <c r="N71" i="4"/>
  <c r="F71" i="4" s="1"/>
  <c r="E71" i="4" s="1"/>
  <c r="F24" i="4"/>
  <c r="E24" i="4" s="1"/>
  <c r="N40" i="4"/>
  <c r="F40" i="4" s="1"/>
  <c r="E40" i="4" s="1"/>
  <c r="N39" i="4"/>
  <c r="F39" i="4" s="1"/>
  <c r="E39" i="4" s="1"/>
  <c r="N56" i="4"/>
  <c r="N5" i="4"/>
  <c r="N25" i="4"/>
  <c r="F25" i="4" s="1"/>
  <c r="E25" i="4" s="1"/>
  <c r="F21" i="4"/>
  <c r="E21" i="4" s="1"/>
  <c r="N69" i="4"/>
  <c r="F69" i="4" s="1"/>
  <c r="E69" i="4" s="1"/>
  <c r="N16" i="4"/>
  <c r="F16" i="4" s="1"/>
  <c r="E16" i="4" s="1"/>
  <c r="F73" i="4"/>
  <c r="E73" i="4" s="1"/>
  <c r="N74" i="4"/>
  <c r="F74" i="4" s="1"/>
  <c r="E74" i="4" s="1"/>
  <c r="N53" i="4"/>
  <c r="F53" i="4" s="1"/>
  <c r="E53" i="4" s="1"/>
  <c r="W64" i="11"/>
  <c r="W61" i="11"/>
  <c r="H50" i="11"/>
  <c r="H28" i="11"/>
  <c r="H48" i="11"/>
  <c r="H53" i="11"/>
  <c r="J12" i="4"/>
  <c r="W74" i="11"/>
  <c r="W25" i="11"/>
  <c r="X25" i="11" s="1"/>
  <c r="W38" i="11"/>
  <c r="X38" i="11" s="1"/>
  <c r="W28" i="11"/>
  <c r="X28" i="11" s="1"/>
  <c r="W16" i="11"/>
  <c r="X16" i="11" s="1"/>
  <c r="W71" i="11"/>
  <c r="W73" i="11"/>
  <c r="W68" i="11"/>
  <c r="W21" i="11"/>
  <c r="X21" i="11" s="1"/>
  <c r="W77" i="11"/>
  <c r="W76" i="11"/>
  <c r="X76" i="11" s="1"/>
  <c r="W59" i="1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W54" i="11"/>
  <c r="W15" i="11"/>
  <c r="W26" i="1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W30" i="11"/>
  <c r="W45" i="11"/>
  <c r="X45" i="11" s="1"/>
  <c r="W56" i="1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W11" i="11"/>
  <c r="W6" i="11"/>
  <c r="W18" i="11"/>
  <c r="W83" i="1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W29" i="11"/>
  <c r="W37" i="11"/>
  <c r="X37" i="11" s="1"/>
  <c r="W41" i="1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W27" i="11"/>
  <c r="W55" i="11"/>
  <c r="X55" i="11" s="1"/>
  <c r="W49" i="1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X83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X47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X29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X18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X26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X15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X71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X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X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X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X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X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X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X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X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X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X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X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X30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X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X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45" i="4"/>
  <c r="J36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I5" i="11" l="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R104" i="2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4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L5" i="11" l="1"/>
  <c r="K5" i="11"/>
  <c r="BA92" i="2"/>
  <c r="BA106" i="2"/>
  <c r="QT104" i="2"/>
  <c r="QT103" i="2"/>
  <c r="QR103" i="2" s="1"/>
  <c r="QT102" i="2"/>
  <c r="QR102" i="2" s="1"/>
  <c r="QT101" i="2"/>
  <c r="QR101" i="2" s="1"/>
  <c r="QT99" i="2"/>
  <c r="QT98" i="2"/>
  <c r="QR98" i="2" s="1"/>
  <c r="QT97" i="2"/>
  <c r="QR97" i="2" s="1"/>
  <c r="QT96" i="2"/>
  <c r="QR96" i="2" s="1"/>
  <c r="QS104" i="2"/>
  <c r="QS99" i="2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103" i="2"/>
  <c r="NZ103" i="2" s="1"/>
  <c r="OB102" i="2"/>
  <c r="NZ102" i="2" s="1"/>
  <c r="OB101" i="2"/>
  <c r="NZ101" i="2" s="1"/>
  <c r="OB99" i="2"/>
  <c r="OA99" i="2"/>
  <c r="OB98" i="2"/>
  <c r="NZ98" i="2" s="1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103" i="2"/>
  <c r="NE103" i="2" s="1"/>
  <c r="NG102" i="2"/>
  <c r="NE102" i="2" s="1"/>
  <c r="NG101" i="2"/>
  <c r="NE101" i="2" s="1"/>
  <c r="NG99" i="2"/>
  <c r="NE99" i="2" s="1"/>
  <c r="NG98" i="2"/>
  <c r="NE98" i="2" s="1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F103" i="2" s="1"/>
  <c r="KH102" i="2"/>
  <c r="KF102" i="2" s="1"/>
  <c r="KH101" i="2"/>
  <c r="KF101" i="2" s="1"/>
  <c r="KH99" i="2"/>
  <c r="KG99" i="2"/>
  <c r="KH98" i="2"/>
  <c r="KF98" i="2" s="1"/>
  <c r="KH97" i="2"/>
  <c r="KF97" i="2" s="1"/>
  <c r="KH96" i="2"/>
  <c r="KF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K103" i="2" s="1"/>
  <c r="JM102" i="2"/>
  <c r="JK102" i="2" s="1"/>
  <c r="JM101" i="2"/>
  <c r="JK101" i="2" s="1"/>
  <c r="JM99" i="2"/>
  <c r="JL99" i="2"/>
  <c r="JM98" i="2"/>
  <c r="JK98" i="2" s="1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U104" i="2" s="1"/>
  <c r="HW103" i="2"/>
  <c r="HU103" i="2" s="1"/>
  <c r="HW102" i="2"/>
  <c r="HU102" i="2" s="1"/>
  <c r="HW101" i="2"/>
  <c r="HU101" i="2" s="1"/>
  <c r="HW99" i="2"/>
  <c r="HU99" i="2" s="1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G103" i="2" s="1"/>
  <c r="HI102" i="2"/>
  <c r="HG102" i="2" s="1"/>
  <c r="HI101" i="2"/>
  <c r="HG101" i="2" s="1"/>
  <c r="HI99" i="2"/>
  <c r="HH99" i="2"/>
  <c r="HI98" i="2"/>
  <c r="HG98" i="2" s="1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M103" i="2" s="1"/>
  <c r="DO102" i="2"/>
  <c r="DM102" i="2" s="1"/>
  <c r="DO101" i="2"/>
  <c r="DM101" i="2" s="1"/>
  <c r="DO99" i="2"/>
  <c r="DN99" i="2"/>
  <c r="DO98" i="2"/>
  <c r="DM98" i="2" s="1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O104" i="2"/>
  <c r="AO103" i="2"/>
  <c r="AO99" i="2"/>
  <c r="AH104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HH103" i="2" l="1"/>
  <c r="HV103" i="2"/>
  <c r="DN102" i="2"/>
  <c r="DN98" i="2"/>
  <c r="DN103" i="2"/>
  <c r="QS98" i="2"/>
  <c r="QS96" i="2"/>
  <c r="OA102" i="2"/>
  <c r="OA103" i="2"/>
  <c r="QS97" i="2"/>
  <c r="QS101" i="2"/>
  <c r="QS102" i="2"/>
  <c r="QS103" i="2"/>
  <c r="OA98" i="2"/>
  <c r="KG96" i="2"/>
  <c r="KG97" i="2"/>
  <c r="KG98" i="2"/>
  <c r="KG102" i="2"/>
  <c r="KG103" i="2"/>
  <c r="KG101" i="2"/>
  <c r="JL98" i="2"/>
  <c r="JL103" i="2"/>
  <c r="HV104" i="2"/>
  <c r="HV99" i="2"/>
  <c r="HH98" i="2"/>
  <c r="HH102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P93" i="2"/>
  <c r="MY93" i="2"/>
  <c r="HA106" i="2"/>
  <c r="JL93" i="2"/>
  <c r="JS94" i="2"/>
  <c r="KU93" i="2"/>
  <c r="MD106" i="2"/>
  <c r="CE94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L96" i="2"/>
  <c r="JE93" i="2"/>
  <c r="JG93" i="2"/>
  <c r="JE96" i="2"/>
  <c r="JE101" i="2"/>
  <c r="JE105" i="2"/>
  <c r="HV98" i="2"/>
  <c r="QS95" i="2"/>
  <c r="QS107" i="2"/>
  <c r="QU93" i="2"/>
  <c r="QS93" i="2"/>
  <c r="QE97" i="2"/>
  <c r="QL102" i="2"/>
  <c r="QL103" i="2"/>
  <c r="QE101" i="2"/>
  <c r="QN93" i="2"/>
  <c r="QE107" i="2"/>
  <c r="OC93" i="2"/>
  <c r="OA96" i="2"/>
  <c r="OA101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97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6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3" i="2"/>
  <c r="NF98" i="2"/>
  <c r="NF100" i="2"/>
  <c r="NF102" i="2"/>
  <c r="NH93" i="2"/>
  <c r="NF97" i="2"/>
  <c r="NF101" i="2"/>
  <c r="NF106" i="2"/>
  <c r="NF95" i="2"/>
  <c r="NF96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4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45" i="4" s="1"/>
  <c r="AK5" i="11"/>
  <c r="AD12" i="2"/>
  <c r="AR12" i="2"/>
  <c r="R94" i="2"/>
  <c r="W12" i="2"/>
  <c r="L45" i="4" s="1"/>
  <c r="K105" i="2"/>
  <c r="AT105" i="2"/>
  <c r="AM94" i="2"/>
  <c r="Y94" i="2"/>
  <c r="AY12" i="2"/>
  <c r="K106" i="2" l="1"/>
  <c r="K108" i="2"/>
  <c r="K92" i="2"/>
  <c r="K107" i="2"/>
  <c r="AM106" i="2"/>
  <c r="Y106" i="2"/>
  <c r="M45" i="4"/>
  <c r="Y92" i="2"/>
  <c r="AT106" i="2"/>
  <c r="AT92" i="2"/>
  <c r="Y107" i="2"/>
  <c r="R106" i="2"/>
  <c r="R107" i="2"/>
  <c r="R92" i="2"/>
  <c r="R108" i="2"/>
  <c r="AT108" i="2"/>
  <c r="AT107" i="2"/>
  <c r="AM107" i="2"/>
  <c r="AM108" i="2"/>
  <c r="AM92" i="2"/>
  <c r="AO98" i="2" s="1"/>
  <c r="AK12" i="2"/>
  <c r="N45" i="4" s="1"/>
  <c r="BT13" i="4"/>
  <c r="BU13" i="4"/>
  <c r="BT72" i="4"/>
  <c r="BU72" i="4"/>
  <c r="BT58" i="4"/>
  <c r="BU58" i="4"/>
  <c r="BT70" i="4"/>
  <c r="BU70" i="4"/>
  <c r="BT61" i="4"/>
  <c r="BU61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27" i="4"/>
  <c r="BU27" i="4"/>
  <c r="AW45" i="4"/>
  <c r="AT45" i="4"/>
  <c r="AS45" i="4"/>
  <c r="AI45" i="4"/>
  <c r="AG45" i="4"/>
  <c r="AU2" i="4"/>
  <c r="AQ2" i="4"/>
  <c r="AO2" i="4"/>
  <c r="AM2" i="4"/>
  <c r="O2" i="4"/>
  <c r="AW104" i="2"/>
  <c r="AW103" i="2"/>
  <c r="AU103" i="2" s="1"/>
  <c r="AW102" i="2"/>
  <c r="AU102" i="2" s="1"/>
  <c r="AW101" i="2"/>
  <c r="AU101" i="2" s="1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61" i="4" l="1"/>
  <c r="E61" i="4" s="1"/>
  <c r="T101" i="2"/>
  <c r="T98" i="2"/>
  <c r="M107" i="2"/>
  <c r="F20" i="4"/>
  <c r="E20" i="4" s="1"/>
  <c r="F29" i="4"/>
  <c r="E29" i="4" s="1"/>
  <c r="F4" i="4"/>
  <c r="E4" i="4" s="1"/>
  <c r="F49" i="4"/>
  <c r="E49" i="4" s="1"/>
  <c r="M105" i="2"/>
  <c r="M101" i="2"/>
  <c r="M96" i="2"/>
  <c r="M94" i="2"/>
  <c r="AV102" i="2"/>
  <c r="AV103" i="2"/>
  <c r="M100" i="2"/>
  <c r="M102" i="2"/>
  <c r="M95" i="2"/>
  <c r="M97" i="2"/>
  <c r="M93" i="2"/>
  <c r="M106" i="2"/>
  <c r="O93" i="2"/>
  <c r="T5" i="11"/>
  <c r="F45" i="4"/>
  <c r="E45" i="4" s="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V10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T92" i="2" l="1"/>
  <c r="M92" i="2"/>
  <c r="F92" i="2"/>
  <c r="GF92" i="2"/>
  <c r="JZ92" i="2"/>
  <c r="PX92" i="2"/>
  <c r="CZ92" i="2"/>
  <c r="QS92" i="2"/>
  <c r="DU92" i="2"/>
  <c r="PJ92" i="2"/>
  <c r="PC92" i="2"/>
  <c r="NF92" i="2"/>
  <c r="KG92" i="2"/>
  <c r="LP92" i="2"/>
  <c r="IX92" i="2"/>
  <c r="FR92" i="2"/>
  <c r="BQ92" i="2"/>
  <c r="JS92" i="2"/>
  <c r="KN92" i="2"/>
  <c r="DG92" i="2"/>
  <c r="HO92" i="2"/>
  <c r="HV92" i="2"/>
  <c r="EI92" i="2"/>
  <c r="IJ92" i="2"/>
  <c r="QL92" i="2"/>
  <c r="MK92" i="2"/>
  <c r="MD92" i="2"/>
  <c r="GT92" i="2"/>
  <c r="GM92" i="2"/>
  <c r="CS92" i="2"/>
  <c r="EB92" i="2"/>
  <c r="CL92" i="2"/>
  <c r="LB92" i="2"/>
  <c r="HH92" i="2"/>
  <c r="IQ92" i="2"/>
  <c r="OO92" i="2"/>
  <c r="BJ92" i="2"/>
  <c r="EW92" i="2"/>
  <c r="JE92" i="2"/>
  <c r="MR92" i="2"/>
  <c r="OA92" i="2"/>
  <c r="OV92" i="2"/>
  <c r="NT92" i="2"/>
  <c r="MY92" i="2"/>
  <c r="KU92" i="2"/>
  <c r="EP92" i="2"/>
  <c r="DN92" i="2"/>
  <c r="OH92" i="2"/>
  <c r="IC92" i="2"/>
  <c r="QE92" i="2"/>
  <c r="HA92" i="2"/>
  <c r="PQ92" i="2"/>
  <c r="NM92" i="2"/>
  <c r="JL92" i="2"/>
  <c r="FY92" i="2"/>
  <c r="FK92" i="2"/>
  <c r="FD92" i="2"/>
  <c r="CE92" i="2"/>
  <c r="BX92" i="2"/>
  <c r="BC92" i="2"/>
  <c r="AV92" i="2"/>
  <c r="AO92" i="2"/>
  <c r="AH92" i="2"/>
  <c r="Y108" i="2" l="1"/>
  <c r="O13" i="4"/>
  <c r="O27" i="4"/>
  <c r="O72" i="4"/>
  <c r="O44" i="4"/>
  <c r="O58" i="4"/>
  <c r="F58" i="4" s="1"/>
  <c r="E58" i="4" s="1"/>
  <c r="O67" i="4"/>
  <c r="F67" i="4" s="1"/>
  <c r="E67" i="4" s="1"/>
  <c r="O70" i="4"/>
  <c r="F70" i="4" s="1"/>
  <c r="E70" i="4" s="1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F60" i="4"/>
  <c r="E60" i="4" s="1"/>
  <c r="F30" i="4"/>
  <c r="E30" i="4" s="1"/>
  <c r="F27" i="4"/>
  <c r="E27" i="4" s="1"/>
  <c r="F12" i="4"/>
  <c r="E12" i="4" s="1"/>
  <c r="F31" i="4"/>
  <c r="E31" i="4" s="1"/>
  <c r="F72" i="4"/>
  <c r="E72" i="4" s="1"/>
  <c r="F47" i="4"/>
  <c r="E47" i="4" s="1"/>
  <c r="F63" i="4"/>
  <c r="E63" i="4" s="1"/>
  <c r="F7" i="4"/>
  <c r="E7" i="4" s="1"/>
  <c r="F18" i="4"/>
  <c r="E18" i="4" s="1"/>
  <c r="F46" i="4"/>
  <c r="E46" i="4" s="1"/>
  <c r="F23" i="4"/>
  <c r="E23" i="4" s="1"/>
  <c r="F33" i="4"/>
  <c r="E33" i="4" s="1"/>
  <c r="F64" i="4"/>
  <c r="E64" i="4" s="1"/>
  <c r="F17" i="4"/>
  <c r="E17" i="4" s="1"/>
  <c r="F36" i="4"/>
  <c r="E36" i="4" s="1"/>
  <c r="F15" i="4"/>
  <c r="E15" i="4" s="1"/>
  <c r="F52" i="4"/>
  <c r="E52" i="4" s="1"/>
  <c r="F59" i="4"/>
  <c r="E59" i="4" s="1"/>
  <c r="F5" i="4"/>
  <c r="E5" i="4" s="1"/>
  <c r="F54" i="4"/>
  <c r="E54" i="4" s="1"/>
  <c r="F37" i="4"/>
  <c r="E37" i="4" s="1"/>
  <c r="F13" i="4"/>
  <c r="E13" i="4" s="1"/>
  <c r="F34" i="4"/>
  <c r="E34" i="4" s="1"/>
  <c r="F32" i="4"/>
  <c r="E32" i="4" s="1"/>
  <c r="F35" i="4"/>
  <c r="E35" i="4" s="1"/>
  <c r="F3" i="4"/>
  <c r="E3" i="4" s="1"/>
  <c r="F65" i="4"/>
  <c r="E65" i="4" s="1"/>
  <c r="F9" i="4"/>
  <c r="E9" i="4" s="1"/>
  <c r="F38" i="4"/>
  <c r="E38" i="4" s="1"/>
  <c r="F10" i="4"/>
  <c r="E10" i="4" s="1"/>
  <c r="F44" i="4"/>
  <c r="E44" i="4" s="1"/>
  <c r="F57" i="4"/>
  <c r="E57" i="4" s="1"/>
  <c r="F14" i="4"/>
  <c r="E14" i="4" s="1"/>
  <c r="F66" i="4"/>
  <c r="E66" i="4" s="1"/>
  <c r="F42" i="4"/>
  <c r="E42" i="4" s="1"/>
  <c r="F19" i="4"/>
  <c r="E19" i="4" s="1"/>
  <c r="F62" i="4"/>
  <c r="E62" i="4" s="1"/>
  <c r="F56" i="4"/>
  <c r="E56" i="4" s="1"/>
  <c r="F11" i="4"/>
  <c r="E11" i="4" s="1"/>
  <c r="F68" i="4"/>
  <c r="E68" i="4" s="1"/>
  <c r="R3" i="2"/>
  <c r="R2" i="2"/>
  <c r="R1" i="2"/>
  <c r="K1" i="2"/>
  <c r="K2" i="2"/>
  <c r="K3" i="2"/>
  <c r="F75" i="4" l="1"/>
  <c r="E75" i="4" s="1"/>
</calcChain>
</file>

<file path=xl/sharedStrings.xml><?xml version="1.0" encoding="utf-8"?>
<sst xmlns="http://schemas.openxmlformats.org/spreadsheetml/2006/main" count="16926" uniqueCount="371">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</sst>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</cellXfs>
  <cellStyles count="2">
    <cellStyle name="Normálna" xfId="0" builtinId="0"/>
    <cellStyle name="Percentá" xfId="1" builtinId="5"/>
  </cellStyles>
  <dxfs count="170"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77312"/>
        <c:axId val="158078848"/>
      </c:lineChart>
      <c:catAx>
        <c:axId val="1580773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078848"/>
        <c:crosses val="autoZero"/>
        <c:auto val="1"/>
        <c:lblAlgn val="ctr"/>
        <c:lblOffset val="100"/>
        <c:noMultiLvlLbl val="0"/>
      </c:catAx>
      <c:valAx>
        <c:axId val="158078848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8077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58146560"/>
        <c:axId val="158148096"/>
      </c:barChart>
      <c:catAx>
        <c:axId val="1581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8096"/>
        <c:crosses val="autoZero"/>
        <c:auto val="1"/>
        <c:lblAlgn val="ctr"/>
        <c:lblOffset val="100"/>
        <c:noMultiLvlLbl val="0"/>
      </c:catAx>
      <c:valAx>
        <c:axId val="158148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48</xdr:col>
      <xdr:colOff>0</xdr:colOff>
      <xdr:row>9</xdr:row>
      <xdr:rowOff>0</xdr:rowOff>
    </xdr:from>
    <xdr:to>
      <xdr:col>48</xdr:col>
      <xdr:colOff>304800</xdr:colOff>
      <xdr:row>10</xdr:row>
      <xdr:rowOff>114300</xdr:rowOff>
    </xdr:to>
    <xdr:sp macro="" textlink="">
      <xdr:nvSpPr>
        <xdr:cNvPr id="1027" name="AutoShape 3" descr="UEFA Europa League Store UEFA Club Competitions Online Store"/>
        <xdr:cNvSpPr>
          <a:spLocks noChangeAspect="1" noChangeArrowheads="1"/>
        </xdr:cNvSpPr>
      </xdr:nvSpPr>
      <xdr:spPr bwMode="auto">
        <a:xfrm>
          <a:off x="1404937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AA6" activePane="bottomRight" state="frozen"/>
      <selection pane="topRight" activeCell="D1" sqref="D1"/>
      <selection pane="bottomLeft" activeCell="A6" sqref="A6"/>
      <selection pane="bottomRight" activeCell="Y91" sqref="Y91:Y92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3" width="9.140625" style="12"/>
    <col min="44" max="44" width="10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8.42578125" style="29" bestFit="1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9.140625" style="29"/>
    <col min="56" max="56" width="11.570312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9.140625" style="12"/>
    <col min="68" max="68" width="10.42578125" style="12" bestFit="1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3" width="8.7109375" style="12" customWidth="1"/>
    <col min="74" max="74" width="9.140625" style="12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80" width="9.140625" style="29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9" style="12" bestFit="1" customWidth="1"/>
    <col min="86" max="86" width="10.85546875" style="12" bestFit="1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8.7109375" style="29" bestFit="1" customWidth="1"/>
    <col min="92" max="92" width="10.85546875" style="29" bestFit="1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8" width="10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0.85546875" style="29" bestFit="1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10" width="9.140625" style="12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360"/>
      <c r="B1" s="360"/>
      <c r="C1" s="360"/>
      <c r="D1" s="352"/>
      <c r="E1" s="353"/>
      <c r="F1" s="353"/>
      <c r="G1" s="353"/>
      <c r="H1" s="354"/>
      <c r="I1" s="21"/>
      <c r="J1" s="335" t="s">
        <v>45</v>
      </c>
      <c r="K1" s="336"/>
      <c r="L1" s="336"/>
      <c r="M1" s="336"/>
      <c r="N1" s="337"/>
      <c r="O1" s="23"/>
      <c r="P1" s="335" t="s">
        <v>51</v>
      </c>
      <c r="Q1" s="336"/>
      <c r="R1" s="336"/>
      <c r="S1" s="336"/>
      <c r="T1" s="337"/>
      <c r="U1" s="23"/>
      <c r="V1" s="335" t="s">
        <v>53</v>
      </c>
      <c r="W1" s="336"/>
      <c r="X1" s="336"/>
      <c r="Y1" s="336"/>
      <c r="Z1" s="337"/>
      <c r="AA1" s="23"/>
      <c r="AB1" s="335" t="s">
        <v>54</v>
      </c>
      <c r="AC1" s="336"/>
      <c r="AD1" s="336"/>
      <c r="AE1" s="336"/>
      <c r="AF1" s="337"/>
      <c r="AG1" s="30"/>
      <c r="AH1" s="335" t="s">
        <v>55</v>
      </c>
      <c r="AI1" s="336"/>
      <c r="AJ1" s="336"/>
      <c r="AK1" s="336"/>
      <c r="AL1" s="337"/>
      <c r="AM1" s="23"/>
      <c r="AN1" s="341" t="s">
        <v>170</v>
      </c>
      <c r="AO1" s="342"/>
      <c r="AP1" s="342"/>
      <c r="AQ1" s="342"/>
      <c r="AR1" s="343"/>
      <c r="AS1" s="30"/>
      <c r="AT1" s="335" t="s">
        <v>56</v>
      </c>
      <c r="AU1" s="336"/>
      <c r="AV1" s="336"/>
      <c r="AW1" s="336"/>
      <c r="AX1" s="337"/>
      <c r="AY1" s="23"/>
      <c r="AZ1" s="319" t="s">
        <v>53</v>
      </c>
      <c r="BA1" s="320"/>
      <c r="BB1" s="320"/>
      <c r="BC1" s="320"/>
      <c r="BD1" s="321"/>
      <c r="BE1" s="30"/>
      <c r="BF1" s="335" t="s">
        <v>59</v>
      </c>
      <c r="BG1" s="336"/>
      <c r="BH1" s="336"/>
      <c r="BI1" s="336"/>
      <c r="BJ1" s="337"/>
      <c r="BK1" s="23"/>
      <c r="BL1" s="341" t="s">
        <v>170</v>
      </c>
      <c r="BM1" s="342"/>
      <c r="BN1" s="342"/>
      <c r="BO1" s="342"/>
      <c r="BP1" s="343"/>
      <c r="BQ1" s="23"/>
      <c r="BR1" s="335" t="s">
        <v>60</v>
      </c>
      <c r="BS1" s="336"/>
      <c r="BT1" s="336"/>
      <c r="BU1" s="336"/>
      <c r="BV1" s="337"/>
      <c r="BW1" s="30"/>
      <c r="BX1" s="335" t="s">
        <v>61</v>
      </c>
      <c r="BY1" s="336"/>
      <c r="BZ1" s="336"/>
      <c r="CA1" s="336"/>
      <c r="CB1" s="337"/>
      <c r="CC1" s="23"/>
      <c r="CD1" s="341" t="s">
        <v>170</v>
      </c>
      <c r="CE1" s="342"/>
      <c r="CF1" s="342"/>
      <c r="CG1" s="342"/>
      <c r="CH1" s="343"/>
      <c r="CI1" s="30"/>
      <c r="CJ1" s="335" t="s">
        <v>62</v>
      </c>
      <c r="CK1" s="336"/>
      <c r="CL1" s="336"/>
      <c r="CM1" s="336"/>
      <c r="CN1" s="337"/>
      <c r="CO1" s="23"/>
      <c r="CP1" s="319" t="s">
        <v>54</v>
      </c>
      <c r="CQ1" s="320"/>
      <c r="CR1" s="320"/>
      <c r="CS1" s="320"/>
      <c r="CT1" s="321"/>
      <c r="CU1" s="30"/>
      <c r="CV1" s="335" t="s">
        <v>63</v>
      </c>
      <c r="CW1" s="336"/>
      <c r="CX1" s="336"/>
      <c r="CY1" s="336"/>
      <c r="CZ1" s="337"/>
      <c r="DA1" s="23"/>
      <c r="DB1" s="341" t="s">
        <v>170</v>
      </c>
      <c r="DC1" s="342"/>
      <c r="DD1" s="342"/>
      <c r="DE1" s="342"/>
      <c r="DF1" s="343"/>
      <c r="DG1" s="23"/>
      <c r="DH1" s="335" t="s">
        <v>64</v>
      </c>
      <c r="DI1" s="336"/>
      <c r="DJ1" s="336"/>
      <c r="DK1" s="336"/>
      <c r="DL1" s="337"/>
      <c r="DM1" s="30"/>
      <c r="DN1" s="335" t="s">
        <v>65</v>
      </c>
      <c r="DO1" s="336"/>
      <c r="DP1" s="336"/>
      <c r="DQ1" s="336"/>
      <c r="DR1" s="337"/>
      <c r="DS1" s="23"/>
      <c r="DT1" s="341" t="s">
        <v>170</v>
      </c>
      <c r="DU1" s="342"/>
      <c r="DV1" s="342"/>
      <c r="DW1" s="342"/>
      <c r="DX1" s="343"/>
      <c r="DY1" s="23"/>
      <c r="DZ1" s="335" t="s">
        <v>66</v>
      </c>
      <c r="EA1" s="336"/>
      <c r="EB1" s="336"/>
      <c r="EC1" s="336"/>
      <c r="ED1" s="337"/>
      <c r="EE1" s="23"/>
      <c r="EF1" s="335" t="s">
        <v>67</v>
      </c>
      <c r="EG1" s="336"/>
      <c r="EH1" s="336"/>
      <c r="EI1" s="336"/>
      <c r="EJ1" s="337"/>
      <c r="EK1" s="30"/>
      <c r="EL1" s="335" t="s">
        <v>68</v>
      </c>
      <c r="EM1" s="336"/>
      <c r="EN1" s="336"/>
      <c r="EO1" s="336"/>
      <c r="EP1" s="337"/>
      <c r="EQ1" s="23"/>
      <c r="ER1" s="341" t="s">
        <v>170</v>
      </c>
      <c r="ES1" s="342"/>
      <c r="ET1" s="342"/>
      <c r="EU1" s="342"/>
      <c r="EV1" s="343"/>
      <c r="EW1" s="23"/>
      <c r="EX1" s="335" t="s">
        <v>69</v>
      </c>
      <c r="EY1" s="336"/>
      <c r="EZ1" s="336"/>
      <c r="FA1" s="336"/>
      <c r="FB1" s="337"/>
      <c r="FC1" s="23"/>
      <c r="FD1" s="319" t="s">
        <v>177</v>
      </c>
      <c r="FE1" s="320"/>
      <c r="FF1" s="320"/>
      <c r="FG1" s="320"/>
      <c r="FH1" s="321"/>
      <c r="FI1" s="30"/>
      <c r="FJ1" s="335" t="s">
        <v>70</v>
      </c>
      <c r="FK1" s="336"/>
      <c r="FL1" s="336"/>
      <c r="FM1" s="336"/>
      <c r="FN1" s="337"/>
      <c r="FO1" s="23"/>
      <c r="FP1" s="335" t="s">
        <v>71</v>
      </c>
      <c r="FQ1" s="336"/>
      <c r="FR1" s="336"/>
      <c r="FS1" s="336"/>
      <c r="FT1" s="337"/>
      <c r="FU1" s="23"/>
      <c r="FV1" s="335" t="s">
        <v>72</v>
      </c>
      <c r="FW1" s="336"/>
      <c r="FX1" s="336"/>
      <c r="FY1" s="336"/>
      <c r="FZ1" s="337"/>
      <c r="GA1" s="23"/>
      <c r="GB1" s="327" t="s">
        <v>53</v>
      </c>
      <c r="GC1" s="328"/>
      <c r="GD1" s="328"/>
      <c r="GE1" s="328"/>
      <c r="GF1" s="329"/>
      <c r="GG1" s="30"/>
      <c r="GH1" s="319" t="s">
        <v>172</v>
      </c>
      <c r="GI1" s="320"/>
      <c r="GJ1" s="320"/>
      <c r="GK1" s="320"/>
      <c r="GL1" s="321"/>
      <c r="GM1" s="30"/>
      <c r="GN1" s="335" t="s">
        <v>73</v>
      </c>
      <c r="GO1" s="336"/>
      <c r="GP1" s="336"/>
      <c r="GQ1" s="336"/>
      <c r="GR1" s="337"/>
      <c r="GS1" s="30"/>
      <c r="GT1" s="319" t="s">
        <v>173</v>
      </c>
      <c r="GU1" s="320"/>
      <c r="GV1" s="320"/>
      <c r="GW1" s="320"/>
      <c r="GX1" s="321"/>
      <c r="GY1" s="23"/>
      <c r="GZ1" s="327" t="s">
        <v>54</v>
      </c>
      <c r="HA1" s="328"/>
      <c r="HB1" s="328"/>
      <c r="HC1" s="328"/>
      <c r="HD1" s="329"/>
      <c r="HE1" s="23"/>
      <c r="HF1" s="335" t="s">
        <v>74</v>
      </c>
      <c r="HG1" s="336"/>
      <c r="HH1" s="336"/>
      <c r="HI1" s="336"/>
      <c r="HJ1" s="337"/>
      <c r="HK1" s="30"/>
      <c r="HL1" s="335" t="s">
        <v>75</v>
      </c>
      <c r="HM1" s="336"/>
      <c r="HN1" s="336"/>
      <c r="HO1" s="336"/>
      <c r="HP1" s="337"/>
      <c r="HQ1" s="23"/>
      <c r="HR1" s="335" t="s">
        <v>76</v>
      </c>
      <c r="HS1" s="336"/>
      <c r="HT1" s="336"/>
      <c r="HU1" s="336"/>
      <c r="HV1" s="337"/>
      <c r="HW1" s="23"/>
      <c r="HX1" s="341" t="s">
        <v>316</v>
      </c>
      <c r="HY1" s="342"/>
      <c r="HZ1" s="342"/>
      <c r="IA1" s="342"/>
      <c r="IB1" s="343"/>
      <c r="IC1" s="30"/>
      <c r="ID1" s="335" t="s">
        <v>77</v>
      </c>
      <c r="IE1" s="336"/>
      <c r="IF1" s="336"/>
      <c r="IG1" s="336"/>
      <c r="IH1" s="337"/>
      <c r="II1" s="23"/>
      <c r="IJ1" s="341" t="s">
        <v>317</v>
      </c>
      <c r="IK1" s="342"/>
      <c r="IL1" s="342"/>
      <c r="IM1" s="342"/>
      <c r="IN1" s="343"/>
      <c r="IO1" s="23"/>
      <c r="IP1" s="335" t="s">
        <v>78</v>
      </c>
      <c r="IQ1" s="336"/>
      <c r="IR1" s="336"/>
      <c r="IS1" s="336"/>
      <c r="IT1" s="337"/>
      <c r="IU1" s="30"/>
      <c r="IV1" s="319" t="s">
        <v>175</v>
      </c>
      <c r="IW1" s="320"/>
      <c r="IX1" s="320"/>
      <c r="IY1" s="320"/>
      <c r="IZ1" s="321"/>
      <c r="JA1" s="30"/>
      <c r="JB1" s="327" t="s">
        <v>55</v>
      </c>
      <c r="JC1" s="328"/>
      <c r="JD1" s="328"/>
      <c r="JE1" s="328"/>
      <c r="JF1" s="329"/>
      <c r="JG1" s="23"/>
      <c r="JH1" s="335" t="s">
        <v>79</v>
      </c>
      <c r="JI1" s="336"/>
      <c r="JJ1" s="336"/>
      <c r="JK1" s="336"/>
      <c r="JL1" s="337"/>
      <c r="JM1" s="30"/>
      <c r="JN1" s="341" t="s">
        <v>174</v>
      </c>
      <c r="JO1" s="342"/>
      <c r="JP1" s="342"/>
      <c r="JQ1" s="342"/>
      <c r="JR1" s="343"/>
      <c r="JS1" s="23"/>
      <c r="JT1" s="335" t="s">
        <v>80</v>
      </c>
      <c r="JU1" s="336"/>
      <c r="JV1" s="336"/>
      <c r="JW1" s="336"/>
      <c r="JX1" s="337"/>
      <c r="JY1" s="23"/>
      <c r="JZ1" s="341" t="s">
        <v>176</v>
      </c>
      <c r="KA1" s="342"/>
      <c r="KB1" s="342"/>
      <c r="KC1" s="342"/>
      <c r="KD1" s="343"/>
      <c r="KE1" s="30"/>
      <c r="KF1" s="327" t="s">
        <v>171</v>
      </c>
      <c r="KG1" s="328"/>
      <c r="KH1" s="328"/>
      <c r="KI1" s="328"/>
      <c r="KJ1" s="329"/>
      <c r="KK1" s="23"/>
      <c r="KL1" s="335" t="s">
        <v>81</v>
      </c>
      <c r="KM1" s="336"/>
      <c r="KN1" s="336"/>
      <c r="KO1" s="336"/>
      <c r="KP1" s="337"/>
      <c r="KQ1" s="30"/>
      <c r="KR1" s="335" t="s">
        <v>82</v>
      </c>
      <c r="KS1" s="336"/>
      <c r="KT1" s="336"/>
      <c r="KU1" s="336"/>
      <c r="KV1" s="337"/>
      <c r="KW1" s="23"/>
      <c r="KX1" s="335" t="s">
        <v>83</v>
      </c>
      <c r="KY1" s="336"/>
      <c r="KZ1" s="336"/>
      <c r="LA1" s="336"/>
      <c r="LB1" s="337"/>
      <c r="LC1" s="30"/>
      <c r="LD1" s="335" t="s">
        <v>84</v>
      </c>
      <c r="LE1" s="336"/>
      <c r="LF1" s="336"/>
      <c r="LG1" s="336"/>
      <c r="LH1" s="337"/>
      <c r="LI1" s="23"/>
      <c r="LJ1" s="341" t="s">
        <v>177</v>
      </c>
      <c r="LK1" s="342"/>
      <c r="LL1" s="342"/>
      <c r="LM1" s="342"/>
      <c r="LN1" s="343"/>
      <c r="LO1" s="30"/>
      <c r="LP1" s="335" t="s">
        <v>85</v>
      </c>
      <c r="LQ1" s="336"/>
      <c r="LR1" s="336"/>
      <c r="LS1" s="336"/>
      <c r="LT1" s="337"/>
      <c r="LU1" s="23"/>
      <c r="LV1" s="341" t="s">
        <v>178</v>
      </c>
      <c r="LW1" s="342"/>
      <c r="LX1" s="342"/>
      <c r="LY1" s="342"/>
      <c r="LZ1" s="343"/>
      <c r="MA1" s="30"/>
      <c r="MB1" s="327" t="s">
        <v>179</v>
      </c>
      <c r="MC1" s="328"/>
      <c r="MD1" s="328"/>
      <c r="ME1" s="328"/>
      <c r="MF1" s="329"/>
      <c r="MG1" s="23"/>
      <c r="MH1" s="335" t="s">
        <v>86</v>
      </c>
      <c r="MI1" s="336"/>
      <c r="MJ1" s="336"/>
      <c r="MK1" s="336"/>
      <c r="ML1" s="337"/>
      <c r="MM1" s="30"/>
      <c r="MN1" s="335" t="s">
        <v>87</v>
      </c>
      <c r="MO1" s="336"/>
      <c r="MP1" s="336"/>
      <c r="MQ1" s="336"/>
      <c r="MR1" s="337"/>
      <c r="MS1" s="23"/>
      <c r="MT1" s="341" t="s">
        <v>172</v>
      </c>
      <c r="MU1" s="342"/>
      <c r="MV1" s="342"/>
      <c r="MW1" s="342"/>
      <c r="MX1" s="343"/>
      <c r="MY1" s="30"/>
      <c r="MZ1" s="335" t="s">
        <v>88</v>
      </c>
      <c r="NA1" s="336"/>
      <c r="NB1" s="336"/>
      <c r="NC1" s="336"/>
      <c r="ND1" s="337"/>
      <c r="NE1" s="23"/>
      <c r="NF1" s="341" t="s">
        <v>173</v>
      </c>
      <c r="NG1" s="342"/>
      <c r="NH1" s="342"/>
      <c r="NI1" s="342"/>
      <c r="NJ1" s="343"/>
      <c r="NK1" s="23"/>
      <c r="NL1" s="335" t="s">
        <v>89</v>
      </c>
      <c r="NM1" s="336"/>
      <c r="NN1" s="336"/>
      <c r="NO1" s="336"/>
      <c r="NP1" s="337"/>
      <c r="NQ1" s="30"/>
      <c r="NR1" s="335" t="s">
        <v>90</v>
      </c>
      <c r="NS1" s="336"/>
      <c r="NT1" s="336"/>
      <c r="NU1" s="336"/>
      <c r="NV1" s="337"/>
      <c r="NW1" s="32"/>
      <c r="NX1" s="341" t="s">
        <v>175</v>
      </c>
      <c r="NY1" s="342"/>
      <c r="NZ1" s="342"/>
      <c r="OA1" s="342"/>
      <c r="OB1" s="343"/>
      <c r="OD1" s="327" t="s">
        <v>175</v>
      </c>
      <c r="OE1" s="328"/>
      <c r="OF1" s="328"/>
      <c r="OG1" s="328"/>
      <c r="OH1" s="329"/>
    </row>
    <row r="2" spans="1:398" ht="18" customHeight="1" x14ac:dyDescent="0.2">
      <c r="A2" s="360"/>
      <c r="B2" s="360"/>
      <c r="C2" s="360"/>
      <c r="D2" s="356"/>
      <c r="E2" s="357"/>
      <c r="F2" s="357"/>
      <c r="G2" s="357"/>
      <c r="H2" s="354"/>
      <c r="I2" s="21"/>
      <c r="J2" s="339">
        <v>45151.729166666664</v>
      </c>
      <c r="K2" s="340"/>
      <c r="L2" s="340"/>
      <c r="M2" s="340"/>
      <c r="N2" s="337"/>
      <c r="O2" s="23"/>
      <c r="P2" s="339">
        <v>45157.666666666664</v>
      </c>
      <c r="Q2" s="340"/>
      <c r="R2" s="340"/>
      <c r="S2" s="340"/>
      <c r="T2" s="337"/>
      <c r="U2" s="23"/>
      <c r="V2" s="339">
        <v>45165.729166666664</v>
      </c>
      <c r="W2" s="340"/>
      <c r="X2" s="340"/>
      <c r="Y2" s="340"/>
      <c r="Z2" s="337"/>
      <c r="AA2" s="23"/>
      <c r="AB2" s="339">
        <v>45172.625</v>
      </c>
      <c r="AC2" s="340"/>
      <c r="AD2" s="340"/>
      <c r="AE2" s="340"/>
      <c r="AF2" s="337"/>
      <c r="AG2" s="31"/>
      <c r="AH2" s="339">
        <v>45185.5625</v>
      </c>
      <c r="AI2" s="340"/>
      <c r="AJ2" s="340"/>
      <c r="AK2" s="340"/>
      <c r="AL2" s="337"/>
      <c r="AM2" s="23"/>
      <c r="AN2" s="345">
        <v>44825.875</v>
      </c>
      <c r="AO2" s="346"/>
      <c r="AP2" s="346"/>
      <c r="AQ2" s="346"/>
      <c r="AR2" s="343"/>
      <c r="AS2" s="31"/>
      <c r="AT2" s="339">
        <v>45193.625</v>
      </c>
      <c r="AU2" s="340"/>
      <c r="AV2" s="340"/>
      <c r="AW2" s="340"/>
      <c r="AX2" s="337"/>
      <c r="AY2" s="23"/>
      <c r="AZ2" s="323">
        <v>45195.875</v>
      </c>
      <c r="BA2" s="324"/>
      <c r="BB2" s="324"/>
      <c r="BC2" s="324"/>
      <c r="BD2" s="321"/>
      <c r="BE2" s="31"/>
      <c r="BF2" s="339">
        <v>45199.770833333336</v>
      </c>
      <c r="BG2" s="340"/>
      <c r="BH2" s="340"/>
      <c r="BI2" s="340"/>
      <c r="BJ2" s="337"/>
      <c r="BK2" s="23"/>
      <c r="BL2" s="345">
        <v>45204.875</v>
      </c>
      <c r="BM2" s="346"/>
      <c r="BN2" s="346"/>
      <c r="BO2" s="346"/>
      <c r="BP2" s="343"/>
      <c r="BQ2" s="23"/>
      <c r="BR2" s="339">
        <v>45206.666666666664</v>
      </c>
      <c r="BS2" s="340"/>
      <c r="BT2" s="340"/>
      <c r="BU2" s="340"/>
      <c r="BV2" s="337"/>
      <c r="BW2" s="31"/>
      <c r="BX2" s="339">
        <v>45220.666666666664</v>
      </c>
      <c r="BY2" s="340"/>
      <c r="BZ2" s="340"/>
      <c r="CA2" s="340"/>
      <c r="CB2" s="337"/>
      <c r="CC2" s="23"/>
      <c r="CD2" s="345">
        <v>45225.875</v>
      </c>
      <c r="CE2" s="346"/>
      <c r="CF2" s="346"/>
      <c r="CG2" s="346"/>
      <c r="CH2" s="343"/>
      <c r="CI2" s="31"/>
      <c r="CJ2" s="339">
        <v>45227.666666666664</v>
      </c>
      <c r="CK2" s="340"/>
      <c r="CL2" s="340"/>
      <c r="CM2" s="340"/>
      <c r="CN2" s="337"/>
      <c r="CO2" s="23"/>
      <c r="CP2" s="323">
        <v>45230.666666666664</v>
      </c>
      <c r="CQ2" s="324"/>
      <c r="CR2" s="324"/>
      <c r="CS2" s="324"/>
      <c r="CT2" s="321"/>
      <c r="CU2" s="31"/>
      <c r="CV2" s="339">
        <v>45234.666666666664</v>
      </c>
      <c r="CW2" s="340"/>
      <c r="CX2" s="340"/>
      <c r="CY2" s="340"/>
      <c r="CZ2" s="337"/>
      <c r="DA2" s="23"/>
      <c r="DB2" s="345">
        <v>45239.875</v>
      </c>
      <c r="DC2" s="346"/>
      <c r="DD2" s="346"/>
      <c r="DE2" s="346"/>
      <c r="DF2" s="343"/>
      <c r="DG2" s="23"/>
      <c r="DH2" s="339">
        <v>45241.666666666664</v>
      </c>
      <c r="DI2" s="340"/>
      <c r="DJ2" s="340"/>
      <c r="DK2" s="340"/>
      <c r="DL2" s="337"/>
      <c r="DM2" s="31"/>
      <c r="DN2" s="339">
        <v>45255.666666666664</v>
      </c>
      <c r="DO2" s="340"/>
      <c r="DP2" s="340"/>
      <c r="DQ2" s="340"/>
      <c r="DR2" s="337"/>
      <c r="DS2" s="23"/>
      <c r="DT2" s="345">
        <v>45260.875</v>
      </c>
      <c r="DU2" s="346"/>
      <c r="DV2" s="346"/>
      <c r="DW2" s="346"/>
      <c r="DX2" s="343"/>
      <c r="DY2" s="23"/>
      <c r="DZ2" s="339">
        <v>45262.666666666664</v>
      </c>
      <c r="EA2" s="340"/>
      <c r="EB2" s="340"/>
      <c r="EC2" s="340"/>
      <c r="ED2" s="337"/>
      <c r="EE2" s="23"/>
      <c r="EF2" s="339">
        <v>45265.864583333336</v>
      </c>
      <c r="EG2" s="340"/>
      <c r="EH2" s="340"/>
      <c r="EI2" s="340"/>
      <c r="EJ2" s="337"/>
      <c r="EK2" s="31"/>
      <c r="EL2" s="339">
        <v>45269.666666666664</v>
      </c>
      <c r="EM2" s="340"/>
      <c r="EN2" s="340"/>
      <c r="EO2" s="340"/>
      <c r="EP2" s="337"/>
      <c r="EQ2" s="23"/>
      <c r="ER2" s="345">
        <v>45274.875</v>
      </c>
      <c r="ES2" s="346"/>
      <c r="ET2" s="346"/>
      <c r="EU2" s="346"/>
      <c r="EV2" s="343"/>
      <c r="EW2" s="23"/>
      <c r="EX2" s="339">
        <v>45276.666666666664</v>
      </c>
      <c r="EY2" s="340"/>
      <c r="EZ2" s="340"/>
      <c r="FA2" s="340"/>
      <c r="FB2" s="337"/>
      <c r="FC2" s="23"/>
      <c r="FD2" s="323">
        <v>45279.666666666664</v>
      </c>
      <c r="FE2" s="324"/>
      <c r="FF2" s="324"/>
      <c r="FG2" s="324"/>
      <c r="FH2" s="321"/>
      <c r="FI2" s="31"/>
      <c r="FJ2" s="339">
        <v>45283.666666666664</v>
      </c>
      <c r="FK2" s="340"/>
      <c r="FL2" s="340"/>
      <c r="FM2" s="340"/>
      <c r="FN2" s="337"/>
      <c r="FO2" s="23"/>
      <c r="FP2" s="339">
        <v>45286.666666666664</v>
      </c>
      <c r="FQ2" s="340"/>
      <c r="FR2" s="340"/>
      <c r="FS2" s="340"/>
      <c r="FT2" s="337"/>
      <c r="FU2" s="23"/>
      <c r="FV2" s="339">
        <v>45290.666666666664</v>
      </c>
      <c r="FW2" s="340"/>
      <c r="FX2" s="340"/>
      <c r="FY2" s="340"/>
      <c r="FZ2" s="337"/>
      <c r="GA2" s="23"/>
      <c r="GB2" s="331">
        <v>44932.864583333336</v>
      </c>
      <c r="GC2" s="332"/>
      <c r="GD2" s="332"/>
      <c r="GE2" s="332"/>
      <c r="GF2" s="329"/>
      <c r="GG2" s="31"/>
      <c r="GH2" s="323">
        <v>44935.666666666664</v>
      </c>
      <c r="GI2" s="324"/>
      <c r="GJ2" s="324"/>
      <c r="GK2" s="324"/>
      <c r="GL2" s="321"/>
      <c r="GM2" s="31"/>
      <c r="GN2" s="339">
        <v>44939.666666666664</v>
      </c>
      <c r="GO2" s="340"/>
      <c r="GP2" s="340"/>
      <c r="GQ2" s="340"/>
      <c r="GR2" s="337"/>
      <c r="GS2" s="31"/>
      <c r="GT2" s="323">
        <v>44949.666666666664</v>
      </c>
      <c r="GU2" s="324"/>
      <c r="GV2" s="324"/>
      <c r="GW2" s="324"/>
      <c r="GX2" s="321"/>
      <c r="GY2" s="23"/>
      <c r="GZ2" s="331">
        <v>44953.604166666664</v>
      </c>
      <c r="HA2" s="332"/>
      <c r="HB2" s="332"/>
      <c r="HC2" s="332"/>
      <c r="HD2" s="329"/>
      <c r="HE2" s="23"/>
      <c r="HF2" s="339">
        <v>44957.666666666664</v>
      </c>
      <c r="HG2" s="340"/>
      <c r="HH2" s="340"/>
      <c r="HI2" s="340"/>
      <c r="HJ2" s="337"/>
      <c r="HK2" s="31"/>
      <c r="HL2" s="339">
        <v>44960.666666666664</v>
      </c>
      <c r="HM2" s="340"/>
      <c r="HN2" s="340"/>
      <c r="HO2" s="340"/>
      <c r="HP2" s="337"/>
      <c r="HQ2" s="23"/>
      <c r="HR2" s="339">
        <v>44967.666666666664</v>
      </c>
      <c r="HS2" s="340"/>
      <c r="HT2" s="340"/>
      <c r="HU2" s="340"/>
      <c r="HV2" s="337"/>
      <c r="HW2" s="23"/>
      <c r="HX2" s="345">
        <v>44972.875</v>
      </c>
      <c r="HY2" s="346"/>
      <c r="HZ2" s="346"/>
      <c r="IA2" s="346"/>
      <c r="IB2" s="343"/>
      <c r="IC2" s="31"/>
      <c r="ID2" s="339">
        <v>44974.666666666664</v>
      </c>
      <c r="IE2" s="340"/>
      <c r="IF2" s="340"/>
      <c r="IG2" s="340"/>
      <c r="IH2" s="337"/>
      <c r="II2" s="23"/>
      <c r="IJ2" s="345">
        <v>44979.875</v>
      </c>
      <c r="IK2" s="346"/>
      <c r="IL2" s="346"/>
      <c r="IM2" s="346"/>
      <c r="IN2" s="343"/>
      <c r="IO2" s="23"/>
      <c r="IP2" s="339">
        <v>44981.666666666664</v>
      </c>
      <c r="IQ2" s="340"/>
      <c r="IR2" s="340"/>
      <c r="IS2" s="340"/>
      <c r="IT2" s="337"/>
      <c r="IU2" s="31"/>
      <c r="IV2" s="323">
        <v>44982.666666666664</v>
      </c>
      <c r="IW2" s="324"/>
      <c r="IX2" s="324"/>
      <c r="IY2" s="324"/>
      <c r="IZ2" s="321"/>
      <c r="JA2" s="31"/>
      <c r="JB2" s="331">
        <v>44985.666666666664</v>
      </c>
      <c r="JC2" s="332"/>
      <c r="JD2" s="332"/>
      <c r="JE2" s="332"/>
      <c r="JF2" s="329"/>
      <c r="JG2" s="23"/>
      <c r="JH2" s="339">
        <v>44987.666666666664</v>
      </c>
      <c r="JI2" s="340"/>
      <c r="JJ2" s="340"/>
      <c r="JK2" s="340"/>
      <c r="JL2" s="337"/>
      <c r="JM2" s="31"/>
      <c r="JN2" s="345">
        <v>44992.875</v>
      </c>
      <c r="JO2" s="346"/>
      <c r="JP2" s="346"/>
      <c r="JQ2" s="346"/>
      <c r="JR2" s="343"/>
      <c r="JS2" s="23"/>
      <c r="JT2" s="339">
        <v>44994.666666666664</v>
      </c>
      <c r="JU2" s="340"/>
      <c r="JV2" s="340"/>
      <c r="JW2" s="340"/>
      <c r="JX2" s="337"/>
      <c r="JY2" s="23"/>
      <c r="JZ2" s="345">
        <v>44999.875</v>
      </c>
      <c r="KA2" s="346"/>
      <c r="KB2" s="346"/>
      <c r="KC2" s="346"/>
      <c r="KD2" s="343"/>
      <c r="KE2" s="31"/>
      <c r="KF2" s="331">
        <v>45001.666666666664</v>
      </c>
      <c r="KG2" s="332"/>
      <c r="KH2" s="332"/>
      <c r="KI2" s="332"/>
      <c r="KJ2" s="329"/>
      <c r="KK2" s="23"/>
      <c r="KL2" s="339">
        <v>45001.666666666664</v>
      </c>
      <c r="KM2" s="340"/>
      <c r="KN2" s="340"/>
      <c r="KO2" s="340"/>
      <c r="KP2" s="337"/>
      <c r="KQ2" s="31"/>
      <c r="KR2" s="339">
        <v>45015.666666666664</v>
      </c>
      <c r="KS2" s="340"/>
      <c r="KT2" s="340"/>
      <c r="KU2" s="340"/>
      <c r="KV2" s="337"/>
      <c r="KW2" s="23"/>
      <c r="KX2" s="339">
        <v>45019.875</v>
      </c>
      <c r="KY2" s="340"/>
      <c r="KZ2" s="340"/>
      <c r="LA2" s="340"/>
      <c r="LB2" s="337"/>
      <c r="LC2" s="31"/>
      <c r="LD2" s="339">
        <v>45022.666666666664</v>
      </c>
      <c r="LE2" s="340"/>
      <c r="LF2" s="340"/>
      <c r="LG2" s="340"/>
      <c r="LH2" s="337"/>
      <c r="LI2" s="23"/>
      <c r="LJ2" s="345">
        <v>45027.875</v>
      </c>
      <c r="LK2" s="346"/>
      <c r="LL2" s="346"/>
      <c r="LM2" s="346"/>
      <c r="LN2" s="343"/>
      <c r="LO2" s="31"/>
      <c r="LP2" s="339">
        <v>45029.666666666664</v>
      </c>
      <c r="LQ2" s="340"/>
      <c r="LR2" s="340"/>
      <c r="LS2" s="340"/>
      <c r="LT2" s="337"/>
      <c r="LU2" s="23"/>
      <c r="LV2" s="345">
        <v>45034.875</v>
      </c>
      <c r="LW2" s="346"/>
      <c r="LX2" s="346"/>
      <c r="LY2" s="346"/>
      <c r="LZ2" s="343"/>
      <c r="MA2" s="31"/>
      <c r="MB2" s="331">
        <v>45036.666666666664</v>
      </c>
      <c r="MC2" s="332"/>
      <c r="MD2" s="332"/>
      <c r="ME2" s="332"/>
      <c r="MF2" s="329"/>
      <c r="MG2" s="23"/>
      <c r="MH2" s="339">
        <v>45036.666666666664</v>
      </c>
      <c r="MI2" s="340"/>
      <c r="MJ2" s="340"/>
      <c r="MK2" s="340"/>
      <c r="ML2" s="337"/>
      <c r="MM2" s="31"/>
      <c r="MN2" s="339">
        <v>45043.666666666664</v>
      </c>
      <c r="MO2" s="340"/>
      <c r="MP2" s="340"/>
      <c r="MQ2" s="340"/>
      <c r="MR2" s="337"/>
      <c r="MS2" s="23"/>
      <c r="MT2" s="345">
        <v>45048.875</v>
      </c>
      <c r="MU2" s="346"/>
      <c r="MV2" s="346"/>
      <c r="MW2" s="346"/>
      <c r="MX2" s="343"/>
      <c r="MY2" s="31"/>
      <c r="MZ2" s="339">
        <v>45050.666666666664</v>
      </c>
      <c r="NA2" s="340"/>
      <c r="NB2" s="340"/>
      <c r="NC2" s="340"/>
      <c r="ND2" s="337"/>
      <c r="NE2" s="23"/>
      <c r="NF2" s="345">
        <v>45055.875</v>
      </c>
      <c r="NG2" s="346"/>
      <c r="NH2" s="346"/>
      <c r="NI2" s="346"/>
      <c r="NJ2" s="343"/>
      <c r="NK2" s="23"/>
      <c r="NL2" s="339">
        <v>45057.666666666664</v>
      </c>
      <c r="NM2" s="340"/>
      <c r="NN2" s="340"/>
      <c r="NO2" s="340"/>
      <c r="NP2" s="337"/>
      <c r="NQ2" s="31"/>
      <c r="NR2" s="339">
        <v>45065.708333333336</v>
      </c>
      <c r="NS2" s="340"/>
      <c r="NT2" s="340"/>
      <c r="NU2" s="340"/>
      <c r="NV2" s="337"/>
      <c r="NW2" s="32"/>
      <c r="NX2" s="345">
        <v>45068.875</v>
      </c>
      <c r="NY2" s="346"/>
      <c r="NZ2" s="346"/>
      <c r="OA2" s="346"/>
      <c r="OB2" s="343"/>
      <c r="OD2" s="331">
        <v>45071.666666666664</v>
      </c>
      <c r="OE2" s="332"/>
      <c r="OF2" s="332"/>
      <c r="OG2" s="332"/>
      <c r="OH2" s="329"/>
    </row>
    <row r="3" spans="1:398" ht="18" customHeight="1" thickBot="1" x14ac:dyDescent="0.25">
      <c r="A3" s="360"/>
      <c r="B3" s="360"/>
      <c r="C3" s="360"/>
      <c r="D3" s="358"/>
      <c r="E3" s="359"/>
      <c r="F3" s="359"/>
      <c r="G3" s="359"/>
      <c r="H3" s="355"/>
      <c r="I3" s="21"/>
      <c r="J3" s="317" t="s">
        <v>160</v>
      </c>
      <c r="K3" s="318"/>
      <c r="L3" s="318"/>
      <c r="M3" s="318"/>
      <c r="N3" s="338"/>
      <c r="O3" s="23"/>
      <c r="P3" s="317" t="s">
        <v>302</v>
      </c>
      <c r="Q3" s="318"/>
      <c r="R3" s="318"/>
      <c r="S3" s="318"/>
      <c r="T3" s="338"/>
      <c r="U3" s="23"/>
      <c r="V3" s="317" t="s">
        <v>165</v>
      </c>
      <c r="W3" s="318"/>
      <c r="X3" s="318"/>
      <c r="Y3" s="318"/>
      <c r="Z3" s="338"/>
      <c r="AA3" s="23"/>
      <c r="AB3" s="317" t="s">
        <v>303</v>
      </c>
      <c r="AC3" s="318"/>
      <c r="AD3" s="318"/>
      <c r="AE3" s="318"/>
      <c r="AF3" s="338"/>
      <c r="AG3" s="30"/>
      <c r="AH3" s="317" t="s">
        <v>159</v>
      </c>
      <c r="AI3" s="318"/>
      <c r="AJ3" s="318"/>
      <c r="AK3" s="318"/>
      <c r="AL3" s="338"/>
      <c r="AM3" s="23"/>
      <c r="AN3" s="347"/>
      <c r="AO3" s="348"/>
      <c r="AP3" s="348"/>
      <c r="AQ3" s="348"/>
      <c r="AR3" s="344"/>
      <c r="AS3" s="30"/>
      <c r="AT3" s="317" t="s">
        <v>168</v>
      </c>
      <c r="AU3" s="318"/>
      <c r="AV3" s="318"/>
      <c r="AW3" s="318"/>
      <c r="AX3" s="338"/>
      <c r="AY3" s="23"/>
      <c r="AZ3" s="325"/>
      <c r="BA3" s="326"/>
      <c r="BB3" s="326"/>
      <c r="BC3" s="326"/>
      <c r="BD3" s="322"/>
      <c r="BE3" s="30"/>
      <c r="BF3" s="317" t="s">
        <v>264</v>
      </c>
      <c r="BG3" s="318"/>
      <c r="BH3" s="318"/>
      <c r="BI3" s="318"/>
      <c r="BJ3" s="338"/>
      <c r="BK3" s="23"/>
      <c r="BL3" s="347"/>
      <c r="BM3" s="348"/>
      <c r="BN3" s="348"/>
      <c r="BO3" s="348"/>
      <c r="BP3" s="344"/>
      <c r="BQ3" s="23"/>
      <c r="BR3" s="317" t="s">
        <v>163</v>
      </c>
      <c r="BS3" s="318"/>
      <c r="BT3" s="318"/>
      <c r="BU3" s="318"/>
      <c r="BV3" s="338"/>
      <c r="BW3" s="30"/>
      <c r="BX3" s="317" t="s">
        <v>164</v>
      </c>
      <c r="BY3" s="318"/>
      <c r="BZ3" s="318"/>
      <c r="CA3" s="318"/>
      <c r="CB3" s="338"/>
      <c r="CC3" s="23"/>
      <c r="CD3" s="347"/>
      <c r="CE3" s="348"/>
      <c r="CF3" s="348"/>
      <c r="CG3" s="348"/>
      <c r="CH3" s="344"/>
      <c r="CI3" s="30"/>
      <c r="CJ3" s="317" t="s">
        <v>304</v>
      </c>
      <c r="CK3" s="318"/>
      <c r="CL3" s="318"/>
      <c r="CM3" s="318"/>
      <c r="CN3" s="338"/>
      <c r="CO3" s="23"/>
      <c r="CP3" s="325"/>
      <c r="CQ3" s="326"/>
      <c r="CR3" s="326"/>
      <c r="CS3" s="326"/>
      <c r="CT3" s="322"/>
      <c r="CU3" s="30"/>
      <c r="CV3" s="317" t="s">
        <v>305</v>
      </c>
      <c r="CW3" s="318"/>
      <c r="CX3" s="318"/>
      <c r="CY3" s="318"/>
      <c r="CZ3" s="338"/>
      <c r="DA3" s="23"/>
      <c r="DB3" s="347"/>
      <c r="DC3" s="348"/>
      <c r="DD3" s="348"/>
      <c r="DE3" s="348"/>
      <c r="DF3" s="344"/>
      <c r="DG3" s="23"/>
      <c r="DH3" s="317" t="s">
        <v>161</v>
      </c>
      <c r="DI3" s="318"/>
      <c r="DJ3" s="318"/>
      <c r="DK3" s="318"/>
      <c r="DL3" s="338"/>
      <c r="DM3" s="30"/>
      <c r="DN3" s="317" t="s">
        <v>266</v>
      </c>
      <c r="DO3" s="318"/>
      <c r="DP3" s="318"/>
      <c r="DQ3" s="318"/>
      <c r="DR3" s="338"/>
      <c r="DS3" s="23"/>
      <c r="DT3" s="347"/>
      <c r="DU3" s="348"/>
      <c r="DV3" s="348"/>
      <c r="DW3" s="348"/>
      <c r="DX3" s="344"/>
      <c r="DY3" s="23"/>
      <c r="DZ3" s="317" t="s">
        <v>186</v>
      </c>
      <c r="EA3" s="318"/>
      <c r="EB3" s="318"/>
      <c r="EC3" s="318"/>
      <c r="ED3" s="338"/>
      <c r="EE3" s="23"/>
      <c r="EF3" s="317" t="s">
        <v>306</v>
      </c>
      <c r="EG3" s="318"/>
      <c r="EH3" s="318"/>
      <c r="EI3" s="318"/>
      <c r="EJ3" s="338"/>
      <c r="EK3" s="30"/>
      <c r="EL3" s="317" t="s">
        <v>307</v>
      </c>
      <c r="EM3" s="318"/>
      <c r="EN3" s="318"/>
      <c r="EO3" s="318"/>
      <c r="EP3" s="338"/>
      <c r="EQ3" s="23"/>
      <c r="ER3" s="347"/>
      <c r="ES3" s="348"/>
      <c r="ET3" s="348"/>
      <c r="EU3" s="348"/>
      <c r="EV3" s="344"/>
      <c r="EW3" s="23"/>
      <c r="EX3" s="317" t="s">
        <v>270</v>
      </c>
      <c r="EY3" s="318"/>
      <c r="EZ3" s="318"/>
      <c r="FA3" s="318"/>
      <c r="FB3" s="338"/>
      <c r="FC3" s="23"/>
      <c r="FD3" s="325"/>
      <c r="FE3" s="326"/>
      <c r="FF3" s="326"/>
      <c r="FG3" s="326"/>
      <c r="FH3" s="322"/>
      <c r="FI3" s="30"/>
      <c r="FJ3" s="317" t="s">
        <v>157</v>
      </c>
      <c r="FK3" s="318"/>
      <c r="FL3" s="318"/>
      <c r="FM3" s="318"/>
      <c r="FN3" s="338"/>
      <c r="FO3" s="23"/>
      <c r="FP3" s="317" t="s">
        <v>308</v>
      </c>
      <c r="FQ3" s="318"/>
      <c r="FR3" s="318"/>
      <c r="FS3" s="318"/>
      <c r="FT3" s="338"/>
      <c r="FU3" s="23"/>
      <c r="FV3" s="317" t="s">
        <v>167</v>
      </c>
      <c r="FW3" s="318"/>
      <c r="FX3" s="318"/>
      <c r="FY3" s="318"/>
      <c r="FZ3" s="338"/>
      <c r="GA3" s="23"/>
      <c r="GB3" s="333"/>
      <c r="GC3" s="334"/>
      <c r="GD3" s="334"/>
      <c r="GE3" s="334"/>
      <c r="GF3" s="330"/>
      <c r="GG3" s="30"/>
      <c r="GH3" s="325"/>
      <c r="GI3" s="326"/>
      <c r="GJ3" s="326"/>
      <c r="GK3" s="326"/>
      <c r="GL3" s="322"/>
      <c r="GM3" s="30"/>
      <c r="GN3" s="317" t="s">
        <v>309</v>
      </c>
      <c r="GO3" s="318"/>
      <c r="GP3" s="318"/>
      <c r="GQ3" s="318"/>
      <c r="GR3" s="338"/>
      <c r="GS3" s="30"/>
      <c r="GT3" s="325"/>
      <c r="GU3" s="326"/>
      <c r="GV3" s="326"/>
      <c r="GW3" s="326"/>
      <c r="GX3" s="322"/>
      <c r="GY3" s="23"/>
      <c r="GZ3" s="333"/>
      <c r="HA3" s="334"/>
      <c r="HB3" s="334"/>
      <c r="HC3" s="334"/>
      <c r="HD3" s="330"/>
      <c r="HE3" s="23"/>
      <c r="HF3" s="317" t="s">
        <v>57</v>
      </c>
      <c r="HG3" s="318"/>
      <c r="HH3" s="318"/>
      <c r="HI3" s="318"/>
      <c r="HJ3" s="338"/>
      <c r="HK3" s="30"/>
      <c r="HL3" s="317" t="s">
        <v>162</v>
      </c>
      <c r="HM3" s="318"/>
      <c r="HN3" s="318"/>
      <c r="HO3" s="318"/>
      <c r="HP3" s="338"/>
      <c r="HQ3" s="23"/>
      <c r="HR3" s="317" t="s">
        <v>310</v>
      </c>
      <c r="HS3" s="318"/>
      <c r="HT3" s="318"/>
      <c r="HU3" s="318"/>
      <c r="HV3" s="338"/>
      <c r="HW3" s="23"/>
      <c r="HX3" s="347"/>
      <c r="HY3" s="348"/>
      <c r="HZ3" s="348"/>
      <c r="IA3" s="348"/>
      <c r="IB3" s="344"/>
      <c r="IC3" s="30"/>
      <c r="ID3" s="317" t="s">
        <v>58</v>
      </c>
      <c r="IE3" s="318"/>
      <c r="IF3" s="318"/>
      <c r="IG3" s="318"/>
      <c r="IH3" s="338"/>
      <c r="II3" s="23"/>
      <c r="IJ3" s="347"/>
      <c r="IK3" s="348"/>
      <c r="IL3" s="348"/>
      <c r="IM3" s="348"/>
      <c r="IN3" s="344"/>
      <c r="IO3" s="23"/>
      <c r="IP3" s="317" t="s">
        <v>311</v>
      </c>
      <c r="IQ3" s="318"/>
      <c r="IR3" s="318"/>
      <c r="IS3" s="318"/>
      <c r="IT3" s="338"/>
      <c r="IU3" s="30"/>
      <c r="IV3" s="325"/>
      <c r="IW3" s="326"/>
      <c r="IX3" s="326"/>
      <c r="IY3" s="326"/>
      <c r="IZ3" s="322"/>
      <c r="JA3" s="30"/>
      <c r="JB3" s="333"/>
      <c r="JC3" s="334"/>
      <c r="JD3" s="334"/>
      <c r="JE3" s="334"/>
      <c r="JF3" s="330"/>
      <c r="JG3" s="23"/>
      <c r="JH3" s="317" t="s">
        <v>263</v>
      </c>
      <c r="JI3" s="318"/>
      <c r="JJ3" s="318"/>
      <c r="JK3" s="318"/>
      <c r="JL3" s="338"/>
      <c r="JM3" s="30"/>
      <c r="JN3" s="347"/>
      <c r="JO3" s="348"/>
      <c r="JP3" s="348"/>
      <c r="JQ3" s="348"/>
      <c r="JR3" s="344"/>
      <c r="JS3" s="23"/>
      <c r="JT3" s="317" t="s">
        <v>312</v>
      </c>
      <c r="JU3" s="318"/>
      <c r="JV3" s="318"/>
      <c r="JW3" s="318"/>
      <c r="JX3" s="338"/>
      <c r="JY3" s="23"/>
      <c r="JZ3" s="347"/>
      <c r="KA3" s="348"/>
      <c r="KB3" s="348"/>
      <c r="KC3" s="348"/>
      <c r="KD3" s="344"/>
      <c r="KE3" s="30"/>
      <c r="KF3" s="333"/>
      <c r="KG3" s="334"/>
      <c r="KH3" s="334"/>
      <c r="KI3" s="334"/>
      <c r="KJ3" s="330"/>
      <c r="KK3" s="23"/>
      <c r="KL3" s="317" t="s">
        <v>158</v>
      </c>
      <c r="KM3" s="318"/>
      <c r="KN3" s="318"/>
      <c r="KO3" s="318"/>
      <c r="KP3" s="338"/>
      <c r="KQ3" s="30"/>
      <c r="KR3" s="317" t="s">
        <v>156</v>
      </c>
      <c r="KS3" s="318"/>
      <c r="KT3" s="318"/>
      <c r="KU3" s="318"/>
      <c r="KV3" s="338"/>
      <c r="KW3" s="23"/>
      <c r="KX3" s="317" t="s">
        <v>313</v>
      </c>
      <c r="KY3" s="318"/>
      <c r="KZ3" s="318"/>
      <c r="LA3" s="318"/>
      <c r="LB3" s="338"/>
      <c r="LC3" s="30"/>
      <c r="LD3" s="317" t="s">
        <v>314</v>
      </c>
      <c r="LE3" s="318"/>
      <c r="LF3" s="318"/>
      <c r="LG3" s="318"/>
      <c r="LH3" s="338"/>
      <c r="LI3" s="23"/>
      <c r="LJ3" s="347"/>
      <c r="LK3" s="348"/>
      <c r="LL3" s="348"/>
      <c r="LM3" s="348"/>
      <c r="LN3" s="344"/>
      <c r="LO3" s="30"/>
      <c r="LP3" s="317" t="s">
        <v>315</v>
      </c>
      <c r="LQ3" s="318"/>
      <c r="LR3" s="318"/>
      <c r="LS3" s="318"/>
      <c r="LT3" s="338"/>
      <c r="LU3" s="23"/>
      <c r="LV3" s="347"/>
      <c r="LW3" s="348"/>
      <c r="LX3" s="348"/>
      <c r="LY3" s="348"/>
      <c r="LZ3" s="344"/>
      <c r="MA3" s="30"/>
      <c r="MB3" s="333"/>
      <c r="MC3" s="334"/>
      <c r="MD3" s="334"/>
      <c r="ME3" s="334"/>
      <c r="MF3" s="330"/>
      <c r="MG3" s="23"/>
      <c r="MH3" s="317" t="s">
        <v>185</v>
      </c>
      <c r="MI3" s="318"/>
      <c r="MJ3" s="318"/>
      <c r="MK3" s="318"/>
      <c r="ML3" s="338"/>
      <c r="MM3" s="30"/>
      <c r="MN3" s="317" t="s">
        <v>169</v>
      </c>
      <c r="MO3" s="318"/>
      <c r="MP3" s="318"/>
      <c r="MQ3" s="318"/>
      <c r="MR3" s="338"/>
      <c r="MS3" s="23"/>
      <c r="MT3" s="347"/>
      <c r="MU3" s="348"/>
      <c r="MV3" s="348"/>
      <c r="MW3" s="348"/>
      <c r="MX3" s="344"/>
      <c r="MY3" s="30"/>
      <c r="MZ3" s="317" t="s">
        <v>271</v>
      </c>
      <c r="NA3" s="318"/>
      <c r="NB3" s="318"/>
      <c r="NC3" s="318"/>
      <c r="ND3" s="338"/>
      <c r="NE3" s="23"/>
      <c r="NF3" s="347"/>
      <c r="NG3" s="348"/>
      <c r="NH3" s="348"/>
      <c r="NI3" s="348"/>
      <c r="NJ3" s="344"/>
      <c r="NK3" s="23"/>
      <c r="NL3" s="317" t="s">
        <v>267</v>
      </c>
      <c r="NM3" s="318"/>
      <c r="NN3" s="318"/>
      <c r="NO3" s="318"/>
      <c r="NP3" s="338"/>
      <c r="NQ3" s="30"/>
      <c r="NR3" s="317" t="s">
        <v>166</v>
      </c>
      <c r="NS3" s="318"/>
      <c r="NT3" s="318"/>
      <c r="NU3" s="318"/>
      <c r="NV3" s="338"/>
      <c r="NW3" s="32"/>
      <c r="NX3" s="347"/>
      <c r="NY3" s="348"/>
      <c r="NZ3" s="348"/>
      <c r="OA3" s="348"/>
      <c r="OB3" s="344"/>
      <c r="OD3" s="333"/>
      <c r="OE3" s="334"/>
      <c r="OF3" s="334"/>
      <c r="OG3" s="334"/>
      <c r="OH3" s="330"/>
    </row>
    <row r="4" spans="1:398" ht="5.0999999999999996" customHeight="1" thickBot="1" x14ac:dyDescent="0.25">
      <c r="A4" s="360"/>
      <c r="B4" s="360"/>
      <c r="C4" s="360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349" t="s">
        <v>152</v>
      </c>
      <c r="B5" s="351"/>
      <c r="C5" s="229"/>
      <c r="D5" s="349" t="s">
        <v>42</v>
      </c>
      <c r="E5" s="349"/>
      <c r="F5" s="349"/>
      <c r="G5" s="230" t="s">
        <v>43</v>
      </c>
      <c r="H5" s="231" t="s">
        <v>44</v>
      </c>
      <c r="I5" s="232"/>
      <c r="J5" s="349" t="s">
        <v>42</v>
      </c>
      <c r="K5" s="349"/>
      <c r="L5" s="349"/>
      <c r="M5" s="230" t="s">
        <v>43</v>
      </c>
      <c r="N5" s="231" t="s">
        <v>44</v>
      </c>
      <c r="O5" s="232"/>
      <c r="P5" s="349" t="s">
        <v>42</v>
      </c>
      <c r="Q5" s="349"/>
      <c r="R5" s="349"/>
      <c r="S5" s="230" t="s">
        <v>43</v>
      </c>
      <c r="T5" s="231" t="s">
        <v>44</v>
      </c>
      <c r="U5" s="232"/>
      <c r="V5" s="349" t="s">
        <v>42</v>
      </c>
      <c r="W5" s="349"/>
      <c r="X5" s="349"/>
      <c r="Y5" s="230" t="s">
        <v>43</v>
      </c>
      <c r="Z5" s="231" t="s">
        <v>44</v>
      </c>
      <c r="AA5" s="232"/>
      <c r="AB5" s="349" t="s">
        <v>42</v>
      </c>
      <c r="AC5" s="349"/>
      <c r="AD5" s="349"/>
      <c r="AE5" s="230" t="s">
        <v>43</v>
      </c>
      <c r="AF5" s="231" t="s">
        <v>44</v>
      </c>
      <c r="AG5" s="229"/>
      <c r="AH5" s="349" t="s">
        <v>42</v>
      </c>
      <c r="AI5" s="349"/>
      <c r="AJ5" s="349"/>
      <c r="AK5" s="230" t="s">
        <v>43</v>
      </c>
      <c r="AL5" s="231" t="s">
        <v>44</v>
      </c>
      <c r="AM5" s="232"/>
      <c r="AN5" s="349" t="s">
        <v>42</v>
      </c>
      <c r="AO5" s="349"/>
      <c r="AP5" s="349"/>
      <c r="AQ5" s="230" t="s">
        <v>43</v>
      </c>
      <c r="AR5" s="231" t="s">
        <v>44</v>
      </c>
      <c r="AS5" s="229"/>
      <c r="AT5" s="349" t="s">
        <v>42</v>
      </c>
      <c r="AU5" s="349"/>
      <c r="AV5" s="349"/>
      <c r="AW5" s="230" t="s">
        <v>43</v>
      </c>
      <c r="AX5" s="231" t="s">
        <v>44</v>
      </c>
      <c r="AY5" s="232"/>
      <c r="AZ5" s="350" t="s">
        <v>42</v>
      </c>
      <c r="BA5" s="349"/>
      <c r="BB5" s="349"/>
      <c r="BC5" s="230" t="s">
        <v>43</v>
      </c>
      <c r="BD5" s="231" t="s">
        <v>44</v>
      </c>
      <c r="BE5" s="229"/>
      <c r="BF5" s="349" t="s">
        <v>42</v>
      </c>
      <c r="BG5" s="349"/>
      <c r="BH5" s="349"/>
      <c r="BI5" s="230" t="s">
        <v>43</v>
      </c>
      <c r="BJ5" s="231" t="s">
        <v>44</v>
      </c>
      <c r="BK5" s="232"/>
      <c r="BL5" s="349" t="s">
        <v>42</v>
      </c>
      <c r="BM5" s="349"/>
      <c r="BN5" s="349"/>
      <c r="BO5" s="230" t="s">
        <v>43</v>
      </c>
      <c r="BP5" s="231" t="s">
        <v>44</v>
      </c>
      <c r="BQ5" s="232"/>
      <c r="BR5" s="349" t="s">
        <v>42</v>
      </c>
      <c r="BS5" s="349"/>
      <c r="BT5" s="349"/>
      <c r="BU5" s="230" t="s">
        <v>43</v>
      </c>
      <c r="BV5" s="231" t="s">
        <v>44</v>
      </c>
      <c r="BW5" s="229"/>
      <c r="BX5" s="349" t="s">
        <v>42</v>
      </c>
      <c r="BY5" s="349"/>
      <c r="BZ5" s="349"/>
      <c r="CA5" s="230" t="s">
        <v>43</v>
      </c>
      <c r="CB5" s="231" t="s">
        <v>44</v>
      </c>
      <c r="CC5" s="232"/>
      <c r="CD5" s="349" t="s">
        <v>42</v>
      </c>
      <c r="CE5" s="349"/>
      <c r="CF5" s="349"/>
      <c r="CG5" s="230" t="s">
        <v>43</v>
      </c>
      <c r="CH5" s="231" t="s">
        <v>44</v>
      </c>
      <c r="CI5" s="229"/>
      <c r="CJ5" s="349" t="s">
        <v>42</v>
      </c>
      <c r="CK5" s="349"/>
      <c r="CL5" s="349"/>
      <c r="CM5" s="230" t="s">
        <v>43</v>
      </c>
      <c r="CN5" s="231" t="s">
        <v>44</v>
      </c>
      <c r="CO5" s="232"/>
      <c r="CP5" s="349" t="s">
        <v>42</v>
      </c>
      <c r="CQ5" s="349"/>
      <c r="CR5" s="349"/>
      <c r="CS5" s="230" t="s">
        <v>43</v>
      </c>
      <c r="CT5" s="231" t="s">
        <v>44</v>
      </c>
      <c r="CU5" s="229"/>
      <c r="CV5" s="349" t="s">
        <v>42</v>
      </c>
      <c r="CW5" s="349"/>
      <c r="CX5" s="349"/>
      <c r="CY5" s="230" t="s">
        <v>43</v>
      </c>
      <c r="CZ5" s="231" t="s">
        <v>44</v>
      </c>
      <c r="DA5" s="232"/>
      <c r="DB5" s="349" t="s">
        <v>42</v>
      </c>
      <c r="DC5" s="349"/>
      <c r="DD5" s="349"/>
      <c r="DE5" s="230" t="s">
        <v>43</v>
      </c>
      <c r="DF5" s="231" t="s">
        <v>44</v>
      </c>
      <c r="DG5" s="232"/>
      <c r="DH5" s="349" t="s">
        <v>42</v>
      </c>
      <c r="DI5" s="349"/>
      <c r="DJ5" s="349"/>
      <c r="DK5" s="230" t="s">
        <v>43</v>
      </c>
      <c r="DL5" s="231" t="s">
        <v>44</v>
      </c>
      <c r="DM5" s="229"/>
      <c r="DN5" s="349" t="s">
        <v>42</v>
      </c>
      <c r="DO5" s="349"/>
      <c r="DP5" s="349"/>
      <c r="DQ5" s="230" t="s">
        <v>43</v>
      </c>
      <c r="DR5" s="231" t="s">
        <v>44</v>
      </c>
      <c r="DS5" s="232"/>
      <c r="DT5" s="349" t="s">
        <v>42</v>
      </c>
      <c r="DU5" s="349"/>
      <c r="DV5" s="349"/>
      <c r="DW5" s="230" t="s">
        <v>43</v>
      </c>
      <c r="DX5" s="231" t="s">
        <v>44</v>
      </c>
      <c r="DY5" s="232"/>
      <c r="DZ5" s="349" t="s">
        <v>42</v>
      </c>
      <c r="EA5" s="349"/>
      <c r="EB5" s="349"/>
      <c r="EC5" s="230" t="s">
        <v>43</v>
      </c>
      <c r="ED5" s="231" t="s">
        <v>44</v>
      </c>
      <c r="EE5" s="232"/>
      <c r="EF5" s="349" t="s">
        <v>42</v>
      </c>
      <c r="EG5" s="349"/>
      <c r="EH5" s="349"/>
      <c r="EI5" s="230" t="s">
        <v>43</v>
      </c>
      <c r="EJ5" s="231" t="s">
        <v>44</v>
      </c>
      <c r="EK5" s="229"/>
      <c r="EL5" s="349" t="s">
        <v>42</v>
      </c>
      <c r="EM5" s="349"/>
      <c r="EN5" s="349"/>
      <c r="EO5" s="230" t="s">
        <v>43</v>
      </c>
      <c r="EP5" s="231" t="s">
        <v>44</v>
      </c>
      <c r="EQ5" s="232"/>
      <c r="ER5" s="349" t="s">
        <v>42</v>
      </c>
      <c r="ES5" s="349"/>
      <c r="ET5" s="349"/>
      <c r="EU5" s="230" t="s">
        <v>43</v>
      </c>
      <c r="EV5" s="231" t="s">
        <v>44</v>
      </c>
      <c r="EW5" s="232"/>
      <c r="EX5" s="349" t="s">
        <v>42</v>
      </c>
      <c r="EY5" s="349"/>
      <c r="EZ5" s="349"/>
      <c r="FA5" s="230" t="s">
        <v>43</v>
      </c>
      <c r="FB5" s="231" t="s">
        <v>44</v>
      </c>
      <c r="FC5" s="232"/>
      <c r="FD5" s="349" t="s">
        <v>42</v>
      </c>
      <c r="FE5" s="349"/>
      <c r="FF5" s="349"/>
      <c r="FG5" s="230" t="s">
        <v>43</v>
      </c>
      <c r="FH5" s="231" t="s">
        <v>44</v>
      </c>
      <c r="FI5" s="229"/>
      <c r="FJ5" s="349" t="s">
        <v>42</v>
      </c>
      <c r="FK5" s="349"/>
      <c r="FL5" s="349"/>
      <c r="FM5" s="230" t="s">
        <v>43</v>
      </c>
      <c r="FN5" s="231" t="s">
        <v>44</v>
      </c>
      <c r="FO5" s="232"/>
      <c r="FP5" s="349" t="s">
        <v>42</v>
      </c>
      <c r="FQ5" s="349"/>
      <c r="FR5" s="349"/>
      <c r="FS5" s="230" t="s">
        <v>43</v>
      </c>
      <c r="FT5" s="231" t="s">
        <v>44</v>
      </c>
      <c r="FU5" s="232"/>
      <c r="FV5" s="349" t="s">
        <v>42</v>
      </c>
      <c r="FW5" s="349"/>
      <c r="FX5" s="349"/>
      <c r="FY5" s="230" t="s">
        <v>43</v>
      </c>
      <c r="FZ5" s="231" t="s">
        <v>44</v>
      </c>
      <c r="GA5" s="232"/>
      <c r="GB5" s="349" t="s">
        <v>42</v>
      </c>
      <c r="GC5" s="349"/>
      <c r="GD5" s="349"/>
      <c r="GE5" s="230" t="s">
        <v>43</v>
      </c>
      <c r="GF5" s="231" t="s">
        <v>44</v>
      </c>
      <c r="GG5" s="229"/>
      <c r="GH5" s="349" t="s">
        <v>42</v>
      </c>
      <c r="GI5" s="349"/>
      <c r="GJ5" s="349"/>
      <c r="GK5" s="230" t="s">
        <v>43</v>
      </c>
      <c r="GL5" s="231" t="s">
        <v>44</v>
      </c>
      <c r="GM5" s="229"/>
      <c r="GN5" s="349" t="s">
        <v>42</v>
      </c>
      <c r="GO5" s="349"/>
      <c r="GP5" s="349"/>
      <c r="GQ5" s="230" t="s">
        <v>43</v>
      </c>
      <c r="GR5" s="231" t="s">
        <v>44</v>
      </c>
      <c r="GS5" s="229"/>
      <c r="GT5" s="349" t="s">
        <v>42</v>
      </c>
      <c r="GU5" s="349"/>
      <c r="GV5" s="349"/>
      <c r="GW5" s="230" t="s">
        <v>43</v>
      </c>
      <c r="GX5" s="231" t="s">
        <v>44</v>
      </c>
      <c r="GY5" s="232"/>
      <c r="GZ5" s="349" t="s">
        <v>42</v>
      </c>
      <c r="HA5" s="349"/>
      <c r="HB5" s="349"/>
      <c r="HC5" s="230" t="s">
        <v>43</v>
      </c>
      <c r="HD5" s="231" t="s">
        <v>44</v>
      </c>
      <c r="HE5" s="232"/>
      <c r="HF5" s="349" t="s">
        <v>42</v>
      </c>
      <c r="HG5" s="349"/>
      <c r="HH5" s="349"/>
      <c r="HI5" s="230" t="s">
        <v>43</v>
      </c>
      <c r="HJ5" s="231" t="s">
        <v>44</v>
      </c>
      <c r="HK5" s="229"/>
      <c r="HL5" s="349" t="s">
        <v>42</v>
      </c>
      <c r="HM5" s="349"/>
      <c r="HN5" s="349"/>
      <c r="HO5" s="230" t="s">
        <v>43</v>
      </c>
      <c r="HP5" s="231" t="s">
        <v>44</v>
      </c>
      <c r="HQ5" s="232"/>
      <c r="HR5" s="349" t="s">
        <v>42</v>
      </c>
      <c r="HS5" s="349"/>
      <c r="HT5" s="349"/>
      <c r="HU5" s="230" t="s">
        <v>43</v>
      </c>
      <c r="HV5" s="231" t="s">
        <v>44</v>
      </c>
      <c r="HW5" s="232"/>
      <c r="HX5" s="349" t="s">
        <v>42</v>
      </c>
      <c r="HY5" s="349"/>
      <c r="HZ5" s="349"/>
      <c r="IA5" s="230" t="s">
        <v>43</v>
      </c>
      <c r="IB5" s="231" t="s">
        <v>44</v>
      </c>
      <c r="IC5" s="229"/>
      <c r="ID5" s="349" t="s">
        <v>42</v>
      </c>
      <c r="IE5" s="349"/>
      <c r="IF5" s="349"/>
      <c r="IG5" s="230" t="s">
        <v>43</v>
      </c>
      <c r="IH5" s="231" t="s">
        <v>44</v>
      </c>
      <c r="II5" s="232"/>
      <c r="IJ5" s="349" t="s">
        <v>42</v>
      </c>
      <c r="IK5" s="349"/>
      <c r="IL5" s="349"/>
      <c r="IM5" s="230" t="s">
        <v>43</v>
      </c>
      <c r="IN5" s="231" t="s">
        <v>44</v>
      </c>
      <c r="IO5" s="232"/>
      <c r="IP5" s="349" t="s">
        <v>42</v>
      </c>
      <c r="IQ5" s="349"/>
      <c r="IR5" s="349"/>
      <c r="IS5" s="230" t="s">
        <v>43</v>
      </c>
      <c r="IT5" s="231" t="s">
        <v>44</v>
      </c>
      <c r="IU5" s="229"/>
      <c r="IV5" s="349" t="s">
        <v>42</v>
      </c>
      <c r="IW5" s="349"/>
      <c r="IX5" s="349"/>
      <c r="IY5" s="230" t="s">
        <v>43</v>
      </c>
      <c r="IZ5" s="231" t="s">
        <v>44</v>
      </c>
      <c r="JA5" s="229"/>
      <c r="JB5" s="349" t="s">
        <v>42</v>
      </c>
      <c r="JC5" s="349"/>
      <c r="JD5" s="349"/>
      <c r="JE5" s="230" t="s">
        <v>43</v>
      </c>
      <c r="JF5" s="231" t="s">
        <v>44</v>
      </c>
      <c r="JG5" s="232"/>
      <c r="JH5" s="349" t="s">
        <v>42</v>
      </c>
      <c r="JI5" s="349"/>
      <c r="JJ5" s="349"/>
      <c r="JK5" s="230" t="s">
        <v>43</v>
      </c>
      <c r="JL5" s="231" t="s">
        <v>44</v>
      </c>
      <c r="JM5" s="229"/>
      <c r="JN5" s="349" t="s">
        <v>42</v>
      </c>
      <c r="JO5" s="349"/>
      <c r="JP5" s="349"/>
      <c r="JQ5" s="230" t="s">
        <v>43</v>
      </c>
      <c r="JR5" s="231" t="s">
        <v>44</v>
      </c>
      <c r="JS5" s="232"/>
      <c r="JT5" s="349" t="s">
        <v>42</v>
      </c>
      <c r="JU5" s="349"/>
      <c r="JV5" s="349"/>
      <c r="JW5" s="230" t="s">
        <v>43</v>
      </c>
      <c r="JX5" s="231" t="s">
        <v>44</v>
      </c>
      <c r="JY5" s="232"/>
      <c r="JZ5" s="350" t="s">
        <v>42</v>
      </c>
      <c r="KA5" s="349"/>
      <c r="KB5" s="349"/>
      <c r="KC5" s="230" t="s">
        <v>43</v>
      </c>
      <c r="KD5" s="231" t="s">
        <v>44</v>
      </c>
      <c r="KE5" s="229"/>
      <c r="KF5" s="349" t="s">
        <v>42</v>
      </c>
      <c r="KG5" s="349"/>
      <c r="KH5" s="349"/>
      <c r="KI5" s="230" t="s">
        <v>43</v>
      </c>
      <c r="KJ5" s="231" t="s">
        <v>44</v>
      </c>
      <c r="KK5" s="232"/>
      <c r="KL5" s="350" t="s">
        <v>42</v>
      </c>
      <c r="KM5" s="349"/>
      <c r="KN5" s="349"/>
      <c r="KO5" s="230" t="s">
        <v>43</v>
      </c>
      <c r="KP5" s="231" t="s">
        <v>44</v>
      </c>
      <c r="KQ5" s="229"/>
      <c r="KR5" s="350" t="s">
        <v>42</v>
      </c>
      <c r="KS5" s="349"/>
      <c r="KT5" s="349"/>
      <c r="KU5" s="230" t="s">
        <v>43</v>
      </c>
      <c r="KV5" s="231" t="s">
        <v>44</v>
      </c>
      <c r="KW5" s="232"/>
      <c r="KX5" s="350" t="s">
        <v>42</v>
      </c>
      <c r="KY5" s="349"/>
      <c r="KZ5" s="349"/>
      <c r="LA5" s="230" t="s">
        <v>43</v>
      </c>
      <c r="LB5" s="231" t="s">
        <v>44</v>
      </c>
      <c r="LC5" s="229"/>
      <c r="LD5" s="350" t="s">
        <v>42</v>
      </c>
      <c r="LE5" s="349"/>
      <c r="LF5" s="349"/>
      <c r="LG5" s="230" t="s">
        <v>43</v>
      </c>
      <c r="LH5" s="231" t="s">
        <v>44</v>
      </c>
      <c r="LI5" s="232"/>
      <c r="LJ5" s="350" t="s">
        <v>42</v>
      </c>
      <c r="LK5" s="349"/>
      <c r="LL5" s="349"/>
      <c r="LM5" s="230" t="s">
        <v>43</v>
      </c>
      <c r="LN5" s="231" t="s">
        <v>44</v>
      </c>
      <c r="LO5" s="229"/>
      <c r="LP5" s="350" t="s">
        <v>42</v>
      </c>
      <c r="LQ5" s="349"/>
      <c r="LR5" s="349"/>
      <c r="LS5" s="230" t="s">
        <v>43</v>
      </c>
      <c r="LT5" s="231" t="s">
        <v>44</v>
      </c>
      <c r="LU5" s="232"/>
      <c r="LV5" s="350" t="s">
        <v>42</v>
      </c>
      <c r="LW5" s="349"/>
      <c r="LX5" s="349"/>
      <c r="LY5" s="230" t="s">
        <v>43</v>
      </c>
      <c r="LZ5" s="231" t="s">
        <v>44</v>
      </c>
      <c r="MA5" s="229"/>
      <c r="MB5" s="350" t="s">
        <v>42</v>
      </c>
      <c r="MC5" s="349"/>
      <c r="MD5" s="349"/>
      <c r="ME5" s="230" t="s">
        <v>43</v>
      </c>
      <c r="MF5" s="231" t="s">
        <v>44</v>
      </c>
      <c r="MG5" s="232"/>
      <c r="MH5" s="350" t="s">
        <v>42</v>
      </c>
      <c r="MI5" s="349"/>
      <c r="MJ5" s="349"/>
      <c r="MK5" s="230" t="s">
        <v>43</v>
      </c>
      <c r="ML5" s="231" t="s">
        <v>44</v>
      </c>
      <c r="MM5" s="229"/>
      <c r="MN5" s="350" t="s">
        <v>42</v>
      </c>
      <c r="MO5" s="349"/>
      <c r="MP5" s="349"/>
      <c r="MQ5" s="230" t="s">
        <v>43</v>
      </c>
      <c r="MR5" s="231" t="s">
        <v>44</v>
      </c>
      <c r="MS5" s="232"/>
      <c r="MT5" s="350" t="s">
        <v>42</v>
      </c>
      <c r="MU5" s="349"/>
      <c r="MV5" s="349"/>
      <c r="MW5" s="230" t="s">
        <v>43</v>
      </c>
      <c r="MX5" s="231" t="s">
        <v>44</v>
      </c>
      <c r="MY5" s="229"/>
      <c r="MZ5" s="350" t="s">
        <v>42</v>
      </c>
      <c r="NA5" s="349"/>
      <c r="NB5" s="349"/>
      <c r="NC5" s="230" t="s">
        <v>43</v>
      </c>
      <c r="ND5" s="231" t="s">
        <v>44</v>
      </c>
      <c r="NE5" s="232"/>
      <c r="NF5" s="350" t="s">
        <v>42</v>
      </c>
      <c r="NG5" s="349"/>
      <c r="NH5" s="349"/>
      <c r="NI5" s="230" t="s">
        <v>43</v>
      </c>
      <c r="NJ5" s="231" t="s">
        <v>44</v>
      </c>
      <c r="NK5" s="232"/>
      <c r="NL5" s="350" t="s">
        <v>42</v>
      </c>
      <c r="NM5" s="349"/>
      <c r="NN5" s="349"/>
      <c r="NO5" s="230" t="s">
        <v>43</v>
      </c>
      <c r="NP5" s="231" t="s">
        <v>44</v>
      </c>
      <c r="NQ5" s="229"/>
      <c r="NR5" s="350" t="s">
        <v>42</v>
      </c>
      <c r="NS5" s="349"/>
      <c r="NT5" s="349"/>
      <c r="NU5" s="230" t="s">
        <v>43</v>
      </c>
      <c r="NV5" s="231" t="s">
        <v>44</v>
      </c>
      <c r="NW5" s="34"/>
      <c r="NX5" s="350" t="s">
        <v>42</v>
      </c>
      <c r="NY5" s="349"/>
      <c r="NZ5" s="349"/>
      <c r="OA5" s="230" t="s">
        <v>43</v>
      </c>
      <c r="OB5" s="231" t="s">
        <v>44</v>
      </c>
      <c r="OD5" s="350" t="s">
        <v>42</v>
      </c>
      <c r="OE5" s="349"/>
      <c r="OF5" s="349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/>
      <c r="AI6" s="275" t="s">
        <v>0</v>
      </c>
      <c r="AJ6" s="101"/>
      <c r="AK6" s="110" t="s">
        <v>328</v>
      </c>
      <c r="AL6" s="111" t="s">
        <v>328</v>
      </c>
      <c r="AM6" s="90"/>
      <c r="AN6" s="105"/>
      <c r="AO6" s="103" t="s">
        <v>0</v>
      </c>
      <c r="AP6" s="106"/>
      <c r="AQ6" s="110" t="s">
        <v>328</v>
      </c>
      <c r="AR6" s="111" t="s">
        <v>328</v>
      </c>
      <c r="AS6" s="90"/>
      <c r="AT6" s="101"/>
      <c r="AU6" s="275" t="s">
        <v>0</v>
      </c>
      <c r="AV6" s="101"/>
      <c r="AW6" s="110" t="s">
        <v>328</v>
      </c>
      <c r="AX6" s="111" t="s">
        <v>328</v>
      </c>
      <c r="AY6" s="90"/>
      <c r="AZ6" s="105"/>
      <c r="BA6" s="103" t="s">
        <v>0</v>
      </c>
      <c r="BB6" s="106"/>
      <c r="BC6" s="110" t="s">
        <v>328</v>
      </c>
      <c r="BD6" s="111" t="s">
        <v>328</v>
      </c>
      <c r="BE6" s="90"/>
      <c r="BF6" s="101"/>
      <c r="BG6" s="275" t="s">
        <v>0</v>
      </c>
      <c r="BH6" s="101"/>
      <c r="BI6" s="110" t="s">
        <v>328</v>
      </c>
      <c r="BJ6" s="111" t="s">
        <v>328</v>
      </c>
      <c r="BK6" s="90"/>
      <c r="BL6" s="101"/>
      <c r="BM6" s="275" t="s">
        <v>0</v>
      </c>
      <c r="BN6" s="101"/>
      <c r="BO6" s="110" t="s">
        <v>328</v>
      </c>
      <c r="BP6" s="111" t="s">
        <v>328</v>
      </c>
      <c r="BQ6" s="90"/>
      <c r="BR6" s="101"/>
      <c r="BS6" s="275" t="s">
        <v>0</v>
      </c>
      <c r="BT6" s="101"/>
      <c r="BU6" s="110" t="s">
        <v>328</v>
      </c>
      <c r="BV6" s="111" t="s">
        <v>328</v>
      </c>
      <c r="BW6" s="90"/>
      <c r="BX6" s="101"/>
      <c r="BY6" s="275" t="s">
        <v>0</v>
      </c>
      <c r="BZ6" s="101"/>
      <c r="CA6" s="110" t="s">
        <v>328</v>
      </c>
      <c r="CB6" s="111" t="s">
        <v>328</v>
      </c>
      <c r="CC6" s="90"/>
      <c r="CD6" s="101"/>
      <c r="CE6" s="275" t="s">
        <v>0</v>
      </c>
      <c r="CF6" s="101"/>
      <c r="CG6" s="110" t="s">
        <v>328</v>
      </c>
      <c r="CH6" s="111" t="s">
        <v>328</v>
      </c>
      <c r="CI6" s="90"/>
      <c r="CJ6" s="105"/>
      <c r="CK6" s="103" t="s">
        <v>0</v>
      </c>
      <c r="CL6" s="106"/>
      <c r="CM6" s="110" t="s">
        <v>328</v>
      </c>
      <c r="CN6" s="111" t="s">
        <v>328</v>
      </c>
      <c r="CO6" s="90"/>
      <c r="CP6" s="105"/>
      <c r="CQ6" s="103" t="s">
        <v>0</v>
      </c>
      <c r="CR6" s="106"/>
      <c r="CS6" s="110" t="s">
        <v>328</v>
      </c>
      <c r="CT6" s="111" t="s">
        <v>328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/>
      <c r="AI8" s="275" t="s">
        <v>0</v>
      </c>
      <c r="AJ8" s="61"/>
      <c r="AK8" s="110" t="s">
        <v>328</v>
      </c>
      <c r="AL8" s="111" t="s">
        <v>328</v>
      </c>
      <c r="AM8" s="90"/>
      <c r="AN8" s="102"/>
      <c r="AO8" s="275" t="s">
        <v>0</v>
      </c>
      <c r="AP8" s="101"/>
      <c r="AQ8" s="110" t="s">
        <v>328</v>
      </c>
      <c r="AR8" s="111" t="s">
        <v>328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/>
      <c r="BA8" s="275" t="s">
        <v>0</v>
      </c>
      <c r="BB8" s="101"/>
      <c r="BC8" s="110" t="s">
        <v>328</v>
      </c>
      <c r="BD8" s="111" t="s">
        <v>328</v>
      </c>
      <c r="BE8" s="90"/>
      <c r="BF8" s="101"/>
      <c r="BG8" s="275" t="s">
        <v>0</v>
      </c>
      <c r="BH8" s="61"/>
      <c r="BI8" s="110" t="s">
        <v>328</v>
      </c>
      <c r="BJ8" s="111" t="s">
        <v>328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/>
      <c r="BS8" s="275" t="s">
        <v>0</v>
      </c>
      <c r="BT8" s="61"/>
      <c r="BU8" s="110" t="s">
        <v>328</v>
      </c>
      <c r="BV8" s="111" t="s">
        <v>328</v>
      </c>
      <c r="BW8" s="90"/>
      <c r="BX8" s="101"/>
      <c r="BY8" s="275" t="s">
        <v>0</v>
      </c>
      <c r="BZ8" s="61"/>
      <c r="CA8" s="110" t="s">
        <v>328</v>
      </c>
      <c r="CB8" s="111" t="s">
        <v>328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/>
      <c r="CQ8" s="275" t="s">
        <v>0</v>
      </c>
      <c r="CR8" s="101"/>
      <c r="CS8" s="110" t="s">
        <v>328</v>
      </c>
      <c r="CT8" s="111" t="s">
        <v>328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/>
      <c r="AI9" s="275" t="s">
        <v>0</v>
      </c>
      <c r="AJ9" s="61"/>
      <c r="AK9" s="110" t="s">
        <v>328</v>
      </c>
      <c r="AL9" s="111" t="s">
        <v>328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/>
      <c r="AU9" s="275" t="s">
        <v>0</v>
      </c>
      <c r="AV9" s="61"/>
      <c r="AW9" s="110" t="s">
        <v>328</v>
      </c>
      <c r="AX9" s="111" t="s">
        <v>328</v>
      </c>
      <c r="AY9" s="90"/>
      <c r="AZ9" s="274"/>
      <c r="BA9" s="275" t="s">
        <v>0</v>
      </c>
      <c r="BB9" s="275"/>
      <c r="BC9" s="110" t="s">
        <v>328</v>
      </c>
      <c r="BD9" s="111" t="s">
        <v>328</v>
      </c>
      <c r="BE9" s="90"/>
      <c r="BF9" s="61"/>
      <c r="BG9" s="275" t="s">
        <v>0</v>
      </c>
      <c r="BH9" s="61"/>
      <c r="BI9" s="110" t="s">
        <v>328</v>
      </c>
      <c r="BJ9" s="111" t="s">
        <v>328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/>
      <c r="BS9" s="275" t="s">
        <v>0</v>
      </c>
      <c r="BT9" s="61"/>
      <c r="BU9" s="110" t="s">
        <v>328</v>
      </c>
      <c r="BV9" s="111" t="s">
        <v>328</v>
      </c>
      <c r="BW9" s="90"/>
      <c r="BX9" s="61"/>
      <c r="BY9" s="275" t="s">
        <v>0</v>
      </c>
      <c r="BZ9" s="61"/>
      <c r="CA9" s="110" t="s">
        <v>328</v>
      </c>
      <c r="CB9" s="111" t="s">
        <v>328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/>
      <c r="CK9" s="275" t="s">
        <v>0</v>
      </c>
      <c r="CL9" s="101"/>
      <c r="CM9" s="110" t="s">
        <v>328</v>
      </c>
      <c r="CN9" s="111" t="s">
        <v>328</v>
      </c>
      <c r="CO9" s="90"/>
      <c r="CP9" s="102"/>
      <c r="CQ9" s="275" t="s">
        <v>0</v>
      </c>
      <c r="CR9" s="101"/>
      <c r="CS9" s="110" t="s">
        <v>328</v>
      </c>
      <c r="CT9" s="111" t="s">
        <v>328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/>
      <c r="AI10" s="275" t="s">
        <v>0</v>
      </c>
      <c r="AJ10" s="61"/>
      <c r="AK10" s="110" t="s">
        <v>328</v>
      </c>
      <c r="AL10" s="111" t="s">
        <v>328</v>
      </c>
      <c r="AM10" s="90"/>
      <c r="AN10" s="274"/>
      <c r="AO10" s="275" t="s">
        <v>0</v>
      </c>
      <c r="AP10" s="275"/>
      <c r="AQ10" s="110" t="s">
        <v>328</v>
      </c>
      <c r="AR10" s="111" t="s">
        <v>328</v>
      </c>
      <c r="AS10" s="90"/>
      <c r="AT10" s="61"/>
      <c r="AU10" s="275" t="s">
        <v>0</v>
      </c>
      <c r="AV10" s="61"/>
      <c r="AW10" s="110" t="s">
        <v>328</v>
      </c>
      <c r="AX10" s="111" t="s">
        <v>328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/>
      <c r="BM10" s="275" t="s">
        <v>0</v>
      </c>
      <c r="BN10" s="61"/>
      <c r="BO10" s="110" t="s">
        <v>328</v>
      </c>
      <c r="BP10" s="111" t="s">
        <v>328</v>
      </c>
      <c r="BQ10" s="90"/>
      <c r="BR10" s="61"/>
      <c r="BS10" s="275" t="s">
        <v>0</v>
      </c>
      <c r="BT10" s="61"/>
      <c r="BU10" s="110" t="s">
        <v>328</v>
      </c>
      <c r="BV10" s="111" t="s">
        <v>328</v>
      </c>
      <c r="BW10" s="90"/>
      <c r="BX10" s="61"/>
      <c r="BY10" s="275" t="s">
        <v>0</v>
      </c>
      <c r="BZ10" s="61"/>
      <c r="CA10" s="110" t="s">
        <v>328</v>
      </c>
      <c r="CB10" s="111" t="s">
        <v>328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/>
      <c r="CK10" s="275" t="s">
        <v>0</v>
      </c>
      <c r="CL10" s="101"/>
      <c r="CM10" s="110" t="s">
        <v>328</v>
      </c>
      <c r="CN10" s="111" t="s">
        <v>328</v>
      </c>
      <c r="CO10" s="90"/>
      <c r="CP10" s="102"/>
      <c r="CQ10" s="275" t="s">
        <v>0</v>
      </c>
      <c r="CR10" s="101"/>
      <c r="CS10" s="110" t="s">
        <v>328</v>
      </c>
      <c r="CT10" s="111" t="s">
        <v>328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/>
      <c r="AI11" s="275" t="s">
        <v>0</v>
      </c>
      <c r="AJ11" s="61"/>
      <c r="AK11" s="110" t="s">
        <v>328</v>
      </c>
      <c r="AL11" s="111" t="s">
        <v>328</v>
      </c>
      <c r="AM11" s="90"/>
      <c r="AN11" s="274"/>
      <c r="AO11" s="275" t="s">
        <v>0</v>
      </c>
      <c r="AP11" s="275"/>
      <c r="AQ11" s="110" t="s">
        <v>328</v>
      </c>
      <c r="AR11" s="111" t="s">
        <v>328</v>
      </c>
      <c r="AS11" s="90"/>
      <c r="AT11" s="61"/>
      <c r="AU11" s="275" t="s">
        <v>0</v>
      </c>
      <c r="AV11" s="61"/>
      <c r="AW11" s="110" t="s">
        <v>328</v>
      </c>
      <c r="AX11" s="111" t="s">
        <v>328</v>
      </c>
      <c r="AY11" s="90"/>
      <c r="AZ11" s="274"/>
      <c r="BA11" s="275" t="s">
        <v>0</v>
      </c>
      <c r="BB11" s="275"/>
      <c r="BC11" s="110" t="s">
        <v>328</v>
      </c>
      <c r="BD11" s="111" t="s">
        <v>328</v>
      </c>
      <c r="BE11" s="90"/>
      <c r="BF11" s="61"/>
      <c r="BG11" s="275" t="s">
        <v>0</v>
      </c>
      <c r="BH11" s="61"/>
      <c r="BI11" s="110" t="s">
        <v>328</v>
      </c>
      <c r="BJ11" s="111" t="s">
        <v>328</v>
      </c>
      <c r="BK11" s="90"/>
      <c r="BL11" s="61"/>
      <c r="BM11" s="275" t="s">
        <v>0</v>
      </c>
      <c r="BN11" s="61"/>
      <c r="BO11" s="110" t="s">
        <v>328</v>
      </c>
      <c r="BP11" s="111" t="s">
        <v>328</v>
      </c>
      <c r="BQ11" s="90"/>
      <c r="BR11" s="61"/>
      <c r="BS11" s="275" t="s">
        <v>0</v>
      </c>
      <c r="BT11" s="61"/>
      <c r="BU11" s="110" t="s">
        <v>328</v>
      </c>
      <c r="BV11" s="111" t="s">
        <v>328</v>
      </c>
      <c r="BW11" s="90"/>
      <c r="BX11" s="61"/>
      <c r="BY11" s="275" t="s">
        <v>0</v>
      </c>
      <c r="BZ11" s="61"/>
      <c r="CA11" s="110" t="s">
        <v>328</v>
      </c>
      <c r="CB11" s="111" t="s">
        <v>328</v>
      </c>
      <c r="CC11" s="90"/>
      <c r="CD11" s="61"/>
      <c r="CE11" s="275" t="s">
        <v>0</v>
      </c>
      <c r="CF11" s="61"/>
      <c r="CG11" s="110" t="s">
        <v>328</v>
      </c>
      <c r="CH11" s="111" t="s">
        <v>328</v>
      </c>
      <c r="CI11" s="90"/>
      <c r="CJ11" s="102"/>
      <c r="CK11" s="275" t="s">
        <v>0</v>
      </c>
      <c r="CL11" s="101"/>
      <c r="CM11" s="110" t="s">
        <v>328</v>
      </c>
      <c r="CN11" s="111" t="s">
        <v>328</v>
      </c>
      <c r="CO11" s="90"/>
      <c r="CP11" s="102"/>
      <c r="CQ11" s="275" t="s">
        <v>0</v>
      </c>
      <c r="CR11" s="101"/>
      <c r="CS11" s="110" t="s">
        <v>328</v>
      </c>
      <c r="CT11" s="111" t="s">
        <v>328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/>
      <c r="AI12" s="275" t="s">
        <v>0</v>
      </c>
      <c r="AJ12" s="61"/>
      <c r="AK12" s="110" t="s">
        <v>328</v>
      </c>
      <c r="AL12" s="111" t="s">
        <v>328</v>
      </c>
      <c r="AM12" s="90"/>
      <c r="AN12" s="274"/>
      <c r="AO12" s="275" t="s">
        <v>0</v>
      </c>
      <c r="AP12" s="275"/>
      <c r="AQ12" s="110" t="s">
        <v>328</v>
      </c>
      <c r="AR12" s="111" t="s">
        <v>328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/>
      <c r="BA12" s="275" t="s">
        <v>0</v>
      </c>
      <c r="BB12" s="101"/>
      <c r="BC12" s="110" t="s">
        <v>328</v>
      </c>
      <c r="BD12" s="111" t="s">
        <v>328</v>
      </c>
      <c r="BE12" s="90"/>
      <c r="BF12" s="61"/>
      <c r="BG12" s="275" t="s">
        <v>0</v>
      </c>
      <c r="BH12" s="61"/>
      <c r="BI12" s="110" t="s">
        <v>328</v>
      </c>
      <c r="BJ12" s="111" t="s">
        <v>328</v>
      </c>
      <c r="BK12" s="90"/>
      <c r="BL12" s="61"/>
      <c r="BM12" s="275" t="s">
        <v>0</v>
      </c>
      <c r="BN12" s="61"/>
      <c r="BO12" s="110" t="s">
        <v>328</v>
      </c>
      <c r="BP12" s="111" t="s">
        <v>328</v>
      </c>
      <c r="BQ12" s="90"/>
      <c r="BR12" s="61"/>
      <c r="BS12" s="275" t="s">
        <v>0</v>
      </c>
      <c r="BT12" s="61"/>
      <c r="BU12" s="110" t="s">
        <v>328</v>
      </c>
      <c r="BV12" s="111" t="s">
        <v>328</v>
      </c>
      <c r="BW12" s="90"/>
      <c r="BX12" s="61"/>
      <c r="BY12" s="275" t="s">
        <v>0</v>
      </c>
      <c r="BZ12" s="61"/>
      <c r="CA12" s="110" t="s">
        <v>328</v>
      </c>
      <c r="CB12" s="111" t="s">
        <v>328</v>
      </c>
      <c r="CC12" s="90"/>
      <c r="CD12" s="61"/>
      <c r="CE12" s="275" t="s">
        <v>0</v>
      </c>
      <c r="CF12" s="61"/>
      <c r="CG12" s="110" t="s">
        <v>328</v>
      </c>
      <c r="CH12" s="111" t="s">
        <v>328</v>
      </c>
      <c r="CI12" s="90"/>
      <c r="CJ12" s="102"/>
      <c r="CK12" s="275" t="s">
        <v>0</v>
      </c>
      <c r="CL12" s="101"/>
      <c r="CM12" s="110" t="s">
        <v>328</v>
      </c>
      <c r="CN12" s="111" t="s">
        <v>328</v>
      </c>
      <c r="CO12" s="90"/>
      <c r="CP12" s="102"/>
      <c r="CQ12" s="275" t="s">
        <v>0</v>
      </c>
      <c r="CR12" s="101"/>
      <c r="CS12" s="110" t="s">
        <v>328</v>
      </c>
      <c r="CT12" s="111" t="s">
        <v>328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/>
      <c r="AI13" s="275" t="s">
        <v>0</v>
      </c>
      <c r="AJ13" s="61"/>
      <c r="AK13" s="110" t="s">
        <v>328</v>
      </c>
      <c r="AL13" s="111" t="s">
        <v>328</v>
      </c>
      <c r="AM13" s="90"/>
      <c r="AN13" s="102"/>
      <c r="AO13" s="275" t="s">
        <v>0</v>
      </c>
      <c r="AP13" s="101"/>
      <c r="AQ13" s="110" t="s">
        <v>328</v>
      </c>
      <c r="AR13" s="111" t="s">
        <v>328</v>
      </c>
      <c r="AS13" s="90"/>
      <c r="AT13" s="61"/>
      <c r="AU13" s="275" t="s">
        <v>0</v>
      </c>
      <c r="AV13" s="61"/>
      <c r="AW13" s="110" t="s">
        <v>328</v>
      </c>
      <c r="AX13" s="111" t="s">
        <v>328</v>
      </c>
      <c r="AY13" s="90"/>
      <c r="AZ13" s="102"/>
      <c r="BA13" s="275" t="s">
        <v>0</v>
      </c>
      <c r="BB13" s="101"/>
      <c r="BC13" s="110" t="s">
        <v>328</v>
      </c>
      <c r="BD13" s="111" t="s">
        <v>328</v>
      </c>
      <c r="BE13" s="90"/>
      <c r="BF13" s="61"/>
      <c r="BG13" s="275" t="s">
        <v>0</v>
      </c>
      <c r="BH13" s="61"/>
      <c r="BI13" s="110" t="s">
        <v>328</v>
      </c>
      <c r="BJ13" s="111" t="s">
        <v>328</v>
      </c>
      <c r="BK13" s="90"/>
      <c r="BL13" s="61"/>
      <c r="BM13" s="275" t="s">
        <v>0</v>
      </c>
      <c r="BN13" s="61"/>
      <c r="BO13" s="110" t="s">
        <v>328</v>
      </c>
      <c r="BP13" s="111" t="s">
        <v>328</v>
      </c>
      <c r="BQ13" s="90"/>
      <c r="BR13" s="61"/>
      <c r="BS13" s="275" t="s">
        <v>0</v>
      </c>
      <c r="BT13" s="61"/>
      <c r="BU13" s="110" t="s">
        <v>328</v>
      </c>
      <c r="BV13" s="111" t="s">
        <v>328</v>
      </c>
      <c r="BW13" s="90"/>
      <c r="BX13" s="61"/>
      <c r="BY13" s="275" t="s">
        <v>0</v>
      </c>
      <c r="BZ13" s="61"/>
      <c r="CA13" s="110" t="s">
        <v>328</v>
      </c>
      <c r="CB13" s="111" t="s">
        <v>328</v>
      </c>
      <c r="CC13" s="90"/>
      <c r="CD13" s="61"/>
      <c r="CE13" s="275" t="s">
        <v>0</v>
      </c>
      <c r="CF13" s="61"/>
      <c r="CG13" s="110" t="s">
        <v>328</v>
      </c>
      <c r="CH13" s="111" t="s">
        <v>328</v>
      </c>
      <c r="CI13" s="90"/>
      <c r="CJ13" s="102"/>
      <c r="CK13" s="275" t="s">
        <v>0</v>
      </c>
      <c r="CL13" s="101"/>
      <c r="CM13" s="110" t="s">
        <v>328</v>
      </c>
      <c r="CN13" s="111" t="s">
        <v>328</v>
      </c>
      <c r="CO13" s="90"/>
      <c r="CP13" s="102"/>
      <c r="CQ13" s="275" t="s">
        <v>0</v>
      </c>
      <c r="CR13" s="101"/>
      <c r="CS13" s="110" t="s">
        <v>328</v>
      </c>
      <c r="CT13" s="111" t="s">
        <v>328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/>
      <c r="AI14" s="275" t="s">
        <v>0</v>
      </c>
      <c r="AJ14" s="61"/>
      <c r="AK14" s="110" t="s">
        <v>328</v>
      </c>
      <c r="AL14" s="111" t="s">
        <v>328</v>
      </c>
      <c r="AM14" s="90"/>
      <c r="AN14" s="102"/>
      <c r="AO14" s="275" t="s">
        <v>0</v>
      </c>
      <c r="AP14" s="101"/>
      <c r="AQ14" s="110" t="s">
        <v>328</v>
      </c>
      <c r="AR14" s="111" t="s">
        <v>328</v>
      </c>
      <c r="AS14" s="90"/>
      <c r="AT14" s="61"/>
      <c r="AU14" s="275" t="s">
        <v>0</v>
      </c>
      <c r="AV14" s="61"/>
      <c r="AW14" s="110" t="s">
        <v>328</v>
      </c>
      <c r="AX14" s="111" t="s">
        <v>328</v>
      </c>
      <c r="AY14" s="90"/>
      <c r="AZ14" s="102"/>
      <c r="BA14" s="275" t="s">
        <v>0</v>
      </c>
      <c r="BB14" s="101"/>
      <c r="BC14" s="110" t="s">
        <v>328</v>
      </c>
      <c r="BD14" s="111" t="s">
        <v>328</v>
      </c>
      <c r="BE14" s="90"/>
      <c r="BF14" s="61"/>
      <c r="BG14" s="275" t="s">
        <v>0</v>
      </c>
      <c r="BH14" s="61"/>
      <c r="BI14" s="110" t="s">
        <v>328</v>
      </c>
      <c r="BJ14" s="111" t="s">
        <v>328</v>
      </c>
      <c r="BK14" s="90"/>
      <c r="BL14" s="61"/>
      <c r="BM14" s="275" t="s">
        <v>0</v>
      </c>
      <c r="BN14" s="61"/>
      <c r="BO14" s="110" t="s">
        <v>328</v>
      </c>
      <c r="BP14" s="111" t="s">
        <v>328</v>
      </c>
      <c r="BQ14" s="90"/>
      <c r="BR14" s="61"/>
      <c r="BS14" s="275" t="s">
        <v>0</v>
      </c>
      <c r="BT14" s="61"/>
      <c r="BU14" s="110" t="s">
        <v>328</v>
      </c>
      <c r="BV14" s="111" t="s">
        <v>328</v>
      </c>
      <c r="BW14" s="90"/>
      <c r="BX14" s="61"/>
      <c r="BY14" s="275" t="s">
        <v>0</v>
      </c>
      <c r="BZ14" s="61"/>
      <c r="CA14" s="110" t="s">
        <v>328</v>
      </c>
      <c r="CB14" s="111" t="s">
        <v>328</v>
      </c>
      <c r="CC14" s="90"/>
      <c r="CD14" s="61"/>
      <c r="CE14" s="275" t="s">
        <v>0</v>
      </c>
      <c r="CF14" s="61"/>
      <c r="CG14" s="110" t="s">
        <v>328</v>
      </c>
      <c r="CH14" s="111" t="s">
        <v>328</v>
      </c>
      <c r="CI14" s="90"/>
      <c r="CJ14" s="102"/>
      <c r="CK14" s="275" t="s">
        <v>0</v>
      </c>
      <c r="CL14" s="101"/>
      <c r="CM14" s="110" t="s">
        <v>328</v>
      </c>
      <c r="CN14" s="111" t="s">
        <v>328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/>
      <c r="AO15" s="275" t="s">
        <v>0</v>
      </c>
      <c r="AP15" s="101"/>
      <c r="AQ15" s="110" t="s">
        <v>328</v>
      </c>
      <c r="AR15" s="111" t="s">
        <v>328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/>
      <c r="BM15" s="275" t="s">
        <v>0</v>
      </c>
      <c r="BN15" s="61"/>
      <c r="BO15" s="110" t="s">
        <v>328</v>
      </c>
      <c r="BP15" s="111" t="s">
        <v>328</v>
      </c>
      <c r="BQ15" s="90"/>
      <c r="BR15" s="61"/>
      <c r="BS15" s="275" t="s">
        <v>0</v>
      </c>
      <c r="BT15" s="61"/>
      <c r="BU15" s="110" t="s">
        <v>328</v>
      </c>
      <c r="BV15" s="111" t="s">
        <v>328</v>
      </c>
      <c r="BW15" s="90"/>
      <c r="BX15" s="61"/>
      <c r="BY15" s="275" t="s">
        <v>0</v>
      </c>
      <c r="BZ15" s="61"/>
      <c r="CA15" s="110" t="s">
        <v>328</v>
      </c>
      <c r="CB15" s="111" t="s">
        <v>328</v>
      </c>
      <c r="CC15" s="90"/>
      <c r="CD15" s="61"/>
      <c r="CE15" s="275" t="s">
        <v>0</v>
      </c>
      <c r="CF15" s="61"/>
      <c r="CG15" s="110" t="s">
        <v>328</v>
      </c>
      <c r="CH15" s="111" t="s">
        <v>328</v>
      </c>
      <c r="CI15" s="90"/>
      <c r="CJ15" s="274"/>
      <c r="CK15" s="275" t="s">
        <v>0</v>
      </c>
      <c r="CL15" s="275"/>
      <c r="CM15" s="110" t="s">
        <v>328</v>
      </c>
      <c r="CN15" s="111" t="s">
        <v>328</v>
      </c>
      <c r="CO15" s="90"/>
      <c r="CP15" s="274"/>
      <c r="CQ15" s="275" t="s">
        <v>0</v>
      </c>
      <c r="CR15" s="275"/>
      <c r="CS15" s="110" t="s">
        <v>328</v>
      </c>
      <c r="CT15" s="111" t="s">
        <v>328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/>
      <c r="AI16" s="275" t="s">
        <v>0</v>
      </c>
      <c r="AJ16" s="61"/>
      <c r="AK16" s="110" t="s">
        <v>328</v>
      </c>
      <c r="AL16" s="111" t="s">
        <v>328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/>
      <c r="BA16" s="275" t="s">
        <v>0</v>
      </c>
      <c r="BB16" s="101"/>
      <c r="BC16" s="110" t="s">
        <v>328</v>
      </c>
      <c r="BD16" s="111" t="s">
        <v>328</v>
      </c>
      <c r="BE16" s="90"/>
      <c r="BF16" s="61"/>
      <c r="BG16" s="275" t="s">
        <v>0</v>
      </c>
      <c r="BH16" s="61"/>
      <c r="BI16" s="110" t="s">
        <v>328</v>
      </c>
      <c r="BJ16" s="111" t="s">
        <v>328</v>
      </c>
      <c r="BK16" s="90"/>
      <c r="BL16" s="61"/>
      <c r="BM16" s="275" t="s">
        <v>0</v>
      </c>
      <c r="BN16" s="61"/>
      <c r="BO16" s="110" t="s">
        <v>328</v>
      </c>
      <c r="BP16" s="111" t="s">
        <v>328</v>
      </c>
      <c r="BQ16" s="90"/>
      <c r="BR16" s="61"/>
      <c r="BS16" s="275" t="s">
        <v>0</v>
      </c>
      <c r="BT16" s="61"/>
      <c r="BU16" s="110" t="s">
        <v>328</v>
      </c>
      <c r="BV16" s="111" t="s">
        <v>328</v>
      </c>
      <c r="BW16" s="90"/>
      <c r="BX16" s="61"/>
      <c r="BY16" s="275" t="s">
        <v>0</v>
      </c>
      <c r="BZ16" s="61"/>
      <c r="CA16" s="110" t="s">
        <v>328</v>
      </c>
      <c r="CB16" s="111" t="s">
        <v>328</v>
      </c>
      <c r="CC16" s="90"/>
      <c r="CD16" s="61"/>
      <c r="CE16" s="275" t="s">
        <v>0</v>
      </c>
      <c r="CF16" s="61"/>
      <c r="CG16" s="110" t="s">
        <v>328</v>
      </c>
      <c r="CH16" s="111" t="s">
        <v>328</v>
      </c>
      <c r="CI16" s="90"/>
      <c r="CJ16" s="274"/>
      <c r="CK16" s="275" t="s">
        <v>0</v>
      </c>
      <c r="CL16" s="275"/>
      <c r="CM16" s="110" t="s">
        <v>328</v>
      </c>
      <c r="CN16" s="111" t="s">
        <v>328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/>
      <c r="AO17" s="275" t="s">
        <v>0</v>
      </c>
      <c r="AP17" s="101"/>
      <c r="AQ17" s="110" t="s">
        <v>328</v>
      </c>
      <c r="AR17" s="111" t="s">
        <v>328</v>
      </c>
      <c r="AS17" s="90"/>
      <c r="AT17" s="61"/>
      <c r="AU17" s="275" t="s">
        <v>0</v>
      </c>
      <c r="AV17" s="61"/>
      <c r="AW17" s="110" t="s">
        <v>328</v>
      </c>
      <c r="AX17" s="111" t="s">
        <v>328</v>
      </c>
      <c r="AY17" s="90"/>
      <c r="AZ17" s="102"/>
      <c r="BA17" s="275" t="s">
        <v>0</v>
      </c>
      <c r="BB17" s="101"/>
      <c r="BC17" s="110" t="s">
        <v>328</v>
      </c>
      <c r="BD17" s="111" t="s">
        <v>328</v>
      </c>
      <c r="BE17" s="90"/>
      <c r="BF17" s="61"/>
      <c r="BG17" s="275" t="s">
        <v>0</v>
      </c>
      <c r="BH17" s="61"/>
      <c r="BI17" s="110" t="s">
        <v>328</v>
      </c>
      <c r="BJ17" s="111" t="s">
        <v>328</v>
      </c>
      <c r="BK17" s="90"/>
      <c r="BL17" s="61"/>
      <c r="BM17" s="275" t="s">
        <v>0</v>
      </c>
      <c r="BN17" s="61"/>
      <c r="BO17" s="110" t="s">
        <v>328</v>
      </c>
      <c r="BP17" s="111" t="s">
        <v>328</v>
      </c>
      <c r="BQ17" s="90"/>
      <c r="BR17" s="61"/>
      <c r="BS17" s="275" t="s">
        <v>0</v>
      </c>
      <c r="BT17" s="61"/>
      <c r="BU17" s="110" t="s">
        <v>328</v>
      </c>
      <c r="BV17" s="111" t="s">
        <v>328</v>
      </c>
      <c r="BW17" s="90"/>
      <c r="BX17" s="61"/>
      <c r="BY17" s="275" t="s">
        <v>0</v>
      </c>
      <c r="BZ17" s="61"/>
      <c r="CA17" s="110" t="s">
        <v>328</v>
      </c>
      <c r="CB17" s="111" t="s">
        <v>328</v>
      </c>
      <c r="CC17" s="90"/>
      <c r="CD17" s="61"/>
      <c r="CE17" s="275" t="s">
        <v>0</v>
      </c>
      <c r="CF17" s="61"/>
      <c r="CG17" s="110" t="s">
        <v>328</v>
      </c>
      <c r="CH17" s="111" t="s">
        <v>328</v>
      </c>
      <c r="CI17" s="90"/>
      <c r="CJ17" s="274"/>
      <c r="CK17" s="275" t="s">
        <v>0</v>
      </c>
      <c r="CL17" s="275"/>
      <c r="CM17" s="110" t="s">
        <v>328</v>
      </c>
      <c r="CN17" s="111" t="s">
        <v>328</v>
      </c>
      <c r="CO17" s="90"/>
      <c r="CP17" s="274"/>
      <c r="CQ17" s="275" t="s">
        <v>0</v>
      </c>
      <c r="CR17" s="275"/>
      <c r="CS17" s="110" t="s">
        <v>328</v>
      </c>
      <c r="CT17" s="111" t="s">
        <v>328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/>
      <c r="AI18" s="275" t="s">
        <v>0</v>
      </c>
      <c r="AJ18" s="61"/>
      <c r="AK18" s="110" t="s">
        <v>328</v>
      </c>
      <c r="AL18" s="111" t="s">
        <v>328</v>
      </c>
      <c r="AM18" s="90"/>
      <c r="AN18" s="102"/>
      <c r="AO18" s="275" t="s">
        <v>0</v>
      </c>
      <c r="AP18" s="101"/>
      <c r="AQ18" s="110" t="s">
        <v>328</v>
      </c>
      <c r="AR18" s="111" t="s">
        <v>328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/>
      <c r="BA18" s="275" t="s">
        <v>0</v>
      </c>
      <c r="BB18" s="101"/>
      <c r="BC18" s="110" t="s">
        <v>328</v>
      </c>
      <c r="BD18" s="111" t="s">
        <v>328</v>
      </c>
      <c r="BE18" s="90"/>
      <c r="BF18" s="61"/>
      <c r="BG18" s="275" t="s">
        <v>0</v>
      </c>
      <c r="BH18" s="61"/>
      <c r="BI18" s="110" t="s">
        <v>328</v>
      </c>
      <c r="BJ18" s="111" t="s">
        <v>328</v>
      </c>
      <c r="BK18" s="90"/>
      <c r="BL18" s="61"/>
      <c r="BM18" s="275" t="s">
        <v>0</v>
      </c>
      <c r="BN18" s="61"/>
      <c r="BO18" s="110" t="s">
        <v>328</v>
      </c>
      <c r="BP18" s="111" t="s">
        <v>328</v>
      </c>
      <c r="BQ18" s="90"/>
      <c r="BR18" s="61"/>
      <c r="BS18" s="275" t="s">
        <v>0</v>
      </c>
      <c r="BT18" s="61"/>
      <c r="BU18" s="110" t="s">
        <v>328</v>
      </c>
      <c r="BV18" s="111" t="s">
        <v>328</v>
      </c>
      <c r="BW18" s="90"/>
      <c r="BX18" s="61"/>
      <c r="BY18" s="275" t="s">
        <v>0</v>
      </c>
      <c r="BZ18" s="61"/>
      <c r="CA18" s="110" t="s">
        <v>328</v>
      </c>
      <c r="CB18" s="111" t="s">
        <v>328</v>
      </c>
      <c r="CC18" s="90"/>
      <c r="CD18" s="61"/>
      <c r="CE18" s="275" t="s">
        <v>0</v>
      </c>
      <c r="CF18" s="61"/>
      <c r="CG18" s="110" t="s">
        <v>328</v>
      </c>
      <c r="CH18" s="111" t="s">
        <v>328</v>
      </c>
      <c r="CI18" s="90"/>
      <c r="CJ18" s="102"/>
      <c r="CK18" s="275" t="s">
        <v>0</v>
      </c>
      <c r="CL18" s="101"/>
      <c r="CM18" s="110" t="s">
        <v>328</v>
      </c>
      <c r="CN18" s="111" t="s">
        <v>328</v>
      </c>
      <c r="CO18" s="90"/>
      <c r="CP18" s="102"/>
      <c r="CQ18" s="275" t="s">
        <v>0</v>
      </c>
      <c r="CR18" s="101"/>
      <c r="CS18" s="110" t="s">
        <v>328</v>
      </c>
      <c r="CT18" s="111" t="s">
        <v>328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/>
      <c r="AI19" s="275" t="s">
        <v>0</v>
      </c>
      <c r="AJ19" s="61"/>
      <c r="AK19" s="110" t="s">
        <v>328</v>
      </c>
      <c r="AL19" s="111" t="s">
        <v>328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/>
      <c r="BM19" s="275" t="s">
        <v>0</v>
      </c>
      <c r="BN19" s="61"/>
      <c r="BO19" s="110" t="s">
        <v>328</v>
      </c>
      <c r="BP19" s="111" t="s">
        <v>328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/>
      <c r="AI20" s="275" t="s">
        <v>0</v>
      </c>
      <c r="AJ20" s="61"/>
      <c r="AK20" s="110" t="s">
        <v>328</v>
      </c>
      <c r="AL20" s="111" t="s">
        <v>328</v>
      </c>
      <c r="AM20" s="90"/>
      <c r="AN20" s="102"/>
      <c r="AO20" s="275" t="s">
        <v>0</v>
      </c>
      <c r="AP20" s="101"/>
      <c r="AQ20" s="110" t="s">
        <v>328</v>
      </c>
      <c r="AR20" s="111" t="s">
        <v>328</v>
      </c>
      <c r="AS20" s="90"/>
      <c r="AT20" s="61"/>
      <c r="AU20" s="275" t="s">
        <v>0</v>
      </c>
      <c r="AV20" s="61"/>
      <c r="AW20" s="110" t="s">
        <v>328</v>
      </c>
      <c r="AX20" s="111" t="s">
        <v>328</v>
      </c>
      <c r="AY20" s="90"/>
      <c r="AZ20" s="102"/>
      <c r="BA20" s="275" t="s">
        <v>0</v>
      </c>
      <c r="BB20" s="101"/>
      <c r="BC20" s="110" t="s">
        <v>328</v>
      </c>
      <c r="BD20" s="111" t="s">
        <v>328</v>
      </c>
      <c r="BE20" s="90"/>
      <c r="BF20" s="61"/>
      <c r="BG20" s="275" t="s">
        <v>0</v>
      </c>
      <c r="BH20" s="61"/>
      <c r="BI20" s="110" t="s">
        <v>328</v>
      </c>
      <c r="BJ20" s="111" t="s">
        <v>328</v>
      </c>
      <c r="BK20" s="90"/>
      <c r="BL20" s="61"/>
      <c r="BM20" s="275" t="s">
        <v>0</v>
      </c>
      <c r="BN20" s="61"/>
      <c r="BO20" s="110" t="s">
        <v>328</v>
      </c>
      <c r="BP20" s="111" t="s">
        <v>328</v>
      </c>
      <c r="BQ20" s="90"/>
      <c r="BR20" s="61"/>
      <c r="BS20" s="275" t="s">
        <v>0</v>
      </c>
      <c r="BT20" s="61"/>
      <c r="BU20" s="110" t="s">
        <v>328</v>
      </c>
      <c r="BV20" s="111" t="s">
        <v>328</v>
      </c>
      <c r="BW20" s="90"/>
      <c r="BX20" s="61"/>
      <c r="BY20" s="275" t="s">
        <v>0</v>
      </c>
      <c r="BZ20" s="61"/>
      <c r="CA20" s="110" t="s">
        <v>328</v>
      </c>
      <c r="CB20" s="111" t="s">
        <v>328</v>
      </c>
      <c r="CC20" s="90"/>
      <c r="CD20" s="61"/>
      <c r="CE20" s="275" t="s">
        <v>0</v>
      </c>
      <c r="CF20" s="61"/>
      <c r="CG20" s="110" t="s">
        <v>328</v>
      </c>
      <c r="CH20" s="111" t="s">
        <v>328</v>
      </c>
      <c r="CI20" s="90"/>
      <c r="CJ20" s="102"/>
      <c r="CK20" s="275" t="s">
        <v>0</v>
      </c>
      <c r="CL20" s="101"/>
      <c r="CM20" s="110" t="s">
        <v>328</v>
      </c>
      <c r="CN20" s="111" t="s">
        <v>328</v>
      </c>
      <c r="CO20" s="90"/>
      <c r="CP20" s="102"/>
      <c r="CQ20" s="275" t="s">
        <v>0</v>
      </c>
      <c r="CR20" s="101"/>
      <c r="CS20" s="110" t="s">
        <v>328</v>
      </c>
      <c r="CT20" s="111" t="s">
        <v>328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/>
      <c r="AI21" s="275" t="s">
        <v>0</v>
      </c>
      <c r="AJ21" s="61"/>
      <c r="AK21" s="110" t="s">
        <v>328</v>
      </c>
      <c r="AL21" s="111" t="s">
        <v>328</v>
      </c>
      <c r="AM21" s="90"/>
      <c r="AN21" s="102"/>
      <c r="AO21" s="275" t="s">
        <v>0</v>
      </c>
      <c r="AP21" s="101"/>
      <c r="AQ21" s="110" t="s">
        <v>328</v>
      </c>
      <c r="AR21" s="111" t="s">
        <v>328</v>
      </c>
      <c r="AS21" s="90"/>
      <c r="AT21" s="61"/>
      <c r="AU21" s="275" t="s">
        <v>0</v>
      </c>
      <c r="AV21" s="61"/>
      <c r="AW21" s="110" t="s">
        <v>328</v>
      </c>
      <c r="AX21" s="111" t="s">
        <v>328</v>
      </c>
      <c r="AY21" s="90"/>
      <c r="AZ21" s="102"/>
      <c r="BA21" s="275" t="s">
        <v>0</v>
      </c>
      <c r="BB21" s="101"/>
      <c r="BC21" s="110" t="s">
        <v>328</v>
      </c>
      <c r="BD21" s="111" t="s">
        <v>328</v>
      </c>
      <c r="BE21" s="90"/>
      <c r="BF21" s="61"/>
      <c r="BG21" s="275" t="s">
        <v>0</v>
      </c>
      <c r="BH21" s="61"/>
      <c r="BI21" s="110" t="s">
        <v>328</v>
      </c>
      <c r="BJ21" s="111" t="s">
        <v>328</v>
      </c>
      <c r="BK21" s="90"/>
      <c r="BL21" s="61"/>
      <c r="BM21" s="275" t="s">
        <v>0</v>
      </c>
      <c r="BN21" s="61"/>
      <c r="BO21" s="110" t="s">
        <v>328</v>
      </c>
      <c r="BP21" s="111" t="s">
        <v>328</v>
      </c>
      <c r="BQ21" s="90"/>
      <c r="BR21" s="61"/>
      <c r="BS21" s="275" t="s">
        <v>0</v>
      </c>
      <c r="BT21" s="61"/>
      <c r="BU21" s="110" t="s">
        <v>328</v>
      </c>
      <c r="BV21" s="111" t="s">
        <v>328</v>
      </c>
      <c r="BW21" s="90"/>
      <c r="BX21" s="61"/>
      <c r="BY21" s="275" t="s">
        <v>0</v>
      </c>
      <c r="BZ21" s="61"/>
      <c r="CA21" s="110" t="s">
        <v>328</v>
      </c>
      <c r="CB21" s="111" t="s">
        <v>328</v>
      </c>
      <c r="CC21" s="90"/>
      <c r="CD21" s="61"/>
      <c r="CE21" s="275" t="s">
        <v>0</v>
      </c>
      <c r="CF21" s="61"/>
      <c r="CG21" s="110" t="s">
        <v>328</v>
      </c>
      <c r="CH21" s="111" t="s">
        <v>328</v>
      </c>
      <c r="CI21" s="90"/>
      <c r="CJ21" s="102"/>
      <c r="CK21" s="275" t="s">
        <v>0</v>
      </c>
      <c r="CL21" s="101"/>
      <c r="CM21" s="110" t="s">
        <v>328</v>
      </c>
      <c r="CN21" s="111" t="s">
        <v>328</v>
      </c>
      <c r="CO21" s="90"/>
      <c r="CP21" s="102"/>
      <c r="CQ21" s="275" t="s">
        <v>0</v>
      </c>
      <c r="CR21" s="101"/>
      <c r="CS21" s="110" t="s">
        <v>328</v>
      </c>
      <c r="CT21" s="111" t="s">
        <v>328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/>
      <c r="AO22" s="275" t="s">
        <v>0</v>
      </c>
      <c r="AP22" s="101"/>
      <c r="AQ22" s="110" t="s">
        <v>328</v>
      </c>
      <c r="AR22" s="111" t="s">
        <v>328</v>
      </c>
      <c r="AS22" s="90"/>
      <c r="AT22" s="61"/>
      <c r="AU22" s="275" t="s">
        <v>0</v>
      </c>
      <c r="AV22" s="61"/>
      <c r="AW22" s="110" t="s">
        <v>328</v>
      </c>
      <c r="AX22" s="111" t="s">
        <v>328</v>
      </c>
      <c r="AY22" s="90"/>
      <c r="AZ22" s="102"/>
      <c r="BA22" s="275" t="s">
        <v>0</v>
      </c>
      <c r="BB22" s="101"/>
      <c r="BC22" s="110" t="s">
        <v>328</v>
      </c>
      <c r="BD22" s="111" t="s">
        <v>328</v>
      </c>
      <c r="BE22" s="90"/>
      <c r="BF22" s="61"/>
      <c r="BG22" s="275" t="s">
        <v>0</v>
      </c>
      <c r="BH22" s="61"/>
      <c r="BI22" s="110" t="s">
        <v>328</v>
      </c>
      <c r="BJ22" s="111" t="s">
        <v>328</v>
      </c>
      <c r="BK22" s="90"/>
      <c r="BL22" s="61"/>
      <c r="BM22" s="275" t="s">
        <v>0</v>
      </c>
      <c r="BN22" s="61"/>
      <c r="BO22" s="110" t="s">
        <v>328</v>
      </c>
      <c r="BP22" s="111" t="s">
        <v>328</v>
      </c>
      <c r="BQ22" s="90"/>
      <c r="BR22" s="61"/>
      <c r="BS22" s="275" t="s">
        <v>0</v>
      </c>
      <c r="BT22" s="61"/>
      <c r="BU22" s="110" t="s">
        <v>328</v>
      </c>
      <c r="BV22" s="111" t="s">
        <v>328</v>
      </c>
      <c r="BW22" s="90"/>
      <c r="BX22" s="61"/>
      <c r="BY22" s="275" t="s">
        <v>0</v>
      </c>
      <c r="BZ22" s="61"/>
      <c r="CA22" s="110" t="s">
        <v>328</v>
      </c>
      <c r="CB22" s="111" t="s">
        <v>328</v>
      </c>
      <c r="CC22" s="90"/>
      <c r="CD22" s="61"/>
      <c r="CE22" s="275" t="s">
        <v>0</v>
      </c>
      <c r="CF22" s="61"/>
      <c r="CG22" s="110" t="s">
        <v>328</v>
      </c>
      <c r="CH22" s="111" t="s">
        <v>328</v>
      </c>
      <c r="CI22" s="90"/>
      <c r="CJ22" s="102"/>
      <c r="CK22" s="275" t="s">
        <v>0</v>
      </c>
      <c r="CL22" s="101"/>
      <c r="CM22" s="110" t="s">
        <v>328</v>
      </c>
      <c r="CN22" s="111" t="s">
        <v>328</v>
      </c>
      <c r="CO22" s="90"/>
      <c r="CP22" s="102"/>
      <c r="CQ22" s="275" t="s">
        <v>0</v>
      </c>
      <c r="CR22" s="101"/>
      <c r="CS22" s="110" t="s">
        <v>328</v>
      </c>
      <c r="CT22" s="111" t="s">
        <v>328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/>
      <c r="AI23" s="275" t="s">
        <v>0</v>
      </c>
      <c r="AJ23" s="61"/>
      <c r="AK23" s="110" t="s">
        <v>328</v>
      </c>
      <c r="AL23" s="111" t="s">
        <v>328</v>
      </c>
      <c r="AM23" s="90"/>
      <c r="AN23" s="102"/>
      <c r="AO23" s="275" t="s">
        <v>0</v>
      </c>
      <c r="AP23" s="101"/>
      <c r="AQ23" s="110" t="s">
        <v>328</v>
      </c>
      <c r="AR23" s="111" t="s">
        <v>328</v>
      </c>
      <c r="AS23" s="90"/>
      <c r="AT23" s="61"/>
      <c r="AU23" s="275" t="s">
        <v>0</v>
      </c>
      <c r="AV23" s="61"/>
      <c r="AW23" s="110" t="s">
        <v>328</v>
      </c>
      <c r="AX23" s="111" t="s">
        <v>328</v>
      </c>
      <c r="AY23" s="90"/>
      <c r="AZ23" s="102"/>
      <c r="BA23" s="275" t="s">
        <v>0</v>
      </c>
      <c r="BB23" s="101"/>
      <c r="BC23" s="110" t="s">
        <v>328</v>
      </c>
      <c r="BD23" s="111" t="s">
        <v>328</v>
      </c>
      <c r="BE23" s="90"/>
      <c r="BF23" s="61"/>
      <c r="BG23" s="275" t="s">
        <v>0</v>
      </c>
      <c r="BH23" s="61"/>
      <c r="BI23" s="110" t="s">
        <v>328</v>
      </c>
      <c r="BJ23" s="111" t="s">
        <v>328</v>
      </c>
      <c r="BK23" s="90"/>
      <c r="BL23" s="61"/>
      <c r="BM23" s="275" t="s">
        <v>0</v>
      </c>
      <c r="BN23" s="61"/>
      <c r="BO23" s="110" t="s">
        <v>328</v>
      </c>
      <c r="BP23" s="111" t="s">
        <v>328</v>
      </c>
      <c r="BQ23" s="90"/>
      <c r="BR23" s="61"/>
      <c r="BS23" s="275" t="s">
        <v>0</v>
      </c>
      <c r="BT23" s="61"/>
      <c r="BU23" s="110" t="s">
        <v>328</v>
      </c>
      <c r="BV23" s="111" t="s">
        <v>328</v>
      </c>
      <c r="BW23" s="90"/>
      <c r="BX23" s="61"/>
      <c r="BY23" s="275" t="s">
        <v>0</v>
      </c>
      <c r="BZ23" s="61"/>
      <c r="CA23" s="110" t="s">
        <v>328</v>
      </c>
      <c r="CB23" s="111" t="s">
        <v>328</v>
      </c>
      <c r="CC23" s="90"/>
      <c r="CD23" s="61"/>
      <c r="CE23" s="275" t="s">
        <v>0</v>
      </c>
      <c r="CF23" s="61"/>
      <c r="CG23" s="110" t="s">
        <v>328</v>
      </c>
      <c r="CH23" s="111" t="s">
        <v>328</v>
      </c>
      <c r="CI23" s="90"/>
      <c r="CJ23" s="102"/>
      <c r="CK23" s="275" t="s">
        <v>0</v>
      </c>
      <c r="CL23" s="101"/>
      <c r="CM23" s="110" t="s">
        <v>328</v>
      </c>
      <c r="CN23" s="111" t="s">
        <v>328</v>
      </c>
      <c r="CO23" s="90"/>
      <c r="CP23" s="102"/>
      <c r="CQ23" s="275" t="s">
        <v>0</v>
      </c>
      <c r="CR23" s="101"/>
      <c r="CS23" s="110" t="s">
        <v>328</v>
      </c>
      <c r="CT23" s="111" t="s">
        <v>328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/>
      <c r="AI24" s="275" t="s">
        <v>0</v>
      </c>
      <c r="AJ24" s="61"/>
      <c r="AK24" s="110" t="s">
        <v>328</v>
      </c>
      <c r="AL24" s="111" t="s">
        <v>328</v>
      </c>
      <c r="AM24" s="90"/>
      <c r="AN24" s="102"/>
      <c r="AO24" s="275" t="s">
        <v>0</v>
      </c>
      <c r="AP24" s="101"/>
      <c r="AQ24" s="110" t="s">
        <v>328</v>
      </c>
      <c r="AR24" s="111" t="s">
        <v>328</v>
      </c>
      <c r="AS24" s="90"/>
      <c r="AT24" s="61"/>
      <c r="AU24" s="275" t="s">
        <v>0</v>
      </c>
      <c r="AV24" s="61"/>
      <c r="AW24" s="110" t="s">
        <v>328</v>
      </c>
      <c r="AX24" s="111" t="s">
        <v>328</v>
      </c>
      <c r="AY24" s="90"/>
      <c r="AZ24" s="102"/>
      <c r="BA24" s="275" t="s">
        <v>0</v>
      </c>
      <c r="BB24" s="101"/>
      <c r="BC24" s="110" t="s">
        <v>328</v>
      </c>
      <c r="BD24" s="111" t="s">
        <v>328</v>
      </c>
      <c r="BE24" s="90"/>
      <c r="BF24" s="61"/>
      <c r="BG24" s="275" t="s">
        <v>0</v>
      </c>
      <c r="BH24" s="61"/>
      <c r="BI24" s="110" t="s">
        <v>328</v>
      </c>
      <c r="BJ24" s="111" t="s">
        <v>328</v>
      </c>
      <c r="BK24" s="90"/>
      <c r="BL24" s="61"/>
      <c r="BM24" s="275" t="s">
        <v>0</v>
      </c>
      <c r="BN24" s="61"/>
      <c r="BO24" s="110" t="s">
        <v>328</v>
      </c>
      <c r="BP24" s="111" t="s">
        <v>328</v>
      </c>
      <c r="BQ24" s="90"/>
      <c r="BR24" s="61"/>
      <c r="BS24" s="275" t="s">
        <v>0</v>
      </c>
      <c r="BT24" s="61"/>
      <c r="BU24" s="110" t="s">
        <v>328</v>
      </c>
      <c r="BV24" s="111" t="s">
        <v>328</v>
      </c>
      <c r="BW24" s="90"/>
      <c r="BX24" s="61"/>
      <c r="BY24" s="275" t="s">
        <v>0</v>
      </c>
      <c r="BZ24" s="61"/>
      <c r="CA24" s="110" t="s">
        <v>328</v>
      </c>
      <c r="CB24" s="111" t="s">
        <v>328</v>
      </c>
      <c r="CC24" s="90"/>
      <c r="CD24" s="61"/>
      <c r="CE24" s="275" t="s">
        <v>0</v>
      </c>
      <c r="CF24" s="61"/>
      <c r="CG24" s="110" t="s">
        <v>328</v>
      </c>
      <c r="CH24" s="111" t="s">
        <v>328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/>
      <c r="CQ24" s="275" t="s">
        <v>0</v>
      </c>
      <c r="CR24" s="101"/>
      <c r="CS24" s="110" t="s">
        <v>328</v>
      </c>
      <c r="CT24" s="111" t="s">
        <v>328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/>
      <c r="AI25" s="275" t="s">
        <v>0</v>
      </c>
      <c r="AJ25" s="61"/>
      <c r="AK25" s="110" t="s">
        <v>328</v>
      </c>
      <c r="AL25" s="111" t="s">
        <v>328</v>
      </c>
      <c r="AM25" s="90"/>
      <c r="AN25" s="102"/>
      <c r="AO25" s="275" t="s">
        <v>0</v>
      </c>
      <c r="AP25" s="101"/>
      <c r="AQ25" s="110" t="s">
        <v>328</v>
      </c>
      <c r="AR25" s="111" t="s">
        <v>328</v>
      </c>
      <c r="AS25" s="90"/>
      <c r="AT25" s="61"/>
      <c r="AU25" s="275" t="s">
        <v>0</v>
      </c>
      <c r="AV25" s="61"/>
      <c r="AW25" s="110" t="s">
        <v>328</v>
      </c>
      <c r="AX25" s="111" t="s">
        <v>328</v>
      </c>
      <c r="AY25" s="90"/>
      <c r="AZ25" s="102"/>
      <c r="BA25" s="275" t="s">
        <v>0</v>
      </c>
      <c r="BB25" s="101"/>
      <c r="BC25" s="110" t="s">
        <v>328</v>
      </c>
      <c r="BD25" s="111" t="s">
        <v>328</v>
      </c>
      <c r="BE25" s="90"/>
      <c r="BF25" s="61"/>
      <c r="BG25" s="275" t="s">
        <v>0</v>
      </c>
      <c r="BH25" s="61"/>
      <c r="BI25" s="110" t="s">
        <v>328</v>
      </c>
      <c r="BJ25" s="111" t="s">
        <v>328</v>
      </c>
      <c r="BK25" s="90"/>
      <c r="BL25" s="61"/>
      <c r="BM25" s="275" t="s">
        <v>0</v>
      </c>
      <c r="BN25" s="61"/>
      <c r="BO25" s="110" t="s">
        <v>328</v>
      </c>
      <c r="BP25" s="111" t="s">
        <v>328</v>
      </c>
      <c r="BQ25" s="90"/>
      <c r="BR25" s="61"/>
      <c r="BS25" s="275" t="s">
        <v>0</v>
      </c>
      <c r="BT25" s="61"/>
      <c r="BU25" s="110" t="s">
        <v>328</v>
      </c>
      <c r="BV25" s="111" t="s">
        <v>328</v>
      </c>
      <c r="BW25" s="90"/>
      <c r="BX25" s="61"/>
      <c r="BY25" s="275" t="s">
        <v>0</v>
      </c>
      <c r="BZ25" s="61"/>
      <c r="CA25" s="110" t="s">
        <v>328</v>
      </c>
      <c r="CB25" s="111" t="s">
        <v>328</v>
      </c>
      <c r="CC25" s="90"/>
      <c r="CD25" s="61"/>
      <c r="CE25" s="275" t="s">
        <v>0</v>
      </c>
      <c r="CF25" s="61"/>
      <c r="CG25" s="110" t="s">
        <v>328</v>
      </c>
      <c r="CH25" s="111" t="s">
        <v>328</v>
      </c>
      <c r="CI25" s="90"/>
      <c r="CJ25" s="102"/>
      <c r="CK25" s="275" t="s">
        <v>0</v>
      </c>
      <c r="CL25" s="101"/>
      <c r="CM25" s="110" t="s">
        <v>328</v>
      </c>
      <c r="CN25" s="111" t="s">
        <v>328</v>
      </c>
      <c r="CO25" s="90"/>
      <c r="CP25" s="102"/>
      <c r="CQ25" s="275" t="s">
        <v>0</v>
      </c>
      <c r="CR25" s="101"/>
      <c r="CS25" s="110" t="s">
        <v>328</v>
      </c>
      <c r="CT25" s="111" t="s">
        <v>328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/>
      <c r="AI26" s="275" t="s">
        <v>0</v>
      </c>
      <c r="AJ26" s="61"/>
      <c r="AK26" s="110" t="s">
        <v>328</v>
      </c>
      <c r="AL26" s="111" t="s">
        <v>328</v>
      </c>
      <c r="AM26" s="90"/>
      <c r="AN26" s="102"/>
      <c r="AO26" s="275" t="s">
        <v>0</v>
      </c>
      <c r="AP26" s="101"/>
      <c r="AQ26" s="110" t="s">
        <v>328</v>
      </c>
      <c r="AR26" s="111" t="s">
        <v>328</v>
      </c>
      <c r="AS26" s="90"/>
      <c r="AT26" s="61"/>
      <c r="AU26" s="275" t="s">
        <v>0</v>
      </c>
      <c r="AV26" s="61"/>
      <c r="AW26" s="110" t="s">
        <v>328</v>
      </c>
      <c r="AX26" s="111" t="s">
        <v>328</v>
      </c>
      <c r="AY26" s="90"/>
      <c r="AZ26" s="102"/>
      <c r="BA26" s="275" t="s">
        <v>0</v>
      </c>
      <c r="BB26" s="101"/>
      <c r="BC26" s="110" t="s">
        <v>328</v>
      </c>
      <c r="BD26" s="111" t="s">
        <v>328</v>
      </c>
      <c r="BE26" s="90"/>
      <c r="BF26" s="61"/>
      <c r="BG26" s="275" t="s">
        <v>0</v>
      </c>
      <c r="BH26" s="61"/>
      <c r="BI26" s="110" t="s">
        <v>328</v>
      </c>
      <c r="BJ26" s="111" t="s">
        <v>328</v>
      </c>
      <c r="BK26" s="90"/>
      <c r="BL26" s="61"/>
      <c r="BM26" s="275" t="s">
        <v>0</v>
      </c>
      <c r="BN26" s="61"/>
      <c r="BO26" s="110" t="s">
        <v>328</v>
      </c>
      <c r="BP26" s="111" t="s">
        <v>328</v>
      </c>
      <c r="BQ26" s="90"/>
      <c r="BR26" s="61"/>
      <c r="BS26" s="275" t="s">
        <v>0</v>
      </c>
      <c r="BT26" s="61"/>
      <c r="BU26" s="110" t="s">
        <v>328</v>
      </c>
      <c r="BV26" s="111" t="s">
        <v>328</v>
      </c>
      <c r="BW26" s="90"/>
      <c r="BX26" s="61"/>
      <c r="BY26" s="275" t="s">
        <v>0</v>
      </c>
      <c r="BZ26" s="61"/>
      <c r="CA26" s="110" t="s">
        <v>328</v>
      </c>
      <c r="CB26" s="111" t="s">
        <v>328</v>
      </c>
      <c r="CC26" s="90"/>
      <c r="CD26" s="61"/>
      <c r="CE26" s="275" t="s">
        <v>0</v>
      </c>
      <c r="CF26" s="61"/>
      <c r="CG26" s="110" t="s">
        <v>328</v>
      </c>
      <c r="CH26" s="111" t="s">
        <v>328</v>
      </c>
      <c r="CI26" s="90"/>
      <c r="CJ26" s="102"/>
      <c r="CK26" s="275" t="s">
        <v>0</v>
      </c>
      <c r="CL26" s="101"/>
      <c r="CM26" s="110" t="s">
        <v>328</v>
      </c>
      <c r="CN26" s="111" t="s">
        <v>328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/>
      <c r="AI27" s="275" t="s">
        <v>0</v>
      </c>
      <c r="AJ27" s="61"/>
      <c r="AK27" s="110" t="s">
        <v>328</v>
      </c>
      <c r="AL27" s="111" t="s">
        <v>328</v>
      </c>
      <c r="AM27" s="90"/>
      <c r="AN27" s="102"/>
      <c r="AO27" s="275" t="s">
        <v>0</v>
      </c>
      <c r="AP27" s="101"/>
      <c r="AQ27" s="110" t="s">
        <v>328</v>
      </c>
      <c r="AR27" s="111" t="s">
        <v>328</v>
      </c>
      <c r="AS27" s="90"/>
      <c r="AT27" s="61"/>
      <c r="AU27" s="275" t="s">
        <v>0</v>
      </c>
      <c r="AV27" s="61"/>
      <c r="AW27" s="110" t="s">
        <v>328</v>
      </c>
      <c r="AX27" s="111" t="s">
        <v>328</v>
      </c>
      <c r="AY27" s="90"/>
      <c r="AZ27" s="102"/>
      <c r="BA27" s="275" t="s">
        <v>0</v>
      </c>
      <c r="BB27" s="101"/>
      <c r="BC27" s="110" t="s">
        <v>328</v>
      </c>
      <c r="BD27" s="111" t="s">
        <v>328</v>
      </c>
      <c r="BE27" s="90"/>
      <c r="BF27" s="61"/>
      <c r="BG27" s="275" t="s">
        <v>0</v>
      </c>
      <c r="BH27" s="61"/>
      <c r="BI27" s="110" t="s">
        <v>328</v>
      </c>
      <c r="BJ27" s="111" t="s">
        <v>328</v>
      </c>
      <c r="BK27" s="90"/>
      <c r="BL27" s="61"/>
      <c r="BM27" s="275" t="s">
        <v>0</v>
      </c>
      <c r="BN27" s="61"/>
      <c r="BO27" s="110" t="s">
        <v>328</v>
      </c>
      <c r="BP27" s="111" t="s">
        <v>328</v>
      </c>
      <c r="BQ27" s="90"/>
      <c r="BR27" s="61"/>
      <c r="BS27" s="275" t="s">
        <v>0</v>
      </c>
      <c r="BT27" s="61"/>
      <c r="BU27" s="110" t="s">
        <v>328</v>
      </c>
      <c r="BV27" s="111" t="s">
        <v>328</v>
      </c>
      <c r="BW27" s="90"/>
      <c r="BX27" s="61"/>
      <c r="BY27" s="275" t="s">
        <v>0</v>
      </c>
      <c r="BZ27" s="61"/>
      <c r="CA27" s="110" t="s">
        <v>328</v>
      </c>
      <c r="CB27" s="111" t="s">
        <v>328</v>
      </c>
      <c r="CC27" s="90"/>
      <c r="CD27" s="61"/>
      <c r="CE27" s="275" t="s">
        <v>0</v>
      </c>
      <c r="CF27" s="61"/>
      <c r="CG27" s="110" t="s">
        <v>328</v>
      </c>
      <c r="CH27" s="111" t="s">
        <v>328</v>
      </c>
      <c r="CI27" s="90"/>
      <c r="CJ27" s="102"/>
      <c r="CK27" s="275" t="s">
        <v>0</v>
      </c>
      <c r="CL27" s="101"/>
      <c r="CM27" s="110" t="s">
        <v>328</v>
      </c>
      <c r="CN27" s="111" t="s">
        <v>328</v>
      </c>
      <c r="CO27" s="90"/>
      <c r="CP27" s="102"/>
      <c r="CQ27" s="275" t="s">
        <v>0</v>
      </c>
      <c r="CR27" s="101"/>
      <c r="CS27" s="110" t="s">
        <v>328</v>
      </c>
      <c r="CT27" s="111" t="s">
        <v>328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/>
      <c r="AI28" s="275" t="s">
        <v>0</v>
      </c>
      <c r="AJ28" s="61"/>
      <c r="AK28" s="110" t="s">
        <v>328</v>
      </c>
      <c r="AL28" s="111" t="s">
        <v>328</v>
      </c>
      <c r="AM28" s="90"/>
      <c r="AN28" s="102"/>
      <c r="AO28" s="275" t="s">
        <v>0</v>
      </c>
      <c r="AP28" s="101"/>
      <c r="AQ28" s="110" t="s">
        <v>328</v>
      </c>
      <c r="AR28" s="111" t="s">
        <v>328</v>
      </c>
      <c r="AS28" s="90"/>
      <c r="AT28" s="61"/>
      <c r="AU28" s="275" t="s">
        <v>0</v>
      </c>
      <c r="AV28" s="61"/>
      <c r="AW28" s="110" t="s">
        <v>328</v>
      </c>
      <c r="AX28" s="111" t="s">
        <v>328</v>
      </c>
      <c r="AY28" s="90"/>
      <c r="AZ28" s="102"/>
      <c r="BA28" s="275" t="s">
        <v>0</v>
      </c>
      <c r="BB28" s="101"/>
      <c r="BC28" s="110" t="s">
        <v>328</v>
      </c>
      <c r="BD28" s="111" t="s">
        <v>328</v>
      </c>
      <c r="BE28" s="90"/>
      <c r="BF28" s="61"/>
      <c r="BG28" s="275" t="s">
        <v>0</v>
      </c>
      <c r="BH28" s="61"/>
      <c r="BI28" s="110" t="s">
        <v>328</v>
      </c>
      <c r="BJ28" s="111" t="s">
        <v>328</v>
      </c>
      <c r="BK28" s="90"/>
      <c r="BL28" s="61"/>
      <c r="BM28" s="275" t="s">
        <v>0</v>
      </c>
      <c r="BN28" s="61"/>
      <c r="BO28" s="110" t="s">
        <v>328</v>
      </c>
      <c r="BP28" s="111" t="s">
        <v>328</v>
      </c>
      <c r="BQ28" s="90"/>
      <c r="BR28" s="61"/>
      <c r="BS28" s="275" t="s">
        <v>0</v>
      </c>
      <c r="BT28" s="61"/>
      <c r="BU28" s="110" t="s">
        <v>328</v>
      </c>
      <c r="BV28" s="111" t="s">
        <v>328</v>
      </c>
      <c r="BW28" s="90"/>
      <c r="BX28" s="61"/>
      <c r="BY28" s="275" t="s">
        <v>0</v>
      </c>
      <c r="BZ28" s="61"/>
      <c r="CA28" s="110" t="s">
        <v>328</v>
      </c>
      <c r="CB28" s="111" t="s">
        <v>328</v>
      </c>
      <c r="CC28" s="90"/>
      <c r="CD28" s="61"/>
      <c r="CE28" s="275" t="s">
        <v>0</v>
      </c>
      <c r="CF28" s="61"/>
      <c r="CG28" s="110" t="s">
        <v>328</v>
      </c>
      <c r="CH28" s="111" t="s">
        <v>328</v>
      </c>
      <c r="CI28" s="90"/>
      <c r="CJ28" s="102"/>
      <c r="CK28" s="275" t="s">
        <v>0</v>
      </c>
      <c r="CL28" s="101"/>
      <c r="CM28" s="110" t="s">
        <v>328</v>
      </c>
      <c r="CN28" s="111" t="s">
        <v>328</v>
      </c>
      <c r="CO28" s="90"/>
      <c r="CP28" s="102"/>
      <c r="CQ28" s="275" t="s">
        <v>0</v>
      </c>
      <c r="CR28" s="101"/>
      <c r="CS28" s="110" t="s">
        <v>328</v>
      </c>
      <c r="CT28" s="111" t="s">
        <v>328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/>
      <c r="AI29" s="275" t="s">
        <v>0</v>
      </c>
      <c r="AJ29" s="61"/>
      <c r="AK29" s="110" t="s">
        <v>328</v>
      </c>
      <c r="AL29" s="111" t="s">
        <v>328</v>
      </c>
      <c r="AM29" s="90"/>
      <c r="AN29" s="102"/>
      <c r="AO29" s="275" t="s">
        <v>0</v>
      </c>
      <c r="AP29" s="101"/>
      <c r="AQ29" s="110" t="s">
        <v>328</v>
      </c>
      <c r="AR29" s="111" t="s">
        <v>328</v>
      </c>
      <c r="AS29" s="90"/>
      <c r="AT29" s="61"/>
      <c r="AU29" s="275" t="s">
        <v>0</v>
      </c>
      <c r="AV29" s="61"/>
      <c r="AW29" s="110" t="s">
        <v>328</v>
      </c>
      <c r="AX29" s="111" t="s">
        <v>328</v>
      </c>
      <c r="AY29" s="90"/>
      <c r="AZ29" s="102"/>
      <c r="BA29" s="275" t="s">
        <v>0</v>
      </c>
      <c r="BB29" s="101"/>
      <c r="BC29" s="110" t="s">
        <v>328</v>
      </c>
      <c r="BD29" s="111" t="s">
        <v>328</v>
      </c>
      <c r="BE29" s="90"/>
      <c r="BF29" s="61"/>
      <c r="BG29" s="275" t="s">
        <v>0</v>
      </c>
      <c r="BH29" s="61"/>
      <c r="BI29" s="110" t="s">
        <v>328</v>
      </c>
      <c r="BJ29" s="111" t="s">
        <v>328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/>
      <c r="BS29" s="275" t="s">
        <v>0</v>
      </c>
      <c r="BT29" s="61"/>
      <c r="BU29" s="110" t="s">
        <v>328</v>
      </c>
      <c r="BV29" s="111" t="s">
        <v>328</v>
      </c>
      <c r="BW29" s="90"/>
      <c r="BX29" s="61"/>
      <c r="BY29" s="275" t="s">
        <v>0</v>
      </c>
      <c r="BZ29" s="61"/>
      <c r="CA29" s="110" t="s">
        <v>328</v>
      </c>
      <c r="CB29" s="111" t="s">
        <v>328</v>
      </c>
      <c r="CC29" s="90"/>
      <c r="CD29" s="61"/>
      <c r="CE29" s="275" t="s">
        <v>0</v>
      </c>
      <c r="CF29" s="61"/>
      <c r="CG29" s="110" t="s">
        <v>328</v>
      </c>
      <c r="CH29" s="111" t="s">
        <v>328</v>
      </c>
      <c r="CI29" s="90"/>
      <c r="CJ29" s="102"/>
      <c r="CK29" s="275" t="s">
        <v>0</v>
      </c>
      <c r="CL29" s="101"/>
      <c r="CM29" s="110" t="s">
        <v>328</v>
      </c>
      <c r="CN29" s="111" t="s">
        <v>328</v>
      </c>
      <c r="CO29" s="90"/>
      <c r="CP29" s="102"/>
      <c r="CQ29" s="275" t="s">
        <v>0</v>
      </c>
      <c r="CR29" s="101"/>
      <c r="CS29" s="110" t="s">
        <v>328</v>
      </c>
      <c r="CT29" s="111" t="s">
        <v>328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/>
      <c r="AI30" s="275" t="s">
        <v>0</v>
      </c>
      <c r="AJ30" s="61"/>
      <c r="AK30" s="110" t="s">
        <v>328</v>
      </c>
      <c r="AL30" s="111" t="s">
        <v>328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/>
      <c r="BM30" s="275" t="s">
        <v>0</v>
      </c>
      <c r="BN30" s="61"/>
      <c r="BO30" s="110" t="s">
        <v>328</v>
      </c>
      <c r="BP30" s="111" t="s">
        <v>328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/>
      <c r="BY30" s="275" t="s">
        <v>0</v>
      </c>
      <c r="BZ30" s="61"/>
      <c r="CA30" s="110" t="s">
        <v>328</v>
      </c>
      <c r="CB30" s="111" t="s">
        <v>328</v>
      </c>
      <c r="CC30" s="90"/>
      <c r="CD30" s="61"/>
      <c r="CE30" s="275" t="s">
        <v>0</v>
      </c>
      <c r="CF30" s="61"/>
      <c r="CG30" s="110" t="s">
        <v>328</v>
      </c>
      <c r="CH30" s="111" t="s">
        <v>328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/>
      <c r="CQ30" s="275" t="s">
        <v>0</v>
      </c>
      <c r="CR30" s="101"/>
      <c r="CS30" s="110" t="s">
        <v>328</v>
      </c>
      <c r="CT30" s="111" t="s">
        <v>328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/>
      <c r="AI31" s="275" t="s">
        <v>0</v>
      </c>
      <c r="AJ31" s="61"/>
      <c r="AK31" s="110" t="s">
        <v>328</v>
      </c>
      <c r="AL31" s="111" t="s">
        <v>328</v>
      </c>
      <c r="AM31" s="90"/>
      <c r="AN31" s="102"/>
      <c r="AO31" s="275" t="s">
        <v>0</v>
      </c>
      <c r="AP31" s="101"/>
      <c r="AQ31" s="110" t="s">
        <v>328</v>
      </c>
      <c r="AR31" s="111" t="s">
        <v>328</v>
      </c>
      <c r="AS31" s="90"/>
      <c r="AT31" s="61"/>
      <c r="AU31" s="275" t="s">
        <v>0</v>
      </c>
      <c r="AV31" s="61"/>
      <c r="AW31" s="110" t="s">
        <v>328</v>
      </c>
      <c r="AX31" s="111" t="s">
        <v>328</v>
      </c>
      <c r="AY31" s="90"/>
      <c r="AZ31" s="102"/>
      <c r="BA31" s="275" t="s">
        <v>0</v>
      </c>
      <c r="BB31" s="101"/>
      <c r="BC31" s="110" t="s">
        <v>328</v>
      </c>
      <c r="BD31" s="111" t="s">
        <v>328</v>
      </c>
      <c r="BE31" s="90"/>
      <c r="BF31" s="61"/>
      <c r="BG31" s="275" t="s">
        <v>0</v>
      </c>
      <c r="BH31" s="61"/>
      <c r="BI31" s="110" t="s">
        <v>328</v>
      </c>
      <c r="BJ31" s="111" t="s">
        <v>328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/>
      <c r="BS31" s="275" t="s">
        <v>0</v>
      </c>
      <c r="BT31" s="61"/>
      <c r="BU31" s="110" t="s">
        <v>328</v>
      </c>
      <c r="BV31" s="111" t="s">
        <v>328</v>
      </c>
      <c r="BW31" s="90"/>
      <c r="BX31" s="61"/>
      <c r="BY31" s="275" t="s">
        <v>0</v>
      </c>
      <c r="BZ31" s="61"/>
      <c r="CA31" s="110" t="s">
        <v>328</v>
      </c>
      <c r="CB31" s="111" t="s">
        <v>328</v>
      </c>
      <c r="CC31" s="90"/>
      <c r="CD31" s="61"/>
      <c r="CE31" s="275" t="s">
        <v>0</v>
      </c>
      <c r="CF31" s="61"/>
      <c r="CG31" s="110" t="s">
        <v>328</v>
      </c>
      <c r="CH31" s="111" t="s">
        <v>328</v>
      </c>
      <c r="CI31" s="90"/>
      <c r="CJ31" s="102"/>
      <c r="CK31" s="275" t="s">
        <v>0</v>
      </c>
      <c r="CL31" s="101"/>
      <c r="CM31" s="110" t="s">
        <v>328</v>
      </c>
      <c r="CN31" s="111" t="s">
        <v>328</v>
      </c>
      <c r="CO31" s="90"/>
      <c r="CP31" s="102"/>
      <c r="CQ31" s="275" t="s">
        <v>0</v>
      </c>
      <c r="CR31" s="101"/>
      <c r="CS31" s="110" t="s">
        <v>328</v>
      </c>
      <c r="CT31" s="111" t="s">
        <v>328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/>
      <c r="AI32" s="275" t="s">
        <v>0</v>
      </c>
      <c r="AJ32" s="61"/>
      <c r="AK32" s="110" t="s">
        <v>328</v>
      </c>
      <c r="AL32" s="111" t="s">
        <v>328</v>
      </c>
      <c r="AM32" s="90"/>
      <c r="AN32" s="102"/>
      <c r="AO32" s="275" t="s">
        <v>0</v>
      </c>
      <c r="AP32" s="101"/>
      <c r="AQ32" s="110" t="s">
        <v>328</v>
      </c>
      <c r="AR32" s="111" t="s">
        <v>328</v>
      </c>
      <c r="AS32" s="90"/>
      <c r="AT32" s="61"/>
      <c r="AU32" s="275" t="s">
        <v>0</v>
      </c>
      <c r="AV32" s="61"/>
      <c r="AW32" s="110" t="s">
        <v>328</v>
      </c>
      <c r="AX32" s="111" t="s">
        <v>328</v>
      </c>
      <c r="AY32" s="90"/>
      <c r="AZ32" s="102"/>
      <c r="BA32" s="275" t="s">
        <v>0</v>
      </c>
      <c r="BB32" s="101"/>
      <c r="BC32" s="110" t="s">
        <v>328</v>
      </c>
      <c r="BD32" s="111" t="s">
        <v>328</v>
      </c>
      <c r="BE32" s="90"/>
      <c r="BF32" s="61"/>
      <c r="BG32" s="275" t="s">
        <v>0</v>
      </c>
      <c r="BH32" s="61"/>
      <c r="BI32" s="110" t="s">
        <v>328</v>
      </c>
      <c r="BJ32" s="111" t="s">
        <v>328</v>
      </c>
      <c r="BK32" s="90"/>
      <c r="BL32" s="61"/>
      <c r="BM32" s="275" t="s">
        <v>0</v>
      </c>
      <c r="BN32" s="61"/>
      <c r="BO32" s="110" t="s">
        <v>328</v>
      </c>
      <c r="BP32" s="111" t="s">
        <v>328</v>
      </c>
      <c r="BQ32" s="90"/>
      <c r="BR32" s="61"/>
      <c r="BS32" s="275" t="s">
        <v>0</v>
      </c>
      <c r="BT32" s="61"/>
      <c r="BU32" s="110" t="s">
        <v>328</v>
      </c>
      <c r="BV32" s="111" t="s">
        <v>328</v>
      </c>
      <c r="BW32" s="90"/>
      <c r="BX32" s="61"/>
      <c r="BY32" s="275" t="s">
        <v>0</v>
      </c>
      <c r="BZ32" s="61"/>
      <c r="CA32" s="110" t="s">
        <v>328</v>
      </c>
      <c r="CB32" s="111" t="s">
        <v>328</v>
      </c>
      <c r="CC32" s="90"/>
      <c r="CD32" s="61"/>
      <c r="CE32" s="275" t="s">
        <v>0</v>
      </c>
      <c r="CF32" s="61"/>
      <c r="CG32" s="110" t="s">
        <v>328</v>
      </c>
      <c r="CH32" s="111" t="s">
        <v>328</v>
      </c>
      <c r="CI32" s="90"/>
      <c r="CJ32" s="102"/>
      <c r="CK32" s="275" t="s">
        <v>0</v>
      </c>
      <c r="CL32" s="101"/>
      <c r="CM32" s="110" t="s">
        <v>328</v>
      </c>
      <c r="CN32" s="111" t="s">
        <v>328</v>
      </c>
      <c r="CO32" s="90"/>
      <c r="CP32" s="102"/>
      <c r="CQ32" s="275" t="s">
        <v>0</v>
      </c>
      <c r="CR32" s="101"/>
      <c r="CS32" s="110" t="s">
        <v>328</v>
      </c>
      <c r="CT32" s="111" t="s">
        <v>328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/>
      <c r="AI33" s="275" t="s">
        <v>0</v>
      </c>
      <c r="AJ33" s="61"/>
      <c r="AK33" s="110" t="s">
        <v>328</v>
      </c>
      <c r="AL33" s="111" t="s">
        <v>328</v>
      </c>
      <c r="AM33" s="90"/>
      <c r="AN33" s="102"/>
      <c r="AO33" s="275" t="s">
        <v>0</v>
      </c>
      <c r="AP33" s="101"/>
      <c r="AQ33" s="110" t="s">
        <v>328</v>
      </c>
      <c r="AR33" s="111" t="s">
        <v>328</v>
      </c>
      <c r="AS33" s="90"/>
      <c r="AT33" s="61"/>
      <c r="AU33" s="275" t="s">
        <v>0</v>
      </c>
      <c r="AV33" s="61"/>
      <c r="AW33" s="110" t="s">
        <v>328</v>
      </c>
      <c r="AX33" s="111" t="s">
        <v>328</v>
      </c>
      <c r="AY33" s="90"/>
      <c r="AZ33" s="102"/>
      <c r="BA33" s="275" t="s">
        <v>0</v>
      </c>
      <c r="BB33" s="101"/>
      <c r="BC33" s="110" t="s">
        <v>328</v>
      </c>
      <c r="BD33" s="111" t="s">
        <v>328</v>
      </c>
      <c r="BE33" s="90"/>
      <c r="BF33" s="61"/>
      <c r="BG33" s="275" t="s">
        <v>0</v>
      </c>
      <c r="BH33" s="61"/>
      <c r="BI33" s="110" t="s">
        <v>328</v>
      </c>
      <c r="BJ33" s="111" t="s">
        <v>328</v>
      </c>
      <c r="BK33" s="90"/>
      <c r="BL33" s="61"/>
      <c r="BM33" s="275" t="s">
        <v>0</v>
      </c>
      <c r="BN33" s="61"/>
      <c r="BO33" s="110" t="s">
        <v>328</v>
      </c>
      <c r="BP33" s="111" t="s">
        <v>328</v>
      </c>
      <c r="BQ33" s="90"/>
      <c r="BR33" s="61"/>
      <c r="BS33" s="275" t="s">
        <v>0</v>
      </c>
      <c r="BT33" s="61"/>
      <c r="BU33" s="110" t="s">
        <v>328</v>
      </c>
      <c r="BV33" s="111" t="s">
        <v>328</v>
      </c>
      <c r="BW33" s="90"/>
      <c r="BX33" s="61"/>
      <c r="BY33" s="275" t="s">
        <v>0</v>
      </c>
      <c r="BZ33" s="61"/>
      <c r="CA33" s="110" t="s">
        <v>328</v>
      </c>
      <c r="CB33" s="111" t="s">
        <v>328</v>
      </c>
      <c r="CC33" s="90"/>
      <c r="CD33" s="61"/>
      <c r="CE33" s="275" t="s">
        <v>0</v>
      </c>
      <c r="CF33" s="61"/>
      <c r="CG33" s="110" t="s">
        <v>328</v>
      </c>
      <c r="CH33" s="111" t="s">
        <v>328</v>
      </c>
      <c r="CI33" s="90"/>
      <c r="CJ33" s="102"/>
      <c r="CK33" s="275" t="s">
        <v>0</v>
      </c>
      <c r="CL33" s="101"/>
      <c r="CM33" s="110" t="s">
        <v>328</v>
      </c>
      <c r="CN33" s="111" t="s">
        <v>328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/>
      <c r="AI34" s="275" t="s">
        <v>0</v>
      </c>
      <c r="AJ34" s="61"/>
      <c r="AK34" s="110" t="s">
        <v>328</v>
      </c>
      <c r="AL34" s="111" t="s">
        <v>328</v>
      </c>
      <c r="AM34" s="90"/>
      <c r="AN34" s="102"/>
      <c r="AO34" s="275" t="s">
        <v>0</v>
      </c>
      <c r="AP34" s="101"/>
      <c r="AQ34" s="110" t="s">
        <v>328</v>
      </c>
      <c r="AR34" s="111" t="s">
        <v>328</v>
      </c>
      <c r="AS34" s="90"/>
      <c r="AT34" s="61"/>
      <c r="AU34" s="275" t="s">
        <v>0</v>
      </c>
      <c r="AV34" s="61"/>
      <c r="AW34" s="110" t="s">
        <v>328</v>
      </c>
      <c r="AX34" s="111" t="s">
        <v>328</v>
      </c>
      <c r="AY34" s="90"/>
      <c r="AZ34" s="102"/>
      <c r="BA34" s="275" t="s">
        <v>0</v>
      </c>
      <c r="BB34" s="101"/>
      <c r="BC34" s="110" t="s">
        <v>328</v>
      </c>
      <c r="BD34" s="111" t="s">
        <v>328</v>
      </c>
      <c r="BE34" s="90"/>
      <c r="BF34" s="61"/>
      <c r="BG34" s="275" t="s">
        <v>0</v>
      </c>
      <c r="BH34" s="61"/>
      <c r="BI34" s="110" t="s">
        <v>328</v>
      </c>
      <c r="BJ34" s="111" t="s">
        <v>328</v>
      </c>
      <c r="BK34" s="90"/>
      <c r="BL34" s="61"/>
      <c r="BM34" s="275" t="s">
        <v>0</v>
      </c>
      <c r="BN34" s="61"/>
      <c r="BO34" s="110" t="s">
        <v>328</v>
      </c>
      <c r="BP34" s="111" t="s">
        <v>328</v>
      </c>
      <c r="BQ34" s="90"/>
      <c r="BR34" s="61"/>
      <c r="BS34" s="275" t="s">
        <v>0</v>
      </c>
      <c r="BT34" s="61"/>
      <c r="BU34" s="110" t="s">
        <v>328</v>
      </c>
      <c r="BV34" s="111" t="s">
        <v>328</v>
      </c>
      <c r="BW34" s="90"/>
      <c r="BX34" s="61"/>
      <c r="BY34" s="275" t="s">
        <v>0</v>
      </c>
      <c r="BZ34" s="61"/>
      <c r="CA34" s="110" t="s">
        <v>328</v>
      </c>
      <c r="CB34" s="111" t="s">
        <v>328</v>
      </c>
      <c r="CC34" s="90"/>
      <c r="CD34" s="61"/>
      <c r="CE34" s="275" t="s">
        <v>0</v>
      </c>
      <c r="CF34" s="61"/>
      <c r="CG34" s="110" t="s">
        <v>328</v>
      </c>
      <c r="CH34" s="111" t="s">
        <v>328</v>
      </c>
      <c r="CI34" s="90"/>
      <c r="CJ34" s="102"/>
      <c r="CK34" s="275" t="s">
        <v>0</v>
      </c>
      <c r="CL34" s="101"/>
      <c r="CM34" s="110" t="s">
        <v>328</v>
      </c>
      <c r="CN34" s="111" t="s">
        <v>328</v>
      </c>
      <c r="CO34" s="90"/>
      <c r="CP34" s="102"/>
      <c r="CQ34" s="275" t="s">
        <v>0</v>
      </c>
      <c r="CR34" s="101"/>
      <c r="CS34" s="110" t="s">
        <v>328</v>
      </c>
      <c r="CT34" s="111" t="s">
        <v>328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/>
      <c r="AI36" s="275" t="s">
        <v>0</v>
      </c>
      <c r="AJ36" s="61"/>
      <c r="AK36" s="110" t="s">
        <v>328</v>
      </c>
      <c r="AL36" s="111" t="s">
        <v>328</v>
      </c>
      <c r="AM36" s="90"/>
      <c r="AN36" s="102"/>
      <c r="AO36" s="275" t="s">
        <v>0</v>
      </c>
      <c r="AP36" s="101"/>
      <c r="AQ36" s="110" t="s">
        <v>328</v>
      </c>
      <c r="AR36" s="111" t="s">
        <v>328</v>
      </c>
      <c r="AS36" s="90"/>
      <c r="AT36" s="61"/>
      <c r="AU36" s="275" t="s">
        <v>0</v>
      </c>
      <c r="AV36" s="61"/>
      <c r="AW36" s="110" t="s">
        <v>328</v>
      </c>
      <c r="AX36" s="111" t="s">
        <v>328</v>
      </c>
      <c r="AY36" s="90"/>
      <c r="AZ36" s="102"/>
      <c r="BA36" s="275" t="s">
        <v>0</v>
      </c>
      <c r="BB36" s="101"/>
      <c r="BC36" s="110" t="s">
        <v>328</v>
      </c>
      <c r="BD36" s="111" t="s">
        <v>328</v>
      </c>
      <c r="BE36" s="90"/>
      <c r="BF36" s="61"/>
      <c r="BG36" s="275" t="s">
        <v>0</v>
      </c>
      <c r="BH36" s="61"/>
      <c r="BI36" s="110" t="s">
        <v>328</v>
      </c>
      <c r="BJ36" s="111" t="s">
        <v>328</v>
      </c>
      <c r="BK36" s="90"/>
      <c r="BL36" s="61"/>
      <c r="BM36" s="275" t="s">
        <v>0</v>
      </c>
      <c r="BN36" s="61"/>
      <c r="BO36" s="110" t="s">
        <v>328</v>
      </c>
      <c r="BP36" s="111" t="s">
        <v>328</v>
      </c>
      <c r="BQ36" s="90"/>
      <c r="BR36" s="61"/>
      <c r="BS36" s="275" t="s">
        <v>0</v>
      </c>
      <c r="BT36" s="61"/>
      <c r="BU36" s="110" t="s">
        <v>328</v>
      </c>
      <c r="BV36" s="111" t="s">
        <v>328</v>
      </c>
      <c r="BW36" s="90"/>
      <c r="BX36" s="61"/>
      <c r="BY36" s="275" t="s">
        <v>0</v>
      </c>
      <c r="BZ36" s="61"/>
      <c r="CA36" s="110" t="s">
        <v>328</v>
      </c>
      <c r="CB36" s="111" t="s">
        <v>328</v>
      </c>
      <c r="CC36" s="90"/>
      <c r="CD36" s="61"/>
      <c r="CE36" s="275" t="s">
        <v>0</v>
      </c>
      <c r="CF36" s="61"/>
      <c r="CG36" s="110" t="s">
        <v>328</v>
      </c>
      <c r="CH36" s="111" t="s">
        <v>328</v>
      </c>
      <c r="CI36" s="90"/>
      <c r="CJ36" s="102"/>
      <c r="CK36" s="275" t="s">
        <v>0</v>
      </c>
      <c r="CL36" s="101"/>
      <c r="CM36" s="110" t="s">
        <v>328</v>
      </c>
      <c r="CN36" s="111" t="s">
        <v>328</v>
      </c>
      <c r="CO36" s="90"/>
      <c r="CP36" s="102"/>
      <c r="CQ36" s="275" t="s">
        <v>0</v>
      </c>
      <c r="CR36" s="101"/>
      <c r="CS36" s="110" t="s">
        <v>328</v>
      </c>
      <c r="CT36" s="111" t="s">
        <v>328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/>
      <c r="AI37" s="275" t="s">
        <v>0</v>
      </c>
      <c r="AJ37" s="61"/>
      <c r="AK37" s="110" t="s">
        <v>328</v>
      </c>
      <c r="AL37" s="111" t="s">
        <v>328</v>
      </c>
      <c r="AM37" s="90"/>
      <c r="AN37" s="102"/>
      <c r="AO37" s="275" t="s">
        <v>0</v>
      </c>
      <c r="AP37" s="101"/>
      <c r="AQ37" s="110" t="s">
        <v>328</v>
      </c>
      <c r="AR37" s="111" t="s">
        <v>328</v>
      </c>
      <c r="AS37" s="90"/>
      <c r="AT37" s="61"/>
      <c r="AU37" s="275" t="s">
        <v>0</v>
      </c>
      <c r="AV37" s="61"/>
      <c r="AW37" s="110" t="s">
        <v>328</v>
      </c>
      <c r="AX37" s="111" t="s">
        <v>328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/>
      <c r="BM37" s="275" t="s">
        <v>0</v>
      </c>
      <c r="BN37" s="61"/>
      <c r="BO37" s="110" t="s">
        <v>328</v>
      </c>
      <c r="BP37" s="111" t="s">
        <v>328</v>
      </c>
      <c r="BQ37" s="90"/>
      <c r="BR37" s="61"/>
      <c r="BS37" s="275" t="s">
        <v>0</v>
      </c>
      <c r="BT37" s="61"/>
      <c r="BU37" s="110" t="s">
        <v>328</v>
      </c>
      <c r="BV37" s="111" t="s">
        <v>328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/>
      <c r="CE37" s="275" t="s">
        <v>0</v>
      </c>
      <c r="CF37" s="61"/>
      <c r="CG37" s="110" t="s">
        <v>328</v>
      </c>
      <c r="CH37" s="111" t="s">
        <v>328</v>
      </c>
      <c r="CI37" s="90"/>
      <c r="CJ37" s="102"/>
      <c r="CK37" s="275" t="s">
        <v>0</v>
      </c>
      <c r="CL37" s="101"/>
      <c r="CM37" s="110" t="s">
        <v>328</v>
      </c>
      <c r="CN37" s="111" t="s">
        <v>328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/>
      <c r="AI40" s="275" t="s">
        <v>0</v>
      </c>
      <c r="AJ40" s="61"/>
      <c r="AK40" s="110" t="s">
        <v>328</v>
      </c>
      <c r="AL40" s="111" t="s">
        <v>328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/>
      <c r="AU40" s="275" t="s">
        <v>0</v>
      </c>
      <c r="AV40" s="61"/>
      <c r="AW40" s="110" t="s">
        <v>328</v>
      </c>
      <c r="AX40" s="111" t="s">
        <v>328</v>
      </c>
      <c r="AY40" s="90"/>
      <c r="AZ40" s="102"/>
      <c r="BA40" s="275" t="s">
        <v>0</v>
      </c>
      <c r="BB40" s="101"/>
      <c r="BC40" s="110" t="s">
        <v>328</v>
      </c>
      <c r="BD40" s="111" t="s">
        <v>328</v>
      </c>
      <c r="BE40" s="90"/>
      <c r="BF40" s="61"/>
      <c r="BG40" s="275" t="s">
        <v>0</v>
      </c>
      <c r="BH40" s="61"/>
      <c r="BI40" s="110" t="s">
        <v>328</v>
      </c>
      <c r="BJ40" s="111" t="s">
        <v>328</v>
      </c>
      <c r="BK40" s="90"/>
      <c r="BL40" s="61"/>
      <c r="BM40" s="275" t="s">
        <v>0</v>
      </c>
      <c r="BN40" s="61"/>
      <c r="BO40" s="110" t="s">
        <v>328</v>
      </c>
      <c r="BP40" s="111" t="s">
        <v>328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/>
      <c r="BY40" s="275" t="s">
        <v>0</v>
      </c>
      <c r="BZ40" s="61"/>
      <c r="CA40" s="110" t="s">
        <v>328</v>
      </c>
      <c r="CB40" s="111" t="s">
        <v>328</v>
      </c>
      <c r="CC40" s="90"/>
      <c r="CD40" s="61"/>
      <c r="CE40" s="275" t="s">
        <v>0</v>
      </c>
      <c r="CF40" s="61"/>
      <c r="CG40" s="110" t="s">
        <v>328</v>
      </c>
      <c r="CH40" s="111" t="s">
        <v>328</v>
      </c>
      <c r="CI40" s="90"/>
      <c r="CJ40" s="102"/>
      <c r="CK40" s="275" t="s">
        <v>0</v>
      </c>
      <c r="CL40" s="101"/>
      <c r="CM40" s="110" t="s">
        <v>328</v>
      </c>
      <c r="CN40" s="111" t="s">
        <v>328</v>
      </c>
      <c r="CO40" s="90"/>
      <c r="CP40" s="102"/>
      <c r="CQ40" s="275" t="s">
        <v>0</v>
      </c>
      <c r="CR40" s="101"/>
      <c r="CS40" s="110" t="s">
        <v>328</v>
      </c>
      <c r="CT40" s="111" t="s">
        <v>328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/>
      <c r="AI41" s="275" t="s">
        <v>0</v>
      </c>
      <c r="AJ41" s="61"/>
      <c r="AK41" s="110" t="s">
        <v>328</v>
      </c>
      <c r="AL41" s="111" t="s">
        <v>328</v>
      </c>
      <c r="AM41" s="90"/>
      <c r="AN41" s="102"/>
      <c r="AO41" s="275" t="s">
        <v>0</v>
      </c>
      <c r="AP41" s="101"/>
      <c r="AQ41" s="110" t="s">
        <v>328</v>
      </c>
      <c r="AR41" s="111" t="s">
        <v>328</v>
      </c>
      <c r="AS41" s="90"/>
      <c r="AT41" s="61"/>
      <c r="AU41" s="275" t="s">
        <v>0</v>
      </c>
      <c r="AV41" s="61"/>
      <c r="AW41" s="110" t="s">
        <v>328</v>
      </c>
      <c r="AX41" s="111" t="s">
        <v>328</v>
      </c>
      <c r="AY41" s="90"/>
      <c r="AZ41" s="102"/>
      <c r="BA41" s="275" t="s">
        <v>0</v>
      </c>
      <c r="BB41" s="101"/>
      <c r="BC41" s="110" t="s">
        <v>328</v>
      </c>
      <c r="BD41" s="111" t="s">
        <v>328</v>
      </c>
      <c r="BE41" s="90"/>
      <c r="BF41" s="61"/>
      <c r="BG41" s="275" t="s">
        <v>0</v>
      </c>
      <c r="BH41" s="61"/>
      <c r="BI41" s="110" t="s">
        <v>328</v>
      </c>
      <c r="BJ41" s="111" t="s">
        <v>328</v>
      </c>
      <c r="BK41" s="90"/>
      <c r="BL41" s="61"/>
      <c r="BM41" s="275" t="s">
        <v>0</v>
      </c>
      <c r="BN41" s="61"/>
      <c r="BO41" s="110" t="s">
        <v>328</v>
      </c>
      <c r="BP41" s="111" t="s">
        <v>328</v>
      </c>
      <c r="BQ41" s="90"/>
      <c r="BR41" s="61"/>
      <c r="BS41" s="275" t="s">
        <v>0</v>
      </c>
      <c r="BT41" s="61"/>
      <c r="BU41" s="110" t="s">
        <v>328</v>
      </c>
      <c r="BV41" s="111" t="s">
        <v>328</v>
      </c>
      <c r="BW41" s="90"/>
      <c r="BX41" s="61"/>
      <c r="BY41" s="275" t="s">
        <v>0</v>
      </c>
      <c r="BZ41" s="61"/>
      <c r="CA41" s="110" t="s">
        <v>328</v>
      </c>
      <c r="CB41" s="111" t="s">
        <v>328</v>
      </c>
      <c r="CC41" s="90"/>
      <c r="CD41" s="61"/>
      <c r="CE41" s="275" t="s">
        <v>0</v>
      </c>
      <c r="CF41" s="61"/>
      <c r="CG41" s="110" t="s">
        <v>328</v>
      </c>
      <c r="CH41" s="111" t="s">
        <v>328</v>
      </c>
      <c r="CI41" s="90"/>
      <c r="CJ41" s="102"/>
      <c r="CK41" s="275" t="s">
        <v>0</v>
      </c>
      <c r="CL41" s="101"/>
      <c r="CM41" s="110" t="s">
        <v>328</v>
      </c>
      <c r="CN41" s="111" t="s">
        <v>328</v>
      </c>
      <c r="CO41" s="90"/>
      <c r="CP41" s="102"/>
      <c r="CQ41" s="275" t="s">
        <v>0</v>
      </c>
      <c r="CR41" s="101"/>
      <c r="CS41" s="110" t="s">
        <v>328</v>
      </c>
      <c r="CT41" s="111" t="s">
        <v>328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/>
      <c r="AI42" s="275" t="s">
        <v>0</v>
      </c>
      <c r="AJ42" s="61"/>
      <c r="AK42" s="110" t="s">
        <v>328</v>
      </c>
      <c r="AL42" s="111" t="s">
        <v>328</v>
      </c>
      <c r="AM42" s="90"/>
      <c r="AN42" s="102"/>
      <c r="AO42" s="275" t="s">
        <v>0</v>
      </c>
      <c r="AP42" s="101"/>
      <c r="AQ42" s="110" t="s">
        <v>328</v>
      </c>
      <c r="AR42" s="111" t="s">
        <v>328</v>
      </c>
      <c r="AS42" s="90"/>
      <c r="AT42" s="61"/>
      <c r="AU42" s="275" t="s">
        <v>0</v>
      </c>
      <c r="AV42" s="61"/>
      <c r="AW42" s="110" t="s">
        <v>328</v>
      </c>
      <c r="AX42" s="111" t="s">
        <v>328</v>
      </c>
      <c r="AY42" s="90"/>
      <c r="AZ42" s="102"/>
      <c r="BA42" s="275" t="s">
        <v>0</v>
      </c>
      <c r="BB42" s="101"/>
      <c r="BC42" s="110" t="s">
        <v>328</v>
      </c>
      <c r="BD42" s="111" t="s">
        <v>328</v>
      </c>
      <c r="BE42" s="90"/>
      <c r="BF42" s="61"/>
      <c r="BG42" s="275" t="s">
        <v>0</v>
      </c>
      <c r="BH42" s="61"/>
      <c r="BI42" s="110" t="s">
        <v>328</v>
      </c>
      <c r="BJ42" s="111" t="s">
        <v>328</v>
      </c>
      <c r="BK42" s="90"/>
      <c r="BL42" s="61"/>
      <c r="BM42" s="275" t="s">
        <v>0</v>
      </c>
      <c r="BN42" s="61"/>
      <c r="BO42" s="110" t="s">
        <v>328</v>
      </c>
      <c r="BP42" s="111" t="s">
        <v>328</v>
      </c>
      <c r="BQ42" s="90"/>
      <c r="BR42" s="61"/>
      <c r="BS42" s="275" t="s">
        <v>0</v>
      </c>
      <c r="BT42" s="61"/>
      <c r="BU42" s="110" t="s">
        <v>328</v>
      </c>
      <c r="BV42" s="111" t="s">
        <v>328</v>
      </c>
      <c r="BW42" s="90"/>
      <c r="BX42" s="61"/>
      <c r="BY42" s="275" t="s">
        <v>0</v>
      </c>
      <c r="BZ42" s="61"/>
      <c r="CA42" s="110" t="s">
        <v>328</v>
      </c>
      <c r="CB42" s="111" t="s">
        <v>328</v>
      </c>
      <c r="CC42" s="90"/>
      <c r="CD42" s="61"/>
      <c r="CE42" s="275" t="s">
        <v>0</v>
      </c>
      <c r="CF42" s="61"/>
      <c r="CG42" s="110" t="s">
        <v>328</v>
      </c>
      <c r="CH42" s="111" t="s">
        <v>328</v>
      </c>
      <c r="CI42" s="90"/>
      <c r="CJ42" s="102"/>
      <c r="CK42" s="275" t="s">
        <v>0</v>
      </c>
      <c r="CL42" s="101"/>
      <c r="CM42" s="110" t="s">
        <v>328</v>
      </c>
      <c r="CN42" s="111" t="s">
        <v>328</v>
      </c>
      <c r="CO42" s="90"/>
      <c r="CP42" s="102"/>
      <c r="CQ42" s="275" t="s">
        <v>0</v>
      </c>
      <c r="CR42" s="101"/>
      <c r="CS42" s="110" t="s">
        <v>328</v>
      </c>
      <c r="CT42" s="111" t="s">
        <v>328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/>
      <c r="AI43" s="275" t="s">
        <v>0</v>
      </c>
      <c r="AJ43" s="61"/>
      <c r="AK43" s="110" t="s">
        <v>328</v>
      </c>
      <c r="AL43" s="111" t="s">
        <v>328</v>
      </c>
      <c r="AM43" s="90"/>
      <c r="AN43" s="102"/>
      <c r="AO43" s="275" t="s">
        <v>0</v>
      </c>
      <c r="AP43" s="101"/>
      <c r="AQ43" s="110" t="s">
        <v>328</v>
      </c>
      <c r="AR43" s="111" t="s">
        <v>328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/>
      <c r="AI44" s="275" t="s">
        <v>0</v>
      </c>
      <c r="AJ44" s="61"/>
      <c r="AK44" s="110" t="s">
        <v>328</v>
      </c>
      <c r="AL44" s="111" t="s">
        <v>328</v>
      </c>
      <c r="AM44" s="90"/>
      <c r="AN44" s="102"/>
      <c r="AO44" s="275" t="s">
        <v>0</v>
      </c>
      <c r="AP44" s="101"/>
      <c r="AQ44" s="110" t="s">
        <v>328</v>
      </c>
      <c r="AR44" s="111" t="s">
        <v>328</v>
      </c>
      <c r="AS44" s="90"/>
      <c r="AT44" s="61"/>
      <c r="AU44" s="275" t="s">
        <v>0</v>
      </c>
      <c r="AV44" s="61"/>
      <c r="AW44" s="110" t="s">
        <v>328</v>
      </c>
      <c r="AX44" s="111" t="s">
        <v>328</v>
      </c>
      <c r="AY44" s="90"/>
      <c r="AZ44" s="102"/>
      <c r="BA44" s="275" t="s">
        <v>0</v>
      </c>
      <c r="BB44" s="101"/>
      <c r="BC44" s="110" t="s">
        <v>328</v>
      </c>
      <c r="BD44" s="111" t="s">
        <v>328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/>
      <c r="BM44" s="275" t="s">
        <v>0</v>
      </c>
      <c r="BN44" s="61"/>
      <c r="BO44" s="110" t="s">
        <v>328</v>
      </c>
      <c r="BP44" s="111" t="s">
        <v>328</v>
      </c>
      <c r="BQ44" s="90"/>
      <c r="BR44" s="61"/>
      <c r="BS44" s="275" t="s">
        <v>0</v>
      </c>
      <c r="BT44" s="61"/>
      <c r="BU44" s="110" t="s">
        <v>328</v>
      </c>
      <c r="BV44" s="111" t="s">
        <v>328</v>
      </c>
      <c r="BW44" s="90"/>
      <c r="BX44" s="61"/>
      <c r="BY44" s="275" t="s">
        <v>0</v>
      </c>
      <c r="BZ44" s="61"/>
      <c r="CA44" s="110" t="s">
        <v>328</v>
      </c>
      <c r="CB44" s="111" t="s">
        <v>328</v>
      </c>
      <c r="CC44" s="90"/>
      <c r="CD44" s="61"/>
      <c r="CE44" s="275" t="s">
        <v>0</v>
      </c>
      <c r="CF44" s="61"/>
      <c r="CG44" s="110" t="s">
        <v>328</v>
      </c>
      <c r="CH44" s="111" t="s">
        <v>328</v>
      </c>
      <c r="CI44" s="90"/>
      <c r="CJ44" s="102"/>
      <c r="CK44" s="275" t="s">
        <v>0</v>
      </c>
      <c r="CL44" s="101"/>
      <c r="CM44" s="110" t="s">
        <v>328</v>
      </c>
      <c r="CN44" s="111" t="s">
        <v>328</v>
      </c>
      <c r="CO44" s="90"/>
      <c r="CP44" s="102"/>
      <c r="CQ44" s="275" t="s">
        <v>0</v>
      </c>
      <c r="CR44" s="101"/>
      <c r="CS44" s="110" t="s">
        <v>328</v>
      </c>
      <c r="CT44" s="111" t="s">
        <v>328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/>
      <c r="AI46" s="275" t="s">
        <v>0</v>
      </c>
      <c r="AJ46" s="61"/>
      <c r="AK46" s="110" t="s">
        <v>328</v>
      </c>
      <c r="AL46" s="111" t="s">
        <v>328</v>
      </c>
      <c r="AM46" s="90"/>
      <c r="AN46" s="102"/>
      <c r="AO46" s="275" t="s">
        <v>0</v>
      </c>
      <c r="AP46" s="101"/>
      <c r="AQ46" s="110" t="s">
        <v>328</v>
      </c>
      <c r="AR46" s="111" t="s">
        <v>328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/>
      <c r="BG46" s="275" t="s">
        <v>0</v>
      </c>
      <c r="BH46" s="61"/>
      <c r="BI46" s="110" t="s">
        <v>328</v>
      </c>
      <c r="BJ46" s="111" t="s">
        <v>328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/>
      <c r="AI47" s="275" t="s">
        <v>0</v>
      </c>
      <c r="AJ47" s="61"/>
      <c r="AK47" s="110" t="s">
        <v>328</v>
      </c>
      <c r="AL47" s="111" t="s">
        <v>328</v>
      </c>
      <c r="AM47" s="90"/>
      <c r="AN47" s="102"/>
      <c r="AO47" s="275" t="s">
        <v>0</v>
      </c>
      <c r="AP47" s="101"/>
      <c r="AQ47" s="110" t="s">
        <v>328</v>
      </c>
      <c r="AR47" s="111" t="s">
        <v>328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/>
      <c r="BA47" s="275" t="s">
        <v>0</v>
      </c>
      <c r="BB47" s="101"/>
      <c r="BC47" s="110" t="s">
        <v>328</v>
      </c>
      <c r="BD47" s="111" t="s">
        <v>328</v>
      </c>
      <c r="BE47" s="90"/>
      <c r="BF47" s="61"/>
      <c r="BG47" s="275" t="s">
        <v>0</v>
      </c>
      <c r="BH47" s="61"/>
      <c r="BI47" s="110" t="s">
        <v>328</v>
      </c>
      <c r="BJ47" s="111" t="s">
        <v>328</v>
      </c>
      <c r="BK47" s="90"/>
      <c r="BL47" s="61"/>
      <c r="BM47" s="275" t="s">
        <v>0</v>
      </c>
      <c r="BN47" s="61"/>
      <c r="BO47" s="110" t="s">
        <v>328</v>
      </c>
      <c r="BP47" s="111" t="s">
        <v>328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/>
      <c r="CE47" s="275" t="s">
        <v>0</v>
      </c>
      <c r="CF47" s="61"/>
      <c r="CG47" s="110" t="s">
        <v>328</v>
      </c>
      <c r="CH47" s="111" t="s">
        <v>328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/>
      <c r="AI48" s="275" t="s">
        <v>0</v>
      </c>
      <c r="AJ48" s="61"/>
      <c r="AK48" s="110" t="s">
        <v>328</v>
      </c>
      <c r="AL48" s="111" t="s">
        <v>328</v>
      </c>
      <c r="AM48" s="90"/>
      <c r="AN48" s="102"/>
      <c r="AO48" s="275" t="s">
        <v>0</v>
      </c>
      <c r="AP48" s="101"/>
      <c r="AQ48" s="110" t="s">
        <v>328</v>
      </c>
      <c r="AR48" s="111" t="s">
        <v>328</v>
      </c>
      <c r="AS48" s="90"/>
      <c r="AT48" s="61"/>
      <c r="AU48" s="275" t="s">
        <v>0</v>
      </c>
      <c r="AV48" s="61"/>
      <c r="AW48" s="110" t="s">
        <v>328</v>
      </c>
      <c r="AX48" s="111" t="s">
        <v>328</v>
      </c>
      <c r="AY48" s="90"/>
      <c r="AZ48" s="102"/>
      <c r="BA48" s="275" t="s">
        <v>0</v>
      </c>
      <c r="BB48" s="101"/>
      <c r="BC48" s="110" t="s">
        <v>328</v>
      </c>
      <c r="BD48" s="111" t="s">
        <v>328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/>
      <c r="BM48" s="275" t="s">
        <v>0</v>
      </c>
      <c r="BN48" s="61"/>
      <c r="BO48" s="110" t="s">
        <v>328</v>
      </c>
      <c r="BP48" s="111" t="s">
        <v>328</v>
      </c>
      <c r="BQ48" s="90"/>
      <c r="BR48" s="61"/>
      <c r="BS48" s="275" t="s">
        <v>0</v>
      </c>
      <c r="BT48" s="61"/>
      <c r="BU48" s="110" t="s">
        <v>328</v>
      </c>
      <c r="BV48" s="111" t="s">
        <v>328</v>
      </c>
      <c r="BW48" s="90"/>
      <c r="BX48" s="61"/>
      <c r="BY48" s="275" t="s">
        <v>0</v>
      </c>
      <c r="BZ48" s="61"/>
      <c r="CA48" s="110" t="s">
        <v>328</v>
      </c>
      <c r="CB48" s="111" t="s">
        <v>328</v>
      </c>
      <c r="CC48" s="90"/>
      <c r="CD48" s="61"/>
      <c r="CE48" s="275" t="s">
        <v>0</v>
      </c>
      <c r="CF48" s="61"/>
      <c r="CG48" s="110" t="s">
        <v>328</v>
      </c>
      <c r="CH48" s="111" t="s">
        <v>328</v>
      </c>
      <c r="CI48" s="90"/>
      <c r="CJ48" s="102"/>
      <c r="CK48" s="275" t="s">
        <v>0</v>
      </c>
      <c r="CL48" s="101"/>
      <c r="CM48" s="110" t="s">
        <v>328</v>
      </c>
      <c r="CN48" s="111" t="s">
        <v>328</v>
      </c>
      <c r="CO48" s="90"/>
      <c r="CP48" s="102"/>
      <c r="CQ48" s="275" t="s">
        <v>0</v>
      </c>
      <c r="CR48" s="101"/>
      <c r="CS48" s="110" t="s">
        <v>328</v>
      </c>
      <c r="CT48" s="111" t="s">
        <v>328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/>
      <c r="AI49" s="275" t="s">
        <v>0</v>
      </c>
      <c r="AJ49" s="61"/>
      <c r="AK49" s="110" t="s">
        <v>328</v>
      </c>
      <c r="AL49" s="111" t="s">
        <v>328</v>
      </c>
      <c r="AM49" s="90"/>
      <c r="AN49" s="102"/>
      <c r="AO49" s="275" t="s">
        <v>0</v>
      </c>
      <c r="AP49" s="101"/>
      <c r="AQ49" s="110" t="s">
        <v>328</v>
      </c>
      <c r="AR49" s="111" t="s">
        <v>328</v>
      </c>
      <c r="AS49" s="90"/>
      <c r="AT49" s="61"/>
      <c r="AU49" s="275" t="s">
        <v>0</v>
      </c>
      <c r="AV49" s="61"/>
      <c r="AW49" s="110" t="s">
        <v>328</v>
      </c>
      <c r="AX49" s="111" t="s">
        <v>328</v>
      </c>
      <c r="AY49" s="90"/>
      <c r="AZ49" s="102"/>
      <c r="BA49" s="275" t="s">
        <v>0</v>
      </c>
      <c r="BB49" s="101"/>
      <c r="BC49" s="110" t="s">
        <v>328</v>
      </c>
      <c r="BD49" s="111" t="s">
        <v>328</v>
      </c>
      <c r="BE49" s="90"/>
      <c r="BF49" s="61"/>
      <c r="BG49" s="275" t="s">
        <v>0</v>
      </c>
      <c r="BH49" s="61"/>
      <c r="BI49" s="110" t="s">
        <v>328</v>
      </c>
      <c r="BJ49" s="111" t="s">
        <v>328</v>
      </c>
      <c r="BK49" s="90"/>
      <c r="BL49" s="61"/>
      <c r="BM49" s="275" t="s">
        <v>0</v>
      </c>
      <c r="BN49" s="61"/>
      <c r="BO49" s="110" t="s">
        <v>328</v>
      </c>
      <c r="BP49" s="111" t="s">
        <v>328</v>
      </c>
      <c r="BQ49" s="90"/>
      <c r="BR49" s="61"/>
      <c r="BS49" s="275" t="s">
        <v>0</v>
      </c>
      <c r="BT49" s="61"/>
      <c r="BU49" s="110" t="s">
        <v>328</v>
      </c>
      <c r="BV49" s="111" t="s">
        <v>328</v>
      </c>
      <c r="BW49" s="90"/>
      <c r="BX49" s="61"/>
      <c r="BY49" s="275" t="s">
        <v>0</v>
      </c>
      <c r="BZ49" s="61"/>
      <c r="CA49" s="110" t="s">
        <v>328</v>
      </c>
      <c r="CB49" s="111" t="s">
        <v>328</v>
      </c>
      <c r="CC49" s="90"/>
      <c r="CD49" s="61"/>
      <c r="CE49" s="275" t="s">
        <v>0</v>
      </c>
      <c r="CF49" s="61"/>
      <c r="CG49" s="110" t="s">
        <v>328</v>
      </c>
      <c r="CH49" s="111" t="s">
        <v>328</v>
      </c>
      <c r="CI49" s="90"/>
      <c r="CJ49" s="102"/>
      <c r="CK49" s="275" t="s">
        <v>0</v>
      </c>
      <c r="CL49" s="101"/>
      <c r="CM49" s="110" t="s">
        <v>328</v>
      </c>
      <c r="CN49" s="111" t="s">
        <v>328</v>
      </c>
      <c r="CO49" s="90"/>
      <c r="CP49" s="102"/>
      <c r="CQ49" s="275" t="s">
        <v>0</v>
      </c>
      <c r="CR49" s="101"/>
      <c r="CS49" s="110" t="s">
        <v>328</v>
      </c>
      <c r="CT49" s="111" t="s">
        <v>328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/>
      <c r="AI50" s="275" t="s">
        <v>0</v>
      </c>
      <c r="AJ50" s="61"/>
      <c r="AK50" s="110" t="s">
        <v>328</v>
      </c>
      <c r="AL50" s="111" t="s">
        <v>328</v>
      </c>
      <c r="AM50" s="90"/>
      <c r="AN50" s="102"/>
      <c r="AO50" s="275" t="s">
        <v>0</v>
      </c>
      <c r="AP50" s="101"/>
      <c r="AQ50" s="110" t="s">
        <v>328</v>
      </c>
      <c r="AR50" s="111" t="s">
        <v>328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/>
      <c r="BG50" s="275" t="s">
        <v>0</v>
      </c>
      <c r="BH50" s="61"/>
      <c r="BI50" s="110" t="s">
        <v>328</v>
      </c>
      <c r="BJ50" s="111" t="s">
        <v>328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/>
      <c r="AI51" s="275" t="s">
        <v>0</v>
      </c>
      <c r="AJ51" s="101"/>
      <c r="AK51" s="110" t="s">
        <v>328</v>
      </c>
      <c r="AL51" s="111" t="s">
        <v>328</v>
      </c>
      <c r="AM51" s="90"/>
      <c r="AN51" s="102"/>
      <c r="AO51" s="275" t="s">
        <v>0</v>
      </c>
      <c r="AP51" s="101"/>
      <c r="AQ51" s="110" t="s">
        <v>328</v>
      </c>
      <c r="AR51" s="111" t="s">
        <v>328</v>
      </c>
      <c r="AS51" s="90"/>
      <c r="AT51" s="101"/>
      <c r="AU51" s="275" t="s">
        <v>0</v>
      </c>
      <c r="AV51" s="101"/>
      <c r="AW51" s="110" t="s">
        <v>328</v>
      </c>
      <c r="AX51" s="111" t="s">
        <v>328</v>
      </c>
      <c r="AY51" s="90"/>
      <c r="AZ51" s="102"/>
      <c r="BA51" s="275" t="s">
        <v>0</v>
      </c>
      <c r="BB51" s="101"/>
      <c r="BC51" s="110" t="s">
        <v>328</v>
      </c>
      <c r="BD51" s="111" t="s">
        <v>328</v>
      </c>
      <c r="BE51" s="90"/>
      <c r="BF51" s="101"/>
      <c r="BG51" s="275" t="s">
        <v>0</v>
      </c>
      <c r="BH51" s="101"/>
      <c r="BI51" s="110" t="s">
        <v>328</v>
      </c>
      <c r="BJ51" s="111" t="s">
        <v>328</v>
      </c>
      <c r="BK51" s="90"/>
      <c r="BL51" s="101"/>
      <c r="BM51" s="275" t="s">
        <v>0</v>
      </c>
      <c r="BN51" s="101"/>
      <c r="BO51" s="110" t="s">
        <v>328</v>
      </c>
      <c r="BP51" s="111" t="s">
        <v>328</v>
      </c>
      <c r="BQ51" s="90"/>
      <c r="BR51" s="101"/>
      <c r="BS51" s="275" t="s">
        <v>0</v>
      </c>
      <c r="BT51" s="101"/>
      <c r="BU51" s="110" t="s">
        <v>328</v>
      </c>
      <c r="BV51" s="111" t="s">
        <v>328</v>
      </c>
      <c r="BW51" s="90"/>
      <c r="BX51" s="101"/>
      <c r="BY51" s="275" t="s">
        <v>0</v>
      </c>
      <c r="BZ51" s="101"/>
      <c r="CA51" s="110" t="s">
        <v>328</v>
      </c>
      <c r="CB51" s="111" t="s">
        <v>328</v>
      </c>
      <c r="CC51" s="90"/>
      <c r="CD51" s="101"/>
      <c r="CE51" s="275" t="s">
        <v>0</v>
      </c>
      <c r="CF51" s="101"/>
      <c r="CG51" s="110" t="s">
        <v>328</v>
      </c>
      <c r="CH51" s="111" t="s">
        <v>328</v>
      </c>
      <c r="CI51" s="90"/>
      <c r="CJ51" s="102"/>
      <c r="CK51" s="275" t="s">
        <v>0</v>
      </c>
      <c r="CL51" s="101"/>
      <c r="CM51" s="110" t="s">
        <v>328</v>
      </c>
      <c r="CN51" s="111" t="s">
        <v>328</v>
      </c>
      <c r="CO51" s="90"/>
      <c r="CP51" s="102"/>
      <c r="CQ51" s="275" t="s">
        <v>0</v>
      </c>
      <c r="CR51" s="101"/>
      <c r="CS51" s="110" t="s">
        <v>328</v>
      </c>
      <c r="CT51" s="111" t="s">
        <v>328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/>
      <c r="AI52" s="275" t="s">
        <v>0</v>
      </c>
      <c r="AJ52" s="61"/>
      <c r="AK52" s="110" t="s">
        <v>328</v>
      </c>
      <c r="AL52" s="111" t="s">
        <v>328</v>
      </c>
      <c r="AM52" s="90"/>
      <c r="AN52" s="102"/>
      <c r="AO52" s="275" t="s">
        <v>0</v>
      </c>
      <c r="AP52" s="101"/>
      <c r="AQ52" s="110" t="s">
        <v>328</v>
      </c>
      <c r="AR52" s="111" t="s">
        <v>328</v>
      </c>
      <c r="AS52" s="90"/>
      <c r="AT52" s="61"/>
      <c r="AU52" s="275" t="s">
        <v>0</v>
      </c>
      <c r="AV52" s="61"/>
      <c r="AW52" s="110" t="s">
        <v>328</v>
      </c>
      <c r="AX52" s="111" t="s">
        <v>328</v>
      </c>
      <c r="AY52" s="90"/>
      <c r="AZ52" s="102"/>
      <c r="BA52" s="275" t="s">
        <v>0</v>
      </c>
      <c r="BB52" s="101"/>
      <c r="BC52" s="110" t="s">
        <v>328</v>
      </c>
      <c r="BD52" s="111" t="s">
        <v>328</v>
      </c>
      <c r="BE52" s="90"/>
      <c r="BF52" s="61"/>
      <c r="BG52" s="275" t="s">
        <v>0</v>
      </c>
      <c r="BH52" s="61"/>
      <c r="BI52" s="110" t="s">
        <v>328</v>
      </c>
      <c r="BJ52" s="111" t="s">
        <v>328</v>
      </c>
      <c r="BK52" s="90"/>
      <c r="BL52" s="61"/>
      <c r="BM52" s="275" t="s">
        <v>0</v>
      </c>
      <c r="BN52" s="61"/>
      <c r="BO52" s="110" t="s">
        <v>328</v>
      </c>
      <c r="BP52" s="111" t="s">
        <v>328</v>
      </c>
      <c r="BQ52" s="90"/>
      <c r="BR52" s="61"/>
      <c r="BS52" s="275" t="s">
        <v>0</v>
      </c>
      <c r="BT52" s="61"/>
      <c r="BU52" s="110" t="s">
        <v>328</v>
      </c>
      <c r="BV52" s="111" t="s">
        <v>328</v>
      </c>
      <c r="BW52" s="90"/>
      <c r="BX52" s="61"/>
      <c r="BY52" s="275" t="s">
        <v>0</v>
      </c>
      <c r="BZ52" s="61"/>
      <c r="CA52" s="110" t="s">
        <v>328</v>
      </c>
      <c r="CB52" s="111" t="s">
        <v>328</v>
      </c>
      <c r="CC52" s="90"/>
      <c r="CD52" s="61"/>
      <c r="CE52" s="275" t="s">
        <v>0</v>
      </c>
      <c r="CF52" s="61"/>
      <c r="CG52" s="110" t="s">
        <v>328</v>
      </c>
      <c r="CH52" s="111" t="s">
        <v>328</v>
      </c>
      <c r="CI52" s="90"/>
      <c r="CJ52" s="102"/>
      <c r="CK52" s="275" t="s">
        <v>0</v>
      </c>
      <c r="CL52" s="101"/>
      <c r="CM52" s="110" t="s">
        <v>328</v>
      </c>
      <c r="CN52" s="111" t="s">
        <v>328</v>
      </c>
      <c r="CO52" s="90"/>
      <c r="CP52" s="102"/>
      <c r="CQ52" s="275" t="s">
        <v>0</v>
      </c>
      <c r="CR52" s="101"/>
      <c r="CS52" s="110" t="s">
        <v>328</v>
      </c>
      <c r="CT52" s="111" t="s">
        <v>328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/>
      <c r="AI53" s="275" t="s">
        <v>0</v>
      </c>
      <c r="AJ53" s="61"/>
      <c r="AK53" s="110" t="s">
        <v>328</v>
      </c>
      <c r="AL53" s="111" t="s">
        <v>328</v>
      </c>
      <c r="AM53" s="90"/>
      <c r="AN53" s="102"/>
      <c r="AO53" s="275" t="s">
        <v>0</v>
      </c>
      <c r="AP53" s="101"/>
      <c r="AQ53" s="110" t="s">
        <v>328</v>
      </c>
      <c r="AR53" s="111" t="s">
        <v>328</v>
      </c>
      <c r="AS53" s="90"/>
      <c r="AT53" s="61"/>
      <c r="AU53" s="275" t="s">
        <v>0</v>
      </c>
      <c r="AV53" s="61"/>
      <c r="AW53" s="110" t="s">
        <v>328</v>
      </c>
      <c r="AX53" s="111" t="s">
        <v>328</v>
      </c>
      <c r="AY53" s="90"/>
      <c r="AZ53" s="102"/>
      <c r="BA53" s="275" t="s">
        <v>0</v>
      </c>
      <c r="BB53" s="101"/>
      <c r="BC53" s="110" t="s">
        <v>328</v>
      </c>
      <c r="BD53" s="111" t="s">
        <v>328</v>
      </c>
      <c r="BE53" s="90"/>
      <c r="BF53" s="61"/>
      <c r="BG53" s="275" t="s">
        <v>0</v>
      </c>
      <c r="BH53" s="61"/>
      <c r="BI53" s="110" t="s">
        <v>328</v>
      </c>
      <c r="BJ53" s="111" t="s">
        <v>328</v>
      </c>
      <c r="BK53" s="90"/>
      <c r="BL53" s="61"/>
      <c r="BM53" s="275" t="s">
        <v>0</v>
      </c>
      <c r="BN53" s="61"/>
      <c r="BO53" s="110" t="s">
        <v>328</v>
      </c>
      <c r="BP53" s="111" t="s">
        <v>328</v>
      </c>
      <c r="BQ53" s="90"/>
      <c r="BR53" s="61"/>
      <c r="BS53" s="275" t="s">
        <v>0</v>
      </c>
      <c r="BT53" s="61"/>
      <c r="BU53" s="110" t="s">
        <v>328</v>
      </c>
      <c r="BV53" s="111" t="s">
        <v>328</v>
      </c>
      <c r="BW53" s="90"/>
      <c r="BX53" s="61"/>
      <c r="BY53" s="275" t="s">
        <v>0</v>
      </c>
      <c r="BZ53" s="61"/>
      <c r="CA53" s="110" t="s">
        <v>328</v>
      </c>
      <c r="CB53" s="111" t="s">
        <v>328</v>
      </c>
      <c r="CC53" s="90"/>
      <c r="CD53" s="61"/>
      <c r="CE53" s="275" t="s">
        <v>0</v>
      </c>
      <c r="CF53" s="61"/>
      <c r="CG53" s="110" t="s">
        <v>328</v>
      </c>
      <c r="CH53" s="111" t="s">
        <v>328</v>
      </c>
      <c r="CI53" s="90"/>
      <c r="CJ53" s="102"/>
      <c r="CK53" s="275" t="s">
        <v>0</v>
      </c>
      <c r="CL53" s="101"/>
      <c r="CM53" s="110" t="s">
        <v>328</v>
      </c>
      <c r="CN53" s="111" t="s">
        <v>328</v>
      </c>
      <c r="CO53" s="90"/>
      <c r="CP53" s="102"/>
      <c r="CQ53" s="275" t="s">
        <v>0</v>
      </c>
      <c r="CR53" s="101"/>
      <c r="CS53" s="110" t="s">
        <v>328</v>
      </c>
      <c r="CT53" s="111" t="s">
        <v>328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/>
      <c r="AI54" s="275" t="s">
        <v>0</v>
      </c>
      <c r="AJ54" s="61"/>
      <c r="AK54" s="110" t="s">
        <v>328</v>
      </c>
      <c r="AL54" s="111" t="s">
        <v>328</v>
      </c>
      <c r="AM54" s="90"/>
      <c r="AN54" s="102"/>
      <c r="AO54" s="275" t="s">
        <v>0</v>
      </c>
      <c r="AP54" s="101"/>
      <c r="AQ54" s="110" t="s">
        <v>328</v>
      </c>
      <c r="AR54" s="111" t="s">
        <v>328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/>
      <c r="BG54" s="275" t="s">
        <v>0</v>
      </c>
      <c r="BH54" s="61"/>
      <c r="BI54" s="110" t="s">
        <v>328</v>
      </c>
      <c r="BJ54" s="111" t="s">
        <v>328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/>
      <c r="BY54" s="275" t="s">
        <v>0</v>
      </c>
      <c r="BZ54" s="61"/>
      <c r="CA54" s="110" t="s">
        <v>328</v>
      </c>
      <c r="CB54" s="111" t="s">
        <v>328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/>
      <c r="AI55" s="275" t="s">
        <v>0</v>
      </c>
      <c r="AJ55" s="61"/>
      <c r="AK55" s="110" t="s">
        <v>328</v>
      </c>
      <c r="AL55" s="111" t="s">
        <v>328</v>
      </c>
      <c r="AM55" s="90"/>
      <c r="AN55" s="102"/>
      <c r="AO55" s="275" t="s">
        <v>0</v>
      </c>
      <c r="AP55" s="101"/>
      <c r="AQ55" s="110" t="s">
        <v>328</v>
      </c>
      <c r="AR55" s="111" t="s">
        <v>328</v>
      </c>
      <c r="AS55" s="90"/>
      <c r="AT55" s="61"/>
      <c r="AU55" s="275" t="s">
        <v>0</v>
      </c>
      <c r="AV55" s="61"/>
      <c r="AW55" s="110" t="s">
        <v>328</v>
      </c>
      <c r="AX55" s="111" t="s">
        <v>328</v>
      </c>
      <c r="AY55" s="90"/>
      <c r="AZ55" s="102"/>
      <c r="BA55" s="275" t="s">
        <v>0</v>
      </c>
      <c r="BB55" s="101"/>
      <c r="BC55" s="110" t="s">
        <v>328</v>
      </c>
      <c r="BD55" s="111" t="s">
        <v>328</v>
      </c>
      <c r="BE55" s="90"/>
      <c r="BF55" s="61"/>
      <c r="BG55" s="275" t="s">
        <v>0</v>
      </c>
      <c r="BH55" s="61"/>
      <c r="BI55" s="110" t="s">
        <v>328</v>
      </c>
      <c r="BJ55" s="111" t="s">
        <v>328</v>
      </c>
      <c r="BK55" s="90"/>
      <c r="BL55" s="61"/>
      <c r="BM55" s="275" t="s">
        <v>0</v>
      </c>
      <c r="BN55" s="61"/>
      <c r="BO55" s="110" t="s">
        <v>328</v>
      </c>
      <c r="BP55" s="111" t="s">
        <v>328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/>
      <c r="BY55" s="275" t="s">
        <v>0</v>
      </c>
      <c r="BZ55" s="61"/>
      <c r="CA55" s="110" t="s">
        <v>328</v>
      </c>
      <c r="CB55" s="111" t="s">
        <v>328</v>
      </c>
      <c r="CC55" s="90"/>
      <c r="CD55" s="61"/>
      <c r="CE55" s="275" t="s">
        <v>0</v>
      </c>
      <c r="CF55" s="61"/>
      <c r="CG55" s="110" t="s">
        <v>328</v>
      </c>
      <c r="CH55" s="111" t="s">
        <v>328</v>
      </c>
      <c r="CI55" s="90"/>
      <c r="CJ55" s="102"/>
      <c r="CK55" s="275" t="s">
        <v>0</v>
      </c>
      <c r="CL55" s="101"/>
      <c r="CM55" s="110" t="s">
        <v>328</v>
      </c>
      <c r="CN55" s="111" t="s">
        <v>328</v>
      </c>
      <c r="CO55" s="90"/>
      <c r="CP55" s="102"/>
      <c r="CQ55" s="275" t="s">
        <v>0</v>
      </c>
      <c r="CR55" s="101"/>
      <c r="CS55" s="110" t="s">
        <v>328</v>
      </c>
      <c r="CT55" s="111" t="s">
        <v>328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/>
      <c r="AI56" s="275" t="s">
        <v>0</v>
      </c>
      <c r="AJ56" s="61"/>
      <c r="AK56" s="110" t="s">
        <v>328</v>
      </c>
      <c r="AL56" s="111" t="s">
        <v>328</v>
      </c>
      <c r="AM56" s="90"/>
      <c r="AN56" s="102"/>
      <c r="AO56" s="275" t="s">
        <v>0</v>
      </c>
      <c r="AP56" s="101"/>
      <c r="AQ56" s="110" t="s">
        <v>328</v>
      </c>
      <c r="AR56" s="111" t="s">
        <v>328</v>
      </c>
      <c r="AS56" s="90"/>
      <c r="AT56" s="61"/>
      <c r="AU56" s="275" t="s">
        <v>0</v>
      </c>
      <c r="AV56" s="61"/>
      <c r="AW56" s="110" t="s">
        <v>328</v>
      </c>
      <c r="AX56" s="111" t="s">
        <v>328</v>
      </c>
      <c r="AY56" s="90"/>
      <c r="AZ56" s="102"/>
      <c r="BA56" s="275" t="s">
        <v>0</v>
      </c>
      <c r="BB56" s="101"/>
      <c r="BC56" s="110" t="s">
        <v>328</v>
      </c>
      <c r="BD56" s="111" t="s">
        <v>328</v>
      </c>
      <c r="BE56" s="90"/>
      <c r="BF56" s="61"/>
      <c r="BG56" s="275" t="s">
        <v>0</v>
      </c>
      <c r="BH56" s="61"/>
      <c r="BI56" s="110" t="s">
        <v>328</v>
      </c>
      <c r="BJ56" s="111" t="s">
        <v>328</v>
      </c>
      <c r="BK56" s="90"/>
      <c r="BL56" s="61"/>
      <c r="BM56" s="275" t="s">
        <v>0</v>
      </c>
      <c r="BN56" s="61"/>
      <c r="BO56" s="110" t="s">
        <v>328</v>
      </c>
      <c r="BP56" s="111" t="s">
        <v>328</v>
      </c>
      <c r="BQ56" s="90"/>
      <c r="BR56" s="61"/>
      <c r="BS56" s="275" t="s">
        <v>0</v>
      </c>
      <c r="BT56" s="61"/>
      <c r="BU56" s="110" t="s">
        <v>328</v>
      </c>
      <c r="BV56" s="111" t="s">
        <v>328</v>
      </c>
      <c r="BW56" s="90"/>
      <c r="BX56" s="61"/>
      <c r="BY56" s="275" t="s">
        <v>0</v>
      </c>
      <c r="BZ56" s="61"/>
      <c r="CA56" s="110" t="s">
        <v>328</v>
      </c>
      <c r="CB56" s="111" t="s">
        <v>328</v>
      </c>
      <c r="CC56" s="90"/>
      <c r="CD56" s="61"/>
      <c r="CE56" s="275" t="s">
        <v>0</v>
      </c>
      <c r="CF56" s="61"/>
      <c r="CG56" s="110" t="s">
        <v>328</v>
      </c>
      <c r="CH56" s="111" t="s">
        <v>328</v>
      </c>
      <c r="CI56" s="90"/>
      <c r="CJ56" s="102"/>
      <c r="CK56" s="275" t="s">
        <v>0</v>
      </c>
      <c r="CL56" s="101"/>
      <c r="CM56" s="110" t="s">
        <v>328</v>
      </c>
      <c r="CN56" s="111" t="s">
        <v>328</v>
      </c>
      <c r="CO56" s="90"/>
      <c r="CP56" s="102"/>
      <c r="CQ56" s="275" t="s">
        <v>0</v>
      </c>
      <c r="CR56" s="101"/>
      <c r="CS56" s="110" t="s">
        <v>328</v>
      </c>
      <c r="CT56" s="111" t="s">
        <v>328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/>
      <c r="AI57" s="275" t="s">
        <v>0</v>
      </c>
      <c r="AJ57" s="61"/>
      <c r="AK57" s="110" t="s">
        <v>328</v>
      </c>
      <c r="AL57" s="111" t="s">
        <v>328</v>
      </c>
      <c r="AM57" s="90"/>
      <c r="AN57" s="102"/>
      <c r="AO57" s="275" t="s">
        <v>0</v>
      </c>
      <c r="AP57" s="101"/>
      <c r="AQ57" s="110" t="s">
        <v>328</v>
      </c>
      <c r="AR57" s="111" t="s">
        <v>328</v>
      </c>
      <c r="AS57" s="90"/>
      <c r="AT57" s="61"/>
      <c r="AU57" s="275" t="s">
        <v>0</v>
      </c>
      <c r="AV57" s="61"/>
      <c r="AW57" s="110" t="s">
        <v>328</v>
      </c>
      <c r="AX57" s="111" t="s">
        <v>328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/>
      <c r="BG57" s="275" t="s">
        <v>0</v>
      </c>
      <c r="BH57" s="61"/>
      <c r="BI57" s="110" t="s">
        <v>328</v>
      </c>
      <c r="BJ57" s="111" t="s">
        <v>328</v>
      </c>
      <c r="BK57" s="90"/>
      <c r="BL57" s="61"/>
      <c r="BM57" s="275" t="s">
        <v>0</v>
      </c>
      <c r="BN57" s="61"/>
      <c r="BO57" s="110" t="s">
        <v>328</v>
      </c>
      <c r="BP57" s="111" t="s">
        <v>328</v>
      </c>
      <c r="BQ57" s="90"/>
      <c r="BR57" s="61"/>
      <c r="BS57" s="275" t="s">
        <v>0</v>
      </c>
      <c r="BT57" s="61"/>
      <c r="BU57" s="110" t="s">
        <v>328</v>
      </c>
      <c r="BV57" s="111" t="s">
        <v>328</v>
      </c>
      <c r="BW57" s="90"/>
      <c r="BX57" s="61"/>
      <c r="BY57" s="275" t="s">
        <v>0</v>
      </c>
      <c r="BZ57" s="61"/>
      <c r="CA57" s="110" t="s">
        <v>328</v>
      </c>
      <c r="CB57" s="111" t="s">
        <v>328</v>
      </c>
      <c r="CC57" s="90"/>
      <c r="CD57" s="61"/>
      <c r="CE57" s="275" t="s">
        <v>0</v>
      </c>
      <c r="CF57" s="61"/>
      <c r="CG57" s="110" t="s">
        <v>328</v>
      </c>
      <c r="CH57" s="111" t="s">
        <v>328</v>
      </c>
      <c r="CI57" s="90"/>
      <c r="CJ57" s="102"/>
      <c r="CK57" s="275" t="s">
        <v>0</v>
      </c>
      <c r="CL57" s="101"/>
      <c r="CM57" s="110" t="s">
        <v>328</v>
      </c>
      <c r="CN57" s="111" t="s">
        <v>328</v>
      </c>
      <c r="CO57" s="90"/>
      <c r="CP57" s="102"/>
      <c r="CQ57" s="275" t="s">
        <v>0</v>
      </c>
      <c r="CR57" s="101"/>
      <c r="CS57" s="110" t="s">
        <v>328</v>
      </c>
      <c r="CT57" s="111" t="s">
        <v>328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/>
      <c r="AI58" s="275" t="s">
        <v>0</v>
      </c>
      <c r="AJ58" s="61"/>
      <c r="AK58" s="110" t="s">
        <v>328</v>
      </c>
      <c r="AL58" s="111" t="s">
        <v>328</v>
      </c>
      <c r="AM58" s="90"/>
      <c r="AN58" s="102"/>
      <c r="AO58" s="275" t="s">
        <v>0</v>
      </c>
      <c r="AP58" s="101"/>
      <c r="AQ58" s="110" t="s">
        <v>328</v>
      </c>
      <c r="AR58" s="111" t="s">
        <v>328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/>
      <c r="BA58" s="275" t="s">
        <v>0</v>
      </c>
      <c r="BB58" s="101"/>
      <c r="BC58" s="110" t="s">
        <v>328</v>
      </c>
      <c r="BD58" s="111" t="s">
        <v>328</v>
      </c>
      <c r="BE58" s="90"/>
      <c r="BF58" s="61"/>
      <c r="BG58" s="275" t="s">
        <v>0</v>
      </c>
      <c r="BH58" s="61"/>
      <c r="BI58" s="110" t="s">
        <v>328</v>
      </c>
      <c r="BJ58" s="111" t="s">
        <v>328</v>
      </c>
      <c r="BK58" s="90"/>
      <c r="BL58" s="61"/>
      <c r="BM58" s="275" t="s">
        <v>0</v>
      </c>
      <c r="BN58" s="61"/>
      <c r="BO58" s="110" t="s">
        <v>328</v>
      </c>
      <c r="BP58" s="111" t="s">
        <v>328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/>
      <c r="AI59" s="275" t="s">
        <v>0</v>
      </c>
      <c r="AJ59" s="61"/>
      <c r="AK59" s="110" t="s">
        <v>328</v>
      </c>
      <c r="AL59" s="111" t="s">
        <v>328</v>
      </c>
      <c r="AM59" s="90"/>
      <c r="AN59" s="102"/>
      <c r="AO59" s="275" t="s">
        <v>0</v>
      </c>
      <c r="AP59" s="101"/>
      <c r="AQ59" s="110" t="s">
        <v>328</v>
      </c>
      <c r="AR59" s="111" t="s">
        <v>328</v>
      </c>
      <c r="AS59" s="90"/>
      <c r="AT59" s="61"/>
      <c r="AU59" s="275" t="s">
        <v>0</v>
      </c>
      <c r="AV59" s="61"/>
      <c r="AW59" s="110" t="s">
        <v>328</v>
      </c>
      <c r="AX59" s="111" t="s">
        <v>328</v>
      </c>
      <c r="AY59" s="90"/>
      <c r="AZ59" s="102"/>
      <c r="BA59" s="275" t="s">
        <v>0</v>
      </c>
      <c r="BB59" s="101"/>
      <c r="BC59" s="110" t="s">
        <v>328</v>
      </c>
      <c r="BD59" s="111" t="s">
        <v>328</v>
      </c>
      <c r="BE59" s="90"/>
      <c r="BF59" s="61"/>
      <c r="BG59" s="275" t="s">
        <v>0</v>
      </c>
      <c r="BH59" s="61"/>
      <c r="BI59" s="110" t="s">
        <v>328</v>
      </c>
      <c r="BJ59" s="111" t="s">
        <v>328</v>
      </c>
      <c r="BK59" s="90"/>
      <c r="BL59" s="61"/>
      <c r="BM59" s="275" t="s">
        <v>0</v>
      </c>
      <c r="BN59" s="61"/>
      <c r="BO59" s="110" t="s">
        <v>328</v>
      </c>
      <c r="BP59" s="111" t="s">
        <v>328</v>
      </c>
      <c r="BQ59" s="90"/>
      <c r="BR59" s="61"/>
      <c r="BS59" s="275" t="s">
        <v>0</v>
      </c>
      <c r="BT59" s="61"/>
      <c r="BU59" s="110" t="s">
        <v>328</v>
      </c>
      <c r="BV59" s="111" t="s">
        <v>328</v>
      </c>
      <c r="BW59" s="90"/>
      <c r="BX59" s="61"/>
      <c r="BY59" s="275" t="s">
        <v>0</v>
      </c>
      <c r="BZ59" s="61"/>
      <c r="CA59" s="110" t="s">
        <v>328</v>
      </c>
      <c r="CB59" s="111" t="s">
        <v>328</v>
      </c>
      <c r="CC59" s="90"/>
      <c r="CD59" s="61"/>
      <c r="CE59" s="275" t="s">
        <v>0</v>
      </c>
      <c r="CF59" s="61"/>
      <c r="CG59" s="110" t="s">
        <v>328</v>
      </c>
      <c r="CH59" s="111" t="s">
        <v>328</v>
      </c>
      <c r="CI59" s="90"/>
      <c r="CJ59" s="102"/>
      <c r="CK59" s="275" t="s">
        <v>0</v>
      </c>
      <c r="CL59" s="101"/>
      <c r="CM59" s="110" t="s">
        <v>328</v>
      </c>
      <c r="CN59" s="111" t="s">
        <v>328</v>
      </c>
      <c r="CO59" s="90"/>
      <c r="CP59" s="102"/>
      <c r="CQ59" s="275" t="s">
        <v>0</v>
      </c>
      <c r="CR59" s="101"/>
      <c r="CS59" s="110" t="s">
        <v>328</v>
      </c>
      <c r="CT59" s="111" t="s">
        <v>328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/>
      <c r="AI60" s="275" t="s">
        <v>0</v>
      </c>
      <c r="AJ60" s="61"/>
      <c r="AK60" s="110" t="s">
        <v>328</v>
      </c>
      <c r="AL60" s="111" t="s">
        <v>328</v>
      </c>
      <c r="AM60" s="90"/>
      <c r="AN60" s="102"/>
      <c r="AO60" s="275" t="s">
        <v>0</v>
      </c>
      <c r="AP60" s="101"/>
      <c r="AQ60" s="110" t="s">
        <v>328</v>
      </c>
      <c r="AR60" s="111" t="s">
        <v>328</v>
      </c>
      <c r="AS60" s="90"/>
      <c r="AT60" s="61"/>
      <c r="AU60" s="275" t="s">
        <v>0</v>
      </c>
      <c r="AV60" s="61"/>
      <c r="AW60" s="110" t="s">
        <v>328</v>
      </c>
      <c r="AX60" s="111" t="s">
        <v>328</v>
      </c>
      <c r="AY60" s="90"/>
      <c r="AZ60" s="102"/>
      <c r="BA60" s="275" t="s">
        <v>0</v>
      </c>
      <c r="BB60" s="101"/>
      <c r="BC60" s="110" t="s">
        <v>328</v>
      </c>
      <c r="BD60" s="111" t="s">
        <v>328</v>
      </c>
      <c r="BE60" s="90"/>
      <c r="BF60" s="61"/>
      <c r="BG60" s="275" t="s">
        <v>0</v>
      </c>
      <c r="BH60" s="61"/>
      <c r="BI60" s="110" t="s">
        <v>328</v>
      </c>
      <c r="BJ60" s="111" t="s">
        <v>328</v>
      </c>
      <c r="BK60" s="90"/>
      <c r="BL60" s="61"/>
      <c r="BM60" s="275" t="s">
        <v>0</v>
      </c>
      <c r="BN60" s="61"/>
      <c r="BO60" s="110" t="s">
        <v>328</v>
      </c>
      <c r="BP60" s="111" t="s">
        <v>328</v>
      </c>
      <c r="BQ60" s="90"/>
      <c r="BR60" s="61"/>
      <c r="BS60" s="275" t="s">
        <v>0</v>
      </c>
      <c r="BT60" s="61"/>
      <c r="BU60" s="110" t="s">
        <v>328</v>
      </c>
      <c r="BV60" s="111" t="s">
        <v>328</v>
      </c>
      <c r="BW60" s="90"/>
      <c r="BX60" s="61"/>
      <c r="BY60" s="275" t="s">
        <v>0</v>
      </c>
      <c r="BZ60" s="61"/>
      <c r="CA60" s="110" t="s">
        <v>328</v>
      </c>
      <c r="CB60" s="111" t="s">
        <v>328</v>
      </c>
      <c r="CC60" s="90"/>
      <c r="CD60" s="61"/>
      <c r="CE60" s="275" t="s">
        <v>0</v>
      </c>
      <c r="CF60" s="61"/>
      <c r="CG60" s="110" t="s">
        <v>328</v>
      </c>
      <c r="CH60" s="111" t="s">
        <v>328</v>
      </c>
      <c r="CI60" s="90"/>
      <c r="CJ60" s="102"/>
      <c r="CK60" s="275" t="s">
        <v>0</v>
      </c>
      <c r="CL60" s="101"/>
      <c r="CM60" s="110" t="s">
        <v>328</v>
      </c>
      <c r="CN60" s="111" t="s">
        <v>328</v>
      </c>
      <c r="CO60" s="90"/>
      <c r="CP60" s="102"/>
      <c r="CQ60" s="275" t="s">
        <v>0</v>
      </c>
      <c r="CR60" s="101"/>
      <c r="CS60" s="110" t="s">
        <v>328</v>
      </c>
      <c r="CT60" s="111" t="s">
        <v>328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/>
      <c r="AI61" s="275" t="s">
        <v>0</v>
      </c>
      <c r="AJ61" s="61"/>
      <c r="AK61" s="110" t="s">
        <v>328</v>
      </c>
      <c r="AL61" s="111" t="s">
        <v>328</v>
      </c>
      <c r="AM61" s="90"/>
      <c r="AN61" s="102"/>
      <c r="AO61" s="275" t="s">
        <v>0</v>
      </c>
      <c r="AP61" s="101"/>
      <c r="AQ61" s="110" t="s">
        <v>328</v>
      </c>
      <c r="AR61" s="111" t="s">
        <v>328</v>
      </c>
      <c r="AS61" s="90"/>
      <c r="AT61" s="61"/>
      <c r="AU61" s="275" t="s">
        <v>0</v>
      </c>
      <c r="AV61" s="61"/>
      <c r="AW61" s="110" t="s">
        <v>328</v>
      </c>
      <c r="AX61" s="111" t="s">
        <v>328</v>
      </c>
      <c r="AY61" s="90"/>
      <c r="AZ61" s="102"/>
      <c r="BA61" s="275" t="s">
        <v>0</v>
      </c>
      <c r="BB61" s="101"/>
      <c r="BC61" s="110" t="s">
        <v>328</v>
      </c>
      <c r="BD61" s="111" t="s">
        <v>328</v>
      </c>
      <c r="BE61" s="90"/>
      <c r="BF61" s="61"/>
      <c r="BG61" s="275" t="s">
        <v>0</v>
      </c>
      <c r="BH61" s="61"/>
      <c r="BI61" s="110" t="s">
        <v>328</v>
      </c>
      <c r="BJ61" s="111" t="s">
        <v>328</v>
      </c>
      <c r="BK61" s="90"/>
      <c r="BL61" s="61"/>
      <c r="BM61" s="275" t="s">
        <v>0</v>
      </c>
      <c r="BN61" s="61"/>
      <c r="BO61" s="110" t="s">
        <v>328</v>
      </c>
      <c r="BP61" s="111" t="s">
        <v>328</v>
      </c>
      <c r="BQ61" s="90"/>
      <c r="BR61" s="61"/>
      <c r="BS61" s="275" t="s">
        <v>0</v>
      </c>
      <c r="BT61" s="61"/>
      <c r="BU61" s="110" t="s">
        <v>328</v>
      </c>
      <c r="BV61" s="111" t="s">
        <v>328</v>
      </c>
      <c r="BW61" s="90"/>
      <c r="BX61" s="61"/>
      <c r="BY61" s="275" t="s">
        <v>0</v>
      </c>
      <c r="BZ61" s="61"/>
      <c r="CA61" s="110" t="s">
        <v>328</v>
      </c>
      <c r="CB61" s="111" t="s">
        <v>328</v>
      </c>
      <c r="CC61" s="90"/>
      <c r="CD61" s="61"/>
      <c r="CE61" s="275" t="s">
        <v>0</v>
      </c>
      <c r="CF61" s="61"/>
      <c r="CG61" s="110" t="s">
        <v>328</v>
      </c>
      <c r="CH61" s="111" t="s">
        <v>328</v>
      </c>
      <c r="CI61" s="90"/>
      <c r="CJ61" s="102"/>
      <c r="CK61" s="275" t="s">
        <v>0</v>
      </c>
      <c r="CL61" s="101"/>
      <c r="CM61" s="110" t="s">
        <v>328</v>
      </c>
      <c r="CN61" s="111" t="s">
        <v>328</v>
      </c>
      <c r="CO61" s="90"/>
      <c r="CP61" s="102"/>
      <c r="CQ61" s="275" t="s">
        <v>0</v>
      </c>
      <c r="CR61" s="101"/>
      <c r="CS61" s="110" t="s">
        <v>328</v>
      </c>
      <c r="CT61" s="111" t="s">
        <v>328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/>
      <c r="AI62" s="275" t="s">
        <v>0</v>
      </c>
      <c r="AJ62" s="61"/>
      <c r="AK62" s="110" t="s">
        <v>328</v>
      </c>
      <c r="AL62" s="111" t="s">
        <v>328</v>
      </c>
      <c r="AM62" s="90"/>
      <c r="AN62" s="102"/>
      <c r="AO62" s="275" t="s">
        <v>0</v>
      </c>
      <c r="AP62" s="101"/>
      <c r="AQ62" s="110" t="s">
        <v>328</v>
      </c>
      <c r="AR62" s="111" t="s">
        <v>328</v>
      </c>
      <c r="AS62" s="90"/>
      <c r="AT62" s="61"/>
      <c r="AU62" s="275" t="s">
        <v>0</v>
      </c>
      <c r="AV62" s="61"/>
      <c r="AW62" s="110" t="s">
        <v>328</v>
      </c>
      <c r="AX62" s="111" t="s">
        <v>328</v>
      </c>
      <c r="AY62" s="90"/>
      <c r="AZ62" s="102"/>
      <c r="BA62" s="275" t="s">
        <v>0</v>
      </c>
      <c r="BB62" s="101"/>
      <c r="BC62" s="110" t="s">
        <v>328</v>
      </c>
      <c r="BD62" s="111" t="s">
        <v>328</v>
      </c>
      <c r="BE62" s="90"/>
      <c r="BF62" s="61"/>
      <c r="BG62" s="275" t="s">
        <v>0</v>
      </c>
      <c r="BH62" s="61"/>
      <c r="BI62" s="110" t="s">
        <v>328</v>
      </c>
      <c r="BJ62" s="111" t="s">
        <v>328</v>
      </c>
      <c r="BK62" s="90"/>
      <c r="BL62" s="61"/>
      <c r="BM62" s="275" t="s">
        <v>0</v>
      </c>
      <c r="BN62" s="61"/>
      <c r="BO62" s="110" t="s">
        <v>328</v>
      </c>
      <c r="BP62" s="111" t="s">
        <v>328</v>
      </c>
      <c r="BQ62" s="90"/>
      <c r="BR62" s="61"/>
      <c r="BS62" s="275" t="s">
        <v>0</v>
      </c>
      <c r="BT62" s="61"/>
      <c r="BU62" s="110" t="s">
        <v>328</v>
      </c>
      <c r="BV62" s="111" t="s">
        <v>328</v>
      </c>
      <c r="BW62" s="90"/>
      <c r="BX62" s="61"/>
      <c r="BY62" s="275" t="s">
        <v>0</v>
      </c>
      <c r="BZ62" s="61"/>
      <c r="CA62" s="110" t="s">
        <v>328</v>
      </c>
      <c r="CB62" s="111" t="s">
        <v>328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/>
      <c r="CK62" s="275" t="s">
        <v>0</v>
      </c>
      <c r="CL62" s="101"/>
      <c r="CM62" s="110" t="s">
        <v>328</v>
      </c>
      <c r="CN62" s="111" t="s">
        <v>328</v>
      </c>
      <c r="CO62" s="90"/>
      <c r="CP62" s="102"/>
      <c r="CQ62" s="275" t="s">
        <v>0</v>
      </c>
      <c r="CR62" s="101"/>
      <c r="CS62" s="110" t="s">
        <v>328</v>
      </c>
      <c r="CT62" s="111" t="s">
        <v>328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/>
      <c r="AI63" s="275" t="s">
        <v>0</v>
      </c>
      <c r="AJ63" s="61"/>
      <c r="AK63" s="110" t="s">
        <v>328</v>
      </c>
      <c r="AL63" s="111" t="s">
        <v>328</v>
      </c>
      <c r="AM63" s="90"/>
      <c r="AN63" s="102"/>
      <c r="AO63" s="275" t="s">
        <v>0</v>
      </c>
      <c r="AP63" s="101"/>
      <c r="AQ63" s="110" t="s">
        <v>328</v>
      </c>
      <c r="AR63" s="111" t="s">
        <v>328</v>
      </c>
      <c r="AS63" s="90"/>
      <c r="AT63" s="61"/>
      <c r="AU63" s="275" t="s">
        <v>0</v>
      </c>
      <c r="AV63" s="61"/>
      <c r="AW63" s="110" t="s">
        <v>328</v>
      </c>
      <c r="AX63" s="111" t="s">
        <v>328</v>
      </c>
      <c r="AY63" s="90"/>
      <c r="AZ63" s="102"/>
      <c r="BA63" s="275" t="s">
        <v>0</v>
      </c>
      <c r="BB63" s="101"/>
      <c r="BC63" s="110" t="s">
        <v>328</v>
      </c>
      <c r="BD63" s="111" t="s">
        <v>328</v>
      </c>
      <c r="BE63" s="90"/>
      <c r="BF63" s="61"/>
      <c r="BG63" s="275" t="s">
        <v>0</v>
      </c>
      <c r="BH63" s="61"/>
      <c r="BI63" s="110" t="s">
        <v>328</v>
      </c>
      <c r="BJ63" s="111" t="s">
        <v>328</v>
      </c>
      <c r="BK63" s="90"/>
      <c r="BL63" s="61"/>
      <c r="BM63" s="275" t="s">
        <v>0</v>
      </c>
      <c r="BN63" s="61"/>
      <c r="BO63" s="110" t="s">
        <v>328</v>
      </c>
      <c r="BP63" s="111" t="s">
        <v>328</v>
      </c>
      <c r="BQ63" s="90"/>
      <c r="BR63" s="61"/>
      <c r="BS63" s="275" t="s">
        <v>0</v>
      </c>
      <c r="BT63" s="61"/>
      <c r="BU63" s="110" t="s">
        <v>328</v>
      </c>
      <c r="BV63" s="111" t="s">
        <v>328</v>
      </c>
      <c r="BW63" s="90"/>
      <c r="BX63" s="61"/>
      <c r="BY63" s="275" t="s">
        <v>0</v>
      </c>
      <c r="BZ63" s="61"/>
      <c r="CA63" s="110" t="s">
        <v>328</v>
      </c>
      <c r="CB63" s="111" t="s">
        <v>328</v>
      </c>
      <c r="CC63" s="90"/>
      <c r="CD63" s="61"/>
      <c r="CE63" s="275" t="s">
        <v>0</v>
      </c>
      <c r="CF63" s="61"/>
      <c r="CG63" s="110" t="s">
        <v>328</v>
      </c>
      <c r="CH63" s="111" t="s">
        <v>328</v>
      </c>
      <c r="CI63" s="90"/>
      <c r="CJ63" s="102"/>
      <c r="CK63" s="275" t="s">
        <v>0</v>
      </c>
      <c r="CL63" s="101"/>
      <c r="CM63" s="110" t="s">
        <v>328</v>
      </c>
      <c r="CN63" s="111" t="s">
        <v>328</v>
      </c>
      <c r="CO63" s="90"/>
      <c r="CP63" s="102"/>
      <c r="CQ63" s="275" t="s">
        <v>0</v>
      </c>
      <c r="CR63" s="101"/>
      <c r="CS63" s="110" t="s">
        <v>328</v>
      </c>
      <c r="CT63" s="111" t="s">
        <v>328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/>
      <c r="AI64" s="275" t="s">
        <v>0</v>
      </c>
      <c r="AJ64" s="61"/>
      <c r="AK64" s="110" t="s">
        <v>328</v>
      </c>
      <c r="AL64" s="111" t="s">
        <v>328</v>
      </c>
      <c r="AM64" s="90"/>
      <c r="AN64" s="102"/>
      <c r="AO64" s="275" t="s">
        <v>0</v>
      </c>
      <c r="AP64" s="101"/>
      <c r="AQ64" s="110" t="s">
        <v>328</v>
      </c>
      <c r="AR64" s="111" t="s">
        <v>328</v>
      </c>
      <c r="AS64" s="90"/>
      <c r="AT64" s="61"/>
      <c r="AU64" s="275" t="s">
        <v>0</v>
      </c>
      <c r="AV64" s="61"/>
      <c r="AW64" s="110" t="s">
        <v>328</v>
      </c>
      <c r="AX64" s="111" t="s">
        <v>328</v>
      </c>
      <c r="AY64" s="90"/>
      <c r="AZ64" s="102"/>
      <c r="BA64" s="275" t="s">
        <v>0</v>
      </c>
      <c r="BB64" s="101"/>
      <c r="BC64" s="110" t="s">
        <v>328</v>
      </c>
      <c r="BD64" s="111" t="s">
        <v>328</v>
      </c>
      <c r="BE64" s="90"/>
      <c r="BF64" s="61"/>
      <c r="BG64" s="275" t="s">
        <v>0</v>
      </c>
      <c r="BH64" s="61"/>
      <c r="BI64" s="110" t="s">
        <v>328</v>
      </c>
      <c r="BJ64" s="111" t="s">
        <v>328</v>
      </c>
      <c r="BK64" s="90"/>
      <c r="BL64" s="61"/>
      <c r="BM64" s="275" t="s">
        <v>0</v>
      </c>
      <c r="BN64" s="61"/>
      <c r="BO64" s="110" t="s">
        <v>328</v>
      </c>
      <c r="BP64" s="111" t="s">
        <v>328</v>
      </c>
      <c r="BQ64" s="90"/>
      <c r="BR64" s="61"/>
      <c r="BS64" s="275" t="s">
        <v>0</v>
      </c>
      <c r="BT64" s="61"/>
      <c r="BU64" s="110" t="s">
        <v>328</v>
      </c>
      <c r="BV64" s="111" t="s">
        <v>328</v>
      </c>
      <c r="BW64" s="90"/>
      <c r="BX64" s="61"/>
      <c r="BY64" s="275" t="s">
        <v>0</v>
      </c>
      <c r="BZ64" s="61"/>
      <c r="CA64" s="110" t="s">
        <v>328</v>
      </c>
      <c r="CB64" s="111" t="s">
        <v>328</v>
      </c>
      <c r="CC64" s="90"/>
      <c r="CD64" s="61"/>
      <c r="CE64" s="275" t="s">
        <v>0</v>
      </c>
      <c r="CF64" s="61"/>
      <c r="CG64" s="110" t="s">
        <v>328</v>
      </c>
      <c r="CH64" s="111" t="s">
        <v>328</v>
      </c>
      <c r="CI64" s="90"/>
      <c r="CJ64" s="102"/>
      <c r="CK64" s="275" t="s">
        <v>0</v>
      </c>
      <c r="CL64" s="101"/>
      <c r="CM64" s="110" t="s">
        <v>328</v>
      </c>
      <c r="CN64" s="111" t="s">
        <v>328</v>
      </c>
      <c r="CO64" s="90"/>
      <c r="CP64" s="102"/>
      <c r="CQ64" s="275" t="s">
        <v>0</v>
      </c>
      <c r="CR64" s="101"/>
      <c r="CS64" s="110" t="s">
        <v>328</v>
      </c>
      <c r="CT64" s="111" t="s">
        <v>328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/>
      <c r="AI65" s="275" t="s">
        <v>0</v>
      </c>
      <c r="AJ65" s="61"/>
      <c r="AK65" s="110" t="s">
        <v>328</v>
      </c>
      <c r="AL65" s="111" t="s">
        <v>328</v>
      </c>
      <c r="AM65" s="90"/>
      <c r="AN65" s="102"/>
      <c r="AO65" s="275" t="s">
        <v>0</v>
      </c>
      <c r="AP65" s="101"/>
      <c r="AQ65" s="110" t="s">
        <v>328</v>
      </c>
      <c r="AR65" s="111" t="s">
        <v>328</v>
      </c>
      <c r="AS65" s="90"/>
      <c r="AT65" s="61"/>
      <c r="AU65" s="275" t="s">
        <v>0</v>
      </c>
      <c r="AV65" s="61"/>
      <c r="AW65" s="110" t="s">
        <v>328</v>
      </c>
      <c r="AX65" s="111" t="s">
        <v>328</v>
      </c>
      <c r="AY65" s="90"/>
      <c r="AZ65" s="102"/>
      <c r="BA65" s="275" t="s">
        <v>0</v>
      </c>
      <c r="BB65" s="101"/>
      <c r="BC65" s="110" t="s">
        <v>328</v>
      </c>
      <c r="BD65" s="111" t="s">
        <v>328</v>
      </c>
      <c r="BE65" s="90"/>
      <c r="BF65" s="61"/>
      <c r="BG65" s="275" t="s">
        <v>0</v>
      </c>
      <c r="BH65" s="61"/>
      <c r="BI65" s="110" t="s">
        <v>328</v>
      </c>
      <c r="BJ65" s="111" t="s">
        <v>328</v>
      </c>
      <c r="BK65" s="90"/>
      <c r="BL65" s="61"/>
      <c r="BM65" s="275" t="s">
        <v>0</v>
      </c>
      <c r="BN65" s="61"/>
      <c r="BO65" s="110" t="s">
        <v>328</v>
      </c>
      <c r="BP65" s="111" t="s">
        <v>328</v>
      </c>
      <c r="BQ65" s="90"/>
      <c r="BR65" s="61"/>
      <c r="BS65" s="275" t="s">
        <v>0</v>
      </c>
      <c r="BT65" s="61"/>
      <c r="BU65" s="110" t="s">
        <v>328</v>
      </c>
      <c r="BV65" s="111" t="s">
        <v>328</v>
      </c>
      <c r="BW65" s="90"/>
      <c r="BX65" s="61"/>
      <c r="BY65" s="275" t="s">
        <v>0</v>
      </c>
      <c r="BZ65" s="61"/>
      <c r="CA65" s="110" t="s">
        <v>328</v>
      </c>
      <c r="CB65" s="111" t="s">
        <v>328</v>
      </c>
      <c r="CC65" s="90"/>
      <c r="CD65" s="61"/>
      <c r="CE65" s="275" t="s">
        <v>0</v>
      </c>
      <c r="CF65" s="61"/>
      <c r="CG65" s="110" t="s">
        <v>328</v>
      </c>
      <c r="CH65" s="111" t="s">
        <v>328</v>
      </c>
      <c r="CI65" s="90"/>
      <c r="CJ65" s="102"/>
      <c r="CK65" s="275" t="s">
        <v>0</v>
      </c>
      <c r="CL65" s="101"/>
      <c r="CM65" s="110" t="s">
        <v>328</v>
      </c>
      <c r="CN65" s="111" t="s">
        <v>328</v>
      </c>
      <c r="CO65" s="90"/>
      <c r="CP65" s="102"/>
      <c r="CQ65" s="275" t="s">
        <v>0</v>
      </c>
      <c r="CR65" s="101"/>
      <c r="CS65" s="110" t="s">
        <v>328</v>
      </c>
      <c r="CT65" s="111" t="s">
        <v>328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/>
      <c r="AI67" s="275" t="s">
        <v>0</v>
      </c>
      <c r="AJ67" s="61"/>
      <c r="AK67" s="110" t="s">
        <v>328</v>
      </c>
      <c r="AL67" s="111" t="s">
        <v>328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/>
      <c r="AU67" s="275" t="s">
        <v>0</v>
      </c>
      <c r="AV67" s="61"/>
      <c r="AW67" s="110" t="s">
        <v>328</v>
      </c>
      <c r="AX67" s="111" t="s">
        <v>328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/>
      <c r="BG67" s="275" t="s">
        <v>0</v>
      </c>
      <c r="BH67" s="61"/>
      <c r="BI67" s="110" t="s">
        <v>328</v>
      </c>
      <c r="BJ67" s="111" t="s">
        <v>328</v>
      </c>
      <c r="BK67" s="90"/>
      <c r="BL67" s="61"/>
      <c r="BM67" s="275" t="s">
        <v>0</v>
      </c>
      <c r="BN67" s="61"/>
      <c r="BO67" s="110" t="s">
        <v>328</v>
      </c>
      <c r="BP67" s="111" t="s">
        <v>328</v>
      </c>
      <c r="BQ67" s="90"/>
      <c r="BR67" s="61"/>
      <c r="BS67" s="275" t="s">
        <v>0</v>
      </c>
      <c r="BT67" s="61"/>
      <c r="BU67" s="110" t="s">
        <v>328</v>
      </c>
      <c r="BV67" s="111" t="s">
        <v>328</v>
      </c>
      <c r="BW67" s="90"/>
      <c r="BX67" s="61"/>
      <c r="BY67" s="275" t="s">
        <v>0</v>
      </c>
      <c r="BZ67" s="61"/>
      <c r="CA67" s="110" t="s">
        <v>328</v>
      </c>
      <c r="CB67" s="111" t="s">
        <v>328</v>
      </c>
      <c r="CC67" s="90"/>
      <c r="CD67" s="61"/>
      <c r="CE67" s="275" t="s">
        <v>0</v>
      </c>
      <c r="CF67" s="61"/>
      <c r="CG67" s="110" t="s">
        <v>328</v>
      </c>
      <c r="CH67" s="111" t="s">
        <v>328</v>
      </c>
      <c r="CI67" s="90"/>
      <c r="CJ67" s="102"/>
      <c r="CK67" s="275" t="s">
        <v>0</v>
      </c>
      <c r="CL67" s="101"/>
      <c r="CM67" s="110" t="s">
        <v>328</v>
      </c>
      <c r="CN67" s="111" t="s">
        <v>328</v>
      </c>
      <c r="CO67" s="90"/>
      <c r="CP67" s="102"/>
      <c r="CQ67" s="275" t="s">
        <v>0</v>
      </c>
      <c r="CR67" s="101"/>
      <c r="CS67" s="110" t="s">
        <v>328</v>
      </c>
      <c r="CT67" s="111" t="s">
        <v>328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/>
      <c r="AI68" s="275" t="s">
        <v>0</v>
      </c>
      <c r="AJ68" s="61"/>
      <c r="AK68" s="110" t="s">
        <v>328</v>
      </c>
      <c r="AL68" s="111" t="s">
        <v>328</v>
      </c>
      <c r="AM68" s="90"/>
      <c r="AN68" s="102"/>
      <c r="AO68" s="275" t="s">
        <v>0</v>
      </c>
      <c r="AP68" s="101"/>
      <c r="AQ68" s="110" t="s">
        <v>328</v>
      </c>
      <c r="AR68" s="111" t="s">
        <v>328</v>
      </c>
      <c r="AS68" s="90"/>
      <c r="AT68" s="61"/>
      <c r="AU68" s="275" t="s">
        <v>0</v>
      </c>
      <c r="AV68" s="61"/>
      <c r="AW68" s="110" t="s">
        <v>328</v>
      </c>
      <c r="AX68" s="111" t="s">
        <v>328</v>
      </c>
      <c r="AY68" s="90"/>
      <c r="AZ68" s="102"/>
      <c r="BA68" s="275" t="s">
        <v>0</v>
      </c>
      <c r="BB68" s="101"/>
      <c r="BC68" s="110" t="s">
        <v>328</v>
      </c>
      <c r="BD68" s="111" t="s">
        <v>328</v>
      </c>
      <c r="BE68" s="90"/>
      <c r="BF68" s="61"/>
      <c r="BG68" s="275" t="s">
        <v>0</v>
      </c>
      <c r="BH68" s="61"/>
      <c r="BI68" s="110" t="s">
        <v>328</v>
      </c>
      <c r="BJ68" s="111" t="s">
        <v>328</v>
      </c>
      <c r="BK68" s="90"/>
      <c r="BL68" s="61"/>
      <c r="BM68" s="275" t="s">
        <v>0</v>
      </c>
      <c r="BN68" s="61"/>
      <c r="BO68" s="110" t="s">
        <v>328</v>
      </c>
      <c r="BP68" s="111" t="s">
        <v>328</v>
      </c>
      <c r="BQ68" s="90"/>
      <c r="BR68" s="61"/>
      <c r="BS68" s="275" t="s">
        <v>0</v>
      </c>
      <c r="BT68" s="61"/>
      <c r="BU68" s="110" t="s">
        <v>328</v>
      </c>
      <c r="BV68" s="111" t="s">
        <v>328</v>
      </c>
      <c r="BW68" s="90"/>
      <c r="BX68" s="61"/>
      <c r="BY68" s="275" t="s">
        <v>0</v>
      </c>
      <c r="BZ68" s="61"/>
      <c r="CA68" s="110" t="s">
        <v>328</v>
      </c>
      <c r="CB68" s="111" t="s">
        <v>328</v>
      </c>
      <c r="CC68" s="90"/>
      <c r="CD68" s="61"/>
      <c r="CE68" s="275" t="s">
        <v>0</v>
      </c>
      <c r="CF68" s="61"/>
      <c r="CG68" s="110" t="s">
        <v>328</v>
      </c>
      <c r="CH68" s="111" t="s">
        <v>328</v>
      </c>
      <c r="CI68" s="90"/>
      <c r="CJ68" s="102"/>
      <c r="CK68" s="275" t="s">
        <v>0</v>
      </c>
      <c r="CL68" s="101"/>
      <c r="CM68" s="110" t="s">
        <v>328</v>
      </c>
      <c r="CN68" s="111" t="s">
        <v>328</v>
      </c>
      <c r="CO68" s="90"/>
      <c r="CP68" s="102"/>
      <c r="CQ68" s="275" t="s">
        <v>0</v>
      </c>
      <c r="CR68" s="101"/>
      <c r="CS68" s="110" t="s">
        <v>328</v>
      </c>
      <c r="CT68" s="111" t="s">
        <v>328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/>
      <c r="AI69" s="275" t="s">
        <v>0</v>
      </c>
      <c r="AJ69" s="61"/>
      <c r="AK69" s="110" t="s">
        <v>328</v>
      </c>
      <c r="AL69" s="111" t="s">
        <v>328</v>
      </c>
      <c r="AM69" s="90"/>
      <c r="AN69" s="102"/>
      <c r="AO69" s="275" t="s">
        <v>0</v>
      </c>
      <c r="AP69" s="101"/>
      <c r="AQ69" s="110" t="s">
        <v>328</v>
      </c>
      <c r="AR69" s="111" t="s">
        <v>328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/>
      <c r="BA69" s="275" t="s">
        <v>0</v>
      </c>
      <c r="BB69" s="101"/>
      <c r="BC69" s="110" t="s">
        <v>328</v>
      </c>
      <c r="BD69" s="111" t="s">
        <v>328</v>
      </c>
      <c r="BE69" s="90"/>
      <c r="BF69" s="61"/>
      <c r="BG69" s="275" t="s">
        <v>0</v>
      </c>
      <c r="BH69" s="61"/>
      <c r="BI69" s="110" t="s">
        <v>328</v>
      </c>
      <c r="BJ69" s="111" t="s">
        <v>328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/>
      <c r="AO70" s="275" t="s">
        <v>0</v>
      </c>
      <c r="AP70" s="101"/>
      <c r="AQ70" s="110" t="s">
        <v>328</v>
      </c>
      <c r="AR70" s="111" t="s">
        <v>328</v>
      </c>
      <c r="AS70" s="90"/>
      <c r="AT70" s="61"/>
      <c r="AU70" s="275" t="s">
        <v>0</v>
      </c>
      <c r="AV70" s="61"/>
      <c r="AW70" s="110" t="s">
        <v>328</v>
      </c>
      <c r="AX70" s="111" t="s">
        <v>328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/>
      <c r="BG70" s="275" t="s">
        <v>0</v>
      </c>
      <c r="BH70" s="61"/>
      <c r="BI70" s="110" t="s">
        <v>328</v>
      </c>
      <c r="BJ70" s="111" t="s">
        <v>328</v>
      </c>
      <c r="BK70" s="90"/>
      <c r="BL70" s="61"/>
      <c r="BM70" s="275" t="s">
        <v>0</v>
      </c>
      <c r="BN70" s="61"/>
      <c r="BO70" s="110" t="s">
        <v>328</v>
      </c>
      <c r="BP70" s="111" t="s">
        <v>328</v>
      </c>
      <c r="BQ70" s="90"/>
      <c r="BR70" s="61"/>
      <c r="BS70" s="275" t="s">
        <v>0</v>
      </c>
      <c r="BT70" s="61"/>
      <c r="BU70" s="110" t="s">
        <v>328</v>
      </c>
      <c r="BV70" s="111" t="s">
        <v>328</v>
      </c>
      <c r="BW70" s="90"/>
      <c r="BX70" s="61"/>
      <c r="BY70" s="275" t="s">
        <v>0</v>
      </c>
      <c r="BZ70" s="61"/>
      <c r="CA70" s="110" t="s">
        <v>328</v>
      </c>
      <c r="CB70" s="111" t="s">
        <v>328</v>
      </c>
      <c r="CC70" s="90"/>
      <c r="CD70" s="61"/>
      <c r="CE70" s="275" t="s">
        <v>0</v>
      </c>
      <c r="CF70" s="61"/>
      <c r="CG70" s="110" t="s">
        <v>328</v>
      </c>
      <c r="CH70" s="111" t="s">
        <v>328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/>
      <c r="CQ70" s="275" t="s">
        <v>0</v>
      </c>
      <c r="CR70" s="101"/>
      <c r="CS70" s="110" t="s">
        <v>328</v>
      </c>
      <c r="CT70" s="111" t="s">
        <v>328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/>
      <c r="AI71" s="275" t="s">
        <v>0</v>
      </c>
      <c r="AJ71" s="61"/>
      <c r="AK71" s="110" t="s">
        <v>328</v>
      </c>
      <c r="AL71" s="111" t="s">
        <v>328</v>
      </c>
      <c r="AM71" s="90"/>
      <c r="AN71" s="102"/>
      <c r="AO71" s="275" t="s">
        <v>0</v>
      </c>
      <c r="AP71" s="101"/>
      <c r="AQ71" s="110" t="s">
        <v>328</v>
      </c>
      <c r="AR71" s="111" t="s">
        <v>328</v>
      </c>
      <c r="AS71" s="90"/>
      <c r="AT71" s="61"/>
      <c r="AU71" s="275" t="s">
        <v>0</v>
      </c>
      <c r="AV71" s="61"/>
      <c r="AW71" s="110" t="s">
        <v>328</v>
      </c>
      <c r="AX71" s="111" t="s">
        <v>328</v>
      </c>
      <c r="AY71" s="90"/>
      <c r="AZ71" s="102"/>
      <c r="BA71" s="275" t="s">
        <v>0</v>
      </c>
      <c r="BB71" s="101"/>
      <c r="BC71" s="110" t="s">
        <v>328</v>
      </c>
      <c r="BD71" s="111" t="s">
        <v>328</v>
      </c>
      <c r="BE71" s="90"/>
      <c r="BF71" s="61"/>
      <c r="BG71" s="275" t="s">
        <v>0</v>
      </c>
      <c r="BH71" s="61"/>
      <c r="BI71" s="110" t="s">
        <v>328</v>
      </c>
      <c r="BJ71" s="111" t="s">
        <v>328</v>
      </c>
      <c r="BK71" s="90"/>
      <c r="BL71" s="61"/>
      <c r="BM71" s="275" t="s">
        <v>0</v>
      </c>
      <c r="BN71" s="61"/>
      <c r="BO71" s="110" t="s">
        <v>328</v>
      </c>
      <c r="BP71" s="111" t="s">
        <v>328</v>
      </c>
      <c r="BQ71" s="90"/>
      <c r="BR71" s="61"/>
      <c r="BS71" s="275" t="s">
        <v>0</v>
      </c>
      <c r="BT71" s="61"/>
      <c r="BU71" s="110" t="s">
        <v>328</v>
      </c>
      <c r="BV71" s="111" t="s">
        <v>328</v>
      </c>
      <c r="BW71" s="90"/>
      <c r="BX71" s="61"/>
      <c r="BY71" s="275" t="s">
        <v>0</v>
      </c>
      <c r="BZ71" s="61"/>
      <c r="CA71" s="110" t="s">
        <v>328</v>
      </c>
      <c r="CB71" s="111" t="s">
        <v>328</v>
      </c>
      <c r="CC71" s="90"/>
      <c r="CD71" s="61"/>
      <c r="CE71" s="275" t="s">
        <v>0</v>
      </c>
      <c r="CF71" s="61"/>
      <c r="CG71" s="110" t="s">
        <v>328</v>
      </c>
      <c r="CH71" s="111" t="s">
        <v>328</v>
      </c>
      <c r="CI71" s="90"/>
      <c r="CJ71" s="102"/>
      <c r="CK71" s="275" t="s">
        <v>0</v>
      </c>
      <c r="CL71" s="101"/>
      <c r="CM71" s="110" t="s">
        <v>328</v>
      </c>
      <c r="CN71" s="111" t="s">
        <v>328</v>
      </c>
      <c r="CO71" s="90"/>
      <c r="CP71" s="102"/>
      <c r="CQ71" s="275" t="s">
        <v>0</v>
      </c>
      <c r="CR71" s="101"/>
      <c r="CS71" s="110" t="s">
        <v>328</v>
      </c>
      <c r="CT71" s="111" t="s">
        <v>328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/>
      <c r="AI73" s="275" t="s">
        <v>0</v>
      </c>
      <c r="AJ73" s="61"/>
      <c r="AK73" s="110" t="s">
        <v>328</v>
      </c>
      <c r="AL73" s="111" t="s">
        <v>328</v>
      </c>
      <c r="AM73" s="90"/>
      <c r="AN73" s="102"/>
      <c r="AO73" s="275" t="s">
        <v>0</v>
      </c>
      <c r="AP73" s="101"/>
      <c r="AQ73" s="110" t="s">
        <v>328</v>
      </c>
      <c r="AR73" s="111" t="s">
        <v>328</v>
      </c>
      <c r="AS73" s="90"/>
      <c r="AT73" s="61"/>
      <c r="AU73" s="275" t="s">
        <v>0</v>
      </c>
      <c r="AV73" s="61"/>
      <c r="AW73" s="110" t="s">
        <v>328</v>
      </c>
      <c r="AX73" s="111" t="s">
        <v>328</v>
      </c>
      <c r="AY73" s="90"/>
      <c r="AZ73" s="102"/>
      <c r="BA73" s="275" t="s">
        <v>0</v>
      </c>
      <c r="BB73" s="101"/>
      <c r="BC73" s="110" t="s">
        <v>328</v>
      </c>
      <c r="BD73" s="111" t="s">
        <v>328</v>
      </c>
      <c r="BE73" s="90"/>
      <c r="BF73" s="61"/>
      <c r="BG73" s="275" t="s">
        <v>0</v>
      </c>
      <c r="BH73" s="61"/>
      <c r="BI73" s="110" t="s">
        <v>328</v>
      </c>
      <c r="BJ73" s="111" t="s">
        <v>328</v>
      </c>
      <c r="BK73" s="90"/>
      <c r="BL73" s="61"/>
      <c r="BM73" s="275" t="s">
        <v>0</v>
      </c>
      <c r="BN73" s="61"/>
      <c r="BO73" s="110" t="s">
        <v>328</v>
      </c>
      <c r="BP73" s="111" t="s">
        <v>328</v>
      </c>
      <c r="BQ73" s="90"/>
      <c r="BR73" s="61"/>
      <c r="BS73" s="275" t="s">
        <v>0</v>
      </c>
      <c r="BT73" s="61"/>
      <c r="BU73" s="110" t="s">
        <v>328</v>
      </c>
      <c r="BV73" s="111" t="s">
        <v>328</v>
      </c>
      <c r="BW73" s="90"/>
      <c r="BX73" s="61"/>
      <c r="BY73" s="275" t="s">
        <v>0</v>
      </c>
      <c r="BZ73" s="61"/>
      <c r="CA73" s="110" t="s">
        <v>328</v>
      </c>
      <c r="CB73" s="111" t="s">
        <v>328</v>
      </c>
      <c r="CC73" s="90"/>
      <c r="CD73" s="61"/>
      <c r="CE73" s="275" t="s">
        <v>0</v>
      </c>
      <c r="CF73" s="61"/>
      <c r="CG73" s="110" t="s">
        <v>328</v>
      </c>
      <c r="CH73" s="111" t="s">
        <v>328</v>
      </c>
      <c r="CI73" s="90"/>
      <c r="CJ73" s="102"/>
      <c r="CK73" s="275" t="s">
        <v>0</v>
      </c>
      <c r="CL73" s="101"/>
      <c r="CM73" s="110" t="s">
        <v>328</v>
      </c>
      <c r="CN73" s="111" t="s">
        <v>328</v>
      </c>
      <c r="CO73" s="90"/>
      <c r="CP73" s="102"/>
      <c r="CQ73" s="275" t="s">
        <v>0</v>
      </c>
      <c r="CR73" s="101"/>
      <c r="CS73" s="110" t="s">
        <v>328</v>
      </c>
      <c r="CT73" s="111" t="s">
        <v>328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/>
      <c r="AI74" s="275" t="s">
        <v>0</v>
      </c>
      <c r="AJ74" s="61"/>
      <c r="AK74" s="110" t="s">
        <v>328</v>
      </c>
      <c r="AL74" s="111" t="s">
        <v>328</v>
      </c>
      <c r="AM74" s="90"/>
      <c r="AN74" s="102"/>
      <c r="AO74" s="275" t="s">
        <v>0</v>
      </c>
      <c r="AP74" s="101"/>
      <c r="AQ74" s="110" t="s">
        <v>328</v>
      </c>
      <c r="AR74" s="111" t="s">
        <v>328</v>
      </c>
      <c r="AS74" s="90"/>
      <c r="AT74" s="61"/>
      <c r="AU74" s="275" t="s">
        <v>0</v>
      </c>
      <c r="AV74" s="61"/>
      <c r="AW74" s="110" t="s">
        <v>328</v>
      </c>
      <c r="AX74" s="111" t="s">
        <v>328</v>
      </c>
      <c r="AY74" s="90"/>
      <c r="AZ74" s="102"/>
      <c r="BA74" s="275" t="s">
        <v>0</v>
      </c>
      <c r="BB74" s="101"/>
      <c r="BC74" s="110" t="s">
        <v>328</v>
      </c>
      <c r="BD74" s="111" t="s">
        <v>328</v>
      </c>
      <c r="BE74" s="90"/>
      <c r="BF74" s="61"/>
      <c r="BG74" s="275" t="s">
        <v>0</v>
      </c>
      <c r="BH74" s="61"/>
      <c r="BI74" s="110" t="s">
        <v>328</v>
      </c>
      <c r="BJ74" s="111" t="s">
        <v>328</v>
      </c>
      <c r="BK74" s="90"/>
      <c r="BL74" s="61"/>
      <c r="BM74" s="275" t="s">
        <v>0</v>
      </c>
      <c r="BN74" s="61"/>
      <c r="BO74" s="110" t="s">
        <v>328</v>
      </c>
      <c r="BP74" s="111" t="s">
        <v>328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/>
      <c r="AI75" s="275" t="s">
        <v>0</v>
      </c>
      <c r="AJ75" s="61"/>
      <c r="AK75" s="110" t="s">
        <v>328</v>
      </c>
      <c r="AL75" s="111" t="s">
        <v>328</v>
      </c>
      <c r="AM75" s="90"/>
      <c r="AN75" s="102"/>
      <c r="AO75" s="275" t="s">
        <v>0</v>
      </c>
      <c r="AP75" s="101"/>
      <c r="AQ75" s="110" t="s">
        <v>328</v>
      </c>
      <c r="AR75" s="111" t="s">
        <v>328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/>
      <c r="BA75" s="275" t="s">
        <v>0</v>
      </c>
      <c r="BB75" s="101"/>
      <c r="BC75" s="110" t="s">
        <v>328</v>
      </c>
      <c r="BD75" s="111" t="s">
        <v>328</v>
      </c>
      <c r="BE75" s="90"/>
      <c r="BF75" s="61"/>
      <c r="BG75" s="275" t="s">
        <v>0</v>
      </c>
      <c r="BH75" s="61"/>
      <c r="BI75" s="110" t="s">
        <v>328</v>
      </c>
      <c r="BJ75" s="111" t="s">
        <v>328</v>
      </c>
      <c r="BK75" s="90"/>
      <c r="BL75" s="61"/>
      <c r="BM75" s="275" t="s">
        <v>0</v>
      </c>
      <c r="BN75" s="61"/>
      <c r="BO75" s="110" t="s">
        <v>328</v>
      </c>
      <c r="BP75" s="111" t="s">
        <v>328</v>
      </c>
      <c r="BQ75" s="90"/>
      <c r="BR75" s="61"/>
      <c r="BS75" s="275" t="s">
        <v>0</v>
      </c>
      <c r="BT75" s="61"/>
      <c r="BU75" s="110" t="s">
        <v>328</v>
      </c>
      <c r="BV75" s="111" t="s">
        <v>328</v>
      </c>
      <c r="BW75" s="90"/>
      <c r="BX75" s="61"/>
      <c r="BY75" s="275" t="s">
        <v>0</v>
      </c>
      <c r="BZ75" s="61"/>
      <c r="CA75" s="110" t="s">
        <v>328</v>
      </c>
      <c r="CB75" s="111" t="s">
        <v>328</v>
      </c>
      <c r="CC75" s="90"/>
      <c r="CD75" s="61"/>
      <c r="CE75" s="275" t="s">
        <v>0</v>
      </c>
      <c r="CF75" s="61"/>
      <c r="CG75" s="110" t="s">
        <v>328</v>
      </c>
      <c r="CH75" s="111" t="s">
        <v>328</v>
      </c>
      <c r="CI75" s="90"/>
      <c r="CJ75" s="102"/>
      <c r="CK75" s="275" t="s">
        <v>0</v>
      </c>
      <c r="CL75" s="101"/>
      <c r="CM75" s="110" t="s">
        <v>328</v>
      </c>
      <c r="CN75" s="111" t="s">
        <v>328</v>
      </c>
      <c r="CO75" s="90"/>
      <c r="CP75" s="102"/>
      <c r="CQ75" s="275" t="s">
        <v>0</v>
      </c>
      <c r="CR75" s="101"/>
      <c r="CS75" s="110" t="s">
        <v>328</v>
      </c>
      <c r="CT75" s="111" t="s">
        <v>328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/>
      <c r="AI76" s="275" t="s">
        <v>0</v>
      </c>
      <c r="AJ76" s="61"/>
      <c r="AK76" s="110" t="s">
        <v>328</v>
      </c>
      <c r="AL76" s="111" t="s">
        <v>328</v>
      </c>
      <c r="AM76" s="90"/>
      <c r="AN76" s="102"/>
      <c r="AO76" s="275" t="s">
        <v>0</v>
      </c>
      <c r="AP76" s="101"/>
      <c r="AQ76" s="110" t="s">
        <v>328</v>
      </c>
      <c r="AR76" s="111" t="s">
        <v>328</v>
      </c>
      <c r="AS76" s="90"/>
      <c r="AT76" s="61"/>
      <c r="AU76" s="275" t="s">
        <v>0</v>
      </c>
      <c r="AV76" s="61"/>
      <c r="AW76" s="110" t="s">
        <v>328</v>
      </c>
      <c r="AX76" s="111" t="s">
        <v>328</v>
      </c>
      <c r="AY76" s="90"/>
      <c r="AZ76" s="102"/>
      <c r="BA76" s="275" t="s">
        <v>0</v>
      </c>
      <c r="BB76" s="101"/>
      <c r="BC76" s="110" t="s">
        <v>328</v>
      </c>
      <c r="BD76" s="111" t="s">
        <v>328</v>
      </c>
      <c r="BE76" s="90"/>
      <c r="BF76" s="61"/>
      <c r="BG76" s="275" t="s">
        <v>0</v>
      </c>
      <c r="BH76" s="61"/>
      <c r="BI76" s="110" t="s">
        <v>328</v>
      </c>
      <c r="BJ76" s="111" t="s">
        <v>328</v>
      </c>
      <c r="BK76" s="90"/>
      <c r="BL76" s="61"/>
      <c r="BM76" s="275" t="s">
        <v>0</v>
      </c>
      <c r="BN76" s="61"/>
      <c r="BO76" s="110" t="s">
        <v>328</v>
      </c>
      <c r="BP76" s="111" t="s">
        <v>328</v>
      </c>
      <c r="BQ76" s="90"/>
      <c r="BR76" s="61"/>
      <c r="BS76" s="275" t="s">
        <v>0</v>
      </c>
      <c r="BT76" s="61"/>
      <c r="BU76" s="110" t="s">
        <v>328</v>
      </c>
      <c r="BV76" s="111" t="s">
        <v>328</v>
      </c>
      <c r="BW76" s="90"/>
      <c r="BX76" s="61"/>
      <c r="BY76" s="275" t="s">
        <v>0</v>
      </c>
      <c r="BZ76" s="61"/>
      <c r="CA76" s="110" t="s">
        <v>328</v>
      </c>
      <c r="CB76" s="111" t="s">
        <v>328</v>
      </c>
      <c r="CC76" s="90"/>
      <c r="CD76" s="61"/>
      <c r="CE76" s="275" t="s">
        <v>0</v>
      </c>
      <c r="CF76" s="61"/>
      <c r="CG76" s="110" t="s">
        <v>328</v>
      </c>
      <c r="CH76" s="111" t="s">
        <v>328</v>
      </c>
      <c r="CI76" s="90"/>
      <c r="CJ76" s="102"/>
      <c r="CK76" s="275" t="s">
        <v>0</v>
      </c>
      <c r="CL76" s="101"/>
      <c r="CM76" s="110" t="s">
        <v>328</v>
      </c>
      <c r="CN76" s="111" t="s">
        <v>328</v>
      </c>
      <c r="CO76" s="90"/>
      <c r="CP76" s="102"/>
      <c r="CQ76" s="275" t="s">
        <v>0</v>
      </c>
      <c r="CR76" s="101"/>
      <c r="CS76" s="110" t="s">
        <v>328</v>
      </c>
      <c r="CT76" s="111" t="s">
        <v>328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/>
      <c r="AI77" s="275" t="s">
        <v>0</v>
      </c>
      <c r="AJ77" s="61"/>
      <c r="AK77" s="110" t="s">
        <v>328</v>
      </c>
      <c r="AL77" s="111" t="s">
        <v>328</v>
      </c>
      <c r="AM77" s="90"/>
      <c r="AN77" s="102"/>
      <c r="AO77" s="275" t="s">
        <v>0</v>
      </c>
      <c r="AP77" s="101"/>
      <c r="AQ77" s="110" t="s">
        <v>328</v>
      </c>
      <c r="AR77" s="111" t="s">
        <v>328</v>
      </c>
      <c r="AS77" s="90"/>
      <c r="AT77" s="61"/>
      <c r="AU77" s="275" t="s">
        <v>0</v>
      </c>
      <c r="AV77" s="61"/>
      <c r="AW77" s="110" t="s">
        <v>328</v>
      </c>
      <c r="AX77" s="111" t="s">
        <v>328</v>
      </c>
      <c r="AY77" s="90"/>
      <c r="AZ77" s="102"/>
      <c r="BA77" s="275" t="s">
        <v>0</v>
      </c>
      <c r="BB77" s="101"/>
      <c r="BC77" s="110" t="s">
        <v>328</v>
      </c>
      <c r="BD77" s="111" t="s">
        <v>328</v>
      </c>
      <c r="BE77" s="90"/>
      <c r="BF77" s="61"/>
      <c r="BG77" s="275" t="s">
        <v>0</v>
      </c>
      <c r="BH77" s="61"/>
      <c r="BI77" s="110" t="s">
        <v>328</v>
      </c>
      <c r="BJ77" s="111" t="s">
        <v>328</v>
      </c>
      <c r="BK77" s="90"/>
      <c r="BL77" s="61"/>
      <c r="BM77" s="275" t="s">
        <v>0</v>
      </c>
      <c r="BN77" s="61"/>
      <c r="BO77" s="110" t="s">
        <v>328</v>
      </c>
      <c r="BP77" s="111" t="s">
        <v>328</v>
      </c>
      <c r="BQ77" s="90"/>
      <c r="BR77" s="61"/>
      <c r="BS77" s="275" t="s">
        <v>0</v>
      </c>
      <c r="BT77" s="61"/>
      <c r="BU77" s="110" t="s">
        <v>328</v>
      </c>
      <c r="BV77" s="111" t="s">
        <v>328</v>
      </c>
      <c r="BW77" s="90"/>
      <c r="BX77" s="61"/>
      <c r="BY77" s="275" t="s">
        <v>0</v>
      </c>
      <c r="BZ77" s="61"/>
      <c r="CA77" s="110" t="s">
        <v>328</v>
      </c>
      <c r="CB77" s="111" t="s">
        <v>328</v>
      </c>
      <c r="CC77" s="90"/>
      <c r="CD77" s="61"/>
      <c r="CE77" s="275" t="s">
        <v>0</v>
      </c>
      <c r="CF77" s="61"/>
      <c r="CG77" s="110" t="s">
        <v>328</v>
      </c>
      <c r="CH77" s="111" t="s">
        <v>328</v>
      </c>
      <c r="CI77" s="90"/>
      <c r="CJ77" s="102"/>
      <c r="CK77" s="275" t="s">
        <v>0</v>
      </c>
      <c r="CL77" s="101"/>
      <c r="CM77" s="110" t="s">
        <v>328</v>
      </c>
      <c r="CN77" s="111" t="s">
        <v>328</v>
      </c>
      <c r="CO77" s="90"/>
      <c r="CP77" s="102"/>
      <c r="CQ77" s="275" t="s">
        <v>0</v>
      </c>
      <c r="CR77" s="101"/>
      <c r="CS77" s="110" t="s">
        <v>328</v>
      </c>
      <c r="CT77" s="111" t="s">
        <v>328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/>
      <c r="AI78" s="275" t="s">
        <v>0</v>
      </c>
      <c r="AJ78" s="61"/>
      <c r="AK78" s="110" t="s">
        <v>328</v>
      </c>
      <c r="AL78" s="111" t="s">
        <v>328</v>
      </c>
      <c r="AM78" s="90"/>
      <c r="AN78" s="102"/>
      <c r="AO78" s="275" t="s">
        <v>0</v>
      </c>
      <c r="AP78" s="101"/>
      <c r="AQ78" s="110" t="s">
        <v>328</v>
      </c>
      <c r="AR78" s="111" t="s">
        <v>328</v>
      </c>
      <c r="AS78" s="90"/>
      <c r="AT78" s="61"/>
      <c r="AU78" s="275" t="s">
        <v>0</v>
      </c>
      <c r="AV78" s="61"/>
      <c r="AW78" s="110" t="s">
        <v>328</v>
      </c>
      <c r="AX78" s="111" t="s">
        <v>328</v>
      </c>
      <c r="AY78" s="90"/>
      <c r="AZ78" s="102"/>
      <c r="BA78" s="275" t="s">
        <v>0</v>
      </c>
      <c r="BB78" s="101"/>
      <c r="BC78" s="110" t="s">
        <v>328</v>
      </c>
      <c r="BD78" s="111" t="s">
        <v>328</v>
      </c>
      <c r="BE78" s="90"/>
      <c r="BF78" s="61"/>
      <c r="BG78" s="275" t="s">
        <v>0</v>
      </c>
      <c r="BH78" s="61"/>
      <c r="BI78" s="110" t="s">
        <v>328</v>
      </c>
      <c r="BJ78" s="111" t="s">
        <v>328</v>
      </c>
      <c r="BK78" s="90"/>
      <c r="BL78" s="61"/>
      <c r="BM78" s="275" t="s">
        <v>0</v>
      </c>
      <c r="BN78" s="61"/>
      <c r="BO78" s="110" t="s">
        <v>328</v>
      </c>
      <c r="BP78" s="111" t="s">
        <v>328</v>
      </c>
      <c r="BQ78" s="90"/>
      <c r="BR78" s="61"/>
      <c r="BS78" s="275" t="s">
        <v>0</v>
      </c>
      <c r="BT78" s="61"/>
      <c r="BU78" s="110" t="s">
        <v>328</v>
      </c>
      <c r="BV78" s="111" t="s">
        <v>328</v>
      </c>
      <c r="BW78" s="90"/>
      <c r="BX78" s="61"/>
      <c r="BY78" s="275" t="s">
        <v>0</v>
      </c>
      <c r="BZ78" s="61"/>
      <c r="CA78" s="110" t="s">
        <v>328</v>
      </c>
      <c r="CB78" s="111" t="s">
        <v>328</v>
      </c>
      <c r="CC78" s="90"/>
      <c r="CD78" s="61"/>
      <c r="CE78" s="275" t="s">
        <v>0</v>
      </c>
      <c r="CF78" s="61"/>
      <c r="CG78" s="110" t="s">
        <v>328</v>
      </c>
      <c r="CH78" s="111" t="s">
        <v>328</v>
      </c>
      <c r="CI78" s="90"/>
      <c r="CJ78" s="102"/>
      <c r="CK78" s="275" t="s">
        <v>0</v>
      </c>
      <c r="CL78" s="101"/>
      <c r="CM78" s="110" t="s">
        <v>328</v>
      </c>
      <c r="CN78" s="111" t="s">
        <v>328</v>
      </c>
      <c r="CO78" s="90"/>
      <c r="CP78" s="102"/>
      <c r="CQ78" s="275" t="s">
        <v>0</v>
      </c>
      <c r="CR78" s="101"/>
      <c r="CS78" s="110" t="s">
        <v>328</v>
      </c>
      <c r="CT78" s="111" t="s">
        <v>328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K12" activePane="bottomRight" state="frozen"/>
      <selection pane="topRight" activeCell="D1" sqref="D1"/>
      <selection pane="bottomLeft" activeCell="A12" sqref="A12"/>
      <selection pane="bottomRight" activeCell="AF7" sqref="AF7:AH7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5" style="12" bestFit="1" customWidth="1"/>
    <col min="42" max="44" width="4.28515625" style="12" customWidth="1"/>
    <col min="45" max="45" width="0.85546875" style="12" customWidth="1"/>
    <col min="46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9" width="4.28515625" style="12" customWidth="1"/>
    <col min="80" max="80" width="0.85546875" style="12" customWidth="1"/>
    <col min="81" max="82" width="4.28515625" style="12" customWidth="1"/>
    <col min="83" max="83" width="4.7109375" style="12" bestFit="1" customWidth="1"/>
    <col min="84" max="86" width="4.28515625" style="12" customWidth="1"/>
    <col min="87" max="87" width="0.85546875" style="12" customWidth="1"/>
    <col min="88" max="93" width="4.28515625" style="12" customWidth="1"/>
    <col min="94" max="94" width="0.85546875" style="12" customWidth="1"/>
    <col min="95" max="96" width="4.28515625" style="12" customWidth="1"/>
    <col min="97" max="97" width="4.710937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bestFit="1" customWidth="1"/>
    <col min="112" max="112" width="3.140625" style="12" bestFit="1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85546875" style="12" customWidth="1"/>
    <col min="119" max="121" width="4.28515625" style="12" customWidth="1"/>
    <col min="122" max="122" width="0.85546875" style="12" customWidth="1"/>
    <col min="123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35"/>
      <c r="B1" s="436"/>
      <c r="C1" s="437"/>
      <c r="D1" s="444">
        <f>Tipy!D1</f>
        <v>0</v>
      </c>
      <c r="E1" s="444"/>
      <c r="F1" s="444"/>
      <c r="G1" s="444"/>
      <c r="H1" s="444"/>
      <c r="I1" s="445"/>
      <c r="J1" s="10"/>
      <c r="K1" s="392" t="str">
        <f>Tipy!J1</f>
        <v>1. kolo</v>
      </c>
      <c r="L1" s="393"/>
      <c r="M1" s="393"/>
      <c r="N1" s="393"/>
      <c r="O1" s="393"/>
      <c r="P1" s="416"/>
      <c r="Q1" s="11"/>
      <c r="R1" s="392" t="str">
        <f>Tipy!P1</f>
        <v>2. kolo</v>
      </c>
      <c r="S1" s="393"/>
      <c r="T1" s="393"/>
      <c r="U1" s="393"/>
      <c r="V1" s="393"/>
      <c r="W1" s="416"/>
      <c r="X1" s="11"/>
      <c r="Y1" s="392" t="str">
        <f>Tipy!V1</f>
        <v>3. kolo</v>
      </c>
      <c r="Z1" s="393"/>
      <c r="AA1" s="393"/>
      <c r="AB1" s="393"/>
      <c r="AC1" s="393"/>
      <c r="AD1" s="416"/>
      <c r="AE1" s="11"/>
      <c r="AF1" s="392" t="str">
        <f>Tipy!AB1</f>
        <v>4. kolo</v>
      </c>
      <c r="AG1" s="393"/>
      <c r="AH1" s="393"/>
      <c r="AI1" s="393"/>
      <c r="AJ1" s="393"/>
      <c r="AK1" s="416"/>
      <c r="AL1" s="11"/>
      <c r="AM1" s="392" t="str">
        <f>Tipy!AH1</f>
        <v>5. kolo</v>
      </c>
      <c r="AN1" s="393"/>
      <c r="AO1" s="393"/>
      <c r="AP1" s="393"/>
      <c r="AQ1" s="393"/>
      <c r="AR1" s="416"/>
      <c r="AS1" s="11"/>
      <c r="AT1" s="433" t="str">
        <f>Tipy!AN1</f>
        <v>Skupina</v>
      </c>
      <c r="AU1" s="417"/>
      <c r="AV1" s="417"/>
      <c r="AW1" s="417"/>
      <c r="AX1" s="417"/>
      <c r="AY1" s="418"/>
      <c r="AZ1" s="11"/>
      <c r="BA1" s="392" t="str">
        <f>Tipy!AT1</f>
        <v>6. kolo</v>
      </c>
      <c r="BB1" s="393"/>
      <c r="BC1" s="393"/>
      <c r="BD1" s="393"/>
      <c r="BE1" s="393"/>
      <c r="BF1" s="416"/>
      <c r="BG1" s="11"/>
      <c r="BH1" s="394" t="str">
        <f>Tipy!AZ1</f>
        <v>3. kolo</v>
      </c>
      <c r="BI1" s="395"/>
      <c r="BJ1" s="395"/>
      <c r="BK1" s="395"/>
      <c r="BL1" s="395"/>
      <c r="BM1" s="432"/>
      <c r="BN1" s="11"/>
      <c r="BO1" s="392" t="str">
        <f>Tipy!BF1</f>
        <v>7. kolo</v>
      </c>
      <c r="BP1" s="393"/>
      <c r="BQ1" s="393"/>
      <c r="BR1" s="393"/>
      <c r="BS1" s="393"/>
      <c r="BT1" s="416"/>
      <c r="BU1" s="11"/>
      <c r="BV1" s="433" t="str">
        <f>Tipy!BL1</f>
        <v>Skupina</v>
      </c>
      <c r="BW1" s="417"/>
      <c r="BX1" s="417"/>
      <c r="BY1" s="417"/>
      <c r="BZ1" s="417"/>
      <c r="CA1" s="418"/>
      <c r="CB1" s="11"/>
      <c r="CC1" s="392" t="str">
        <f>Tipy!BR1</f>
        <v>8. kolo</v>
      </c>
      <c r="CD1" s="393"/>
      <c r="CE1" s="393"/>
      <c r="CF1" s="393"/>
      <c r="CG1" s="393"/>
      <c r="CH1" s="416"/>
      <c r="CI1" s="11"/>
      <c r="CJ1" s="392" t="str">
        <f>Tipy!BX1</f>
        <v>9. kolo</v>
      </c>
      <c r="CK1" s="393"/>
      <c r="CL1" s="393"/>
      <c r="CM1" s="393"/>
      <c r="CN1" s="393"/>
      <c r="CO1" s="416"/>
      <c r="CP1" s="11"/>
      <c r="CQ1" s="433" t="str">
        <f>Tipy!CD1</f>
        <v>Skupina</v>
      </c>
      <c r="CR1" s="417"/>
      <c r="CS1" s="417"/>
      <c r="CT1" s="417"/>
      <c r="CU1" s="417"/>
      <c r="CV1" s="418"/>
      <c r="CW1" s="11"/>
      <c r="CX1" s="392" t="str">
        <f>Tipy!CJ1</f>
        <v>10. kolo</v>
      </c>
      <c r="CY1" s="393"/>
      <c r="CZ1" s="393"/>
      <c r="DA1" s="393"/>
      <c r="DB1" s="393"/>
      <c r="DC1" s="416"/>
      <c r="DD1" s="11"/>
      <c r="DE1" s="394" t="str">
        <f>Tipy!CP1</f>
        <v>4. kolo</v>
      </c>
      <c r="DF1" s="395"/>
      <c r="DG1" s="395"/>
      <c r="DH1" s="395"/>
      <c r="DI1" s="395"/>
      <c r="DJ1" s="432"/>
      <c r="DK1" s="11"/>
      <c r="DL1" s="392" t="str">
        <f>Tipy!CV1</f>
        <v>11. kolo</v>
      </c>
      <c r="DM1" s="393"/>
      <c r="DN1" s="393"/>
      <c r="DO1" s="393"/>
      <c r="DP1" s="393"/>
      <c r="DQ1" s="416"/>
      <c r="DR1" s="11"/>
      <c r="DS1" s="433" t="str">
        <f>Tipy!DB1</f>
        <v>Skupina</v>
      </c>
      <c r="DT1" s="417"/>
      <c r="DU1" s="417"/>
      <c r="DV1" s="417"/>
      <c r="DW1" s="417"/>
      <c r="DX1" s="418"/>
      <c r="DY1" s="11"/>
      <c r="DZ1" s="392" t="str">
        <f>Tipy!DH1</f>
        <v>12. kolo</v>
      </c>
      <c r="EA1" s="393"/>
      <c r="EB1" s="393"/>
      <c r="EC1" s="393"/>
      <c r="ED1" s="393"/>
      <c r="EE1" s="416"/>
      <c r="EF1" s="11"/>
      <c r="EG1" s="392" t="str">
        <f>Tipy!DN1</f>
        <v>13. kolo</v>
      </c>
      <c r="EH1" s="393"/>
      <c r="EI1" s="393"/>
      <c r="EJ1" s="393"/>
      <c r="EK1" s="393"/>
      <c r="EL1" s="416"/>
      <c r="EM1" s="11"/>
      <c r="EN1" s="433" t="str">
        <f>Tipy!DT1</f>
        <v>Skupina</v>
      </c>
      <c r="EO1" s="417"/>
      <c r="EP1" s="417"/>
      <c r="EQ1" s="417"/>
      <c r="ER1" s="417"/>
      <c r="ES1" s="418"/>
      <c r="ET1" s="11"/>
      <c r="EU1" s="392" t="str">
        <f>Tipy!DZ1</f>
        <v>14. kolo</v>
      </c>
      <c r="EV1" s="393"/>
      <c r="EW1" s="393"/>
      <c r="EX1" s="393"/>
      <c r="EY1" s="393"/>
      <c r="EZ1" s="416"/>
      <c r="FA1" s="11"/>
      <c r="FB1" s="392" t="str">
        <f>Tipy!EF1</f>
        <v>15. kolo</v>
      </c>
      <c r="FC1" s="393"/>
      <c r="FD1" s="393"/>
      <c r="FE1" s="393"/>
      <c r="FF1" s="393"/>
      <c r="FG1" s="416"/>
      <c r="FH1" s="11"/>
      <c r="FI1" s="392" t="str">
        <f>Tipy!EL1</f>
        <v>16. kolo</v>
      </c>
      <c r="FJ1" s="393"/>
      <c r="FK1" s="393"/>
      <c r="FL1" s="393"/>
      <c r="FM1" s="393"/>
      <c r="FN1" s="416"/>
      <c r="FO1" s="11"/>
      <c r="FP1" s="433" t="str">
        <f>Tipy!ER1</f>
        <v>Skupina</v>
      </c>
      <c r="FQ1" s="417"/>
      <c r="FR1" s="417"/>
      <c r="FS1" s="417"/>
      <c r="FT1" s="417"/>
      <c r="FU1" s="418"/>
      <c r="FV1" s="11"/>
      <c r="FW1" s="392" t="str">
        <f>Tipy!EX1</f>
        <v>17. kolo</v>
      </c>
      <c r="FX1" s="393"/>
      <c r="FY1" s="393"/>
      <c r="FZ1" s="393"/>
      <c r="GA1" s="393"/>
      <c r="GB1" s="416"/>
      <c r="GC1" s="11"/>
      <c r="GD1" s="394" t="str">
        <f>Tipy!FD1</f>
        <v>Štvrťfinále - 1.z</v>
      </c>
      <c r="GE1" s="395"/>
      <c r="GF1" s="395"/>
      <c r="GG1" s="395"/>
      <c r="GH1" s="395"/>
      <c r="GI1" s="432"/>
      <c r="GJ1" s="11"/>
      <c r="GK1" s="392" t="str">
        <f>Tipy!FJ1</f>
        <v>18. kolo</v>
      </c>
      <c r="GL1" s="393"/>
      <c r="GM1" s="393"/>
      <c r="GN1" s="393"/>
      <c r="GO1" s="393"/>
      <c r="GP1" s="416"/>
      <c r="GQ1" s="11"/>
      <c r="GR1" s="392" t="str">
        <f>Tipy!FP1</f>
        <v>19. kolo</v>
      </c>
      <c r="GS1" s="393"/>
      <c r="GT1" s="393"/>
      <c r="GU1" s="393"/>
      <c r="GV1" s="393"/>
      <c r="GW1" s="416"/>
      <c r="GX1" s="11"/>
      <c r="GY1" s="392" t="str">
        <f>Tipy!FV1</f>
        <v>20. kolo</v>
      </c>
      <c r="GZ1" s="393"/>
      <c r="HA1" s="393"/>
      <c r="HB1" s="393"/>
      <c r="HC1" s="393"/>
      <c r="HD1" s="416"/>
      <c r="HE1" s="11"/>
      <c r="HF1" s="428" t="str">
        <f>Tipy!GB1</f>
        <v>3. kolo</v>
      </c>
      <c r="HG1" s="429"/>
      <c r="HH1" s="429"/>
      <c r="HI1" s="429"/>
      <c r="HJ1" s="429"/>
      <c r="HK1" s="434"/>
      <c r="HL1" s="11"/>
      <c r="HM1" s="394" t="str">
        <f>Tipy!GH1</f>
        <v>Semifinále - 1.z</v>
      </c>
      <c r="HN1" s="395"/>
      <c r="HO1" s="395"/>
      <c r="HP1" s="395"/>
      <c r="HQ1" s="395"/>
      <c r="HR1" s="432"/>
      <c r="HS1" s="11"/>
      <c r="HT1" s="392" t="str">
        <f>Tipy!GN1</f>
        <v>21. kolo</v>
      </c>
      <c r="HU1" s="393"/>
      <c r="HV1" s="393"/>
      <c r="HW1" s="393"/>
      <c r="HX1" s="393"/>
      <c r="HY1" s="416"/>
      <c r="HZ1" s="11"/>
      <c r="IA1" s="394" t="str">
        <f>Tipy!GT1</f>
        <v>Semifinále - 2.z</v>
      </c>
      <c r="IB1" s="395"/>
      <c r="IC1" s="395"/>
      <c r="ID1" s="395"/>
      <c r="IE1" s="395"/>
      <c r="IF1" s="432"/>
      <c r="IG1" s="11"/>
      <c r="IH1" s="425" t="str">
        <f>Tipy!GZ1</f>
        <v>4. kolo</v>
      </c>
      <c r="II1" s="426"/>
      <c r="IJ1" s="426"/>
      <c r="IK1" s="426"/>
      <c r="IL1" s="426"/>
      <c r="IM1" s="427"/>
      <c r="IN1" s="11"/>
      <c r="IO1" s="392" t="str">
        <f>Tipy!HF1</f>
        <v>22. kolo</v>
      </c>
      <c r="IP1" s="393"/>
      <c r="IQ1" s="393"/>
      <c r="IR1" s="393"/>
      <c r="IS1" s="393"/>
      <c r="IT1" s="416"/>
      <c r="IU1" s="11"/>
      <c r="IV1" s="392" t="str">
        <f>Tipy!HL1</f>
        <v>23. kolo</v>
      </c>
      <c r="IW1" s="393"/>
      <c r="IX1" s="393"/>
      <c r="IY1" s="393"/>
      <c r="IZ1" s="393"/>
      <c r="JA1" s="416"/>
      <c r="JB1" s="11"/>
      <c r="JC1" s="392" t="str">
        <f>Tipy!HR1</f>
        <v>24. kolo</v>
      </c>
      <c r="JD1" s="393"/>
      <c r="JE1" s="393"/>
      <c r="JF1" s="393"/>
      <c r="JG1" s="393"/>
      <c r="JH1" s="416"/>
      <c r="JI1" s="11"/>
      <c r="JJ1" s="433" t="str">
        <f>Tipy!HX1</f>
        <v>Play off - 1.z</v>
      </c>
      <c r="JK1" s="417"/>
      <c r="JL1" s="417"/>
      <c r="JM1" s="417"/>
      <c r="JN1" s="417"/>
      <c r="JO1" s="418"/>
      <c r="JP1" s="11"/>
      <c r="JQ1" s="392" t="str">
        <f>Tipy!ID1</f>
        <v>25. kolo</v>
      </c>
      <c r="JR1" s="393"/>
      <c r="JS1" s="393"/>
      <c r="JT1" s="393"/>
      <c r="JU1" s="393"/>
      <c r="JV1" s="416"/>
      <c r="JW1" s="11"/>
      <c r="JX1" s="433" t="str">
        <f>Tipy!IJ1</f>
        <v>Play off - 2.z</v>
      </c>
      <c r="JY1" s="417"/>
      <c r="JZ1" s="417"/>
      <c r="KA1" s="417"/>
      <c r="KB1" s="417"/>
      <c r="KC1" s="418"/>
      <c r="KD1" s="11"/>
      <c r="KE1" s="392" t="str">
        <f>Tipy!IP1</f>
        <v>26. kolo</v>
      </c>
      <c r="KF1" s="393"/>
      <c r="KG1" s="393"/>
      <c r="KH1" s="393"/>
      <c r="KI1" s="393"/>
      <c r="KJ1" s="416"/>
      <c r="KK1" s="11"/>
      <c r="KL1" s="394" t="str">
        <f>Tipy!IV1</f>
        <v>Finále</v>
      </c>
      <c r="KM1" s="395"/>
      <c r="KN1" s="395"/>
      <c r="KO1" s="395"/>
      <c r="KP1" s="395"/>
      <c r="KQ1" s="432"/>
      <c r="KR1" s="11"/>
      <c r="KS1" s="425" t="str">
        <f>Tipy!JB1</f>
        <v>5. kolo</v>
      </c>
      <c r="KT1" s="426"/>
      <c r="KU1" s="426"/>
      <c r="KV1" s="426"/>
      <c r="KW1" s="426"/>
      <c r="KX1" s="427"/>
      <c r="KY1" s="11"/>
      <c r="KZ1" s="392" t="str">
        <f>Tipy!JH1</f>
        <v>27. kolo</v>
      </c>
      <c r="LA1" s="393"/>
      <c r="LB1" s="393"/>
      <c r="LC1" s="393"/>
      <c r="LD1" s="393"/>
      <c r="LE1" s="416"/>
      <c r="LF1" s="11"/>
      <c r="LG1" s="433" t="str">
        <f>Tipy!JN1</f>
        <v>Osemfinále - 1.z</v>
      </c>
      <c r="LH1" s="417"/>
      <c r="LI1" s="417"/>
      <c r="LJ1" s="417"/>
      <c r="LK1" s="417"/>
      <c r="LL1" s="418"/>
      <c r="LM1" s="11"/>
      <c r="LN1" s="392" t="str">
        <f>Tipy!JT1</f>
        <v>28. kolo</v>
      </c>
      <c r="LO1" s="393"/>
      <c r="LP1" s="393"/>
      <c r="LQ1" s="393"/>
      <c r="LR1" s="393"/>
      <c r="LS1" s="416"/>
      <c r="LT1" s="11"/>
      <c r="LU1" s="433" t="str">
        <f>Tipy!JZ1</f>
        <v>Osemfinále - 2.z</v>
      </c>
      <c r="LV1" s="417"/>
      <c r="LW1" s="417"/>
      <c r="LX1" s="417"/>
      <c r="LY1" s="417"/>
      <c r="LZ1" s="418"/>
      <c r="MA1" s="11"/>
      <c r="MB1" s="425" t="str">
        <f>Tipy!KF1</f>
        <v>Štvrťfinále</v>
      </c>
      <c r="MC1" s="426"/>
      <c r="MD1" s="426"/>
      <c r="ME1" s="426"/>
      <c r="MF1" s="426"/>
      <c r="MG1" s="427"/>
      <c r="MH1" s="11"/>
      <c r="MI1" s="392" t="str">
        <f>Tipy!KL1</f>
        <v>29. kolo</v>
      </c>
      <c r="MJ1" s="393"/>
      <c r="MK1" s="393"/>
      <c r="ML1" s="393"/>
      <c r="MM1" s="393"/>
      <c r="MN1" s="416"/>
      <c r="MO1" s="11"/>
      <c r="MP1" s="392" t="str">
        <f>Tipy!KR1</f>
        <v>30. kolo</v>
      </c>
      <c r="MQ1" s="393"/>
      <c r="MR1" s="393"/>
      <c r="MS1" s="393"/>
      <c r="MT1" s="393"/>
      <c r="MU1" s="416"/>
      <c r="MV1" s="11"/>
      <c r="MW1" s="392" t="str">
        <f>Tipy!KX1</f>
        <v>31. kolo</v>
      </c>
      <c r="MX1" s="393"/>
      <c r="MY1" s="393"/>
      <c r="MZ1" s="393"/>
      <c r="NA1" s="393"/>
      <c r="NB1" s="416"/>
      <c r="NC1" s="11"/>
      <c r="ND1" s="392" t="str">
        <f>Tipy!LD1</f>
        <v>32. kolo</v>
      </c>
      <c r="NE1" s="393"/>
      <c r="NF1" s="393"/>
      <c r="NG1" s="393"/>
      <c r="NH1" s="393"/>
      <c r="NI1" s="416"/>
      <c r="NJ1" s="11"/>
      <c r="NK1" s="433" t="str">
        <f>Tipy!LJ1</f>
        <v>Štvrťfinále - 1.z</v>
      </c>
      <c r="NL1" s="417"/>
      <c r="NM1" s="417"/>
      <c r="NN1" s="417"/>
      <c r="NO1" s="417"/>
      <c r="NP1" s="418"/>
      <c r="NQ1" s="11"/>
      <c r="NR1" s="392" t="str">
        <f>Tipy!LP1</f>
        <v>33. kolo</v>
      </c>
      <c r="NS1" s="393"/>
      <c r="NT1" s="393"/>
      <c r="NU1" s="393"/>
      <c r="NV1" s="393"/>
      <c r="NW1" s="416"/>
      <c r="NX1" s="11"/>
      <c r="NY1" s="433" t="str">
        <f>Tipy!LV1</f>
        <v>Štvrťfinále - 2.z</v>
      </c>
      <c r="NZ1" s="417"/>
      <c r="OA1" s="417"/>
      <c r="OB1" s="417"/>
      <c r="OC1" s="417"/>
      <c r="OD1" s="418"/>
      <c r="OE1" s="11"/>
      <c r="OF1" s="425" t="str">
        <f>Tipy!MB1</f>
        <v>Semifinále</v>
      </c>
      <c r="OG1" s="426"/>
      <c r="OH1" s="426"/>
      <c r="OI1" s="426"/>
      <c r="OJ1" s="426"/>
      <c r="OK1" s="427"/>
      <c r="OL1" s="11"/>
      <c r="OM1" s="392" t="str">
        <f>Tipy!MH1</f>
        <v>34. kolo</v>
      </c>
      <c r="ON1" s="393"/>
      <c r="OO1" s="393"/>
      <c r="OP1" s="393"/>
      <c r="OQ1" s="393"/>
      <c r="OR1" s="416"/>
      <c r="OS1" s="11"/>
      <c r="OT1" s="392" t="str">
        <f>Tipy!MN1</f>
        <v>35. kolo</v>
      </c>
      <c r="OU1" s="393"/>
      <c r="OV1" s="393"/>
      <c r="OW1" s="393"/>
      <c r="OX1" s="393"/>
      <c r="OY1" s="416"/>
      <c r="OZ1" s="11"/>
      <c r="PA1" s="433" t="str">
        <f>Tipy!MT1</f>
        <v>Semifinále - 1.z</v>
      </c>
      <c r="PB1" s="417"/>
      <c r="PC1" s="417"/>
      <c r="PD1" s="417"/>
      <c r="PE1" s="417"/>
      <c r="PF1" s="418"/>
      <c r="PG1" s="11"/>
      <c r="PH1" s="392" t="str">
        <f>Tipy!MZ1</f>
        <v>36. kolo</v>
      </c>
      <c r="PI1" s="393"/>
      <c r="PJ1" s="393"/>
      <c r="PK1" s="393"/>
      <c r="PL1" s="393"/>
      <c r="PM1" s="416"/>
      <c r="PN1" s="11"/>
      <c r="PO1" s="433" t="str">
        <f>Tipy!NF1</f>
        <v>Semifinále - 2.z</v>
      </c>
      <c r="PP1" s="417"/>
      <c r="PQ1" s="417"/>
      <c r="PR1" s="417"/>
      <c r="PS1" s="417"/>
      <c r="PT1" s="418"/>
      <c r="PU1" s="11"/>
      <c r="PV1" s="392" t="str">
        <f>Tipy!NL1</f>
        <v>37. kolo</v>
      </c>
      <c r="PW1" s="393"/>
      <c r="PX1" s="393"/>
      <c r="PY1" s="393"/>
      <c r="PZ1" s="393"/>
      <c r="QA1" s="416"/>
      <c r="QB1" s="11"/>
      <c r="QC1" s="392" t="str">
        <f>Tipy!NR1</f>
        <v>38. kolo</v>
      </c>
      <c r="QD1" s="393"/>
      <c r="QE1" s="393"/>
      <c r="QF1" s="393"/>
      <c r="QG1" s="393"/>
      <c r="QH1" s="416"/>
      <c r="QJ1" s="433" t="str">
        <f>Tipy!NX1</f>
        <v>Finále</v>
      </c>
      <c r="QK1" s="417"/>
      <c r="QL1" s="417"/>
      <c r="QM1" s="417"/>
      <c r="QN1" s="417"/>
      <c r="QO1" s="418"/>
      <c r="QQ1" s="425" t="str">
        <f>Tipy!OD1</f>
        <v>Finále</v>
      </c>
      <c r="QR1" s="426"/>
      <c r="QS1" s="426"/>
      <c r="QT1" s="426"/>
      <c r="QU1" s="426"/>
      <c r="QV1" s="427"/>
    </row>
    <row r="2" spans="1:464" ht="18" customHeight="1" x14ac:dyDescent="0.2">
      <c r="A2" s="438"/>
      <c r="B2" s="439"/>
      <c r="C2" s="440"/>
      <c r="D2" s="357">
        <f>Tipy!D2</f>
        <v>0</v>
      </c>
      <c r="E2" s="357"/>
      <c r="F2" s="357"/>
      <c r="G2" s="357"/>
      <c r="H2" s="444"/>
      <c r="I2" s="445"/>
      <c r="J2" s="10"/>
      <c r="K2" s="339">
        <f>Tipy!J2</f>
        <v>45151.729166666664</v>
      </c>
      <c r="L2" s="340"/>
      <c r="M2" s="340"/>
      <c r="N2" s="340"/>
      <c r="O2" s="393"/>
      <c r="P2" s="416"/>
      <c r="Q2" s="13"/>
      <c r="R2" s="339">
        <f>Tipy!P2</f>
        <v>45157.666666666664</v>
      </c>
      <c r="S2" s="340"/>
      <c r="T2" s="340"/>
      <c r="U2" s="340"/>
      <c r="V2" s="393"/>
      <c r="W2" s="416"/>
      <c r="X2" s="13"/>
      <c r="Y2" s="339">
        <f>Tipy!V2</f>
        <v>45165.729166666664</v>
      </c>
      <c r="Z2" s="340"/>
      <c r="AA2" s="340"/>
      <c r="AB2" s="340"/>
      <c r="AC2" s="393"/>
      <c r="AD2" s="416"/>
      <c r="AE2" s="13"/>
      <c r="AF2" s="339">
        <f>Tipy!AB2</f>
        <v>45172.625</v>
      </c>
      <c r="AG2" s="340"/>
      <c r="AH2" s="340"/>
      <c r="AI2" s="340"/>
      <c r="AJ2" s="393"/>
      <c r="AK2" s="416"/>
      <c r="AL2" s="13"/>
      <c r="AM2" s="339">
        <f>Tipy!AH2</f>
        <v>45185.5625</v>
      </c>
      <c r="AN2" s="340"/>
      <c r="AO2" s="340"/>
      <c r="AP2" s="340"/>
      <c r="AQ2" s="393"/>
      <c r="AR2" s="416"/>
      <c r="AS2" s="13"/>
      <c r="AT2" s="345">
        <f>Tipy!AN2</f>
        <v>44825.875</v>
      </c>
      <c r="AU2" s="346"/>
      <c r="AV2" s="346"/>
      <c r="AW2" s="346"/>
      <c r="AX2" s="417"/>
      <c r="AY2" s="418"/>
      <c r="AZ2" s="13"/>
      <c r="BA2" s="339">
        <f>Tipy!AT2</f>
        <v>45193.625</v>
      </c>
      <c r="BB2" s="340"/>
      <c r="BC2" s="340"/>
      <c r="BD2" s="340"/>
      <c r="BE2" s="393"/>
      <c r="BF2" s="416"/>
      <c r="BG2" s="13"/>
      <c r="BH2" s="323">
        <f>Tipy!AZ2</f>
        <v>45195.875</v>
      </c>
      <c r="BI2" s="324"/>
      <c r="BJ2" s="324"/>
      <c r="BK2" s="324"/>
      <c r="BL2" s="395"/>
      <c r="BM2" s="432"/>
      <c r="BN2" s="13"/>
      <c r="BO2" s="339">
        <f>Tipy!BF2</f>
        <v>45199.770833333336</v>
      </c>
      <c r="BP2" s="340"/>
      <c r="BQ2" s="340"/>
      <c r="BR2" s="340"/>
      <c r="BS2" s="393"/>
      <c r="BT2" s="416"/>
      <c r="BU2" s="13"/>
      <c r="BV2" s="345">
        <f>Tipy!BL2</f>
        <v>45204.875</v>
      </c>
      <c r="BW2" s="346"/>
      <c r="BX2" s="346"/>
      <c r="BY2" s="346"/>
      <c r="BZ2" s="417"/>
      <c r="CA2" s="418"/>
      <c r="CB2" s="13"/>
      <c r="CC2" s="339">
        <f>Tipy!BR2</f>
        <v>45206.666666666664</v>
      </c>
      <c r="CD2" s="340"/>
      <c r="CE2" s="340"/>
      <c r="CF2" s="340"/>
      <c r="CG2" s="393"/>
      <c r="CH2" s="416"/>
      <c r="CI2" s="13"/>
      <c r="CJ2" s="339">
        <f>Tipy!BX2</f>
        <v>45220.666666666664</v>
      </c>
      <c r="CK2" s="340"/>
      <c r="CL2" s="340"/>
      <c r="CM2" s="340"/>
      <c r="CN2" s="393"/>
      <c r="CO2" s="416"/>
      <c r="CP2" s="13"/>
      <c r="CQ2" s="345">
        <f>Tipy!CD2</f>
        <v>45225.875</v>
      </c>
      <c r="CR2" s="346"/>
      <c r="CS2" s="346"/>
      <c r="CT2" s="346"/>
      <c r="CU2" s="417"/>
      <c r="CV2" s="418"/>
      <c r="CW2" s="13"/>
      <c r="CX2" s="339">
        <f>Tipy!CJ2</f>
        <v>45227.666666666664</v>
      </c>
      <c r="CY2" s="340"/>
      <c r="CZ2" s="340"/>
      <c r="DA2" s="340"/>
      <c r="DB2" s="393"/>
      <c r="DC2" s="416"/>
      <c r="DD2" s="13"/>
      <c r="DE2" s="323">
        <f>Tipy!CP2</f>
        <v>45230.666666666664</v>
      </c>
      <c r="DF2" s="324"/>
      <c r="DG2" s="324"/>
      <c r="DH2" s="324"/>
      <c r="DI2" s="395"/>
      <c r="DJ2" s="432"/>
      <c r="DK2" s="13"/>
      <c r="DL2" s="339">
        <f>Tipy!CV2</f>
        <v>45234.666666666664</v>
      </c>
      <c r="DM2" s="340"/>
      <c r="DN2" s="340"/>
      <c r="DO2" s="340"/>
      <c r="DP2" s="393"/>
      <c r="DQ2" s="416"/>
      <c r="DR2" s="13"/>
      <c r="DS2" s="345">
        <f>Tipy!DB2</f>
        <v>45239.875</v>
      </c>
      <c r="DT2" s="346"/>
      <c r="DU2" s="346"/>
      <c r="DV2" s="346"/>
      <c r="DW2" s="417"/>
      <c r="DX2" s="418"/>
      <c r="DY2" s="13"/>
      <c r="DZ2" s="339">
        <f>Tipy!DH2</f>
        <v>45241.666666666664</v>
      </c>
      <c r="EA2" s="340"/>
      <c r="EB2" s="340"/>
      <c r="EC2" s="340"/>
      <c r="ED2" s="393"/>
      <c r="EE2" s="416"/>
      <c r="EF2" s="13"/>
      <c r="EG2" s="339">
        <f>Tipy!DN2</f>
        <v>45255.666666666664</v>
      </c>
      <c r="EH2" s="340"/>
      <c r="EI2" s="340"/>
      <c r="EJ2" s="340"/>
      <c r="EK2" s="393"/>
      <c r="EL2" s="416"/>
      <c r="EM2" s="13"/>
      <c r="EN2" s="345">
        <f>Tipy!DT2</f>
        <v>45260.875</v>
      </c>
      <c r="EO2" s="346"/>
      <c r="EP2" s="346"/>
      <c r="EQ2" s="346"/>
      <c r="ER2" s="417"/>
      <c r="ES2" s="418"/>
      <c r="ET2" s="13"/>
      <c r="EU2" s="339">
        <f>Tipy!DZ2</f>
        <v>45262.666666666664</v>
      </c>
      <c r="EV2" s="340"/>
      <c r="EW2" s="340"/>
      <c r="EX2" s="340"/>
      <c r="EY2" s="393"/>
      <c r="EZ2" s="416"/>
      <c r="FA2" s="13"/>
      <c r="FB2" s="339">
        <f>Tipy!EF2</f>
        <v>45265.864583333336</v>
      </c>
      <c r="FC2" s="340"/>
      <c r="FD2" s="340"/>
      <c r="FE2" s="340"/>
      <c r="FF2" s="393"/>
      <c r="FG2" s="416"/>
      <c r="FH2" s="13"/>
      <c r="FI2" s="339">
        <f>Tipy!EL2</f>
        <v>45269.666666666664</v>
      </c>
      <c r="FJ2" s="340"/>
      <c r="FK2" s="340"/>
      <c r="FL2" s="340"/>
      <c r="FM2" s="393"/>
      <c r="FN2" s="416"/>
      <c r="FO2" s="13"/>
      <c r="FP2" s="345">
        <f>Tipy!ER2</f>
        <v>45274.875</v>
      </c>
      <c r="FQ2" s="346"/>
      <c r="FR2" s="346"/>
      <c r="FS2" s="346"/>
      <c r="FT2" s="417"/>
      <c r="FU2" s="418"/>
      <c r="FV2" s="13"/>
      <c r="FW2" s="339">
        <f>Tipy!EX2</f>
        <v>45276.666666666664</v>
      </c>
      <c r="FX2" s="340"/>
      <c r="FY2" s="340"/>
      <c r="FZ2" s="340"/>
      <c r="GA2" s="393"/>
      <c r="GB2" s="416"/>
      <c r="GC2" s="13"/>
      <c r="GD2" s="323">
        <f>Tipy!FD2</f>
        <v>45279.666666666664</v>
      </c>
      <c r="GE2" s="324"/>
      <c r="GF2" s="324"/>
      <c r="GG2" s="324"/>
      <c r="GH2" s="395"/>
      <c r="GI2" s="432"/>
      <c r="GJ2" s="13"/>
      <c r="GK2" s="339">
        <f>Tipy!FJ2</f>
        <v>45283.666666666664</v>
      </c>
      <c r="GL2" s="340"/>
      <c r="GM2" s="340"/>
      <c r="GN2" s="340"/>
      <c r="GO2" s="393"/>
      <c r="GP2" s="416"/>
      <c r="GQ2" s="13"/>
      <c r="GR2" s="339">
        <f>Tipy!FP2</f>
        <v>45286.666666666664</v>
      </c>
      <c r="GS2" s="340"/>
      <c r="GT2" s="340"/>
      <c r="GU2" s="340"/>
      <c r="GV2" s="393"/>
      <c r="GW2" s="416"/>
      <c r="GX2" s="13"/>
      <c r="GY2" s="339">
        <f>Tipy!FV2</f>
        <v>45290.666666666664</v>
      </c>
      <c r="GZ2" s="340"/>
      <c r="HA2" s="340"/>
      <c r="HB2" s="340"/>
      <c r="HC2" s="393"/>
      <c r="HD2" s="416"/>
      <c r="HE2" s="13"/>
      <c r="HF2" s="430">
        <f>Tipy!GB2</f>
        <v>44932.864583333336</v>
      </c>
      <c r="HG2" s="431"/>
      <c r="HH2" s="431"/>
      <c r="HI2" s="431"/>
      <c r="HJ2" s="429"/>
      <c r="HK2" s="434"/>
      <c r="HL2" s="13"/>
      <c r="HM2" s="323">
        <f>Tipy!GH2</f>
        <v>44935.666666666664</v>
      </c>
      <c r="HN2" s="324"/>
      <c r="HO2" s="324"/>
      <c r="HP2" s="324"/>
      <c r="HQ2" s="395"/>
      <c r="HR2" s="432"/>
      <c r="HS2" s="13"/>
      <c r="HT2" s="339">
        <f>Tipy!GN2</f>
        <v>44939.666666666664</v>
      </c>
      <c r="HU2" s="340"/>
      <c r="HV2" s="340"/>
      <c r="HW2" s="340"/>
      <c r="HX2" s="393"/>
      <c r="HY2" s="416"/>
      <c r="HZ2" s="13"/>
      <c r="IA2" s="323">
        <f>Tipy!GT2</f>
        <v>44949.666666666664</v>
      </c>
      <c r="IB2" s="324"/>
      <c r="IC2" s="324"/>
      <c r="ID2" s="324"/>
      <c r="IE2" s="395"/>
      <c r="IF2" s="432"/>
      <c r="IG2" s="13"/>
      <c r="IH2" s="331">
        <f>Tipy!GZ2</f>
        <v>44953.604166666664</v>
      </c>
      <c r="II2" s="332"/>
      <c r="IJ2" s="332"/>
      <c r="IK2" s="332"/>
      <c r="IL2" s="426"/>
      <c r="IM2" s="427"/>
      <c r="IN2" s="13"/>
      <c r="IO2" s="339">
        <f>Tipy!HF2</f>
        <v>44957.666666666664</v>
      </c>
      <c r="IP2" s="340"/>
      <c r="IQ2" s="340"/>
      <c r="IR2" s="340"/>
      <c r="IS2" s="393"/>
      <c r="IT2" s="416"/>
      <c r="IU2" s="13"/>
      <c r="IV2" s="339">
        <f>Tipy!HL2</f>
        <v>44960.666666666664</v>
      </c>
      <c r="IW2" s="340"/>
      <c r="IX2" s="340"/>
      <c r="IY2" s="340"/>
      <c r="IZ2" s="393"/>
      <c r="JA2" s="416"/>
      <c r="JB2" s="13"/>
      <c r="JC2" s="339">
        <f>Tipy!HR2</f>
        <v>44967.666666666664</v>
      </c>
      <c r="JD2" s="340"/>
      <c r="JE2" s="340"/>
      <c r="JF2" s="340"/>
      <c r="JG2" s="393"/>
      <c r="JH2" s="416"/>
      <c r="JI2" s="13"/>
      <c r="JJ2" s="345">
        <f>Tipy!HX2</f>
        <v>44972.875</v>
      </c>
      <c r="JK2" s="346"/>
      <c r="JL2" s="346"/>
      <c r="JM2" s="346"/>
      <c r="JN2" s="417"/>
      <c r="JO2" s="418"/>
      <c r="JP2" s="13"/>
      <c r="JQ2" s="339">
        <f>Tipy!ID2</f>
        <v>44974.666666666664</v>
      </c>
      <c r="JR2" s="340"/>
      <c r="JS2" s="340"/>
      <c r="JT2" s="340"/>
      <c r="JU2" s="393"/>
      <c r="JV2" s="416"/>
      <c r="JW2" s="13"/>
      <c r="JX2" s="345">
        <f>Tipy!IJ2</f>
        <v>44979.875</v>
      </c>
      <c r="JY2" s="346"/>
      <c r="JZ2" s="346"/>
      <c r="KA2" s="346"/>
      <c r="KB2" s="417"/>
      <c r="KC2" s="418"/>
      <c r="KD2" s="13"/>
      <c r="KE2" s="339">
        <f>Tipy!IP2</f>
        <v>44981.666666666664</v>
      </c>
      <c r="KF2" s="340"/>
      <c r="KG2" s="340"/>
      <c r="KH2" s="340"/>
      <c r="KI2" s="393"/>
      <c r="KJ2" s="416"/>
      <c r="KK2" s="13"/>
      <c r="KL2" s="323">
        <f>Tipy!IV2</f>
        <v>44982.666666666664</v>
      </c>
      <c r="KM2" s="324"/>
      <c r="KN2" s="324"/>
      <c r="KO2" s="324"/>
      <c r="KP2" s="395"/>
      <c r="KQ2" s="432"/>
      <c r="KR2" s="13"/>
      <c r="KS2" s="331">
        <f>Tipy!JB2</f>
        <v>44985.666666666664</v>
      </c>
      <c r="KT2" s="332"/>
      <c r="KU2" s="332"/>
      <c r="KV2" s="332"/>
      <c r="KW2" s="426"/>
      <c r="KX2" s="427"/>
      <c r="KY2" s="13"/>
      <c r="KZ2" s="339">
        <f>Tipy!JH2</f>
        <v>44987.666666666664</v>
      </c>
      <c r="LA2" s="340"/>
      <c r="LB2" s="340"/>
      <c r="LC2" s="340"/>
      <c r="LD2" s="393"/>
      <c r="LE2" s="416"/>
      <c r="LF2" s="13"/>
      <c r="LG2" s="345">
        <f>Tipy!JN2</f>
        <v>44992.875</v>
      </c>
      <c r="LH2" s="346"/>
      <c r="LI2" s="346"/>
      <c r="LJ2" s="346"/>
      <c r="LK2" s="417"/>
      <c r="LL2" s="418"/>
      <c r="LM2" s="13"/>
      <c r="LN2" s="339">
        <f>Tipy!JT2</f>
        <v>44994.666666666664</v>
      </c>
      <c r="LO2" s="340"/>
      <c r="LP2" s="340"/>
      <c r="LQ2" s="340"/>
      <c r="LR2" s="393"/>
      <c r="LS2" s="416"/>
      <c r="LT2" s="13"/>
      <c r="LU2" s="345">
        <f>Tipy!JZ2</f>
        <v>44999.875</v>
      </c>
      <c r="LV2" s="346"/>
      <c r="LW2" s="346"/>
      <c r="LX2" s="346"/>
      <c r="LY2" s="417"/>
      <c r="LZ2" s="418"/>
      <c r="MA2" s="13"/>
      <c r="MB2" s="331">
        <f>Tipy!KF2</f>
        <v>45001.666666666664</v>
      </c>
      <c r="MC2" s="332"/>
      <c r="MD2" s="332"/>
      <c r="ME2" s="332"/>
      <c r="MF2" s="426"/>
      <c r="MG2" s="427"/>
      <c r="MH2" s="13"/>
      <c r="MI2" s="339">
        <f>Tipy!KL2</f>
        <v>45001.666666666664</v>
      </c>
      <c r="MJ2" s="340"/>
      <c r="MK2" s="340"/>
      <c r="ML2" s="340"/>
      <c r="MM2" s="393"/>
      <c r="MN2" s="416"/>
      <c r="MO2" s="13"/>
      <c r="MP2" s="339">
        <f>Tipy!KR2</f>
        <v>45015.666666666664</v>
      </c>
      <c r="MQ2" s="340"/>
      <c r="MR2" s="340"/>
      <c r="MS2" s="340"/>
      <c r="MT2" s="393"/>
      <c r="MU2" s="416"/>
      <c r="MV2" s="13"/>
      <c r="MW2" s="339">
        <f>Tipy!KX2</f>
        <v>45019.875</v>
      </c>
      <c r="MX2" s="340"/>
      <c r="MY2" s="340"/>
      <c r="MZ2" s="340"/>
      <c r="NA2" s="393"/>
      <c r="NB2" s="416"/>
      <c r="NC2" s="13"/>
      <c r="ND2" s="339">
        <f>Tipy!LD2</f>
        <v>45022.666666666664</v>
      </c>
      <c r="NE2" s="340"/>
      <c r="NF2" s="340"/>
      <c r="NG2" s="340"/>
      <c r="NH2" s="393"/>
      <c r="NI2" s="416"/>
      <c r="NJ2" s="13"/>
      <c r="NK2" s="345">
        <f>Tipy!LJ2</f>
        <v>45027.875</v>
      </c>
      <c r="NL2" s="346"/>
      <c r="NM2" s="346"/>
      <c r="NN2" s="346"/>
      <c r="NO2" s="417"/>
      <c r="NP2" s="418"/>
      <c r="NQ2" s="13"/>
      <c r="NR2" s="339">
        <f>Tipy!LP2</f>
        <v>45029.666666666664</v>
      </c>
      <c r="NS2" s="340"/>
      <c r="NT2" s="340"/>
      <c r="NU2" s="340"/>
      <c r="NV2" s="393"/>
      <c r="NW2" s="416"/>
      <c r="NX2" s="13"/>
      <c r="NY2" s="345">
        <f>Tipy!LV2</f>
        <v>45034.875</v>
      </c>
      <c r="NZ2" s="346"/>
      <c r="OA2" s="346"/>
      <c r="OB2" s="346"/>
      <c r="OC2" s="417"/>
      <c r="OD2" s="418"/>
      <c r="OE2" s="13"/>
      <c r="OF2" s="331">
        <f>Tipy!MB2</f>
        <v>45036.666666666664</v>
      </c>
      <c r="OG2" s="332"/>
      <c r="OH2" s="332"/>
      <c r="OI2" s="332"/>
      <c r="OJ2" s="426"/>
      <c r="OK2" s="427"/>
      <c r="OL2" s="13"/>
      <c r="OM2" s="339">
        <f>Tipy!MH2</f>
        <v>45036.666666666664</v>
      </c>
      <c r="ON2" s="340"/>
      <c r="OO2" s="340"/>
      <c r="OP2" s="340"/>
      <c r="OQ2" s="393"/>
      <c r="OR2" s="416"/>
      <c r="OS2" s="13"/>
      <c r="OT2" s="339">
        <f>Tipy!MN2</f>
        <v>45043.666666666664</v>
      </c>
      <c r="OU2" s="340"/>
      <c r="OV2" s="340"/>
      <c r="OW2" s="340"/>
      <c r="OX2" s="393"/>
      <c r="OY2" s="416"/>
      <c r="OZ2" s="13"/>
      <c r="PA2" s="345">
        <f>Tipy!MT2</f>
        <v>45048.875</v>
      </c>
      <c r="PB2" s="346"/>
      <c r="PC2" s="346"/>
      <c r="PD2" s="346"/>
      <c r="PE2" s="417"/>
      <c r="PF2" s="418"/>
      <c r="PG2" s="13"/>
      <c r="PH2" s="339">
        <f>Tipy!MZ2</f>
        <v>45050.666666666664</v>
      </c>
      <c r="PI2" s="340"/>
      <c r="PJ2" s="340"/>
      <c r="PK2" s="340"/>
      <c r="PL2" s="393"/>
      <c r="PM2" s="416"/>
      <c r="PN2" s="13"/>
      <c r="PO2" s="345">
        <f>Tipy!NF2</f>
        <v>45055.875</v>
      </c>
      <c r="PP2" s="346"/>
      <c r="PQ2" s="346"/>
      <c r="PR2" s="346"/>
      <c r="PS2" s="417"/>
      <c r="PT2" s="418"/>
      <c r="PU2" s="13"/>
      <c r="PV2" s="339">
        <f>Tipy!NL2</f>
        <v>45057.666666666664</v>
      </c>
      <c r="PW2" s="340"/>
      <c r="PX2" s="340"/>
      <c r="PY2" s="340"/>
      <c r="PZ2" s="393"/>
      <c r="QA2" s="416"/>
      <c r="QB2" s="13"/>
      <c r="QC2" s="339">
        <f>Tipy!NR2</f>
        <v>45065.708333333336</v>
      </c>
      <c r="QD2" s="340"/>
      <c r="QE2" s="340"/>
      <c r="QF2" s="340"/>
      <c r="QG2" s="393"/>
      <c r="QH2" s="416"/>
      <c r="QJ2" s="345">
        <f>Tipy!NX2</f>
        <v>45068.875</v>
      </c>
      <c r="QK2" s="346"/>
      <c r="QL2" s="346"/>
      <c r="QM2" s="346"/>
      <c r="QN2" s="417"/>
      <c r="QO2" s="418"/>
      <c r="QQ2" s="331">
        <f>Tipy!OD2</f>
        <v>45071.666666666664</v>
      </c>
      <c r="QR2" s="332"/>
      <c r="QS2" s="332"/>
      <c r="QT2" s="332"/>
      <c r="QU2" s="426"/>
      <c r="QV2" s="427"/>
    </row>
    <row r="3" spans="1:464" ht="18" customHeight="1" thickBot="1" x14ac:dyDescent="0.25">
      <c r="A3" s="438"/>
      <c r="B3" s="439"/>
      <c r="C3" s="440"/>
      <c r="D3" s="359">
        <f>Tipy!D3</f>
        <v>0</v>
      </c>
      <c r="E3" s="359"/>
      <c r="F3" s="359"/>
      <c r="G3" s="46"/>
      <c r="H3" s="47" t="s">
        <v>0</v>
      </c>
      <c r="I3" s="48">
        <v>1</v>
      </c>
      <c r="J3" s="10"/>
      <c r="K3" s="317" t="str">
        <f>Tipy!J3</f>
        <v>Chelsea (V)</v>
      </c>
      <c r="L3" s="318"/>
      <c r="M3" s="318"/>
      <c r="N3" s="18">
        <v>1</v>
      </c>
      <c r="O3" s="19" t="s">
        <v>0</v>
      </c>
      <c r="P3" s="20">
        <v>1</v>
      </c>
      <c r="Q3" s="17"/>
      <c r="R3" s="317" t="str">
        <f>Tipy!P3</f>
        <v>Bournemouth (D)</v>
      </c>
      <c r="S3" s="318"/>
      <c r="T3" s="318"/>
      <c r="U3" s="18">
        <v>3</v>
      </c>
      <c r="V3" s="19" t="s">
        <v>0</v>
      </c>
      <c r="W3" s="20">
        <v>1</v>
      </c>
      <c r="X3" s="17"/>
      <c r="Y3" s="317" t="str">
        <f>Tipy!V3</f>
        <v>Newcastle (V)</v>
      </c>
      <c r="Z3" s="318"/>
      <c r="AA3" s="318"/>
      <c r="AB3" s="18">
        <v>1</v>
      </c>
      <c r="AC3" s="19" t="s">
        <v>0</v>
      </c>
      <c r="AD3" s="20">
        <v>2</v>
      </c>
      <c r="AE3" s="17"/>
      <c r="AF3" s="317" t="str">
        <f>Tipy!AB3</f>
        <v>Aston Villa (D)</v>
      </c>
      <c r="AG3" s="318"/>
      <c r="AH3" s="318"/>
      <c r="AI3" s="18">
        <v>3</v>
      </c>
      <c r="AJ3" s="19" t="s">
        <v>0</v>
      </c>
      <c r="AK3" s="20">
        <v>0</v>
      </c>
      <c r="AL3" s="17"/>
      <c r="AM3" s="317" t="str">
        <f>Tipy!AH3</f>
        <v>Wolves (V)</v>
      </c>
      <c r="AN3" s="318"/>
      <c r="AO3" s="318"/>
      <c r="AP3" s="18"/>
      <c r="AQ3" s="19" t="s">
        <v>0</v>
      </c>
      <c r="AR3" s="20"/>
      <c r="AS3" s="17"/>
      <c r="AT3" s="405">
        <f>Tipy!AN3</f>
        <v>0</v>
      </c>
      <c r="AU3" s="406"/>
      <c r="AV3" s="406"/>
      <c r="AW3" s="14"/>
      <c r="AX3" s="15" t="s">
        <v>0</v>
      </c>
      <c r="AY3" s="16"/>
      <c r="AZ3" s="17"/>
      <c r="BA3" s="317" t="str">
        <f>Tipy!AT3</f>
        <v>West Ham (D)</v>
      </c>
      <c r="BB3" s="318"/>
      <c r="BC3" s="318"/>
      <c r="BD3" s="18"/>
      <c r="BE3" s="19" t="s">
        <v>0</v>
      </c>
      <c r="BF3" s="20"/>
      <c r="BG3" s="17"/>
      <c r="BH3" s="325" t="str">
        <f>IF(Tipy!AZ3="","",Tipy!AZ3)</f>
        <v/>
      </c>
      <c r="BI3" s="326"/>
      <c r="BJ3" s="326"/>
      <c r="BK3" s="35"/>
      <c r="BL3" s="36" t="s">
        <v>0</v>
      </c>
      <c r="BM3" s="37"/>
      <c r="BN3" s="17"/>
      <c r="BO3" s="317" t="str">
        <f>Tipy!BF3</f>
        <v>Tottenham (V)</v>
      </c>
      <c r="BP3" s="318"/>
      <c r="BQ3" s="318"/>
      <c r="BR3" s="18"/>
      <c r="BS3" s="19" t="s">
        <v>0</v>
      </c>
      <c r="BT3" s="20"/>
      <c r="BU3" s="17"/>
      <c r="BV3" s="347" t="str">
        <f>IF(Tipy!BL3="","",Tipy!BL3)</f>
        <v/>
      </c>
      <c r="BW3" s="348"/>
      <c r="BX3" s="348"/>
      <c r="BY3" s="14"/>
      <c r="BZ3" s="15" t="s">
        <v>0</v>
      </c>
      <c r="CA3" s="16"/>
      <c r="CB3" s="17"/>
      <c r="CC3" s="317" t="str">
        <f>Tipy!BR3</f>
        <v>Brighton (V)</v>
      </c>
      <c r="CD3" s="318"/>
      <c r="CE3" s="318"/>
      <c r="CF3" s="18"/>
      <c r="CG3" s="19" t="s">
        <v>0</v>
      </c>
      <c r="CH3" s="20"/>
      <c r="CI3" s="17"/>
      <c r="CJ3" s="317" t="str">
        <f>Tipy!BX3</f>
        <v>Everton (D)</v>
      </c>
      <c r="CK3" s="318"/>
      <c r="CL3" s="318"/>
      <c r="CM3" s="18"/>
      <c r="CN3" s="19" t="s">
        <v>0</v>
      </c>
      <c r="CO3" s="20"/>
      <c r="CP3" s="17"/>
      <c r="CQ3" s="347" t="str">
        <f>IF(Tipy!CD3="","",Tipy!CD3)</f>
        <v/>
      </c>
      <c r="CR3" s="348"/>
      <c r="CS3" s="348"/>
      <c r="CT3" s="14"/>
      <c r="CU3" s="15" t="s">
        <v>0</v>
      </c>
      <c r="CV3" s="16"/>
      <c r="CW3" s="17"/>
      <c r="CX3" s="317" t="str">
        <f>Tipy!CJ3</f>
        <v>Nottingham (D)</v>
      </c>
      <c r="CY3" s="318"/>
      <c r="CZ3" s="318"/>
      <c r="DA3" s="18"/>
      <c r="DB3" s="19" t="s">
        <v>0</v>
      </c>
      <c r="DC3" s="20"/>
      <c r="DD3" s="17"/>
      <c r="DE3" s="325" t="str">
        <f>IF(Tipy!CP3="","",Tipy!CP3)</f>
        <v/>
      </c>
      <c r="DF3" s="326"/>
      <c r="DG3" s="326"/>
      <c r="DH3" s="35"/>
      <c r="DI3" s="36" t="s">
        <v>0</v>
      </c>
      <c r="DJ3" s="37"/>
      <c r="DK3" s="17"/>
      <c r="DL3" s="317" t="str">
        <f>Tipy!CV3</f>
        <v>Luton (V)</v>
      </c>
      <c r="DM3" s="318"/>
      <c r="DN3" s="318"/>
      <c r="DO3" s="18"/>
      <c r="DP3" s="19" t="s">
        <v>0</v>
      </c>
      <c r="DQ3" s="20"/>
      <c r="DR3" s="17"/>
      <c r="DS3" s="347" t="str">
        <f>IF(Tipy!DB3="","",Tipy!DB3)</f>
        <v/>
      </c>
      <c r="DT3" s="348"/>
      <c r="DU3" s="348"/>
      <c r="DV3" s="14"/>
      <c r="DW3" s="15" t="s">
        <v>0</v>
      </c>
      <c r="DX3" s="16"/>
      <c r="DY3" s="17"/>
      <c r="DZ3" s="317" t="str">
        <f>Tipy!DH3</f>
        <v>Brentford (D)</v>
      </c>
      <c r="EA3" s="318"/>
      <c r="EB3" s="318"/>
      <c r="EC3" s="18"/>
      <c r="ED3" s="19" t="s">
        <v>0</v>
      </c>
      <c r="EE3" s="20"/>
      <c r="EF3" s="17"/>
      <c r="EG3" s="317" t="str">
        <f>Tipy!DN3</f>
        <v>Man City (V)</v>
      </c>
      <c r="EH3" s="318"/>
      <c r="EI3" s="318"/>
      <c r="EJ3" s="18"/>
      <c r="EK3" s="19" t="s">
        <v>0</v>
      </c>
      <c r="EL3" s="20"/>
      <c r="EM3" s="17"/>
      <c r="EN3" s="347" t="str">
        <f>IF(Tipy!DT3="","",Tipy!DT3)</f>
        <v/>
      </c>
      <c r="EO3" s="348"/>
      <c r="EP3" s="348"/>
      <c r="EQ3" s="14"/>
      <c r="ER3" s="15" t="s">
        <v>0</v>
      </c>
      <c r="ES3" s="16"/>
      <c r="ET3" s="17"/>
      <c r="EU3" s="317" t="str">
        <f>Tipy!DZ3</f>
        <v>Fulham (D)</v>
      </c>
      <c r="EV3" s="318"/>
      <c r="EW3" s="318"/>
      <c r="EX3" s="18"/>
      <c r="EY3" s="19" t="s">
        <v>0</v>
      </c>
      <c r="EZ3" s="20"/>
      <c r="FA3" s="17"/>
      <c r="FB3" s="317" t="str">
        <f>Tipy!EF3</f>
        <v>Sheffield (V)</v>
      </c>
      <c r="FC3" s="318"/>
      <c r="FD3" s="318"/>
      <c r="FE3" s="18"/>
      <c r="FF3" s="19" t="s">
        <v>0</v>
      </c>
      <c r="FG3" s="20"/>
      <c r="FH3" s="17"/>
      <c r="FI3" s="317" t="str">
        <f>Tipy!EL3</f>
        <v>Crystal Palace (V)</v>
      </c>
      <c r="FJ3" s="318"/>
      <c r="FK3" s="318"/>
      <c r="FL3" s="18"/>
      <c r="FM3" s="19" t="s">
        <v>0</v>
      </c>
      <c r="FN3" s="20"/>
      <c r="FO3" s="17"/>
      <c r="FP3" s="347" t="str">
        <f>IF(Tipy!ER3="","",Tipy!ER3)</f>
        <v/>
      </c>
      <c r="FQ3" s="348"/>
      <c r="FR3" s="348"/>
      <c r="FS3" s="14"/>
      <c r="FT3" s="15" t="s">
        <v>0</v>
      </c>
      <c r="FU3" s="16"/>
      <c r="FV3" s="17"/>
      <c r="FW3" s="317" t="str">
        <f>Tipy!EX3</f>
        <v>Man Utd (D)</v>
      </c>
      <c r="FX3" s="318"/>
      <c r="FY3" s="318"/>
      <c r="FZ3" s="18"/>
      <c r="GA3" s="19" t="s">
        <v>0</v>
      </c>
      <c r="GB3" s="20"/>
      <c r="GC3" s="17"/>
      <c r="GD3" s="325" t="str">
        <f>IF(Tipy!FD3="","",Tipy!FD3)</f>
        <v/>
      </c>
      <c r="GE3" s="326"/>
      <c r="GF3" s="326"/>
      <c r="GG3" s="35"/>
      <c r="GH3" s="36" t="s">
        <v>0</v>
      </c>
      <c r="GI3" s="37"/>
      <c r="GJ3" s="17"/>
      <c r="GK3" s="317" t="str">
        <f>Tipy!FJ3</f>
        <v>Arsenal (D)</v>
      </c>
      <c r="GL3" s="318"/>
      <c r="GM3" s="318"/>
      <c r="GN3" s="18"/>
      <c r="GO3" s="19" t="s">
        <v>0</v>
      </c>
      <c r="GP3" s="20"/>
      <c r="GQ3" s="17"/>
      <c r="GR3" s="317" t="str">
        <f>Tipy!FP3</f>
        <v>Burnley (V)</v>
      </c>
      <c r="GS3" s="318"/>
      <c r="GT3" s="318"/>
      <c r="GU3" s="18"/>
      <c r="GV3" s="19" t="s">
        <v>0</v>
      </c>
      <c r="GW3" s="20"/>
      <c r="GX3" s="17"/>
      <c r="GY3" s="317" t="str">
        <f>Tipy!FV3</f>
        <v>Newcastle (D)</v>
      </c>
      <c r="GZ3" s="318"/>
      <c r="HA3" s="318"/>
      <c r="HB3" s="18"/>
      <c r="HC3" s="19" t="s">
        <v>0</v>
      </c>
      <c r="HD3" s="20"/>
      <c r="HE3" s="17"/>
      <c r="HF3" s="390" t="str">
        <f>IF(Tipy!GB3="","",Tipy!GB3)</f>
        <v/>
      </c>
      <c r="HG3" s="391"/>
      <c r="HH3" s="391"/>
      <c r="HI3" s="133"/>
      <c r="HJ3" s="134" t="s">
        <v>0</v>
      </c>
      <c r="HK3" s="135"/>
      <c r="HL3" s="17"/>
      <c r="HM3" s="325" t="str">
        <f>IF(Tipy!GH3="","",Tipy!GH3)</f>
        <v/>
      </c>
      <c r="HN3" s="326"/>
      <c r="HO3" s="326"/>
      <c r="HP3" s="35"/>
      <c r="HQ3" s="36" t="s">
        <v>0</v>
      </c>
      <c r="HR3" s="37"/>
      <c r="HS3" s="17"/>
      <c r="HT3" s="317" t="str">
        <f>Tipy!GN3</f>
        <v>Bournemouth (V)</v>
      </c>
      <c r="HU3" s="318"/>
      <c r="HV3" s="318"/>
      <c r="HW3" s="18"/>
      <c r="HX3" s="19" t="s">
        <v>0</v>
      </c>
      <c r="HY3" s="20"/>
      <c r="HZ3" s="17"/>
      <c r="IA3" s="325" t="str">
        <f>IF(Tipy!GT3="","",Tipy!GT3)</f>
        <v/>
      </c>
      <c r="IB3" s="326"/>
      <c r="IC3" s="326"/>
      <c r="ID3" s="35"/>
      <c r="IE3" s="36" t="s">
        <v>0</v>
      </c>
      <c r="IF3" s="37"/>
      <c r="IG3" s="17"/>
      <c r="IH3" s="333" t="str">
        <f>IF(Tipy!GZ3="","",Tipy!GZ3)</f>
        <v/>
      </c>
      <c r="II3" s="334"/>
      <c r="IJ3" s="334"/>
      <c r="IK3" s="38"/>
      <c r="IL3" s="39" t="s">
        <v>0</v>
      </c>
      <c r="IM3" s="40"/>
      <c r="IN3" s="17"/>
      <c r="IO3" s="388" t="str">
        <f>Tipy!HF3</f>
        <v>Chelsea (D)</v>
      </c>
      <c r="IP3" s="389"/>
      <c r="IQ3" s="389"/>
      <c r="IR3" s="18"/>
      <c r="IS3" s="19" t="s">
        <v>0</v>
      </c>
      <c r="IT3" s="20"/>
      <c r="IU3" s="17"/>
      <c r="IV3" s="317" t="str">
        <f>Tipy!HL3</f>
        <v>Arsenal (V)</v>
      </c>
      <c r="IW3" s="318"/>
      <c r="IX3" s="318"/>
      <c r="IY3" s="18"/>
      <c r="IZ3" s="19" t="s">
        <v>0</v>
      </c>
      <c r="JA3" s="20"/>
      <c r="JB3" s="17"/>
      <c r="JC3" s="317" t="str">
        <f>Tipy!HR3</f>
        <v>Burnley (D)</v>
      </c>
      <c r="JD3" s="318"/>
      <c r="JE3" s="318"/>
      <c r="JF3" s="18"/>
      <c r="JG3" s="19" t="s">
        <v>0</v>
      </c>
      <c r="JH3" s="20"/>
      <c r="JI3" s="17"/>
      <c r="JJ3" s="347" t="str">
        <f>IF(Tipy!HX3="","",Tipy!HX3)</f>
        <v/>
      </c>
      <c r="JK3" s="348"/>
      <c r="JL3" s="348"/>
      <c r="JM3" s="14"/>
      <c r="JN3" s="15" t="s">
        <v>0</v>
      </c>
      <c r="JO3" s="16"/>
      <c r="JP3" s="17"/>
      <c r="JQ3" s="317" t="str">
        <f>Tipy!ID3</f>
        <v>Brentford (V)</v>
      </c>
      <c r="JR3" s="318"/>
      <c r="JS3" s="318"/>
      <c r="JT3" s="18"/>
      <c r="JU3" s="19" t="s">
        <v>0</v>
      </c>
      <c r="JV3" s="20"/>
      <c r="JW3" s="17"/>
      <c r="JX3" s="347" t="str">
        <f>IF(Tipy!IJ3="","",Tipy!IJ3)</f>
        <v/>
      </c>
      <c r="JY3" s="348"/>
      <c r="JZ3" s="348"/>
      <c r="KA3" s="14"/>
      <c r="KB3" s="15" t="s">
        <v>0</v>
      </c>
      <c r="KC3" s="16"/>
      <c r="KD3" s="17"/>
      <c r="KE3" s="317" t="str">
        <f>Tipy!IP3</f>
        <v>Luton (D)</v>
      </c>
      <c r="KF3" s="318"/>
      <c r="KG3" s="318"/>
      <c r="KH3" s="18"/>
      <c r="KI3" s="19" t="s">
        <v>0</v>
      </c>
      <c r="KJ3" s="20"/>
      <c r="KK3" s="17"/>
      <c r="KL3" s="325" t="str">
        <f>IF(Tipy!IV3="","",Tipy!IV3)</f>
        <v/>
      </c>
      <c r="KM3" s="326"/>
      <c r="KN3" s="326"/>
      <c r="KO3" s="35"/>
      <c r="KP3" s="36" t="s">
        <v>0</v>
      </c>
      <c r="KQ3" s="37"/>
      <c r="KR3" s="17"/>
      <c r="KS3" s="333" t="str">
        <f>IF(Tipy!JB3="","",Tipy!JB3)</f>
        <v/>
      </c>
      <c r="KT3" s="334"/>
      <c r="KU3" s="334"/>
      <c r="KV3" s="38"/>
      <c r="KW3" s="39" t="s">
        <v>0</v>
      </c>
      <c r="KX3" s="40"/>
      <c r="KY3" s="17"/>
      <c r="KZ3" s="317" t="str">
        <f>Tipy!JH3</f>
        <v>Nottingham (V)</v>
      </c>
      <c r="LA3" s="318"/>
      <c r="LB3" s="318"/>
      <c r="LC3" s="18"/>
      <c r="LD3" s="19" t="s">
        <v>0</v>
      </c>
      <c r="LE3" s="20"/>
      <c r="LF3" s="17"/>
      <c r="LG3" s="347" t="str">
        <f>IF(Tipy!JN3="","",Tipy!JN3)</f>
        <v/>
      </c>
      <c r="LH3" s="348"/>
      <c r="LI3" s="348"/>
      <c r="LJ3" s="14"/>
      <c r="LK3" s="15" t="s">
        <v>0</v>
      </c>
      <c r="LL3" s="16"/>
      <c r="LM3" s="17"/>
      <c r="LN3" s="317" t="str">
        <f>Tipy!JT3</f>
        <v>Man City (D)</v>
      </c>
      <c r="LO3" s="318"/>
      <c r="LP3" s="318"/>
      <c r="LQ3" s="18"/>
      <c r="LR3" s="19" t="s">
        <v>0</v>
      </c>
      <c r="LS3" s="20"/>
      <c r="LT3" s="17"/>
      <c r="LU3" s="347" t="str">
        <f>IF(Tipy!JZ3="","",Tipy!JZ3)</f>
        <v/>
      </c>
      <c r="LV3" s="348"/>
      <c r="LW3" s="348"/>
      <c r="LX3" s="14"/>
      <c r="LY3" s="15" t="s">
        <v>0</v>
      </c>
      <c r="LZ3" s="16"/>
      <c r="MA3" s="17"/>
      <c r="MB3" s="333" t="str">
        <f>IF(Tipy!KF3="","",Tipy!KF3)</f>
        <v/>
      </c>
      <c r="MC3" s="334"/>
      <c r="MD3" s="334"/>
      <c r="ME3" s="38"/>
      <c r="MF3" s="39" t="s">
        <v>0</v>
      </c>
      <c r="MG3" s="40"/>
      <c r="MH3" s="17"/>
      <c r="MI3" s="317" t="str">
        <f>Tipy!KL3</f>
        <v>Everton (V)</v>
      </c>
      <c r="MJ3" s="318"/>
      <c r="MK3" s="318"/>
      <c r="ML3" s="18"/>
      <c r="MM3" s="19" t="s">
        <v>0</v>
      </c>
      <c r="MN3" s="20"/>
      <c r="MO3" s="17"/>
      <c r="MP3" s="317" t="str">
        <f>Tipy!KR3</f>
        <v>Brighton (D)</v>
      </c>
      <c r="MQ3" s="318"/>
      <c r="MR3" s="318"/>
      <c r="MS3" s="18"/>
      <c r="MT3" s="19" t="s">
        <v>0</v>
      </c>
      <c r="MU3" s="20"/>
      <c r="MV3" s="17"/>
      <c r="MW3" s="317" t="str">
        <f>Tipy!KX3</f>
        <v>Sheffield (D)</v>
      </c>
      <c r="MX3" s="318"/>
      <c r="MY3" s="318"/>
      <c r="MZ3" s="18"/>
      <c r="NA3" s="19" t="s">
        <v>0</v>
      </c>
      <c r="NB3" s="20"/>
      <c r="NC3" s="17"/>
      <c r="ND3" s="317" t="str">
        <f>Tipy!LD3</f>
        <v>Man Utd (V)</v>
      </c>
      <c r="NE3" s="318"/>
      <c r="NF3" s="318"/>
      <c r="NG3" s="18"/>
      <c r="NH3" s="19" t="s">
        <v>0</v>
      </c>
      <c r="NI3" s="20"/>
      <c r="NJ3" s="17"/>
      <c r="NK3" s="347" t="str">
        <f>IF(Tipy!LJ3="","",Tipy!LJ3)</f>
        <v/>
      </c>
      <c r="NL3" s="348"/>
      <c r="NM3" s="348"/>
      <c r="NN3" s="14"/>
      <c r="NO3" s="15" t="s">
        <v>0</v>
      </c>
      <c r="NP3" s="16"/>
      <c r="NQ3" s="17"/>
      <c r="NR3" s="317" t="str">
        <f>Tipy!LP3</f>
        <v>Crystal Palace (D)</v>
      </c>
      <c r="NS3" s="318"/>
      <c r="NT3" s="318"/>
      <c r="NU3" s="18"/>
      <c r="NV3" s="19" t="s">
        <v>0</v>
      </c>
      <c r="NW3" s="20"/>
      <c r="NX3" s="17"/>
      <c r="NY3" s="347" t="str">
        <f>IF(Tipy!LV3="","",Tipy!LV3)</f>
        <v/>
      </c>
      <c r="NZ3" s="348"/>
      <c r="OA3" s="348"/>
      <c r="OB3" s="14"/>
      <c r="OC3" s="15" t="s">
        <v>0</v>
      </c>
      <c r="OD3" s="16"/>
      <c r="OE3" s="17"/>
      <c r="OF3" s="333" t="str">
        <f>IF(Tipy!MB3="","",Tipy!MB3)</f>
        <v/>
      </c>
      <c r="OG3" s="334"/>
      <c r="OH3" s="334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317" t="str">
        <f>Tipy!MN3</f>
        <v>West Ham (V)</v>
      </c>
      <c r="OU3" s="318"/>
      <c r="OV3" s="318"/>
      <c r="OW3" s="18"/>
      <c r="OX3" s="19" t="s">
        <v>0</v>
      </c>
      <c r="OY3" s="20"/>
      <c r="OZ3" s="17"/>
      <c r="PA3" s="347" t="str">
        <f>IF(Tipy!MT3="","",Tipy!MT3)</f>
        <v/>
      </c>
      <c r="PB3" s="348"/>
      <c r="PC3" s="348"/>
      <c r="PD3" s="14"/>
      <c r="PE3" s="15" t="s">
        <v>0</v>
      </c>
      <c r="PF3" s="16"/>
      <c r="PG3" s="17"/>
      <c r="PH3" s="317" t="str">
        <f>Tipy!MZ3</f>
        <v>Tottenham (D)</v>
      </c>
      <c r="PI3" s="318"/>
      <c r="PJ3" s="318"/>
      <c r="PK3" s="18"/>
      <c r="PL3" s="19" t="s">
        <v>0</v>
      </c>
      <c r="PM3" s="20"/>
      <c r="PN3" s="17"/>
      <c r="PO3" s="347" t="str">
        <f>IF(Tipy!NF3="","",Tipy!NF3)</f>
        <v/>
      </c>
      <c r="PP3" s="348"/>
      <c r="PQ3" s="348"/>
      <c r="PR3" s="14"/>
      <c r="PS3" s="15" t="s">
        <v>0</v>
      </c>
      <c r="PT3" s="16"/>
      <c r="PU3" s="17"/>
      <c r="PV3" s="317" t="str">
        <f>Tipy!NL3</f>
        <v>A.Villa (V)</v>
      </c>
      <c r="PW3" s="318"/>
      <c r="PX3" s="318"/>
      <c r="PY3" s="18"/>
      <c r="PZ3" s="19" t="s">
        <v>0</v>
      </c>
      <c r="QA3" s="20"/>
      <c r="QB3" s="17"/>
      <c r="QC3" s="317" t="str">
        <f>Tipy!NR3</f>
        <v>Wolves (D)</v>
      </c>
      <c r="QD3" s="318"/>
      <c r="QE3" s="318"/>
      <c r="QF3" s="18"/>
      <c r="QG3" s="19" t="s">
        <v>0</v>
      </c>
      <c r="QH3" s="20"/>
      <c r="QJ3" s="347" t="str">
        <f>IF(Tipy!NX3="","",Tipy!NX3)</f>
        <v/>
      </c>
      <c r="QK3" s="348"/>
      <c r="QL3" s="348"/>
      <c r="QM3" s="14"/>
      <c r="QN3" s="15" t="s">
        <v>0</v>
      </c>
      <c r="QO3" s="16"/>
      <c r="QQ3" s="333" t="str">
        <f>IF(Tipy!OD3="","",Tipy!OD3)</f>
        <v/>
      </c>
      <c r="QR3" s="334"/>
      <c r="QS3" s="334"/>
      <c r="QT3" s="38"/>
      <c r="QU3" s="39" t="s">
        <v>0</v>
      </c>
      <c r="QV3" s="40"/>
    </row>
    <row r="4" spans="1:464" ht="5.0999999999999996" customHeight="1" thickBot="1" x14ac:dyDescent="0.25">
      <c r="A4" s="438"/>
      <c r="B4" s="439"/>
      <c r="C4" s="440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38"/>
      <c r="B5" s="439"/>
      <c r="C5" s="440"/>
      <c r="D5" s="371" t="s">
        <v>43</v>
      </c>
      <c r="E5" s="371"/>
      <c r="F5" s="374"/>
      <c r="G5" s="370" t="s">
        <v>44</v>
      </c>
      <c r="H5" s="371"/>
      <c r="I5" s="372"/>
      <c r="J5" s="88"/>
      <c r="K5" s="373" t="s">
        <v>43</v>
      </c>
      <c r="L5" s="371"/>
      <c r="M5" s="374"/>
      <c r="N5" s="370" t="s">
        <v>44</v>
      </c>
      <c r="O5" s="371"/>
      <c r="P5" s="372"/>
      <c r="Q5" s="104"/>
      <c r="R5" s="373" t="s">
        <v>43</v>
      </c>
      <c r="S5" s="371"/>
      <c r="T5" s="374"/>
      <c r="U5" s="370" t="s">
        <v>44</v>
      </c>
      <c r="V5" s="371"/>
      <c r="W5" s="372"/>
      <c r="X5" s="104"/>
      <c r="Y5" s="373" t="s">
        <v>43</v>
      </c>
      <c r="Z5" s="371"/>
      <c r="AA5" s="374"/>
      <c r="AB5" s="370" t="s">
        <v>44</v>
      </c>
      <c r="AC5" s="371"/>
      <c r="AD5" s="372"/>
      <c r="AE5" s="104"/>
      <c r="AF5" s="373" t="s">
        <v>43</v>
      </c>
      <c r="AG5" s="371"/>
      <c r="AH5" s="374"/>
      <c r="AI5" s="370" t="s">
        <v>44</v>
      </c>
      <c r="AJ5" s="371"/>
      <c r="AK5" s="372"/>
      <c r="AL5" s="104"/>
      <c r="AM5" s="373" t="s">
        <v>43</v>
      </c>
      <c r="AN5" s="371"/>
      <c r="AO5" s="374"/>
      <c r="AP5" s="370" t="s">
        <v>44</v>
      </c>
      <c r="AQ5" s="371"/>
      <c r="AR5" s="372"/>
      <c r="AS5" s="104"/>
      <c r="AT5" s="373" t="s">
        <v>43</v>
      </c>
      <c r="AU5" s="371"/>
      <c r="AV5" s="374"/>
      <c r="AW5" s="370" t="s">
        <v>44</v>
      </c>
      <c r="AX5" s="371"/>
      <c r="AY5" s="372"/>
      <c r="AZ5" s="104"/>
      <c r="BA5" s="373" t="s">
        <v>43</v>
      </c>
      <c r="BB5" s="371"/>
      <c r="BC5" s="374"/>
      <c r="BD5" s="370" t="s">
        <v>44</v>
      </c>
      <c r="BE5" s="371"/>
      <c r="BF5" s="372"/>
      <c r="BG5" s="104"/>
      <c r="BH5" s="373" t="s">
        <v>43</v>
      </c>
      <c r="BI5" s="371"/>
      <c r="BJ5" s="374"/>
      <c r="BK5" s="370" t="s">
        <v>44</v>
      </c>
      <c r="BL5" s="371"/>
      <c r="BM5" s="372"/>
      <c r="BN5" s="104"/>
      <c r="BO5" s="373" t="s">
        <v>43</v>
      </c>
      <c r="BP5" s="371"/>
      <c r="BQ5" s="374"/>
      <c r="BR5" s="370" t="s">
        <v>44</v>
      </c>
      <c r="BS5" s="371"/>
      <c r="BT5" s="372"/>
      <c r="BU5" s="104"/>
      <c r="BV5" s="373" t="s">
        <v>43</v>
      </c>
      <c r="BW5" s="371"/>
      <c r="BX5" s="374"/>
      <c r="BY5" s="370" t="s">
        <v>44</v>
      </c>
      <c r="BZ5" s="371"/>
      <c r="CA5" s="372"/>
      <c r="CB5" s="104"/>
      <c r="CC5" s="373" t="s">
        <v>43</v>
      </c>
      <c r="CD5" s="371"/>
      <c r="CE5" s="374"/>
      <c r="CF5" s="370" t="s">
        <v>44</v>
      </c>
      <c r="CG5" s="371"/>
      <c r="CH5" s="372"/>
      <c r="CI5" s="104"/>
      <c r="CJ5" s="373" t="s">
        <v>43</v>
      </c>
      <c r="CK5" s="371"/>
      <c r="CL5" s="374"/>
      <c r="CM5" s="370" t="s">
        <v>44</v>
      </c>
      <c r="CN5" s="371"/>
      <c r="CO5" s="372"/>
      <c r="CP5" s="104"/>
      <c r="CQ5" s="373" t="s">
        <v>43</v>
      </c>
      <c r="CR5" s="371"/>
      <c r="CS5" s="374"/>
      <c r="CT5" s="370" t="s">
        <v>44</v>
      </c>
      <c r="CU5" s="371"/>
      <c r="CV5" s="372"/>
      <c r="CW5" s="104"/>
      <c r="CX5" s="373" t="s">
        <v>43</v>
      </c>
      <c r="CY5" s="371"/>
      <c r="CZ5" s="374"/>
      <c r="DA5" s="370" t="s">
        <v>44</v>
      </c>
      <c r="DB5" s="371"/>
      <c r="DC5" s="372"/>
      <c r="DD5" s="104"/>
      <c r="DE5" s="373" t="s">
        <v>43</v>
      </c>
      <c r="DF5" s="371"/>
      <c r="DG5" s="374"/>
      <c r="DH5" s="370" t="s">
        <v>44</v>
      </c>
      <c r="DI5" s="371"/>
      <c r="DJ5" s="372"/>
      <c r="DK5" s="104"/>
      <c r="DL5" s="373" t="s">
        <v>43</v>
      </c>
      <c r="DM5" s="371"/>
      <c r="DN5" s="374"/>
      <c r="DO5" s="370" t="s">
        <v>44</v>
      </c>
      <c r="DP5" s="371"/>
      <c r="DQ5" s="372"/>
      <c r="DR5" s="104"/>
      <c r="DS5" s="373" t="s">
        <v>43</v>
      </c>
      <c r="DT5" s="371"/>
      <c r="DU5" s="374"/>
      <c r="DV5" s="370" t="s">
        <v>44</v>
      </c>
      <c r="DW5" s="371"/>
      <c r="DX5" s="372"/>
      <c r="DY5" s="104"/>
      <c r="DZ5" s="373" t="s">
        <v>43</v>
      </c>
      <c r="EA5" s="371"/>
      <c r="EB5" s="374"/>
      <c r="EC5" s="370" t="s">
        <v>44</v>
      </c>
      <c r="ED5" s="371"/>
      <c r="EE5" s="372"/>
      <c r="EF5" s="104"/>
      <c r="EG5" s="373" t="s">
        <v>43</v>
      </c>
      <c r="EH5" s="371"/>
      <c r="EI5" s="374"/>
      <c r="EJ5" s="370" t="s">
        <v>44</v>
      </c>
      <c r="EK5" s="371"/>
      <c r="EL5" s="372"/>
      <c r="EM5" s="104"/>
      <c r="EN5" s="373" t="s">
        <v>43</v>
      </c>
      <c r="EO5" s="371"/>
      <c r="EP5" s="374"/>
      <c r="EQ5" s="370" t="s">
        <v>44</v>
      </c>
      <c r="ER5" s="371"/>
      <c r="ES5" s="372"/>
      <c r="ET5" s="104"/>
      <c r="EU5" s="373" t="s">
        <v>43</v>
      </c>
      <c r="EV5" s="371"/>
      <c r="EW5" s="374"/>
      <c r="EX5" s="370" t="s">
        <v>44</v>
      </c>
      <c r="EY5" s="371"/>
      <c r="EZ5" s="372"/>
      <c r="FA5" s="104"/>
      <c r="FB5" s="373" t="s">
        <v>43</v>
      </c>
      <c r="FC5" s="371"/>
      <c r="FD5" s="374"/>
      <c r="FE5" s="370" t="s">
        <v>44</v>
      </c>
      <c r="FF5" s="371"/>
      <c r="FG5" s="372"/>
      <c r="FH5" s="104"/>
      <c r="FI5" s="373" t="s">
        <v>43</v>
      </c>
      <c r="FJ5" s="371"/>
      <c r="FK5" s="374"/>
      <c r="FL5" s="370" t="s">
        <v>44</v>
      </c>
      <c r="FM5" s="371"/>
      <c r="FN5" s="372"/>
      <c r="FO5" s="104"/>
      <c r="FP5" s="373" t="s">
        <v>43</v>
      </c>
      <c r="FQ5" s="371"/>
      <c r="FR5" s="374"/>
      <c r="FS5" s="370" t="s">
        <v>44</v>
      </c>
      <c r="FT5" s="371"/>
      <c r="FU5" s="372"/>
      <c r="FV5" s="104"/>
      <c r="FW5" s="373" t="s">
        <v>43</v>
      </c>
      <c r="FX5" s="371"/>
      <c r="FY5" s="374"/>
      <c r="FZ5" s="370" t="s">
        <v>44</v>
      </c>
      <c r="GA5" s="371"/>
      <c r="GB5" s="372"/>
      <c r="GC5" s="104"/>
      <c r="GD5" s="373" t="s">
        <v>43</v>
      </c>
      <c r="GE5" s="371"/>
      <c r="GF5" s="374"/>
      <c r="GG5" s="370" t="s">
        <v>44</v>
      </c>
      <c r="GH5" s="371"/>
      <c r="GI5" s="372"/>
      <c r="GJ5" s="104"/>
      <c r="GK5" s="373" t="s">
        <v>43</v>
      </c>
      <c r="GL5" s="371"/>
      <c r="GM5" s="374"/>
      <c r="GN5" s="370" t="s">
        <v>44</v>
      </c>
      <c r="GO5" s="371"/>
      <c r="GP5" s="372"/>
      <c r="GQ5" s="104"/>
      <c r="GR5" s="373" t="s">
        <v>43</v>
      </c>
      <c r="GS5" s="371"/>
      <c r="GT5" s="374"/>
      <c r="GU5" s="370" t="s">
        <v>44</v>
      </c>
      <c r="GV5" s="371"/>
      <c r="GW5" s="372"/>
      <c r="GX5" s="104"/>
      <c r="GY5" s="373" t="s">
        <v>43</v>
      </c>
      <c r="GZ5" s="371"/>
      <c r="HA5" s="374"/>
      <c r="HB5" s="370" t="s">
        <v>44</v>
      </c>
      <c r="HC5" s="371"/>
      <c r="HD5" s="372"/>
      <c r="HE5" s="104"/>
      <c r="HF5" s="373" t="s">
        <v>43</v>
      </c>
      <c r="HG5" s="371"/>
      <c r="HH5" s="374"/>
      <c r="HI5" s="370" t="s">
        <v>44</v>
      </c>
      <c r="HJ5" s="371"/>
      <c r="HK5" s="372"/>
      <c r="HL5" s="104"/>
      <c r="HM5" s="373" t="s">
        <v>43</v>
      </c>
      <c r="HN5" s="371"/>
      <c r="HO5" s="374"/>
      <c r="HP5" s="370" t="s">
        <v>44</v>
      </c>
      <c r="HQ5" s="371"/>
      <c r="HR5" s="372"/>
      <c r="HS5" s="104"/>
      <c r="HT5" s="373" t="s">
        <v>43</v>
      </c>
      <c r="HU5" s="371"/>
      <c r="HV5" s="374"/>
      <c r="HW5" s="370" t="s">
        <v>44</v>
      </c>
      <c r="HX5" s="371"/>
      <c r="HY5" s="372"/>
      <c r="HZ5" s="104"/>
      <c r="IA5" s="373" t="s">
        <v>43</v>
      </c>
      <c r="IB5" s="371"/>
      <c r="IC5" s="374"/>
      <c r="ID5" s="370" t="s">
        <v>44</v>
      </c>
      <c r="IE5" s="371"/>
      <c r="IF5" s="372"/>
      <c r="IG5" s="104"/>
      <c r="IH5" s="373" t="s">
        <v>43</v>
      </c>
      <c r="II5" s="371"/>
      <c r="IJ5" s="374"/>
      <c r="IK5" s="370" t="s">
        <v>44</v>
      </c>
      <c r="IL5" s="371"/>
      <c r="IM5" s="372"/>
      <c r="IN5" s="104"/>
      <c r="IO5" s="373" t="s">
        <v>43</v>
      </c>
      <c r="IP5" s="371"/>
      <c r="IQ5" s="374"/>
      <c r="IR5" s="370" t="s">
        <v>44</v>
      </c>
      <c r="IS5" s="371"/>
      <c r="IT5" s="372"/>
      <c r="IU5" s="104"/>
      <c r="IV5" s="373" t="s">
        <v>43</v>
      </c>
      <c r="IW5" s="371"/>
      <c r="IX5" s="374"/>
      <c r="IY5" s="370" t="s">
        <v>44</v>
      </c>
      <c r="IZ5" s="371"/>
      <c r="JA5" s="372"/>
      <c r="JB5" s="104"/>
      <c r="JC5" s="373" t="s">
        <v>43</v>
      </c>
      <c r="JD5" s="371"/>
      <c r="JE5" s="374"/>
      <c r="JF5" s="370" t="s">
        <v>44</v>
      </c>
      <c r="JG5" s="371"/>
      <c r="JH5" s="372"/>
      <c r="JI5" s="104"/>
      <c r="JJ5" s="373" t="s">
        <v>43</v>
      </c>
      <c r="JK5" s="371"/>
      <c r="JL5" s="374"/>
      <c r="JM5" s="370" t="s">
        <v>44</v>
      </c>
      <c r="JN5" s="371"/>
      <c r="JO5" s="372"/>
      <c r="JP5" s="104"/>
      <c r="JQ5" s="373" t="s">
        <v>43</v>
      </c>
      <c r="JR5" s="371"/>
      <c r="JS5" s="374"/>
      <c r="JT5" s="370" t="s">
        <v>44</v>
      </c>
      <c r="JU5" s="371"/>
      <c r="JV5" s="372"/>
      <c r="JW5" s="104"/>
      <c r="JX5" s="373" t="s">
        <v>43</v>
      </c>
      <c r="JY5" s="371"/>
      <c r="JZ5" s="374"/>
      <c r="KA5" s="370" t="s">
        <v>44</v>
      </c>
      <c r="KB5" s="371"/>
      <c r="KC5" s="372"/>
      <c r="KD5" s="104"/>
      <c r="KE5" s="373" t="s">
        <v>43</v>
      </c>
      <c r="KF5" s="371"/>
      <c r="KG5" s="374"/>
      <c r="KH5" s="370" t="s">
        <v>44</v>
      </c>
      <c r="KI5" s="371"/>
      <c r="KJ5" s="372"/>
      <c r="KK5" s="104"/>
      <c r="KL5" s="373" t="s">
        <v>43</v>
      </c>
      <c r="KM5" s="371"/>
      <c r="KN5" s="374"/>
      <c r="KO5" s="370" t="s">
        <v>44</v>
      </c>
      <c r="KP5" s="371"/>
      <c r="KQ5" s="372"/>
      <c r="KR5" s="104"/>
      <c r="KS5" s="373" t="s">
        <v>43</v>
      </c>
      <c r="KT5" s="371"/>
      <c r="KU5" s="374"/>
      <c r="KV5" s="370" t="s">
        <v>44</v>
      </c>
      <c r="KW5" s="371"/>
      <c r="KX5" s="372"/>
      <c r="KY5" s="104"/>
      <c r="KZ5" s="373" t="s">
        <v>43</v>
      </c>
      <c r="LA5" s="371"/>
      <c r="LB5" s="374"/>
      <c r="LC5" s="370" t="s">
        <v>44</v>
      </c>
      <c r="LD5" s="371"/>
      <c r="LE5" s="372"/>
      <c r="LF5" s="104"/>
      <c r="LG5" s="373" t="s">
        <v>43</v>
      </c>
      <c r="LH5" s="371"/>
      <c r="LI5" s="374"/>
      <c r="LJ5" s="370" t="s">
        <v>44</v>
      </c>
      <c r="LK5" s="371"/>
      <c r="LL5" s="372"/>
      <c r="LM5" s="104"/>
      <c r="LN5" s="373" t="s">
        <v>43</v>
      </c>
      <c r="LO5" s="371"/>
      <c r="LP5" s="374"/>
      <c r="LQ5" s="370" t="s">
        <v>44</v>
      </c>
      <c r="LR5" s="371"/>
      <c r="LS5" s="372"/>
      <c r="LT5" s="104"/>
      <c r="LU5" s="373" t="s">
        <v>43</v>
      </c>
      <c r="LV5" s="371"/>
      <c r="LW5" s="374"/>
      <c r="LX5" s="370" t="s">
        <v>44</v>
      </c>
      <c r="LY5" s="371"/>
      <c r="LZ5" s="372"/>
      <c r="MA5" s="104"/>
      <c r="MB5" s="373" t="s">
        <v>43</v>
      </c>
      <c r="MC5" s="371"/>
      <c r="MD5" s="374"/>
      <c r="ME5" s="370" t="s">
        <v>44</v>
      </c>
      <c r="MF5" s="371"/>
      <c r="MG5" s="372"/>
      <c r="MH5" s="104"/>
      <c r="MI5" s="373" t="s">
        <v>43</v>
      </c>
      <c r="MJ5" s="371"/>
      <c r="MK5" s="374"/>
      <c r="ML5" s="370" t="s">
        <v>44</v>
      </c>
      <c r="MM5" s="371"/>
      <c r="MN5" s="372"/>
      <c r="MO5" s="104"/>
      <c r="MP5" s="373" t="s">
        <v>43</v>
      </c>
      <c r="MQ5" s="371"/>
      <c r="MR5" s="374"/>
      <c r="MS5" s="370" t="s">
        <v>44</v>
      </c>
      <c r="MT5" s="371"/>
      <c r="MU5" s="372"/>
      <c r="MV5" s="104"/>
      <c r="MW5" s="373" t="s">
        <v>43</v>
      </c>
      <c r="MX5" s="371"/>
      <c r="MY5" s="374"/>
      <c r="MZ5" s="370" t="s">
        <v>44</v>
      </c>
      <c r="NA5" s="371"/>
      <c r="NB5" s="372"/>
      <c r="NC5" s="104"/>
      <c r="ND5" s="373" t="s">
        <v>43</v>
      </c>
      <c r="NE5" s="371"/>
      <c r="NF5" s="374"/>
      <c r="NG5" s="370" t="s">
        <v>44</v>
      </c>
      <c r="NH5" s="371"/>
      <c r="NI5" s="372"/>
      <c r="NJ5" s="104"/>
      <c r="NK5" s="373" t="s">
        <v>43</v>
      </c>
      <c r="NL5" s="371"/>
      <c r="NM5" s="374"/>
      <c r="NN5" s="370" t="s">
        <v>44</v>
      </c>
      <c r="NO5" s="371"/>
      <c r="NP5" s="372"/>
      <c r="NQ5" s="104"/>
      <c r="NR5" s="373" t="s">
        <v>43</v>
      </c>
      <c r="NS5" s="371"/>
      <c r="NT5" s="374"/>
      <c r="NU5" s="370" t="s">
        <v>44</v>
      </c>
      <c r="NV5" s="371"/>
      <c r="NW5" s="372"/>
      <c r="NX5" s="104"/>
      <c r="NY5" s="373" t="s">
        <v>43</v>
      </c>
      <c r="NZ5" s="371"/>
      <c r="OA5" s="374"/>
      <c r="OB5" s="370" t="s">
        <v>44</v>
      </c>
      <c r="OC5" s="371"/>
      <c r="OD5" s="372"/>
      <c r="OE5" s="104"/>
      <c r="OF5" s="373" t="s">
        <v>43</v>
      </c>
      <c r="OG5" s="371"/>
      <c r="OH5" s="374"/>
      <c r="OI5" s="370" t="s">
        <v>44</v>
      </c>
      <c r="OJ5" s="371"/>
      <c r="OK5" s="372"/>
      <c r="OL5" s="104"/>
      <c r="OM5" s="373" t="s">
        <v>43</v>
      </c>
      <c r="ON5" s="371"/>
      <c r="OO5" s="374"/>
      <c r="OP5" s="370" t="s">
        <v>44</v>
      </c>
      <c r="OQ5" s="371"/>
      <c r="OR5" s="372"/>
      <c r="OS5" s="104"/>
      <c r="OT5" s="373" t="s">
        <v>43</v>
      </c>
      <c r="OU5" s="371"/>
      <c r="OV5" s="374"/>
      <c r="OW5" s="370" t="s">
        <v>44</v>
      </c>
      <c r="OX5" s="371"/>
      <c r="OY5" s="372"/>
      <c r="OZ5" s="104"/>
      <c r="PA5" s="373" t="s">
        <v>43</v>
      </c>
      <c r="PB5" s="371"/>
      <c r="PC5" s="374"/>
      <c r="PD5" s="370" t="s">
        <v>44</v>
      </c>
      <c r="PE5" s="371"/>
      <c r="PF5" s="372"/>
      <c r="PG5" s="104"/>
      <c r="PH5" s="373" t="s">
        <v>43</v>
      </c>
      <c r="PI5" s="371"/>
      <c r="PJ5" s="374"/>
      <c r="PK5" s="370" t="s">
        <v>44</v>
      </c>
      <c r="PL5" s="371"/>
      <c r="PM5" s="372"/>
      <c r="PN5" s="104"/>
      <c r="PO5" s="373" t="s">
        <v>43</v>
      </c>
      <c r="PP5" s="371"/>
      <c r="PQ5" s="374"/>
      <c r="PR5" s="370" t="s">
        <v>44</v>
      </c>
      <c r="PS5" s="371"/>
      <c r="PT5" s="372"/>
      <c r="PU5" s="104"/>
      <c r="PV5" s="373" t="s">
        <v>43</v>
      </c>
      <c r="PW5" s="371"/>
      <c r="PX5" s="374"/>
      <c r="PY5" s="370" t="s">
        <v>44</v>
      </c>
      <c r="PZ5" s="371"/>
      <c r="QA5" s="372"/>
      <c r="QB5" s="104"/>
      <c r="QC5" s="373" t="s">
        <v>43</v>
      </c>
      <c r="QD5" s="371"/>
      <c r="QE5" s="374"/>
      <c r="QF5" s="370" t="s">
        <v>44</v>
      </c>
      <c r="QG5" s="371"/>
      <c r="QH5" s="372"/>
      <c r="QJ5" s="373" t="s">
        <v>43</v>
      </c>
      <c r="QK5" s="371"/>
      <c r="QL5" s="374"/>
      <c r="QM5" s="370" t="s">
        <v>44</v>
      </c>
      <c r="QN5" s="371"/>
      <c r="QO5" s="372"/>
      <c r="QQ5" s="373" t="s">
        <v>43</v>
      </c>
      <c r="QR5" s="371"/>
      <c r="QS5" s="374"/>
      <c r="QT5" s="370" t="s">
        <v>44</v>
      </c>
      <c r="QU5" s="371"/>
      <c r="QV5" s="372"/>
    </row>
    <row r="6" spans="1:464" ht="12.75" customHeight="1" x14ac:dyDescent="0.2">
      <c r="A6" s="438"/>
      <c r="B6" s="439"/>
      <c r="C6" s="440"/>
      <c r="D6" s="402" t="s">
        <v>213</v>
      </c>
      <c r="E6" s="446"/>
      <c r="F6" s="403"/>
      <c r="G6" s="446" t="s">
        <v>217</v>
      </c>
      <c r="H6" s="446"/>
      <c r="I6" s="404"/>
      <c r="J6" s="123"/>
      <c r="K6" s="401" t="s">
        <v>220</v>
      </c>
      <c r="L6" s="402"/>
      <c r="M6" s="403"/>
      <c r="N6" s="402" t="s">
        <v>217</v>
      </c>
      <c r="O6" s="402"/>
      <c r="P6" s="404"/>
      <c r="Q6" s="124"/>
      <c r="R6" s="419" t="s">
        <v>220</v>
      </c>
      <c r="S6" s="420"/>
      <c r="T6" s="421"/>
      <c r="U6" s="422" t="s">
        <v>218</v>
      </c>
      <c r="V6" s="420"/>
      <c r="W6" s="423"/>
      <c r="X6" s="124"/>
      <c r="Y6" s="401" t="s">
        <v>219</v>
      </c>
      <c r="Z6" s="402"/>
      <c r="AA6" s="403"/>
      <c r="AB6" s="402" t="s">
        <v>218</v>
      </c>
      <c r="AC6" s="402"/>
      <c r="AD6" s="404"/>
      <c r="AE6" s="124"/>
      <c r="AF6" s="407" t="s">
        <v>291</v>
      </c>
      <c r="AG6" s="408"/>
      <c r="AH6" s="409"/>
      <c r="AI6" s="408" t="s">
        <v>213</v>
      </c>
      <c r="AJ6" s="408"/>
      <c r="AK6" s="410"/>
      <c r="AL6" s="124"/>
      <c r="AM6" s="401"/>
      <c r="AN6" s="402"/>
      <c r="AO6" s="403"/>
      <c r="AP6" s="402"/>
      <c r="AQ6" s="402"/>
      <c r="AR6" s="404"/>
      <c r="AS6" s="124"/>
      <c r="AT6" s="401"/>
      <c r="AU6" s="402"/>
      <c r="AV6" s="403"/>
      <c r="AW6" s="402"/>
      <c r="AX6" s="402"/>
      <c r="AY6" s="404"/>
      <c r="AZ6" s="124"/>
      <c r="BA6" s="401"/>
      <c r="BB6" s="402"/>
      <c r="BC6" s="403"/>
      <c r="BD6" s="402"/>
      <c r="BE6" s="402"/>
      <c r="BF6" s="404"/>
      <c r="BG6" s="84"/>
      <c r="BH6" s="375"/>
      <c r="BI6" s="376"/>
      <c r="BJ6" s="377"/>
      <c r="BK6" s="376"/>
      <c r="BL6" s="376"/>
      <c r="BM6" s="378"/>
      <c r="BN6" s="84"/>
      <c r="BO6" s="375"/>
      <c r="BP6" s="376"/>
      <c r="BQ6" s="377"/>
      <c r="BR6" s="376"/>
      <c r="BS6" s="376"/>
      <c r="BT6" s="378"/>
      <c r="BU6" s="84"/>
      <c r="BV6" s="375"/>
      <c r="BW6" s="376"/>
      <c r="BX6" s="377"/>
      <c r="BY6" s="376"/>
      <c r="BZ6" s="376"/>
      <c r="CA6" s="378"/>
      <c r="CB6" s="84"/>
      <c r="CC6" s="375"/>
      <c r="CD6" s="376"/>
      <c r="CE6" s="377"/>
      <c r="CF6" s="376"/>
      <c r="CG6" s="376"/>
      <c r="CH6" s="378"/>
      <c r="CI6" s="84"/>
      <c r="CJ6" s="379"/>
      <c r="CK6" s="380"/>
      <c r="CL6" s="381"/>
      <c r="CM6" s="380"/>
      <c r="CN6" s="380"/>
      <c r="CO6" s="382"/>
      <c r="CP6" s="84"/>
      <c r="CQ6" s="375"/>
      <c r="CR6" s="376"/>
      <c r="CS6" s="377"/>
      <c r="CT6" s="376"/>
      <c r="CU6" s="376"/>
      <c r="CV6" s="378"/>
      <c r="CW6" s="84"/>
      <c r="CX6" s="375"/>
      <c r="CY6" s="376"/>
      <c r="CZ6" s="377"/>
      <c r="DA6" s="376"/>
      <c r="DB6" s="376"/>
      <c r="DC6" s="378"/>
      <c r="DD6" s="84"/>
      <c r="DE6" s="375"/>
      <c r="DF6" s="376"/>
      <c r="DG6" s="377"/>
      <c r="DH6" s="376"/>
      <c r="DI6" s="376"/>
      <c r="DJ6" s="378"/>
      <c r="DK6" s="84"/>
      <c r="DL6" s="375"/>
      <c r="DM6" s="376"/>
      <c r="DN6" s="377"/>
      <c r="DO6" s="376"/>
      <c r="DP6" s="376"/>
      <c r="DQ6" s="378"/>
      <c r="DR6" s="84"/>
      <c r="DS6" s="375"/>
      <c r="DT6" s="376"/>
      <c r="DU6" s="377"/>
      <c r="DV6" s="376"/>
      <c r="DW6" s="376"/>
      <c r="DX6" s="378"/>
      <c r="DY6" s="84"/>
      <c r="DZ6" s="375"/>
      <c r="EA6" s="376"/>
      <c r="EB6" s="377"/>
      <c r="EC6" s="376"/>
      <c r="ED6" s="376"/>
      <c r="EE6" s="378"/>
      <c r="EF6" s="84"/>
      <c r="EG6" s="375"/>
      <c r="EH6" s="376"/>
      <c r="EI6" s="377"/>
      <c r="EJ6" s="376"/>
      <c r="EK6" s="376"/>
      <c r="EL6" s="378"/>
      <c r="EM6" s="84"/>
      <c r="EN6" s="379"/>
      <c r="EO6" s="380"/>
      <c r="EP6" s="381"/>
      <c r="EQ6" s="380"/>
      <c r="ER6" s="380"/>
      <c r="ES6" s="382"/>
      <c r="ET6" s="84"/>
      <c r="EU6" s="375"/>
      <c r="EV6" s="376"/>
      <c r="EW6" s="377"/>
      <c r="EX6" s="376"/>
      <c r="EY6" s="376"/>
      <c r="EZ6" s="378"/>
      <c r="FA6" s="84"/>
      <c r="FB6" s="375"/>
      <c r="FC6" s="376"/>
      <c r="FD6" s="377"/>
      <c r="FE6" s="376"/>
      <c r="FF6" s="376"/>
      <c r="FG6" s="378"/>
      <c r="FH6" s="84"/>
      <c r="FI6" s="375"/>
      <c r="FJ6" s="376"/>
      <c r="FK6" s="377"/>
      <c r="FL6" s="376"/>
      <c r="FM6" s="376"/>
      <c r="FN6" s="378"/>
      <c r="FO6" s="84"/>
      <c r="FP6" s="379"/>
      <c r="FQ6" s="380"/>
      <c r="FR6" s="381"/>
      <c r="FS6" s="380"/>
      <c r="FT6" s="380"/>
      <c r="FU6" s="382"/>
      <c r="FV6" s="84"/>
      <c r="FW6" s="375"/>
      <c r="FX6" s="376"/>
      <c r="FY6" s="377"/>
      <c r="FZ6" s="376"/>
      <c r="GA6" s="376"/>
      <c r="GB6" s="378"/>
      <c r="GC6" s="84"/>
      <c r="GD6" s="375"/>
      <c r="GE6" s="376"/>
      <c r="GF6" s="377"/>
      <c r="GG6" s="376"/>
      <c r="GH6" s="376"/>
      <c r="GI6" s="378"/>
      <c r="GJ6" s="84"/>
      <c r="GK6" s="375"/>
      <c r="GL6" s="376"/>
      <c r="GM6" s="377"/>
      <c r="GN6" s="376"/>
      <c r="GO6" s="376"/>
      <c r="GP6" s="378"/>
      <c r="GQ6" s="84"/>
      <c r="GR6" s="375"/>
      <c r="GS6" s="376"/>
      <c r="GT6" s="377"/>
      <c r="GU6" s="376"/>
      <c r="GV6" s="376"/>
      <c r="GW6" s="378"/>
      <c r="GX6" s="84"/>
      <c r="GY6" s="375"/>
      <c r="GZ6" s="376"/>
      <c r="HA6" s="377"/>
      <c r="HB6" s="376"/>
      <c r="HC6" s="376"/>
      <c r="HD6" s="378"/>
      <c r="HE6" s="84"/>
      <c r="HF6" s="375"/>
      <c r="HG6" s="376"/>
      <c r="HH6" s="377"/>
      <c r="HI6" s="376"/>
      <c r="HJ6" s="376"/>
      <c r="HK6" s="378"/>
      <c r="HL6" s="84"/>
      <c r="HM6" s="375"/>
      <c r="HN6" s="376"/>
      <c r="HO6" s="377"/>
      <c r="HP6" s="376"/>
      <c r="HQ6" s="376"/>
      <c r="HR6" s="378"/>
      <c r="HS6" s="84"/>
      <c r="HT6" s="375"/>
      <c r="HU6" s="376"/>
      <c r="HV6" s="377"/>
      <c r="HW6" s="376"/>
      <c r="HX6" s="376"/>
      <c r="HY6" s="378"/>
      <c r="HZ6" s="84"/>
      <c r="IA6" s="375"/>
      <c r="IB6" s="376"/>
      <c r="IC6" s="377"/>
      <c r="ID6" s="376"/>
      <c r="IE6" s="376"/>
      <c r="IF6" s="378"/>
      <c r="IG6" s="84"/>
      <c r="IH6" s="375"/>
      <c r="II6" s="376"/>
      <c r="IJ6" s="377"/>
      <c r="IK6" s="376"/>
      <c r="IL6" s="376"/>
      <c r="IM6" s="378"/>
      <c r="IN6" s="84"/>
      <c r="IO6" s="375"/>
      <c r="IP6" s="376"/>
      <c r="IQ6" s="377"/>
      <c r="IR6" s="376"/>
      <c r="IS6" s="376"/>
      <c r="IT6" s="378"/>
      <c r="IU6" s="84"/>
      <c r="IV6" s="379"/>
      <c r="IW6" s="380"/>
      <c r="IX6" s="381"/>
      <c r="IY6" s="380"/>
      <c r="IZ6" s="380"/>
      <c r="JA6" s="382"/>
      <c r="JB6" s="84"/>
      <c r="JC6" s="375"/>
      <c r="JD6" s="376"/>
      <c r="JE6" s="377"/>
      <c r="JF6" s="376"/>
      <c r="JG6" s="376"/>
      <c r="JH6" s="378"/>
      <c r="JI6" s="84"/>
      <c r="JJ6" s="375"/>
      <c r="JK6" s="376"/>
      <c r="JL6" s="377"/>
      <c r="JM6" s="376"/>
      <c r="JN6" s="376"/>
      <c r="JO6" s="378"/>
      <c r="JP6" s="84"/>
      <c r="JQ6" s="375"/>
      <c r="JR6" s="376"/>
      <c r="JS6" s="377"/>
      <c r="JT6" s="376"/>
      <c r="JU6" s="376"/>
      <c r="JV6" s="378"/>
      <c r="JW6" s="84"/>
      <c r="JX6" s="379"/>
      <c r="JY6" s="380"/>
      <c r="JZ6" s="381"/>
      <c r="KA6" s="380"/>
      <c r="KB6" s="380"/>
      <c r="KC6" s="382"/>
      <c r="KD6" s="84"/>
      <c r="KE6" s="375"/>
      <c r="KF6" s="376"/>
      <c r="KG6" s="377"/>
      <c r="KH6" s="376"/>
      <c r="KI6" s="376"/>
      <c r="KJ6" s="378"/>
      <c r="KK6" s="84"/>
      <c r="KL6" s="375"/>
      <c r="KM6" s="376"/>
      <c r="KN6" s="377"/>
      <c r="KO6" s="376"/>
      <c r="KP6" s="376"/>
      <c r="KQ6" s="378"/>
      <c r="KR6" s="84"/>
      <c r="KS6" s="375"/>
      <c r="KT6" s="376"/>
      <c r="KU6" s="377"/>
      <c r="KV6" s="376"/>
      <c r="KW6" s="376"/>
      <c r="KX6" s="378"/>
      <c r="KY6" s="84"/>
      <c r="KZ6" s="379"/>
      <c r="LA6" s="380"/>
      <c r="LB6" s="381"/>
      <c r="LC6" s="380"/>
      <c r="LD6" s="380"/>
      <c r="LE6" s="382"/>
      <c r="LF6" s="84"/>
      <c r="LG6" s="375"/>
      <c r="LH6" s="376"/>
      <c r="LI6" s="377"/>
      <c r="LJ6" s="376"/>
      <c r="LK6" s="376"/>
      <c r="LL6" s="378"/>
      <c r="LM6" s="84"/>
      <c r="LN6" s="375"/>
      <c r="LO6" s="376"/>
      <c r="LP6" s="377"/>
      <c r="LQ6" s="376"/>
      <c r="LR6" s="376"/>
      <c r="LS6" s="378"/>
      <c r="LT6" s="84"/>
      <c r="LU6" s="375"/>
      <c r="LV6" s="376"/>
      <c r="LW6" s="377"/>
      <c r="LX6" s="376"/>
      <c r="LY6" s="376"/>
      <c r="LZ6" s="378"/>
      <c r="MA6" s="84"/>
      <c r="MB6" s="375"/>
      <c r="MC6" s="376"/>
      <c r="MD6" s="377"/>
      <c r="ME6" s="376"/>
      <c r="MF6" s="376"/>
      <c r="MG6" s="378"/>
      <c r="MH6" s="84"/>
      <c r="MI6" s="375"/>
      <c r="MJ6" s="376"/>
      <c r="MK6" s="377"/>
      <c r="ML6" s="376"/>
      <c r="MM6" s="376"/>
      <c r="MN6" s="378"/>
      <c r="MO6" s="84"/>
      <c r="MP6" s="379"/>
      <c r="MQ6" s="380"/>
      <c r="MR6" s="381"/>
      <c r="MS6" s="380"/>
      <c r="MT6" s="380"/>
      <c r="MU6" s="382"/>
      <c r="MV6" s="84"/>
      <c r="MW6" s="375"/>
      <c r="MX6" s="376"/>
      <c r="MY6" s="377"/>
      <c r="MZ6" s="376"/>
      <c r="NA6" s="376"/>
      <c r="NB6" s="378"/>
      <c r="NC6" s="84"/>
      <c r="ND6" s="375"/>
      <c r="NE6" s="376"/>
      <c r="NF6" s="377"/>
      <c r="NG6" s="376"/>
      <c r="NH6" s="376"/>
      <c r="NI6" s="378"/>
      <c r="NJ6" s="84"/>
      <c r="NK6" s="375"/>
      <c r="NL6" s="376"/>
      <c r="NM6" s="377"/>
      <c r="NN6" s="376"/>
      <c r="NO6" s="376"/>
      <c r="NP6" s="378"/>
      <c r="NQ6" s="84"/>
      <c r="NR6" s="379"/>
      <c r="NS6" s="380"/>
      <c r="NT6" s="381"/>
      <c r="NU6" s="380"/>
      <c r="NV6" s="380"/>
      <c r="NW6" s="382"/>
      <c r="NX6" s="84"/>
      <c r="NY6" s="375"/>
      <c r="NZ6" s="376"/>
      <c r="OA6" s="377"/>
      <c r="OB6" s="376"/>
      <c r="OC6" s="376"/>
      <c r="OD6" s="378"/>
      <c r="OE6" s="84"/>
      <c r="OF6" s="375"/>
      <c r="OG6" s="376"/>
      <c r="OH6" s="377"/>
      <c r="OI6" s="376"/>
      <c r="OJ6" s="376"/>
      <c r="OK6" s="378"/>
      <c r="OL6" s="84"/>
      <c r="OM6" s="375"/>
      <c r="ON6" s="376"/>
      <c r="OO6" s="377"/>
      <c r="OP6" s="376"/>
      <c r="OQ6" s="376"/>
      <c r="OR6" s="378"/>
      <c r="OS6" s="84"/>
      <c r="OT6" s="379"/>
      <c r="OU6" s="380"/>
      <c r="OV6" s="381"/>
      <c r="OW6" s="380"/>
      <c r="OX6" s="380"/>
      <c r="OY6" s="382"/>
      <c r="OZ6" s="84"/>
      <c r="PA6" s="375"/>
      <c r="PB6" s="376"/>
      <c r="PC6" s="377"/>
      <c r="PD6" s="376"/>
      <c r="PE6" s="376"/>
      <c r="PF6" s="378"/>
      <c r="PG6" s="84"/>
      <c r="PH6" s="375"/>
      <c r="PI6" s="376"/>
      <c r="PJ6" s="377"/>
      <c r="PK6" s="376"/>
      <c r="PL6" s="376"/>
      <c r="PM6" s="378"/>
      <c r="PN6" s="84"/>
      <c r="PO6" s="375"/>
      <c r="PP6" s="376"/>
      <c r="PQ6" s="377"/>
      <c r="PR6" s="376"/>
      <c r="PS6" s="376"/>
      <c r="PT6" s="378"/>
      <c r="PU6" s="84"/>
      <c r="PV6" s="379"/>
      <c r="PW6" s="380"/>
      <c r="PX6" s="381"/>
      <c r="PY6" s="380"/>
      <c r="PZ6" s="380"/>
      <c r="QA6" s="382"/>
      <c r="QB6" s="84"/>
      <c r="QC6" s="375"/>
      <c r="QD6" s="376"/>
      <c r="QE6" s="377"/>
      <c r="QF6" s="376"/>
      <c r="QG6" s="376"/>
      <c r="QH6" s="378"/>
      <c r="QJ6" s="375"/>
      <c r="QK6" s="376"/>
      <c r="QL6" s="377"/>
      <c r="QM6" s="376"/>
      <c r="QN6" s="376"/>
      <c r="QO6" s="378"/>
      <c r="QQ6" s="375"/>
      <c r="QR6" s="376"/>
      <c r="QS6" s="377"/>
      <c r="QT6" s="376"/>
      <c r="QU6" s="376"/>
      <c r="QV6" s="378"/>
    </row>
    <row r="7" spans="1:464" ht="12.75" customHeight="1" x14ac:dyDescent="0.2">
      <c r="A7" s="438"/>
      <c r="B7" s="439"/>
      <c r="C7" s="440"/>
      <c r="D7" s="402"/>
      <c r="E7" s="446"/>
      <c r="F7" s="403"/>
      <c r="G7" s="446"/>
      <c r="H7" s="446"/>
      <c r="I7" s="404"/>
      <c r="J7" s="123"/>
      <c r="K7" s="401"/>
      <c r="L7" s="402"/>
      <c r="M7" s="403"/>
      <c r="N7" s="402"/>
      <c r="O7" s="402"/>
      <c r="P7" s="404"/>
      <c r="Q7" s="125"/>
      <c r="R7" s="401" t="s">
        <v>217</v>
      </c>
      <c r="S7" s="402"/>
      <c r="T7" s="403"/>
      <c r="U7" s="424"/>
      <c r="V7" s="402"/>
      <c r="W7" s="404"/>
      <c r="X7" s="125"/>
      <c r="Y7" s="401"/>
      <c r="Z7" s="402"/>
      <c r="AA7" s="403"/>
      <c r="AB7" s="402" t="s">
        <v>217</v>
      </c>
      <c r="AC7" s="402"/>
      <c r="AD7" s="404"/>
      <c r="AE7" s="125"/>
      <c r="AF7" s="407" t="s">
        <v>217</v>
      </c>
      <c r="AG7" s="408"/>
      <c r="AH7" s="409"/>
      <c r="AI7" s="408" t="s">
        <v>219</v>
      </c>
      <c r="AJ7" s="408"/>
      <c r="AK7" s="410"/>
      <c r="AL7" s="125"/>
      <c r="AM7" s="401"/>
      <c r="AN7" s="402"/>
      <c r="AO7" s="403"/>
      <c r="AP7" s="402"/>
      <c r="AQ7" s="402"/>
      <c r="AR7" s="404"/>
      <c r="AS7" s="125"/>
      <c r="AT7" s="401"/>
      <c r="AU7" s="402"/>
      <c r="AV7" s="403"/>
      <c r="AW7" s="402"/>
      <c r="AX7" s="402"/>
      <c r="AY7" s="404"/>
      <c r="AZ7" s="125"/>
      <c r="BA7" s="401"/>
      <c r="BB7" s="402"/>
      <c r="BC7" s="403"/>
      <c r="BD7" s="402"/>
      <c r="BE7" s="402"/>
      <c r="BF7" s="404"/>
      <c r="BG7" s="77"/>
      <c r="BH7" s="375"/>
      <c r="BI7" s="376"/>
      <c r="BJ7" s="377"/>
      <c r="BK7" s="376"/>
      <c r="BL7" s="376"/>
      <c r="BM7" s="378"/>
      <c r="BN7" s="77"/>
      <c r="BO7" s="375"/>
      <c r="BP7" s="376"/>
      <c r="BQ7" s="377"/>
      <c r="BR7" s="376"/>
      <c r="BS7" s="376"/>
      <c r="BT7" s="378"/>
      <c r="BU7" s="77"/>
      <c r="BV7" s="375"/>
      <c r="BW7" s="376"/>
      <c r="BX7" s="377"/>
      <c r="BY7" s="376"/>
      <c r="BZ7" s="376"/>
      <c r="CA7" s="378"/>
      <c r="CB7" s="77"/>
      <c r="CC7" s="375"/>
      <c r="CD7" s="376"/>
      <c r="CE7" s="377"/>
      <c r="CF7" s="376"/>
      <c r="CG7" s="376"/>
      <c r="CH7" s="378"/>
      <c r="CI7" s="77"/>
      <c r="CJ7" s="379"/>
      <c r="CK7" s="380"/>
      <c r="CL7" s="381"/>
      <c r="CM7" s="380"/>
      <c r="CN7" s="380"/>
      <c r="CO7" s="382"/>
      <c r="CP7" s="77"/>
      <c r="CQ7" s="375"/>
      <c r="CR7" s="376"/>
      <c r="CS7" s="377"/>
      <c r="CT7" s="376"/>
      <c r="CU7" s="376"/>
      <c r="CV7" s="378"/>
      <c r="CW7" s="77"/>
      <c r="CX7" s="375"/>
      <c r="CY7" s="376"/>
      <c r="CZ7" s="377"/>
      <c r="DA7" s="376"/>
      <c r="DB7" s="376"/>
      <c r="DC7" s="378"/>
      <c r="DD7" s="77"/>
      <c r="DE7" s="375"/>
      <c r="DF7" s="376"/>
      <c r="DG7" s="377"/>
      <c r="DH7" s="376"/>
      <c r="DI7" s="376"/>
      <c r="DJ7" s="378"/>
      <c r="DK7" s="77"/>
      <c r="DL7" s="375"/>
      <c r="DM7" s="376"/>
      <c r="DN7" s="377"/>
      <c r="DO7" s="376"/>
      <c r="DP7" s="376"/>
      <c r="DQ7" s="378"/>
      <c r="DR7" s="77"/>
      <c r="DS7" s="375"/>
      <c r="DT7" s="376"/>
      <c r="DU7" s="377"/>
      <c r="DV7" s="376"/>
      <c r="DW7" s="376"/>
      <c r="DX7" s="378"/>
      <c r="DY7" s="77"/>
      <c r="DZ7" s="375"/>
      <c r="EA7" s="376"/>
      <c r="EB7" s="377"/>
      <c r="EC7" s="376"/>
      <c r="ED7" s="376"/>
      <c r="EE7" s="378"/>
      <c r="EF7" s="77"/>
      <c r="EG7" s="375"/>
      <c r="EH7" s="376"/>
      <c r="EI7" s="377"/>
      <c r="EJ7" s="376"/>
      <c r="EK7" s="376"/>
      <c r="EL7" s="378"/>
      <c r="EM7" s="77"/>
      <c r="EN7" s="379"/>
      <c r="EO7" s="380"/>
      <c r="EP7" s="381"/>
      <c r="EQ7" s="380"/>
      <c r="ER7" s="380"/>
      <c r="ES7" s="382"/>
      <c r="ET7" s="77"/>
      <c r="EU7" s="375"/>
      <c r="EV7" s="376"/>
      <c r="EW7" s="377"/>
      <c r="EX7" s="376"/>
      <c r="EY7" s="376"/>
      <c r="EZ7" s="378"/>
      <c r="FA7" s="77"/>
      <c r="FB7" s="375"/>
      <c r="FC7" s="376"/>
      <c r="FD7" s="377"/>
      <c r="FE7" s="376"/>
      <c r="FF7" s="376"/>
      <c r="FG7" s="378"/>
      <c r="FH7" s="77"/>
      <c r="FI7" s="375"/>
      <c r="FJ7" s="376"/>
      <c r="FK7" s="377"/>
      <c r="FL7" s="376"/>
      <c r="FM7" s="376"/>
      <c r="FN7" s="378"/>
      <c r="FO7" s="77"/>
      <c r="FP7" s="379"/>
      <c r="FQ7" s="380"/>
      <c r="FR7" s="381"/>
      <c r="FS7" s="380"/>
      <c r="FT7" s="380"/>
      <c r="FU7" s="382"/>
      <c r="FV7" s="77"/>
      <c r="FW7" s="375"/>
      <c r="FX7" s="376"/>
      <c r="FY7" s="377"/>
      <c r="FZ7" s="376"/>
      <c r="GA7" s="376"/>
      <c r="GB7" s="378"/>
      <c r="GC7" s="77"/>
      <c r="GD7" s="375"/>
      <c r="GE7" s="376"/>
      <c r="GF7" s="377"/>
      <c r="GG7" s="376"/>
      <c r="GH7" s="376"/>
      <c r="GI7" s="378"/>
      <c r="GJ7" s="77"/>
      <c r="GK7" s="375"/>
      <c r="GL7" s="376"/>
      <c r="GM7" s="377"/>
      <c r="GN7" s="376"/>
      <c r="GO7" s="376"/>
      <c r="GP7" s="378"/>
      <c r="GQ7" s="77"/>
      <c r="GR7" s="375"/>
      <c r="GS7" s="376"/>
      <c r="GT7" s="377"/>
      <c r="GU7" s="376"/>
      <c r="GV7" s="376"/>
      <c r="GW7" s="378"/>
      <c r="GX7" s="77"/>
      <c r="GY7" s="375"/>
      <c r="GZ7" s="376"/>
      <c r="HA7" s="377"/>
      <c r="HB7" s="376"/>
      <c r="HC7" s="376"/>
      <c r="HD7" s="378"/>
      <c r="HE7" s="77"/>
      <c r="HF7" s="375"/>
      <c r="HG7" s="376"/>
      <c r="HH7" s="377"/>
      <c r="HI7" s="376"/>
      <c r="HJ7" s="376"/>
      <c r="HK7" s="378"/>
      <c r="HL7" s="77"/>
      <c r="HM7" s="375"/>
      <c r="HN7" s="376"/>
      <c r="HO7" s="377"/>
      <c r="HP7" s="376"/>
      <c r="HQ7" s="376"/>
      <c r="HR7" s="378"/>
      <c r="HS7" s="77"/>
      <c r="HT7" s="375"/>
      <c r="HU7" s="376"/>
      <c r="HV7" s="377"/>
      <c r="HW7" s="376"/>
      <c r="HX7" s="376"/>
      <c r="HY7" s="378"/>
      <c r="HZ7" s="77"/>
      <c r="IA7" s="375"/>
      <c r="IB7" s="376"/>
      <c r="IC7" s="377"/>
      <c r="ID7" s="376"/>
      <c r="IE7" s="376"/>
      <c r="IF7" s="378"/>
      <c r="IG7" s="77"/>
      <c r="IH7" s="375"/>
      <c r="II7" s="376"/>
      <c r="IJ7" s="377"/>
      <c r="IK7" s="376"/>
      <c r="IL7" s="376"/>
      <c r="IM7" s="378"/>
      <c r="IN7" s="77"/>
      <c r="IO7" s="375"/>
      <c r="IP7" s="376"/>
      <c r="IQ7" s="377"/>
      <c r="IR7" s="376"/>
      <c r="IS7" s="376"/>
      <c r="IT7" s="378"/>
      <c r="IU7" s="77"/>
      <c r="IV7" s="379"/>
      <c r="IW7" s="380"/>
      <c r="IX7" s="381"/>
      <c r="IY7" s="380"/>
      <c r="IZ7" s="380"/>
      <c r="JA7" s="382"/>
      <c r="JB7" s="77"/>
      <c r="JC7" s="375"/>
      <c r="JD7" s="376"/>
      <c r="JE7" s="377"/>
      <c r="JF7" s="376"/>
      <c r="JG7" s="376"/>
      <c r="JH7" s="378"/>
      <c r="JI7" s="77"/>
      <c r="JJ7" s="375"/>
      <c r="JK7" s="376"/>
      <c r="JL7" s="377"/>
      <c r="JM7" s="376"/>
      <c r="JN7" s="376"/>
      <c r="JO7" s="378"/>
      <c r="JP7" s="77"/>
      <c r="JQ7" s="375"/>
      <c r="JR7" s="376"/>
      <c r="JS7" s="377"/>
      <c r="JT7" s="376"/>
      <c r="JU7" s="376"/>
      <c r="JV7" s="378"/>
      <c r="JW7" s="77"/>
      <c r="JX7" s="379"/>
      <c r="JY7" s="380"/>
      <c r="JZ7" s="381"/>
      <c r="KA7" s="380"/>
      <c r="KB7" s="380"/>
      <c r="KC7" s="382"/>
      <c r="KD7" s="77"/>
      <c r="KE7" s="375"/>
      <c r="KF7" s="376"/>
      <c r="KG7" s="377"/>
      <c r="KH7" s="376"/>
      <c r="KI7" s="376"/>
      <c r="KJ7" s="378"/>
      <c r="KK7" s="77"/>
      <c r="KL7" s="375"/>
      <c r="KM7" s="376"/>
      <c r="KN7" s="377"/>
      <c r="KO7" s="376"/>
      <c r="KP7" s="376"/>
      <c r="KQ7" s="378"/>
      <c r="KR7" s="77"/>
      <c r="KS7" s="375"/>
      <c r="KT7" s="376"/>
      <c r="KU7" s="377"/>
      <c r="KV7" s="376"/>
      <c r="KW7" s="376"/>
      <c r="KX7" s="378"/>
      <c r="KY7" s="77"/>
      <c r="KZ7" s="379"/>
      <c r="LA7" s="380"/>
      <c r="LB7" s="381"/>
      <c r="LC7" s="380"/>
      <c r="LD7" s="380"/>
      <c r="LE7" s="382"/>
      <c r="LF7" s="77"/>
      <c r="LG7" s="375"/>
      <c r="LH7" s="376"/>
      <c r="LI7" s="377"/>
      <c r="LJ7" s="376"/>
      <c r="LK7" s="376"/>
      <c r="LL7" s="378"/>
      <c r="LM7" s="77"/>
      <c r="LN7" s="375"/>
      <c r="LO7" s="376"/>
      <c r="LP7" s="377"/>
      <c r="LQ7" s="376"/>
      <c r="LR7" s="376"/>
      <c r="LS7" s="378"/>
      <c r="LT7" s="77"/>
      <c r="LU7" s="375"/>
      <c r="LV7" s="376"/>
      <c r="LW7" s="377"/>
      <c r="LX7" s="376"/>
      <c r="LY7" s="376"/>
      <c r="LZ7" s="378"/>
      <c r="MA7" s="77"/>
      <c r="MB7" s="375"/>
      <c r="MC7" s="376"/>
      <c r="MD7" s="377"/>
      <c r="ME7" s="376"/>
      <c r="MF7" s="376"/>
      <c r="MG7" s="378"/>
      <c r="MH7" s="77"/>
      <c r="MI7" s="375"/>
      <c r="MJ7" s="376"/>
      <c r="MK7" s="377"/>
      <c r="ML7" s="376"/>
      <c r="MM7" s="376"/>
      <c r="MN7" s="378"/>
      <c r="MO7" s="77"/>
      <c r="MP7" s="379"/>
      <c r="MQ7" s="380"/>
      <c r="MR7" s="381"/>
      <c r="MS7" s="380"/>
      <c r="MT7" s="380"/>
      <c r="MU7" s="382"/>
      <c r="MV7" s="77"/>
      <c r="MW7" s="375"/>
      <c r="MX7" s="376"/>
      <c r="MY7" s="377"/>
      <c r="MZ7" s="376"/>
      <c r="NA7" s="376"/>
      <c r="NB7" s="378"/>
      <c r="NC7" s="77"/>
      <c r="ND7" s="375"/>
      <c r="NE7" s="376"/>
      <c r="NF7" s="377"/>
      <c r="NG7" s="376"/>
      <c r="NH7" s="376"/>
      <c r="NI7" s="378"/>
      <c r="NJ7" s="77"/>
      <c r="NK7" s="375"/>
      <c r="NL7" s="376"/>
      <c r="NM7" s="377"/>
      <c r="NN7" s="376"/>
      <c r="NO7" s="376"/>
      <c r="NP7" s="378"/>
      <c r="NQ7" s="77"/>
      <c r="NR7" s="379"/>
      <c r="NS7" s="380"/>
      <c r="NT7" s="381"/>
      <c r="NU7" s="380"/>
      <c r="NV7" s="380"/>
      <c r="NW7" s="382"/>
      <c r="NX7" s="77"/>
      <c r="NY7" s="375"/>
      <c r="NZ7" s="376"/>
      <c r="OA7" s="377"/>
      <c r="OB7" s="376"/>
      <c r="OC7" s="376"/>
      <c r="OD7" s="378"/>
      <c r="OE7" s="77"/>
      <c r="OF7" s="375"/>
      <c r="OG7" s="376"/>
      <c r="OH7" s="377"/>
      <c r="OI7" s="376"/>
      <c r="OJ7" s="376"/>
      <c r="OK7" s="378"/>
      <c r="OL7" s="77"/>
      <c r="OM7" s="375"/>
      <c r="ON7" s="376"/>
      <c r="OO7" s="377"/>
      <c r="OP7" s="376"/>
      <c r="OQ7" s="376"/>
      <c r="OR7" s="378"/>
      <c r="OS7" s="77"/>
      <c r="OT7" s="379"/>
      <c r="OU7" s="380"/>
      <c r="OV7" s="381"/>
      <c r="OW7" s="380"/>
      <c r="OX7" s="380"/>
      <c r="OY7" s="382"/>
      <c r="OZ7" s="77"/>
      <c r="PA7" s="375"/>
      <c r="PB7" s="376"/>
      <c r="PC7" s="377"/>
      <c r="PD7" s="376"/>
      <c r="PE7" s="376"/>
      <c r="PF7" s="378"/>
      <c r="PG7" s="77"/>
      <c r="PH7" s="375"/>
      <c r="PI7" s="376"/>
      <c r="PJ7" s="377"/>
      <c r="PK7" s="376"/>
      <c r="PL7" s="376"/>
      <c r="PM7" s="378"/>
      <c r="PN7" s="77"/>
      <c r="PO7" s="375"/>
      <c r="PP7" s="376"/>
      <c r="PQ7" s="377"/>
      <c r="PR7" s="376"/>
      <c r="PS7" s="376"/>
      <c r="PT7" s="378"/>
      <c r="PU7" s="77"/>
      <c r="PV7" s="379"/>
      <c r="PW7" s="380"/>
      <c r="PX7" s="381"/>
      <c r="PY7" s="380"/>
      <c r="PZ7" s="380"/>
      <c r="QA7" s="382"/>
      <c r="QB7" s="77"/>
      <c r="QC7" s="375"/>
      <c r="QD7" s="376"/>
      <c r="QE7" s="377"/>
      <c r="QF7" s="376"/>
      <c r="QG7" s="376"/>
      <c r="QH7" s="378"/>
      <c r="QJ7" s="375"/>
      <c r="QK7" s="376"/>
      <c r="QL7" s="377"/>
      <c r="QM7" s="376"/>
      <c r="QN7" s="376"/>
      <c r="QO7" s="378"/>
      <c r="QQ7" s="375"/>
      <c r="QR7" s="376"/>
      <c r="QS7" s="377"/>
      <c r="QT7" s="376"/>
      <c r="QU7" s="376"/>
      <c r="QV7" s="378"/>
    </row>
    <row r="8" spans="1:464" ht="12.75" customHeight="1" x14ac:dyDescent="0.2">
      <c r="A8" s="438"/>
      <c r="B8" s="439"/>
      <c r="C8" s="440"/>
      <c r="D8" s="402"/>
      <c r="E8" s="446"/>
      <c r="F8" s="403"/>
      <c r="G8" s="446"/>
      <c r="H8" s="446"/>
      <c r="I8" s="404"/>
      <c r="J8" s="123"/>
      <c r="K8" s="401"/>
      <c r="L8" s="402"/>
      <c r="M8" s="403"/>
      <c r="N8" s="402"/>
      <c r="O8" s="402"/>
      <c r="P8" s="404"/>
      <c r="Q8" s="125"/>
      <c r="R8" s="401" t="s">
        <v>218</v>
      </c>
      <c r="S8" s="402"/>
      <c r="T8" s="403"/>
      <c r="U8" s="424"/>
      <c r="V8" s="402"/>
      <c r="W8" s="404"/>
      <c r="X8" s="125"/>
      <c r="Y8" s="401"/>
      <c r="Z8" s="402"/>
      <c r="AA8" s="403"/>
      <c r="AB8" s="402"/>
      <c r="AC8" s="402"/>
      <c r="AD8" s="404"/>
      <c r="AE8" s="125"/>
      <c r="AF8" s="407"/>
      <c r="AG8" s="408"/>
      <c r="AH8" s="409"/>
      <c r="AI8" s="408"/>
      <c r="AJ8" s="408"/>
      <c r="AK8" s="410"/>
      <c r="AL8" s="125"/>
      <c r="AM8" s="401"/>
      <c r="AN8" s="402"/>
      <c r="AO8" s="403"/>
      <c r="AP8" s="402"/>
      <c r="AQ8" s="402"/>
      <c r="AR8" s="404"/>
      <c r="AS8" s="125"/>
      <c r="AT8" s="401"/>
      <c r="AU8" s="402"/>
      <c r="AV8" s="403"/>
      <c r="AW8" s="402"/>
      <c r="AX8" s="402"/>
      <c r="AY8" s="404"/>
      <c r="AZ8" s="125"/>
      <c r="BA8" s="401"/>
      <c r="BB8" s="402"/>
      <c r="BC8" s="403"/>
      <c r="BD8" s="402"/>
      <c r="BE8" s="402"/>
      <c r="BF8" s="404"/>
      <c r="BG8" s="77"/>
      <c r="BH8" s="375"/>
      <c r="BI8" s="376"/>
      <c r="BJ8" s="377"/>
      <c r="BK8" s="376"/>
      <c r="BL8" s="376"/>
      <c r="BM8" s="378"/>
      <c r="BN8" s="77"/>
      <c r="BO8" s="375"/>
      <c r="BP8" s="376"/>
      <c r="BQ8" s="377"/>
      <c r="BR8" s="376"/>
      <c r="BS8" s="376"/>
      <c r="BT8" s="378"/>
      <c r="BU8" s="77"/>
      <c r="BV8" s="375"/>
      <c r="BW8" s="376"/>
      <c r="BX8" s="377"/>
      <c r="BY8" s="376"/>
      <c r="BZ8" s="376"/>
      <c r="CA8" s="378"/>
      <c r="CB8" s="77"/>
      <c r="CC8" s="375"/>
      <c r="CD8" s="376"/>
      <c r="CE8" s="377"/>
      <c r="CF8" s="376"/>
      <c r="CG8" s="376"/>
      <c r="CH8" s="378"/>
      <c r="CI8" s="77"/>
      <c r="CJ8" s="379"/>
      <c r="CK8" s="380"/>
      <c r="CL8" s="381"/>
      <c r="CM8" s="380"/>
      <c r="CN8" s="380"/>
      <c r="CO8" s="382"/>
      <c r="CP8" s="77"/>
      <c r="CQ8" s="375"/>
      <c r="CR8" s="376"/>
      <c r="CS8" s="377"/>
      <c r="CT8" s="376"/>
      <c r="CU8" s="376"/>
      <c r="CV8" s="378"/>
      <c r="CW8" s="77"/>
      <c r="CX8" s="375"/>
      <c r="CY8" s="376"/>
      <c r="CZ8" s="377"/>
      <c r="DA8" s="376"/>
      <c r="DB8" s="376"/>
      <c r="DC8" s="378"/>
      <c r="DD8" s="77"/>
      <c r="DE8" s="375"/>
      <c r="DF8" s="376"/>
      <c r="DG8" s="377"/>
      <c r="DH8" s="376"/>
      <c r="DI8" s="376"/>
      <c r="DJ8" s="378"/>
      <c r="DK8" s="77"/>
      <c r="DL8" s="375"/>
      <c r="DM8" s="376"/>
      <c r="DN8" s="377"/>
      <c r="DO8" s="376"/>
      <c r="DP8" s="376"/>
      <c r="DQ8" s="378"/>
      <c r="DR8" s="77"/>
      <c r="DS8" s="375"/>
      <c r="DT8" s="376"/>
      <c r="DU8" s="377"/>
      <c r="DV8" s="376"/>
      <c r="DW8" s="376"/>
      <c r="DX8" s="378"/>
      <c r="DY8" s="77"/>
      <c r="DZ8" s="375"/>
      <c r="EA8" s="376"/>
      <c r="EB8" s="377"/>
      <c r="EC8" s="376"/>
      <c r="ED8" s="376"/>
      <c r="EE8" s="378"/>
      <c r="EF8" s="77"/>
      <c r="EG8" s="375"/>
      <c r="EH8" s="376"/>
      <c r="EI8" s="377"/>
      <c r="EJ8" s="376"/>
      <c r="EK8" s="376"/>
      <c r="EL8" s="378"/>
      <c r="EM8" s="77"/>
      <c r="EN8" s="379"/>
      <c r="EO8" s="380"/>
      <c r="EP8" s="381"/>
      <c r="EQ8" s="380"/>
      <c r="ER8" s="380"/>
      <c r="ES8" s="382"/>
      <c r="ET8" s="77"/>
      <c r="EU8" s="375"/>
      <c r="EV8" s="376"/>
      <c r="EW8" s="377"/>
      <c r="EX8" s="376"/>
      <c r="EY8" s="376"/>
      <c r="EZ8" s="378"/>
      <c r="FA8" s="77"/>
      <c r="FB8" s="375"/>
      <c r="FC8" s="376"/>
      <c r="FD8" s="377"/>
      <c r="FE8" s="376"/>
      <c r="FF8" s="376"/>
      <c r="FG8" s="378"/>
      <c r="FH8" s="77"/>
      <c r="FI8" s="375"/>
      <c r="FJ8" s="376"/>
      <c r="FK8" s="377"/>
      <c r="FL8" s="376"/>
      <c r="FM8" s="376"/>
      <c r="FN8" s="378"/>
      <c r="FO8" s="77"/>
      <c r="FP8" s="379"/>
      <c r="FQ8" s="380"/>
      <c r="FR8" s="381"/>
      <c r="FS8" s="380"/>
      <c r="FT8" s="380"/>
      <c r="FU8" s="382"/>
      <c r="FV8" s="77"/>
      <c r="FW8" s="375"/>
      <c r="FX8" s="376"/>
      <c r="FY8" s="377"/>
      <c r="FZ8" s="376"/>
      <c r="GA8" s="376"/>
      <c r="GB8" s="378"/>
      <c r="GC8" s="77"/>
      <c r="GD8" s="375"/>
      <c r="GE8" s="376"/>
      <c r="GF8" s="377"/>
      <c r="GG8" s="376"/>
      <c r="GH8" s="376"/>
      <c r="GI8" s="378"/>
      <c r="GJ8" s="77"/>
      <c r="GK8" s="375"/>
      <c r="GL8" s="376"/>
      <c r="GM8" s="377"/>
      <c r="GN8" s="376"/>
      <c r="GO8" s="376"/>
      <c r="GP8" s="378"/>
      <c r="GQ8" s="77"/>
      <c r="GR8" s="375"/>
      <c r="GS8" s="376"/>
      <c r="GT8" s="377"/>
      <c r="GU8" s="376"/>
      <c r="GV8" s="376"/>
      <c r="GW8" s="378"/>
      <c r="GX8" s="77"/>
      <c r="GY8" s="375"/>
      <c r="GZ8" s="376"/>
      <c r="HA8" s="377"/>
      <c r="HB8" s="376"/>
      <c r="HC8" s="376"/>
      <c r="HD8" s="378"/>
      <c r="HE8" s="77"/>
      <c r="HF8" s="375"/>
      <c r="HG8" s="376"/>
      <c r="HH8" s="377"/>
      <c r="HI8" s="376"/>
      <c r="HJ8" s="376"/>
      <c r="HK8" s="378"/>
      <c r="HL8" s="77"/>
      <c r="HM8" s="375"/>
      <c r="HN8" s="376"/>
      <c r="HO8" s="377"/>
      <c r="HP8" s="376"/>
      <c r="HQ8" s="376"/>
      <c r="HR8" s="378"/>
      <c r="HS8" s="77"/>
      <c r="HT8" s="375"/>
      <c r="HU8" s="376"/>
      <c r="HV8" s="377"/>
      <c r="HW8" s="376"/>
      <c r="HX8" s="376"/>
      <c r="HY8" s="378"/>
      <c r="HZ8" s="77"/>
      <c r="IA8" s="375"/>
      <c r="IB8" s="376"/>
      <c r="IC8" s="377"/>
      <c r="ID8" s="376"/>
      <c r="IE8" s="376"/>
      <c r="IF8" s="378"/>
      <c r="IG8" s="77"/>
      <c r="IH8" s="375"/>
      <c r="II8" s="376"/>
      <c r="IJ8" s="377"/>
      <c r="IK8" s="376"/>
      <c r="IL8" s="376"/>
      <c r="IM8" s="378"/>
      <c r="IN8" s="77"/>
      <c r="IO8" s="375"/>
      <c r="IP8" s="376"/>
      <c r="IQ8" s="377"/>
      <c r="IR8" s="376"/>
      <c r="IS8" s="376"/>
      <c r="IT8" s="378"/>
      <c r="IU8" s="77"/>
      <c r="IV8" s="379"/>
      <c r="IW8" s="380"/>
      <c r="IX8" s="381"/>
      <c r="IY8" s="380"/>
      <c r="IZ8" s="380"/>
      <c r="JA8" s="382"/>
      <c r="JB8" s="77"/>
      <c r="JC8" s="375"/>
      <c r="JD8" s="376"/>
      <c r="JE8" s="377"/>
      <c r="JF8" s="376"/>
      <c r="JG8" s="376"/>
      <c r="JH8" s="378"/>
      <c r="JI8" s="77"/>
      <c r="JJ8" s="375"/>
      <c r="JK8" s="376"/>
      <c r="JL8" s="377"/>
      <c r="JM8" s="376"/>
      <c r="JN8" s="376"/>
      <c r="JO8" s="378"/>
      <c r="JP8" s="77"/>
      <c r="JQ8" s="375"/>
      <c r="JR8" s="376"/>
      <c r="JS8" s="377"/>
      <c r="JT8" s="376"/>
      <c r="JU8" s="376"/>
      <c r="JV8" s="378"/>
      <c r="JW8" s="77"/>
      <c r="JX8" s="379"/>
      <c r="JY8" s="380"/>
      <c r="JZ8" s="381"/>
      <c r="KA8" s="380"/>
      <c r="KB8" s="380"/>
      <c r="KC8" s="382"/>
      <c r="KD8" s="77"/>
      <c r="KE8" s="375"/>
      <c r="KF8" s="376"/>
      <c r="KG8" s="377"/>
      <c r="KH8" s="376"/>
      <c r="KI8" s="376"/>
      <c r="KJ8" s="378"/>
      <c r="KK8" s="77"/>
      <c r="KL8" s="375"/>
      <c r="KM8" s="376"/>
      <c r="KN8" s="377"/>
      <c r="KO8" s="376"/>
      <c r="KP8" s="376"/>
      <c r="KQ8" s="378"/>
      <c r="KR8" s="77"/>
      <c r="KS8" s="375"/>
      <c r="KT8" s="376"/>
      <c r="KU8" s="377"/>
      <c r="KV8" s="376"/>
      <c r="KW8" s="376"/>
      <c r="KX8" s="378"/>
      <c r="KY8" s="77"/>
      <c r="KZ8" s="379"/>
      <c r="LA8" s="380"/>
      <c r="LB8" s="381"/>
      <c r="LC8" s="380"/>
      <c r="LD8" s="380"/>
      <c r="LE8" s="382"/>
      <c r="LF8" s="77"/>
      <c r="LG8" s="375"/>
      <c r="LH8" s="376"/>
      <c r="LI8" s="377"/>
      <c r="LJ8" s="376"/>
      <c r="LK8" s="376"/>
      <c r="LL8" s="378"/>
      <c r="LM8" s="77"/>
      <c r="LN8" s="375"/>
      <c r="LO8" s="376"/>
      <c r="LP8" s="377"/>
      <c r="LQ8" s="376"/>
      <c r="LR8" s="376"/>
      <c r="LS8" s="378"/>
      <c r="LT8" s="77"/>
      <c r="LU8" s="375"/>
      <c r="LV8" s="376"/>
      <c r="LW8" s="377"/>
      <c r="LX8" s="376"/>
      <c r="LY8" s="376"/>
      <c r="LZ8" s="378"/>
      <c r="MA8" s="77"/>
      <c r="MB8" s="375"/>
      <c r="MC8" s="376"/>
      <c r="MD8" s="377"/>
      <c r="ME8" s="376"/>
      <c r="MF8" s="376"/>
      <c r="MG8" s="378"/>
      <c r="MH8" s="77"/>
      <c r="MI8" s="375"/>
      <c r="MJ8" s="376"/>
      <c r="MK8" s="377"/>
      <c r="ML8" s="376"/>
      <c r="MM8" s="376"/>
      <c r="MN8" s="378"/>
      <c r="MO8" s="77"/>
      <c r="MP8" s="379"/>
      <c r="MQ8" s="380"/>
      <c r="MR8" s="381"/>
      <c r="MS8" s="380"/>
      <c r="MT8" s="380"/>
      <c r="MU8" s="382"/>
      <c r="MV8" s="77"/>
      <c r="MW8" s="375"/>
      <c r="MX8" s="376"/>
      <c r="MY8" s="377"/>
      <c r="MZ8" s="376"/>
      <c r="NA8" s="376"/>
      <c r="NB8" s="378"/>
      <c r="NC8" s="77"/>
      <c r="ND8" s="375"/>
      <c r="NE8" s="376"/>
      <c r="NF8" s="377"/>
      <c r="NG8" s="376"/>
      <c r="NH8" s="376"/>
      <c r="NI8" s="378"/>
      <c r="NJ8" s="77"/>
      <c r="NK8" s="375"/>
      <c r="NL8" s="376"/>
      <c r="NM8" s="377"/>
      <c r="NN8" s="376"/>
      <c r="NO8" s="376"/>
      <c r="NP8" s="378"/>
      <c r="NQ8" s="77"/>
      <c r="NR8" s="379"/>
      <c r="NS8" s="380"/>
      <c r="NT8" s="381"/>
      <c r="NU8" s="380"/>
      <c r="NV8" s="380"/>
      <c r="NW8" s="382"/>
      <c r="NX8" s="77"/>
      <c r="NY8" s="375"/>
      <c r="NZ8" s="376"/>
      <c r="OA8" s="377"/>
      <c r="OB8" s="376"/>
      <c r="OC8" s="376"/>
      <c r="OD8" s="378"/>
      <c r="OE8" s="77"/>
      <c r="OF8" s="375"/>
      <c r="OG8" s="376"/>
      <c r="OH8" s="377"/>
      <c r="OI8" s="376"/>
      <c r="OJ8" s="376"/>
      <c r="OK8" s="378"/>
      <c r="OL8" s="77"/>
      <c r="OM8" s="375"/>
      <c r="ON8" s="376"/>
      <c r="OO8" s="377"/>
      <c r="OP8" s="376"/>
      <c r="OQ8" s="376"/>
      <c r="OR8" s="378"/>
      <c r="OS8" s="77"/>
      <c r="OT8" s="379"/>
      <c r="OU8" s="380"/>
      <c r="OV8" s="381"/>
      <c r="OW8" s="380"/>
      <c r="OX8" s="380"/>
      <c r="OY8" s="382"/>
      <c r="OZ8" s="77"/>
      <c r="PA8" s="375"/>
      <c r="PB8" s="376"/>
      <c r="PC8" s="377"/>
      <c r="PD8" s="376"/>
      <c r="PE8" s="376"/>
      <c r="PF8" s="378"/>
      <c r="PG8" s="77"/>
      <c r="PH8" s="375"/>
      <c r="PI8" s="376"/>
      <c r="PJ8" s="377"/>
      <c r="PK8" s="376"/>
      <c r="PL8" s="376"/>
      <c r="PM8" s="378"/>
      <c r="PN8" s="77"/>
      <c r="PO8" s="375"/>
      <c r="PP8" s="376"/>
      <c r="PQ8" s="377"/>
      <c r="PR8" s="376"/>
      <c r="PS8" s="376"/>
      <c r="PT8" s="378"/>
      <c r="PU8" s="77"/>
      <c r="PV8" s="379"/>
      <c r="PW8" s="380"/>
      <c r="PX8" s="381"/>
      <c r="PY8" s="380"/>
      <c r="PZ8" s="380"/>
      <c r="QA8" s="382"/>
      <c r="QB8" s="77"/>
      <c r="QC8" s="375"/>
      <c r="QD8" s="376"/>
      <c r="QE8" s="377"/>
      <c r="QF8" s="376"/>
      <c r="QG8" s="376"/>
      <c r="QH8" s="378"/>
      <c r="QJ8" s="375"/>
      <c r="QK8" s="376"/>
      <c r="QL8" s="377"/>
      <c r="QM8" s="376"/>
      <c r="QN8" s="376"/>
      <c r="QO8" s="378"/>
      <c r="QQ8" s="375"/>
      <c r="QR8" s="376"/>
      <c r="QS8" s="377"/>
      <c r="QT8" s="376"/>
      <c r="QU8" s="376"/>
      <c r="QV8" s="378"/>
    </row>
    <row r="9" spans="1:464" ht="12.75" customHeight="1" thickBot="1" x14ac:dyDescent="0.25">
      <c r="A9" s="438"/>
      <c r="B9" s="439"/>
      <c r="C9" s="440"/>
      <c r="D9" s="397"/>
      <c r="E9" s="397"/>
      <c r="F9" s="398"/>
      <c r="G9" s="399"/>
      <c r="H9" s="397"/>
      <c r="I9" s="400"/>
      <c r="J9" s="123"/>
      <c r="K9" s="396"/>
      <c r="L9" s="397"/>
      <c r="M9" s="398"/>
      <c r="N9" s="399"/>
      <c r="O9" s="397"/>
      <c r="P9" s="400"/>
      <c r="Q9" s="124"/>
      <c r="R9" s="401"/>
      <c r="S9" s="402"/>
      <c r="T9" s="403"/>
      <c r="U9" s="424"/>
      <c r="V9" s="402"/>
      <c r="W9" s="404"/>
      <c r="X9" s="124"/>
      <c r="Y9" s="396"/>
      <c r="Z9" s="397"/>
      <c r="AA9" s="398"/>
      <c r="AB9" s="399"/>
      <c r="AC9" s="397"/>
      <c r="AD9" s="400"/>
      <c r="AE9" s="124"/>
      <c r="AF9" s="396"/>
      <c r="AG9" s="397"/>
      <c r="AH9" s="398"/>
      <c r="AI9" s="399"/>
      <c r="AJ9" s="397"/>
      <c r="AK9" s="400"/>
      <c r="AL9" s="124"/>
      <c r="AM9" s="396"/>
      <c r="AN9" s="397"/>
      <c r="AO9" s="398"/>
      <c r="AP9" s="399"/>
      <c r="AQ9" s="397"/>
      <c r="AR9" s="400"/>
      <c r="AS9" s="124"/>
      <c r="AT9" s="396"/>
      <c r="AU9" s="397"/>
      <c r="AV9" s="398"/>
      <c r="AW9" s="399"/>
      <c r="AX9" s="397"/>
      <c r="AY9" s="400"/>
      <c r="AZ9" s="124"/>
      <c r="BA9" s="396"/>
      <c r="BB9" s="397"/>
      <c r="BC9" s="398"/>
      <c r="BD9" s="399"/>
      <c r="BE9" s="397"/>
      <c r="BF9" s="400"/>
      <c r="BG9" s="84"/>
      <c r="BH9" s="386"/>
      <c r="BI9" s="384"/>
      <c r="BJ9" s="387"/>
      <c r="BK9" s="383"/>
      <c r="BL9" s="384"/>
      <c r="BM9" s="385"/>
      <c r="BN9" s="84"/>
      <c r="BO9" s="386"/>
      <c r="BP9" s="384"/>
      <c r="BQ9" s="387"/>
      <c r="BR9" s="383"/>
      <c r="BS9" s="384"/>
      <c r="BT9" s="385"/>
      <c r="BU9" s="84"/>
      <c r="BV9" s="386"/>
      <c r="BW9" s="384"/>
      <c r="BX9" s="387"/>
      <c r="BY9" s="383"/>
      <c r="BZ9" s="384"/>
      <c r="CA9" s="385"/>
      <c r="CB9" s="84"/>
      <c r="CC9" s="386"/>
      <c r="CD9" s="384"/>
      <c r="CE9" s="387"/>
      <c r="CF9" s="383"/>
      <c r="CG9" s="384"/>
      <c r="CH9" s="385"/>
      <c r="CI9" s="84"/>
      <c r="CJ9" s="386"/>
      <c r="CK9" s="384"/>
      <c r="CL9" s="387"/>
      <c r="CM9" s="383"/>
      <c r="CN9" s="384"/>
      <c r="CO9" s="385"/>
      <c r="CP9" s="84"/>
      <c r="CQ9" s="386"/>
      <c r="CR9" s="384"/>
      <c r="CS9" s="387"/>
      <c r="CT9" s="383"/>
      <c r="CU9" s="384"/>
      <c r="CV9" s="385"/>
      <c r="CW9" s="84"/>
      <c r="CX9" s="386"/>
      <c r="CY9" s="384"/>
      <c r="CZ9" s="387"/>
      <c r="DA9" s="383"/>
      <c r="DB9" s="384"/>
      <c r="DC9" s="385"/>
      <c r="DD9" s="84"/>
      <c r="DE9" s="386"/>
      <c r="DF9" s="384"/>
      <c r="DG9" s="387"/>
      <c r="DH9" s="383"/>
      <c r="DI9" s="384"/>
      <c r="DJ9" s="385"/>
      <c r="DK9" s="84"/>
      <c r="DL9" s="386"/>
      <c r="DM9" s="384"/>
      <c r="DN9" s="387"/>
      <c r="DO9" s="383"/>
      <c r="DP9" s="384"/>
      <c r="DQ9" s="385"/>
      <c r="DR9" s="84"/>
      <c r="DS9" s="386"/>
      <c r="DT9" s="384"/>
      <c r="DU9" s="387"/>
      <c r="DV9" s="383"/>
      <c r="DW9" s="384"/>
      <c r="DX9" s="385"/>
      <c r="DY9" s="84"/>
      <c r="DZ9" s="386"/>
      <c r="EA9" s="384"/>
      <c r="EB9" s="387"/>
      <c r="EC9" s="383"/>
      <c r="ED9" s="384"/>
      <c r="EE9" s="385"/>
      <c r="EF9" s="84"/>
      <c r="EG9" s="386"/>
      <c r="EH9" s="384"/>
      <c r="EI9" s="387"/>
      <c r="EJ9" s="383"/>
      <c r="EK9" s="384"/>
      <c r="EL9" s="385"/>
      <c r="EM9" s="84"/>
      <c r="EN9" s="386"/>
      <c r="EO9" s="384"/>
      <c r="EP9" s="387"/>
      <c r="EQ9" s="383"/>
      <c r="ER9" s="384"/>
      <c r="ES9" s="385"/>
      <c r="ET9" s="84"/>
      <c r="EU9" s="386"/>
      <c r="EV9" s="384"/>
      <c r="EW9" s="387"/>
      <c r="EX9" s="383"/>
      <c r="EY9" s="384"/>
      <c r="EZ9" s="385"/>
      <c r="FA9" s="84"/>
      <c r="FB9" s="386"/>
      <c r="FC9" s="384"/>
      <c r="FD9" s="387"/>
      <c r="FE9" s="383"/>
      <c r="FF9" s="384"/>
      <c r="FG9" s="385"/>
      <c r="FH9" s="84"/>
      <c r="FI9" s="386"/>
      <c r="FJ9" s="384"/>
      <c r="FK9" s="387"/>
      <c r="FL9" s="383"/>
      <c r="FM9" s="384"/>
      <c r="FN9" s="385"/>
      <c r="FO9" s="84"/>
      <c r="FP9" s="386"/>
      <c r="FQ9" s="384"/>
      <c r="FR9" s="387"/>
      <c r="FS9" s="383"/>
      <c r="FT9" s="384"/>
      <c r="FU9" s="385"/>
      <c r="FV9" s="84"/>
      <c r="FW9" s="386"/>
      <c r="FX9" s="384"/>
      <c r="FY9" s="387"/>
      <c r="FZ9" s="383"/>
      <c r="GA9" s="384"/>
      <c r="GB9" s="385"/>
      <c r="GC9" s="84"/>
      <c r="GD9" s="386"/>
      <c r="GE9" s="384"/>
      <c r="GF9" s="387"/>
      <c r="GG9" s="383"/>
      <c r="GH9" s="384"/>
      <c r="GI9" s="385"/>
      <c r="GJ9" s="84"/>
      <c r="GK9" s="386"/>
      <c r="GL9" s="384"/>
      <c r="GM9" s="387"/>
      <c r="GN9" s="383"/>
      <c r="GO9" s="384"/>
      <c r="GP9" s="385"/>
      <c r="GQ9" s="84"/>
      <c r="GR9" s="386"/>
      <c r="GS9" s="384"/>
      <c r="GT9" s="387"/>
      <c r="GU9" s="383"/>
      <c r="GV9" s="384"/>
      <c r="GW9" s="385"/>
      <c r="GX9" s="84"/>
      <c r="GY9" s="386"/>
      <c r="GZ9" s="384"/>
      <c r="HA9" s="387"/>
      <c r="HB9" s="383"/>
      <c r="HC9" s="384"/>
      <c r="HD9" s="385"/>
      <c r="HE9" s="84"/>
      <c r="HF9" s="386"/>
      <c r="HG9" s="384"/>
      <c r="HH9" s="387"/>
      <c r="HI9" s="383"/>
      <c r="HJ9" s="384"/>
      <c r="HK9" s="385"/>
      <c r="HL9" s="84"/>
      <c r="HM9" s="386"/>
      <c r="HN9" s="384"/>
      <c r="HO9" s="387"/>
      <c r="HP9" s="383"/>
      <c r="HQ9" s="384"/>
      <c r="HR9" s="385"/>
      <c r="HS9" s="84"/>
      <c r="HT9" s="386"/>
      <c r="HU9" s="384"/>
      <c r="HV9" s="387"/>
      <c r="HW9" s="383"/>
      <c r="HX9" s="384"/>
      <c r="HY9" s="385"/>
      <c r="HZ9" s="84"/>
      <c r="IA9" s="386"/>
      <c r="IB9" s="384"/>
      <c r="IC9" s="387"/>
      <c r="ID9" s="383"/>
      <c r="IE9" s="384"/>
      <c r="IF9" s="385"/>
      <c r="IG9" s="84"/>
      <c r="IH9" s="386"/>
      <c r="II9" s="384"/>
      <c r="IJ9" s="387"/>
      <c r="IK9" s="383"/>
      <c r="IL9" s="384"/>
      <c r="IM9" s="385"/>
      <c r="IN9" s="84"/>
      <c r="IO9" s="386"/>
      <c r="IP9" s="384"/>
      <c r="IQ9" s="387"/>
      <c r="IR9" s="383"/>
      <c r="IS9" s="384"/>
      <c r="IT9" s="385"/>
      <c r="IU9" s="84"/>
      <c r="IV9" s="386"/>
      <c r="IW9" s="384"/>
      <c r="IX9" s="387"/>
      <c r="IY9" s="383"/>
      <c r="IZ9" s="384"/>
      <c r="JA9" s="385"/>
      <c r="JB9" s="84"/>
      <c r="JC9" s="386"/>
      <c r="JD9" s="384"/>
      <c r="JE9" s="387"/>
      <c r="JF9" s="383"/>
      <c r="JG9" s="384"/>
      <c r="JH9" s="385"/>
      <c r="JI9" s="84"/>
      <c r="JJ9" s="386"/>
      <c r="JK9" s="384"/>
      <c r="JL9" s="387"/>
      <c r="JM9" s="383"/>
      <c r="JN9" s="384"/>
      <c r="JO9" s="385"/>
      <c r="JP9" s="84"/>
      <c r="JQ9" s="386"/>
      <c r="JR9" s="384"/>
      <c r="JS9" s="387"/>
      <c r="JT9" s="383"/>
      <c r="JU9" s="384"/>
      <c r="JV9" s="385"/>
      <c r="JW9" s="84"/>
      <c r="JX9" s="386"/>
      <c r="JY9" s="384"/>
      <c r="JZ9" s="387"/>
      <c r="KA9" s="383"/>
      <c r="KB9" s="384"/>
      <c r="KC9" s="385"/>
      <c r="KD9" s="84"/>
      <c r="KE9" s="386"/>
      <c r="KF9" s="384"/>
      <c r="KG9" s="387"/>
      <c r="KH9" s="383"/>
      <c r="KI9" s="384"/>
      <c r="KJ9" s="385"/>
      <c r="KK9" s="84"/>
      <c r="KL9" s="386"/>
      <c r="KM9" s="384"/>
      <c r="KN9" s="387"/>
      <c r="KO9" s="383"/>
      <c r="KP9" s="384"/>
      <c r="KQ9" s="385"/>
      <c r="KR9" s="84"/>
      <c r="KS9" s="386"/>
      <c r="KT9" s="384"/>
      <c r="KU9" s="387"/>
      <c r="KV9" s="383"/>
      <c r="KW9" s="384"/>
      <c r="KX9" s="385"/>
      <c r="KY9" s="84"/>
      <c r="KZ9" s="386"/>
      <c r="LA9" s="384"/>
      <c r="LB9" s="387"/>
      <c r="LC9" s="383"/>
      <c r="LD9" s="384"/>
      <c r="LE9" s="385"/>
      <c r="LF9" s="84"/>
      <c r="LG9" s="386"/>
      <c r="LH9" s="384"/>
      <c r="LI9" s="387"/>
      <c r="LJ9" s="383"/>
      <c r="LK9" s="384"/>
      <c r="LL9" s="385"/>
      <c r="LM9" s="84"/>
      <c r="LN9" s="386"/>
      <c r="LO9" s="384"/>
      <c r="LP9" s="387"/>
      <c r="LQ9" s="383"/>
      <c r="LR9" s="384"/>
      <c r="LS9" s="385"/>
      <c r="LT9" s="84"/>
      <c r="LU9" s="386"/>
      <c r="LV9" s="384"/>
      <c r="LW9" s="387"/>
      <c r="LX9" s="383"/>
      <c r="LY9" s="384"/>
      <c r="LZ9" s="385"/>
      <c r="MA9" s="84"/>
      <c r="MB9" s="386"/>
      <c r="MC9" s="384"/>
      <c r="MD9" s="387"/>
      <c r="ME9" s="383"/>
      <c r="MF9" s="384"/>
      <c r="MG9" s="385"/>
      <c r="MH9" s="84"/>
      <c r="MI9" s="386"/>
      <c r="MJ9" s="384"/>
      <c r="MK9" s="387"/>
      <c r="ML9" s="383"/>
      <c r="MM9" s="384"/>
      <c r="MN9" s="385"/>
      <c r="MO9" s="84"/>
      <c r="MP9" s="386"/>
      <c r="MQ9" s="384"/>
      <c r="MR9" s="387"/>
      <c r="MS9" s="383"/>
      <c r="MT9" s="384"/>
      <c r="MU9" s="385"/>
      <c r="MV9" s="84"/>
      <c r="MW9" s="386"/>
      <c r="MX9" s="384"/>
      <c r="MY9" s="387"/>
      <c r="MZ9" s="383"/>
      <c r="NA9" s="384"/>
      <c r="NB9" s="385"/>
      <c r="NC9" s="84"/>
      <c r="ND9" s="386"/>
      <c r="NE9" s="384"/>
      <c r="NF9" s="387"/>
      <c r="NG9" s="383"/>
      <c r="NH9" s="384"/>
      <c r="NI9" s="385"/>
      <c r="NJ9" s="84"/>
      <c r="NK9" s="386"/>
      <c r="NL9" s="384"/>
      <c r="NM9" s="387"/>
      <c r="NN9" s="383"/>
      <c r="NO9" s="384"/>
      <c r="NP9" s="385"/>
      <c r="NQ9" s="84"/>
      <c r="NR9" s="386"/>
      <c r="NS9" s="384"/>
      <c r="NT9" s="387"/>
      <c r="NU9" s="383"/>
      <c r="NV9" s="384"/>
      <c r="NW9" s="385"/>
      <c r="NX9" s="84"/>
      <c r="NY9" s="386"/>
      <c r="NZ9" s="384"/>
      <c r="OA9" s="387"/>
      <c r="OB9" s="383"/>
      <c r="OC9" s="384"/>
      <c r="OD9" s="385"/>
      <c r="OE9" s="84"/>
      <c r="OF9" s="386"/>
      <c r="OG9" s="384"/>
      <c r="OH9" s="387"/>
      <c r="OI9" s="383"/>
      <c r="OJ9" s="384"/>
      <c r="OK9" s="385"/>
      <c r="OL9" s="84"/>
      <c r="OM9" s="386"/>
      <c r="ON9" s="384"/>
      <c r="OO9" s="387"/>
      <c r="OP9" s="383"/>
      <c r="OQ9" s="384"/>
      <c r="OR9" s="385"/>
      <c r="OS9" s="84"/>
      <c r="OT9" s="386"/>
      <c r="OU9" s="384"/>
      <c r="OV9" s="387"/>
      <c r="OW9" s="383"/>
      <c r="OX9" s="384"/>
      <c r="OY9" s="385"/>
      <c r="OZ9" s="84"/>
      <c r="PA9" s="386"/>
      <c r="PB9" s="384"/>
      <c r="PC9" s="387"/>
      <c r="PD9" s="383"/>
      <c r="PE9" s="384"/>
      <c r="PF9" s="385"/>
      <c r="PG9" s="84"/>
      <c r="PH9" s="386"/>
      <c r="PI9" s="384"/>
      <c r="PJ9" s="387"/>
      <c r="PK9" s="383"/>
      <c r="PL9" s="384"/>
      <c r="PM9" s="385"/>
      <c r="PN9" s="84"/>
      <c r="PO9" s="386"/>
      <c r="PP9" s="384"/>
      <c r="PQ9" s="387"/>
      <c r="PR9" s="383"/>
      <c r="PS9" s="384"/>
      <c r="PT9" s="385"/>
      <c r="PU9" s="84"/>
      <c r="PV9" s="386"/>
      <c r="PW9" s="384"/>
      <c r="PX9" s="387"/>
      <c r="PY9" s="383"/>
      <c r="PZ9" s="384"/>
      <c r="QA9" s="385"/>
      <c r="QB9" s="84"/>
      <c r="QC9" s="386"/>
      <c r="QD9" s="384"/>
      <c r="QE9" s="387"/>
      <c r="QF9" s="383"/>
      <c r="QG9" s="384"/>
      <c r="QH9" s="385"/>
      <c r="QJ9" s="386"/>
      <c r="QK9" s="384"/>
      <c r="QL9" s="387"/>
      <c r="QM9" s="383"/>
      <c r="QN9" s="384"/>
      <c r="QO9" s="385"/>
      <c r="QQ9" s="386"/>
      <c r="QR9" s="384"/>
      <c r="QS9" s="387"/>
      <c r="QT9" s="383"/>
      <c r="QU9" s="384"/>
      <c r="QV9" s="385"/>
    </row>
    <row r="10" spans="1:464" ht="5.0999999999999996" customHeight="1" thickBot="1" x14ac:dyDescent="0.25">
      <c r="A10" s="441"/>
      <c r="B10" s="442"/>
      <c r="C10" s="443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11" t="s">
        <v>152</v>
      </c>
      <c r="B11" s="412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4" t="s">
        <v>46</v>
      </c>
      <c r="AN11" s="235" t="s">
        <v>48</v>
      </c>
      <c r="AO11" s="235" t="s">
        <v>47</v>
      </c>
      <c r="AP11" s="235" t="s">
        <v>44</v>
      </c>
      <c r="AQ11" s="236" t="s">
        <v>49</v>
      </c>
      <c r="AR11" s="237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2.75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61" t="str">
        <f>IF(ISBLANK($AR$3),"",IF(ISBLANK(Tipy!AH6),0,IF(AND(Tipy!AH6=Výsledky!$AP$3,Tipy!AJ6=Výsledky!$AR$3),60,0)))</f>
        <v/>
      </c>
      <c r="AN12" s="61" t="str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/>
      </c>
      <c r="AO12" s="61" t="str">
        <f>IF(ISBLANK($AR$3),"",IF(OR(Tipy!AK6=Výsledky!$AM$6,Tipy!AK6=Výsledky!$AM$7,Tipy!AK6=Výsledky!$AM$8,Tipy!AK6=Výsledky!$AM$9),IF(VLOOKUP(Tipy!AK6,'Kategórie hráčov'!$A$2:$B$46,2,FALSE)=30,30,20),0))</f>
        <v/>
      </c>
      <c r="AP12" s="61" t="str">
        <f>IF(ISBLANK($AR$3),"",IF(OR(Tipy!AL6=Výsledky!$AP$6,Tipy!AL6=Výsledky!$AP$7,Tipy!AL6=Výsledky!$AP$8,Tipy!AL6=Výsledky!$AP$9),IF(VLOOKUP(Tipy!AL6,'Kategórie hráčov'!$A$2:$B$46,2,FALSE)=30,30,20),0))</f>
        <v/>
      </c>
      <c r="AQ12" s="62" t="str">
        <f>IF(ISBLANK($AR$3),"",IF(ISBLANK(Tipy!AH6),0,IF(OR(AND(Tipy!AH6=Výsledky!$AP$3,OR(Tipy!AJ6=Výsledky!$AR$3+1,Tipy!AJ6=Výsledky!$AR$3-1)),AND(Tipy!AJ6=Výsledky!$AR$3,OR(Tipy!AH6=Výsledky!$AP$3+1,Tipy!AH6=Výsledky!$AP$3-1))),10,0)))</f>
        <v/>
      </c>
      <c r="AR12" s="65" t="str">
        <f>IF(ISBLANK($AR$3),"",IF(ISBLANK(Tipy!AH6),"-",SUM(AM12:AQ12)))</f>
        <v/>
      </c>
      <c r="AS12" s="64"/>
      <c r="AT12" s="61" t="str">
        <f>IF(ISBLANK($BF$3),"",IF(ISBLANK(Tipy!AN6),0,IF(AND(Tipy!AN6=Výsledky!$BD$3,Tipy!AP6=Výsledky!$BF$3),60,0)))</f>
        <v/>
      </c>
      <c r="AU12" s="61" t="str">
        <f>IF(ISBLANK($BF$3),"",IF(ISBLANK(Tipy!AN6),0,IF(AND(Tipy!AN6=Výsledky!$BD$3,Tipy!AP6=Výsledky!$BF$3),0,IF(AND(Tipy!AN6-Tipy!AP6&gt;0,Výsledky!$BD$3-Výsledky!$BF$3&gt;0),20,IF(AND(Tipy!AN6-Tipy!AP6=0,Výsledky!$BD$3-Výsledky!$BF$3=0),20,IF(AND(Tipy!AN6-Tipy!AP6&lt;0,Výsledky!$BD$3-Výsledky!$BF$3&lt;0),20,0))))))</f>
        <v/>
      </c>
      <c r="AV12" s="61" t="str">
        <f>IF(ISBLANK($BF$3),"",IF(OR(Tipy!AQ6=Výsledky!#REF!,Tipy!AQ6=Výsledky!#REF!,Tipy!AQ6=Výsledky!#REF!,Tipy!AQ6=Výsledky!$AT$9),IF(VLOOKUP(Tipy!AQ6,'Kategórie hráčov'!$A$2:$B$46,2,FALSE)=30,30,20),0))</f>
        <v/>
      </c>
      <c r="AW12" s="61" t="str">
        <f>IF(ISBLANK($BF$3),"",IF(OR(Tipy!AR6=Výsledky!#REF!,Tipy!AR6=Výsledky!#REF!,Tipy!AR6=Výsledky!#REF!,Tipy!AR6=Výsledky!$AW$9),IF(VLOOKUP(Tipy!AR6,'Kategórie hráčov'!$A$2:$B$46,2,FALSE)=30,30,20),0))</f>
        <v/>
      </c>
      <c r="AX12" s="62" t="str">
        <f>IF(ISBLANK($BF$3),"",IF(ISBLANK(Tipy!AN6),0,IF(OR(AND(Tipy!AN6=Výsledky!$BD$3,OR(Tipy!AP6=Výsledky!$BF$3+1,Tipy!AP6=Výsledky!$BF$3-1)),AND(Tipy!AP6=Výsledky!$BF$3,OR(Tipy!AN6=Výsledky!$BD$3+1,Tipy!AN6=Výsledky!$BD$3-1))),10,0)))</f>
        <v/>
      </c>
      <c r="AY12" s="65" t="str">
        <f>IF(ISBLANK($BF$3),"",IF(ISBLANK(Tipy!AN6),"-",SUM(AT12:AX12)))</f>
        <v/>
      </c>
      <c r="AZ12" s="64"/>
      <c r="BA12" s="61" t="str">
        <f>IF(ISBLANK($AY$3),"",IF(ISBLANK(Tipy!AT6),0,IF(AND(Tipy!AT6=Výsledky!$AW$3,Tipy!AV6=Výsledky!$AY$3),60,0)))</f>
        <v/>
      </c>
      <c r="BB12" s="61" t="str">
        <f>IF(ISBLANK($AY$3),"",IF(ISBLANK(Tipy!AT6),0,IF(AND(Tipy!AT6=Výsledky!$AW$3,Tipy!AV6=Výsledky!$AY$3),0,IF(AND(Tipy!AT6-Tipy!AV6&gt;0,Výsledky!$AW$3-Výsledky!$AY$3&gt;0),20,IF(AND(Tipy!AT6-Tipy!AV6=0,Výsledky!$AW$3-Výsledky!$AY$3=0),20,IF(AND(Tipy!AT6-Tipy!AV6&lt;0,Výsledky!$AW$3-Výsledky!$AY$3&lt;0),20,0))))))</f>
        <v/>
      </c>
      <c r="BC12" s="61" t="str">
        <f>IF(ISBLANK($AY$3),"",IF(OR(Tipy!AW6=Výsledky!$BA$6,Tipy!AW6=Výsledky!$BA$7,Tipy!AW6=Výsledky!$BA$8,Tipy!AW6=Výsledky!$BA$9),IF(VLOOKUP(Tipy!AW6,'Kategórie hráčov'!$A$2:$B$46,2,FALSE)=30,30,20),0))</f>
        <v/>
      </c>
      <c r="BD12" s="61" t="str">
        <f>IF(ISBLANK($AY$3),"",IF(OR(Tipy!AX6=Výsledky!$BD$6,Tipy!AX6=Výsledky!$BD$7,Tipy!AX6=Výsledky!$BD$8,Tipy!AX6=Výsledky!$BD$9),IF(VLOOKUP(Tipy!AX6,'Kategórie hráčov'!$A$2:$B$46,2,FALSE)=30,30,20),0))</f>
        <v/>
      </c>
      <c r="BE12" s="62" t="str">
        <f>IF(ISBLANK($AY$3),"",IF(ISBLANK(Tipy!AT6),0,IF(OR(AND(Tipy!AT6=Výsledky!$AW$3,OR(Tipy!AV6=Výsledky!$AY$3+1,Tipy!AV6=Výsledky!$AY$3-1)),AND(Tipy!AV6=Výsledky!$AY$3,OR(Tipy!AT6=Výsledky!$AW$3+1,Tipy!AT6=Výsledky!$AW$3-1))),10,0)))</f>
        <v/>
      </c>
      <c r="BF12" s="65" t="str">
        <f>IF(ISBLANK($AY$3),"",IF(ISBLANK(Tipy!AT6),"-",SUM(BA12:BE12)))</f>
        <v/>
      </c>
      <c r="BG12" s="64"/>
      <c r="BH12" s="61" t="str">
        <f>IF(ISBLANK($BT$3),"",IF(ISBLANK(Tipy!AZ6),0,IF(AND(Tipy!AZ6=Výsledky!$BR$3,Tipy!BB6=Výsledky!$BT$3),60,0)))</f>
        <v/>
      </c>
      <c r="BI12" s="61" t="str">
        <f>IF(ISBLANK($BT$3),"",IF(ISBLANK(Tipy!AZ6),0,IF(AND(Tipy!AZ6=Výsledky!$BR$3,Tipy!BB6=Výsledky!$BT$3),0,IF(AND(Tipy!AZ6-Tipy!BB6&gt;0,Výsledky!$BR$3-Výsledky!$BT$3&gt;0),20,IF(AND(Tipy!AZ6-Tipy!BB6=0,Výsledky!$BR$3-Výsledky!$BT$3=0),20,IF(AND(Tipy!AZ6-Tipy!BB6&lt;0,Výsledky!$BR$3-Výsledky!$BT$3&lt;0),20,0))))))</f>
        <v/>
      </c>
      <c r="BJ12" s="61" t="str">
        <f>IF(ISBLANK($BT$3),"",IF(OR(Tipy!BC6=Výsledky!#REF!,Tipy!BC6=Výsledky!#REF!,Tipy!BC6=Výsledky!#REF!,Tipy!BC6=Výsledky!$BH$9),IF(VLOOKUP(Tipy!BC6,'Kategórie hráčov'!$A$2:$B$46,2,FALSE)=30,30,20),0))</f>
        <v/>
      </c>
      <c r="BK12" s="61" t="str">
        <f>IF(ISBLANK($BT$3),"",IF(OR(Tipy!BD6=Výsledky!#REF!,Tipy!BD6=Výsledky!#REF!,Tipy!BD6=Výsledky!#REF!,Tipy!BD6=Výsledky!$BK$9),IF(VLOOKUP(Tipy!BD6,'Kategórie hráčov'!$A$2:$B$46,2,FALSE)=30,30,20),0))</f>
        <v/>
      </c>
      <c r="BL12" s="62" t="str">
        <f>IF(ISBLANK($BT$3),"",IF(ISBLANK(Tipy!AZ6),0,IF(OR(AND(Tipy!AZ6=Výsledky!$BR$3,OR(Tipy!BB6=Výsledky!$BT$3+1,Tipy!BB6=Výsledky!$BT$3-1)),AND(Tipy!BB6=Výsledky!$BT$3,OR(Tipy!AZ6=Výsledky!$BR$3+1,Tipy!AZ6=Výsledky!$BR$3-1))),10,0)))</f>
        <v/>
      </c>
      <c r="BM12" s="65" t="str">
        <f>IF(ISBLANK($BT$3),"",IF(ISBLANK(Tipy!AZ6),"-",SUM(BH12:BL12)))</f>
        <v/>
      </c>
      <c r="BN12" s="64"/>
      <c r="BO12" s="61" t="str">
        <f>IF(ISBLANK($CA$3),"",IF(ISBLANK(Tipy!BF6),0,IF(AND(Tipy!BF6=Výsledky!$BY$3,Tipy!BH6=Výsledky!$CA$3),60,0)))</f>
        <v/>
      </c>
      <c r="BP12" s="61" t="str">
        <f>IF(ISBLANK($CA$3),"",IF(ISBLANK(Tipy!BF6),0,IF(AND(Tipy!BF6=Výsledky!$BY$3,Tipy!BH6=Výsledky!$CA$3),0,IF(AND(Tipy!BF6-Tipy!BH6&gt;0,Výsledky!$BY$3-Výsledky!$CA$3&gt;0),20,IF(AND(Tipy!BF6-Tipy!BH6=0,Výsledky!$BY$3-Výsledky!$CA$3=0),20,IF(AND(Tipy!BF6-Tipy!BH6&lt;0,Výsledky!$BY$3-Výsledky!$CA$3&lt;0),20,0))))))</f>
        <v/>
      </c>
      <c r="BQ12" s="61" t="str">
        <f>IF(ISBLANK($CA$3),"",IF(OR(Tipy!BI6=Výsledky!$BO$6,Tipy!BI6=Výsledky!$BO$7,Tipy!BI6=Výsledky!$BO$8,Tipy!BI6=Výsledky!$BO$9),IF(VLOOKUP(Tipy!BI6,'Kategórie hráčov'!$A$2:$B$46,2,FALSE)=30,30,20),0))</f>
        <v/>
      </c>
      <c r="BR12" s="61" t="str">
        <f>IF(ISBLANK($CA$3),"",IF(OR(Tipy!BJ6=Výsledky!$BR$6,Tipy!BJ6=Výsledky!$BR$7,Tipy!BJ6=Výsledky!$BR$8,Tipy!BJ6=Výsledky!$BR$9),IF(VLOOKUP(Tipy!BJ6,'Kategórie hráčov'!$A$2:$B$46,2,FALSE)=30,30,20),0))</f>
        <v/>
      </c>
      <c r="BS12" s="62" t="str">
        <f>IF(ISBLANK($CA$3),"",IF(ISBLANK(Tipy!BF6),0,IF(OR(AND(Tipy!BF6=Výsledky!$BY$3,OR(Tipy!BH6=Výsledky!$CA$3+1,Tipy!BH6=Výsledky!$CA$3-1)),AND(Tipy!BH6=Výsledky!$CA$3,OR(Tipy!BF6=Výsledky!$BY$3+1,Tipy!BF6=Výsledky!$BY$3-1))),10,0)))</f>
        <v/>
      </c>
      <c r="BT12" s="65" t="str">
        <f>IF(ISBLANK($CA$3),"",IF(ISBLANK(Tipy!BF6),"-",SUM(BO12:BS12)))</f>
        <v/>
      </c>
      <c r="BU12" s="64"/>
      <c r="BV12" s="61" t="str">
        <f>IF(ISBLANK($CH$3),"",IF(ISBLANK(Tipy!BL6),0,IF(AND(Tipy!BL6=Výsledky!$CF$3,Tipy!BN6=Výsledky!$CH$3),60,0)))</f>
        <v/>
      </c>
      <c r="BW12" s="61" t="str">
        <f>IF(ISBLANK($CH$3),"",IF(ISBLANK(Tipy!BL6),0,IF(AND(Tipy!BL6=Výsledky!$CF$3,Tipy!BN6=Výsledky!$CH$3),0,IF(AND(Tipy!BL6-Tipy!BN6&gt;0,Výsledky!$CF$3-Výsledky!$CH$3&gt;0),20,IF(AND(Tipy!BL6-Tipy!BN6=0,Výsledky!$CF$3-Výsledky!$CH$3=0),20,IF(AND(Tipy!BL6-Tipy!BN6&lt;0,Výsledky!$CF$3-Výsledky!$CH$3&lt;0),20,0))))))</f>
        <v/>
      </c>
      <c r="BX12" s="61" t="str">
        <f>IF(ISBLANK($CH$3),"",IF(OR(Tipy!BO6=Výsledky!$BV$6,Tipy!BO6=Výsledky!$BV$7,Tipy!BO6=Výsledky!$BV$8,Tipy!BO6=Výsledky!$BV$9),IF(VLOOKUP(Tipy!BO6,'Kategórie hráčov'!$A$2:$B$46,2,FALSE)=30,30,20),0))</f>
        <v/>
      </c>
      <c r="BY12" s="61" t="str">
        <f>IF(ISBLANK($CH$3),"",IF(OR(Tipy!BP6=Výsledky!$BY$6,Tipy!BP6=Výsledky!$BY$7,Tipy!BP6=Výsledky!$BY$8,Tipy!BP6=Výsledky!$BY$9),IF(VLOOKUP(Tipy!BP6,'Kategórie hráčov'!$A$2:$B$46,2,FALSE)=30,30,20),0))</f>
        <v/>
      </c>
      <c r="BZ12" s="62" t="str">
        <f>IF(ISBLANK($CH$3),"",IF(ISBLANK(Tipy!BL6),0,IF(OR(AND(Tipy!BL6=Výsledky!$CF$3,OR(Tipy!BN6=Výsledky!$CH$3+1,Tipy!BN6=Výsledky!$CH$3-1)),AND(Tipy!BN6=Výsledky!$CH$3,OR(Tipy!BL6=Výsledky!$CF$3+1,Tipy!BL6=Výsledky!$CF$3-1))),10,0)))</f>
        <v/>
      </c>
      <c r="CA12" s="65" t="str">
        <f>IF(ISBLANK($CH$3),"",IF(ISBLANK(Tipy!BL6),"-",SUM(BV12:BZ12)))</f>
        <v/>
      </c>
      <c r="CB12" s="64"/>
      <c r="CC12" s="61" t="str">
        <f>IF(ISBLANK($CO$3),"",IF(ISBLANK(Tipy!BR6),0,IF(AND(Tipy!BR6=Výsledky!$CM$3,Tipy!BT6=Výsledky!$CO$3),60,0)))</f>
        <v/>
      </c>
      <c r="CD12" s="61" t="str">
        <f>IF(ISBLANK($CO$3),"",IF(ISBLANK(Tipy!BR6),0,IF(AND(Tipy!BR6=Výsledky!$CM$3,Tipy!BT6=Výsledky!$CO$3),0,IF(AND(Tipy!BR6-Tipy!BT6&gt;0,Výsledky!$CM$3-Výsledky!$CO$3&gt;0),20,IF(AND(Tipy!BR6-Tipy!BT6=0,Výsledky!$CM$3-Výsledky!$CO$3=0),20,IF(AND(Tipy!BR6-Tipy!BT6&lt;0,Výsledky!$CM$3-Výsledky!$CO$3&lt;0),20,0))))))</f>
        <v/>
      </c>
      <c r="CE12" s="61" t="str">
        <f>IF(ISBLANK($CO$3),"",IF(OR(Tipy!BU6=Výsledky!$CC$6,Tipy!BU6=Výsledky!$CC$7,Tipy!BU6=Výsledky!$CC$8,Tipy!BU6=Výsledky!$CC$9),IF(VLOOKUP(Tipy!BU6,'Kategórie hráčov'!$A$2:$B$46,2,FALSE)=30,30,20),0))</f>
        <v/>
      </c>
      <c r="CF12" s="61" t="str">
        <f>IF(ISBLANK($CO$3),"",IF(OR(Tipy!BV6=Výsledky!$CF$6,Tipy!BV6=Výsledky!$CF$7,Tipy!BV6=Výsledky!$CF$8,Tipy!BV6=Výsledky!$CF$9),IF(VLOOKUP(Tipy!BV6,'Kategórie hráčov'!$A$2:$B$46,2,FALSE)=30,30,20),0))</f>
        <v/>
      </c>
      <c r="CG12" s="62" t="str">
        <f>IF(ISBLANK($CO$3),"",IF(ISBLANK(Tipy!BR6),0,IF(OR(AND(Tipy!BR6=Výsledky!$CM$3,OR(Tipy!BT6=Výsledky!$CO$3+1,Tipy!BT6=Výsledky!$CO$3-1)),AND(Tipy!BT6=Výsledky!$CO$3,OR(Tipy!BR6=Výsledky!$CM$3+1,Tipy!BR6=Výsledky!$CM$3-1))),10,0)))</f>
        <v/>
      </c>
      <c r="CH12" s="65" t="str">
        <f>IF(ISBLANK($CO$3),"",IF(ISBLANK(Tipy!BR6),"-",SUM(CC12:CG12)))</f>
        <v/>
      </c>
      <c r="CI12" s="64"/>
      <c r="CJ12" s="61" t="str">
        <f>IF(ISBLANK($CV$3),"",IF(ISBLANK(Tipy!BX6),0,IF(AND(Tipy!BX6=Výsledky!$CT$3,Tipy!BZ6=Výsledky!$CV$3),60,0)))</f>
        <v/>
      </c>
      <c r="CK12" s="61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1" t="str">
        <f>IF(ISBLANK($CV$3),"",IF(OR(Tipy!CA6=Výsledky!$CJ$6,Tipy!CA6=Výsledky!$CJ$7,Tipy!CA6=Výsledky!$CJ$8,Tipy!CA6=Výsledky!$CJ$9),IF(VLOOKUP(Tipy!CA6,'Kategórie hráčov'!$A$2:$B$46,2,FALSE)=30,30,20),0))</f>
        <v/>
      </c>
      <c r="CM12" s="61" t="str">
        <f>IF(ISBLANK($CV$3),"",IF(OR(Tipy!CB6=Výsledky!$CM$6,Tipy!CB6=Výsledky!$CM$7,Tipy!CB6=Výsledky!$CM$8,Tipy!CB6=Výsledky!$CM$9),IF(VLOOKUP(Tipy!CB6,'Kategórie hráčov'!$A$2:$B$46,2,FALSE)=30,30,20),0))</f>
        <v/>
      </c>
      <c r="CN12" s="62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65" t="str">
        <f>IF(ISBLANK($CV$3),"",IF(ISBLANK(Tipy!BX6),"-",SUM(CJ12:CN12)))</f>
        <v/>
      </c>
      <c r="CP12" s="64"/>
      <c r="CQ12" s="61" t="str">
        <f>IF(ISBLANK($DC$3),"",IF(ISBLANK(Tipy!CD6),0,IF(AND(Tipy!CD6=Výsledky!$DA$3,Tipy!CF6=Výsledky!$DC$3),60,0)))</f>
        <v/>
      </c>
      <c r="CR12" s="61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1" t="str">
        <f>IF(ISBLANK($DC$3),"",IF(OR(Tipy!CG6=Výsledky!$CQ$6,Tipy!CG6=Výsledky!$CQ$7,Tipy!CG6=Výsledky!$CQ$8,Tipy!CG6=Výsledky!$CQ$9),IF(VLOOKUP(Tipy!CG6,'Kategórie hráčov'!$A$2:$B$46,2,FALSE)=30,30,20),0))</f>
        <v/>
      </c>
      <c r="CT12" s="61" t="str">
        <f>IF(ISBLANK($DC$3),"",IF(OR(Tipy!CH6=Výsledky!$CT$6,Tipy!CH6=Výsledky!$CT$7,Tipy!CH6=Výsledky!$CT$8,Tipy!CH6=Výsledky!$CT$9),IF(VLOOKUP(Tipy!CH6,'Kategórie hráčov'!$A$2:$B$46,2,FALSE)=30,30,20),0))</f>
        <v/>
      </c>
      <c r="CU12" s="62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65" t="str">
        <f>IF(ISBLANK($DC$3),"",IF(ISBLANK(Tipy!CD6),"-",SUM(CQ12:CU12)))</f>
        <v/>
      </c>
      <c r="CW12" s="64"/>
      <c r="CX12" s="61" t="str">
        <f>IF(ISBLANK($DX$3),"",IF(ISBLANK(Tipy!CJ6),0,IF(AND(Tipy!CJ6=Výsledky!$DV$3,Tipy!CL6=Výsledky!$DX$3),60,0)))</f>
        <v/>
      </c>
      <c r="CY12" s="61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1" t="str">
        <f>IF(ISBLANK($DX$3),"",IF(OR(Tipy!CM6=Výsledky!$CX$6,Tipy!CM6=Výsledky!$CX$7,Tipy!CM6=Výsledky!$CX$8,Tipy!CM6=Výsledky!$CX$9),IF(VLOOKUP(Tipy!CM6,'Kategórie hráčov'!$A$2:$B$46,2,FALSE)=30,30,20),0))</f>
        <v/>
      </c>
      <c r="DA12" s="61" t="str">
        <f>IF(ISBLANK($DX$3),"",IF(OR(Tipy!CN6=Výsledky!$DA$6,Tipy!CN6=Výsledky!$DA$7,Tipy!CN6=Výsledky!$DA$8,Tipy!CN6=Výsledky!$DA$9),IF(VLOOKUP(Tipy!CN6,'Kategórie hráčov'!$A$2:$B$46,2,FALSE)=30,30,20),0))</f>
        <v/>
      </c>
      <c r="DB12" s="62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65" t="str">
        <f>IF(ISBLANK($DX$3),"",IF(ISBLANK(Tipy!CJ6),"-",SUM(CX12:DB12)))</f>
        <v/>
      </c>
      <c r="DD12" s="64"/>
      <c r="DE12" s="61" t="str">
        <f>IF(ISBLANK($DQ$3),"",IF(ISBLANK(Tipy!CP6),0,IF(AND(Tipy!CP6=Výsledky!$DO$3,Tipy!CR6=Výsledky!$DQ$3),60,0)))</f>
        <v/>
      </c>
      <c r="DF12" s="61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1" t="str">
        <f>IF(ISBLANK($DQ$3),"",IF(OR(Tipy!CS6=Výsledky!$DE$6,Tipy!CS6=Výsledky!$DE$7,Tipy!CS6=Výsledky!$DE$8,Tipy!CS6=Výsledky!$DE$9),IF(VLOOKUP(Tipy!CS6,'Kategórie hráčov'!$A$2:$B$46,2,FALSE)=30,30,20),0))</f>
        <v/>
      </c>
      <c r="DH12" s="61" t="str">
        <f>IF(ISBLANK($DQ$3),"",IF(OR(Tipy!CT6=Výsledky!$DH$6,Tipy!CT6=Výsledky!$DH$7,Tipy!CT6=Výsledky!$DH$8,Tipy!CT6=Výsledky!$DH$9),IF(VLOOKUP(Tipy!CT6,'Kategórie hráčov'!$A$2:$B$46,2,FALSE)=30,30,20),0))</f>
        <v/>
      </c>
      <c r="DI12" s="62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65" t="str">
        <f>IF(ISBLANK($DQ$3),"",IF(ISBLANK(Tipy!CP6),"-",SUM(DE12:DI12)))</f>
        <v/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 t="str">
        <f>IF(ISBLANK($BM$3),"",IF(ISBLANK(Tipy!EF6),0,IF(AND(Tipy!EF6=Výsledky!$BK$3,Tipy!EH6=Výsledky!$BM$3),60,0)))</f>
        <v/>
      </c>
      <c r="FC12" s="61" t="str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/>
      </c>
      <c r="FD12" s="61" t="str">
        <f>IF(ISBLANK($BM$3),"",IF(OR(Tipy!EI6=Výsledky!$FB$6,Tipy!EI6=Výsledky!$FB$7,Tipy!EI6=Výsledky!$FB$8,Tipy!EI6=Výsledky!$FB$9),IF(VLOOKUP(Tipy!EI6,'Kategórie hráčov'!$A$2:$B$46,2,FALSE)=30,30,20),0))</f>
        <v/>
      </c>
      <c r="FE12" s="61" t="str">
        <f>IF(ISBLANK($BM$3),"",IF(OR(Tipy!EJ6=Výsledky!$FE$6,Tipy!EJ6=Výsledky!$FE$7,Tipy!EJ6=Výsledky!$FE$8,Tipy!EJ6=Výsledky!$FE$9),IF(VLOOKUP(Tipy!EJ6,'Kategórie hráčov'!$A$2:$B$46,2,FALSE)=30,30,20),0))</f>
        <v/>
      </c>
      <c r="FF12" s="62" t="str">
        <f>IF(ISBLANK($BM$3),"",IF(ISBLANK(Tipy!EF6),0,IF(OR(AND(Tipy!EF6=Výsledky!$BK$3,OR(Tipy!EH6=Výsledky!$BM$3+1,Tipy!EH6=Výsledky!$BM$3-1)),AND(Tipy!EH6=Výsledky!$BM$3,OR(Tipy!EF6=Výsledky!$BK$3+1,Tipy!EF6=Výsledky!$BK$3-1))),10,0)))</f>
        <v/>
      </c>
      <c r="FG12" s="65" t="str">
        <f>IF(ISBLANK($BM$3),"",IF(ISBLANK(Tipy!EF6),"-",SUM(FB12:FF12)))</f>
        <v/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 t="str">
        <f>IF(ISBLANK($DJ$3),"",IF(ISBLANK(Tipy!ER6),0,IF(AND(Tipy!ER6=Výsledky!$DH$3,Tipy!ET6=Výsledky!$DJ$3),60,0)))</f>
        <v/>
      </c>
      <c r="FQ12" s="61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1" t="str">
        <f>IF(ISBLANK($DJ$3),"",IF(OR(Tipy!EU6=Výsledky!$FP$6,Tipy!EU6=Výsledky!$FP$7,Tipy!EU6=Výsledky!$FP$8,Tipy!EU6=Výsledky!$FP$9),IF(VLOOKUP(Tipy!EU6,'Kategórie hráčov'!$A$2:$B$46,2,FALSE)=30,30,20),0))</f>
        <v/>
      </c>
      <c r="FS12" s="61" t="str">
        <f>IF(ISBLANK($DJ$3),"",IF(OR(Tipy!EV6=Výsledky!$FS$6,Tipy!EV6=Výsledky!$FS$7,Tipy!EV6=Výsledky!$FS$8,Tipy!EV6=Výsledky!$FS$9),IF(VLOOKUP(Tipy!EV6,'Kategórie hráčov'!$A$2:$B$46,2,FALSE)=30,30,20),0))</f>
        <v/>
      </c>
      <c r="FT12" s="62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5" t="str">
        <f>IF(ISBLANK($DJ$3),"",IF(ISBLANK(Tipy!ER6),"-",SUM(FP12:FT12)))</f>
        <v/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5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61" t="str">
        <f>IF(ISBLANK($AR$3),"",IF(ISBLANK(Tipy!AH7),0,IF(AND(Tipy!AH7=Výsledky!$AP$3,Tipy!AJ7=Výsledky!$AR$3),60,0)))</f>
        <v/>
      </c>
      <c r="AN13" s="61" t="str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/>
      </c>
      <c r="AO13" s="61" t="str">
        <f>IF(ISBLANK($AR$3),"",IF(OR(Tipy!AK7=Výsledky!$AM$6,Tipy!AK7=Výsledky!$AM$7,Tipy!AK7=Výsledky!$AM$8,Tipy!AK7=Výsledky!$AM$9),IF(VLOOKUP(Tipy!AK7,'Kategórie hráčov'!$A$2:$B$46,2,FALSE)=30,30,20),0))</f>
        <v/>
      </c>
      <c r="AP13" s="61" t="str">
        <f>IF(ISBLANK($AR$3),"",IF(OR(Tipy!AL7=Výsledky!$AP$6,Tipy!AL7=Výsledky!$AP$7,Tipy!AL7=Výsledky!$AP$8,Tipy!AL7=Výsledky!$AP$9),IF(VLOOKUP(Tipy!AL7,'Kategórie hráčov'!$A$2:$B$46,2,FALSE)=30,30,20),0))</f>
        <v/>
      </c>
      <c r="AQ13" s="62" t="str">
        <f>IF(ISBLANK($AR$3),"",IF(ISBLANK(Tipy!AH7),0,IF(OR(AND(Tipy!AH7=Výsledky!$AP$3,OR(Tipy!AJ7=Výsledky!$AR$3+1,Tipy!AJ7=Výsledky!$AR$3-1)),AND(Tipy!AJ7=Výsledky!$AR$3,OR(Tipy!AH7=Výsledky!$AP$3+1,Tipy!AH7=Výsledky!$AP$3-1))),10,0)))</f>
        <v/>
      </c>
      <c r="AR13" s="65" t="str">
        <f>IF(ISBLANK($AR$3),"",IF(ISBLANK(Tipy!AH7),"-",SUM(AM13:AQ13)))</f>
        <v/>
      </c>
      <c r="AS13" s="64"/>
      <c r="AT13" s="61" t="str">
        <f>IF(ISBLANK($BF$3),"",IF(ISBLANK(Tipy!AN7),0,IF(AND(Tipy!AN7=Výsledky!$BD$3,Tipy!AP7=Výsledky!$BF$3),60,0)))</f>
        <v/>
      </c>
      <c r="AU13" s="61" t="str">
        <f>IF(ISBLANK($BF$3),"",IF(ISBLANK(Tipy!AN7),0,IF(AND(Tipy!AN7=Výsledky!$BD$3,Tipy!AP7=Výsledky!$BF$3),0,IF(AND(Tipy!AN7-Tipy!AP7&gt;0,Výsledky!$BD$3-Výsledky!$BF$3&gt;0),20,IF(AND(Tipy!AN7-Tipy!AP7=0,Výsledky!$BD$3-Výsledky!$BF$3=0),20,IF(AND(Tipy!AN7-Tipy!AP7&lt;0,Výsledky!$BD$3-Výsledky!$BF$3&lt;0),20,0))))))</f>
        <v/>
      </c>
      <c r="AV13" s="61" t="str">
        <f>IF(ISBLANK($BF$3),"",IF(OR(Tipy!AQ7=Výsledky!#REF!,Tipy!AQ7=Výsledky!#REF!,Tipy!AQ7=Výsledky!#REF!,Tipy!AQ7=Výsledky!$AT$9),IF(VLOOKUP(Tipy!AQ7,'Kategórie hráčov'!$A$2:$B$46,2,FALSE)=30,30,20),0))</f>
        <v/>
      </c>
      <c r="AW13" s="61" t="str">
        <f>IF(ISBLANK($BF$3),"",IF(OR(Tipy!AR7=Výsledky!#REF!,Tipy!AR7=Výsledky!#REF!,Tipy!AR7=Výsledky!#REF!,Tipy!AR7=Výsledky!$AW$9),IF(VLOOKUP(Tipy!AR7,'Kategórie hráčov'!$A$2:$B$46,2,FALSE)=30,30,20),0))</f>
        <v/>
      </c>
      <c r="AX13" s="62" t="str">
        <f>IF(ISBLANK($BF$3),"",IF(ISBLANK(Tipy!AN7),0,IF(OR(AND(Tipy!AN7=Výsledky!$BD$3,OR(Tipy!AP7=Výsledky!$BF$3+1,Tipy!AP7=Výsledky!$BF$3-1)),AND(Tipy!AP7=Výsledky!$BF$3,OR(Tipy!AN7=Výsledky!$BD$3+1,Tipy!AN7=Výsledky!$BD$3-1))),10,0)))</f>
        <v/>
      </c>
      <c r="AY13" s="65" t="str">
        <f>IF(ISBLANK($BF$3),"",IF(ISBLANK(Tipy!AN7),"-",SUM(AT13:AX13)))</f>
        <v/>
      </c>
      <c r="AZ13" s="64"/>
      <c r="BA13" s="61" t="str">
        <f>IF(ISBLANK($AY$3),"",IF(ISBLANK(Tipy!AT7),0,IF(AND(Tipy!AT7=Výsledky!$AW$3,Tipy!AV7=Výsledky!$AY$3),60,0)))</f>
        <v/>
      </c>
      <c r="BB13" s="61" t="str">
        <f>IF(ISBLANK($AY$3),"",IF(ISBLANK(Tipy!AT7),0,IF(AND(Tipy!AT7=Výsledky!$AW$3,Tipy!AV7=Výsledky!$AY$3),0,IF(AND(Tipy!AT7-Tipy!AV7&gt;0,Výsledky!$AW$3-Výsledky!$AY$3&gt;0),20,IF(AND(Tipy!AT7-Tipy!AV7=0,Výsledky!$AW$3-Výsledky!$AY$3=0),20,IF(AND(Tipy!AT7-Tipy!AV7&lt;0,Výsledky!$AW$3-Výsledky!$AY$3&lt;0),20,0))))))</f>
        <v/>
      </c>
      <c r="BC13" s="61" t="str">
        <f>IF(ISBLANK($AY$3),"",IF(OR(Tipy!AW7=Výsledky!$BA$6,Tipy!AW7=Výsledky!$BA$7,Tipy!AW7=Výsledky!$BA$8,Tipy!AW7=Výsledky!$BA$9),IF(VLOOKUP(Tipy!AW7,'Kategórie hráčov'!$A$2:$B$46,2,FALSE)=30,30,20),0))</f>
        <v/>
      </c>
      <c r="BD13" s="61" t="str">
        <f>IF(ISBLANK($AY$3),"",IF(OR(Tipy!AX7=Výsledky!$BD$6,Tipy!AX7=Výsledky!$BD$7,Tipy!AX7=Výsledky!$BD$8,Tipy!AX7=Výsledky!$BD$9),IF(VLOOKUP(Tipy!AX7,'Kategórie hráčov'!$A$2:$B$46,2,FALSE)=30,30,20),0))</f>
        <v/>
      </c>
      <c r="BE13" s="62" t="str">
        <f>IF(ISBLANK($AY$3),"",IF(ISBLANK(Tipy!AT7),0,IF(OR(AND(Tipy!AT7=Výsledky!$AW$3,OR(Tipy!AV7=Výsledky!$AY$3+1,Tipy!AV7=Výsledky!$AY$3-1)),AND(Tipy!AV7=Výsledky!$AY$3,OR(Tipy!AT7=Výsledky!$AW$3+1,Tipy!AT7=Výsledky!$AW$3-1))),10,0)))</f>
        <v/>
      </c>
      <c r="BF13" s="65" t="str">
        <f>IF(ISBLANK($AY$3),"",IF(ISBLANK(Tipy!AT7),"-",SUM(BA13:BE13)))</f>
        <v/>
      </c>
      <c r="BG13" s="64"/>
      <c r="BH13" s="61" t="str">
        <f>IF(ISBLANK($BT$3),"",IF(ISBLANK(Tipy!AZ7),0,IF(AND(Tipy!AZ7=Výsledky!$BR$3,Tipy!BB7=Výsledky!$BT$3),60,0)))</f>
        <v/>
      </c>
      <c r="BI13" s="61" t="str">
        <f>IF(ISBLANK($BT$3),"",IF(ISBLANK(Tipy!AZ7),0,IF(AND(Tipy!AZ7=Výsledky!$BR$3,Tipy!BB7=Výsledky!$BT$3),0,IF(AND(Tipy!AZ7-Tipy!BB7&gt;0,Výsledky!$BR$3-Výsledky!$BT$3&gt;0),20,IF(AND(Tipy!AZ7-Tipy!BB7=0,Výsledky!$BR$3-Výsledky!$BT$3=0),20,IF(AND(Tipy!AZ7-Tipy!BB7&lt;0,Výsledky!$BR$3-Výsledky!$BT$3&lt;0),20,0))))))</f>
        <v/>
      </c>
      <c r="BJ13" s="61" t="str">
        <f>IF(ISBLANK($BT$3),"",IF(OR(Tipy!BC7=Výsledky!#REF!,Tipy!BC7=Výsledky!#REF!,Tipy!BC7=Výsledky!#REF!,Tipy!BC7=Výsledky!$BH$9),IF(VLOOKUP(Tipy!BC7,'Kategórie hráčov'!$A$2:$B$46,2,FALSE)=30,30,20),0))</f>
        <v/>
      </c>
      <c r="BK13" s="61" t="str">
        <f>IF(ISBLANK($BT$3),"",IF(OR(Tipy!BD7=Výsledky!#REF!,Tipy!BD7=Výsledky!#REF!,Tipy!BD7=Výsledky!#REF!,Tipy!BD7=Výsledky!$BK$9),IF(VLOOKUP(Tipy!BD7,'Kategórie hráčov'!$A$2:$B$46,2,FALSE)=30,30,20),0))</f>
        <v/>
      </c>
      <c r="BL13" s="62" t="str">
        <f>IF(ISBLANK($BT$3),"",IF(ISBLANK(Tipy!AZ7),0,IF(OR(AND(Tipy!AZ7=Výsledky!$BR$3,OR(Tipy!BB7=Výsledky!$BT$3+1,Tipy!BB7=Výsledky!$BT$3-1)),AND(Tipy!BB7=Výsledky!$BT$3,OR(Tipy!AZ7=Výsledky!$BR$3+1,Tipy!AZ7=Výsledky!$BR$3-1))),10,0)))</f>
        <v/>
      </c>
      <c r="BM13" s="65" t="str">
        <f>IF(ISBLANK($BT$3),"",IF(ISBLANK(Tipy!AZ7),"-",SUM(BH13:BL13)))</f>
        <v/>
      </c>
      <c r="BN13" s="64"/>
      <c r="BO13" s="61" t="str">
        <f>IF(ISBLANK($CA$3),"",IF(ISBLANK(Tipy!BF7),0,IF(AND(Tipy!BF7=Výsledky!$BY$3,Tipy!BH7=Výsledky!$CA$3),60,0)))</f>
        <v/>
      </c>
      <c r="BP13" s="61" t="str">
        <f>IF(ISBLANK($CA$3),"",IF(ISBLANK(Tipy!BF7),0,IF(AND(Tipy!BF7=Výsledky!$BY$3,Tipy!BH7=Výsledky!$CA$3),0,IF(AND(Tipy!BF7-Tipy!BH7&gt;0,Výsledky!$BY$3-Výsledky!$CA$3&gt;0),20,IF(AND(Tipy!BF7-Tipy!BH7=0,Výsledky!$BY$3-Výsledky!$CA$3=0),20,IF(AND(Tipy!BF7-Tipy!BH7&lt;0,Výsledky!$BY$3-Výsledky!$CA$3&lt;0),20,0))))))</f>
        <v/>
      </c>
      <c r="BQ13" s="61" t="str">
        <f>IF(ISBLANK($CA$3),"",IF(OR(Tipy!BI7=Výsledky!$BO$6,Tipy!BI7=Výsledky!$BO$7,Tipy!BI7=Výsledky!$BO$8,Tipy!BI7=Výsledky!$BO$9),IF(VLOOKUP(Tipy!BI7,'Kategórie hráčov'!$A$2:$B$46,2,FALSE)=30,30,20),0))</f>
        <v/>
      </c>
      <c r="BR13" s="61" t="str">
        <f>IF(ISBLANK($CA$3),"",IF(OR(Tipy!BJ7=Výsledky!$BR$6,Tipy!BJ7=Výsledky!$BR$7,Tipy!BJ7=Výsledky!$BR$8,Tipy!BJ7=Výsledky!$BR$9),IF(VLOOKUP(Tipy!BJ7,'Kategórie hráčov'!$A$2:$B$46,2,FALSE)=30,30,20),0))</f>
        <v/>
      </c>
      <c r="BS13" s="62" t="str">
        <f>IF(ISBLANK($CA$3),"",IF(ISBLANK(Tipy!BF7),0,IF(OR(AND(Tipy!BF7=Výsledky!$BY$3,OR(Tipy!BH7=Výsledky!$CA$3+1,Tipy!BH7=Výsledky!$CA$3-1)),AND(Tipy!BH7=Výsledky!$CA$3,OR(Tipy!BF7=Výsledky!$BY$3+1,Tipy!BF7=Výsledky!$BY$3-1))),10,0)))</f>
        <v/>
      </c>
      <c r="BT13" s="65" t="str">
        <f>IF(ISBLANK($CA$3),"",IF(ISBLANK(Tipy!BF7),"-",SUM(BO13:BS13)))</f>
        <v/>
      </c>
      <c r="BU13" s="64"/>
      <c r="BV13" s="61" t="str">
        <f>IF(ISBLANK($CH$3),"",IF(ISBLANK(Tipy!BL7),0,IF(AND(Tipy!BL7=Výsledky!$CF$3,Tipy!BN7=Výsledky!$CH$3),60,0)))</f>
        <v/>
      </c>
      <c r="BW13" s="61" t="str">
        <f>IF(ISBLANK($CH$3),"",IF(ISBLANK(Tipy!BL7),0,IF(AND(Tipy!BL7=Výsledky!$CF$3,Tipy!BN7=Výsledky!$CH$3),0,IF(AND(Tipy!BL7-Tipy!BN7&gt;0,Výsledky!$CF$3-Výsledky!$CH$3&gt;0),20,IF(AND(Tipy!BL7-Tipy!BN7=0,Výsledky!$CF$3-Výsledky!$CH$3=0),20,IF(AND(Tipy!BL7-Tipy!BN7&lt;0,Výsledky!$CF$3-Výsledky!$CH$3&lt;0),20,0))))))</f>
        <v/>
      </c>
      <c r="BX13" s="61" t="str">
        <f>IF(ISBLANK($CH$3),"",IF(OR(Tipy!BO7=Výsledky!$BV$6,Tipy!BO7=Výsledky!$BV$7,Tipy!BO7=Výsledky!$BV$8,Tipy!BO7=Výsledky!$BV$9),IF(VLOOKUP(Tipy!BO7,'Kategórie hráčov'!$A$2:$B$46,2,FALSE)=30,30,20),0))</f>
        <v/>
      </c>
      <c r="BY13" s="61" t="str">
        <f>IF(ISBLANK($CH$3),"",IF(OR(Tipy!BP7=Výsledky!$BY$6,Tipy!BP7=Výsledky!$BY$7,Tipy!BP7=Výsledky!$BY$8,Tipy!BP7=Výsledky!$BY$9),IF(VLOOKUP(Tipy!BP7,'Kategórie hráčov'!$A$2:$B$46,2,FALSE)=30,30,20),0))</f>
        <v/>
      </c>
      <c r="BZ13" s="62" t="str">
        <f>IF(ISBLANK($CH$3),"",IF(ISBLANK(Tipy!BL7),0,IF(OR(AND(Tipy!BL7=Výsledky!$CF$3,OR(Tipy!BN7=Výsledky!$CH$3+1,Tipy!BN7=Výsledky!$CH$3-1)),AND(Tipy!BN7=Výsledky!$CH$3,OR(Tipy!BL7=Výsledky!$CF$3+1,Tipy!BL7=Výsledky!$CF$3-1))),10,0)))</f>
        <v/>
      </c>
      <c r="CA13" s="65" t="str">
        <f>IF(ISBLANK($CH$3),"",IF(ISBLANK(Tipy!BL7),"-",SUM(BV13:BZ13)))</f>
        <v/>
      </c>
      <c r="CB13" s="64"/>
      <c r="CC13" s="61" t="str">
        <f>IF(ISBLANK($CO$3),"",IF(ISBLANK(Tipy!BR7),0,IF(AND(Tipy!BR7=Výsledky!$CM$3,Tipy!BT7=Výsledky!$CO$3),60,0)))</f>
        <v/>
      </c>
      <c r="CD13" s="61" t="str">
        <f>IF(ISBLANK($CO$3),"",IF(ISBLANK(Tipy!BR7),0,IF(AND(Tipy!BR7=Výsledky!$CM$3,Tipy!BT7=Výsledky!$CO$3),0,IF(AND(Tipy!BR7-Tipy!BT7&gt;0,Výsledky!$CM$3-Výsledky!$CO$3&gt;0),20,IF(AND(Tipy!BR7-Tipy!BT7=0,Výsledky!$CM$3-Výsledky!$CO$3=0),20,IF(AND(Tipy!BR7-Tipy!BT7&lt;0,Výsledky!$CM$3-Výsledky!$CO$3&lt;0),20,0))))))</f>
        <v/>
      </c>
      <c r="CE13" s="61" t="str">
        <f>IF(ISBLANK($CO$3),"",IF(OR(Tipy!BU7=Výsledky!$CC$6,Tipy!BU7=Výsledky!$CC$7,Tipy!BU7=Výsledky!$CC$8,Tipy!BU7=Výsledky!$CC$9),IF(VLOOKUP(Tipy!BU7,'Kategórie hráčov'!$A$2:$B$46,2,FALSE)=30,30,20),0))</f>
        <v/>
      </c>
      <c r="CF13" s="61" t="str">
        <f>IF(ISBLANK($CO$3),"",IF(OR(Tipy!BV7=Výsledky!$CF$6,Tipy!BV7=Výsledky!$CF$7,Tipy!BV7=Výsledky!$CF$8,Tipy!BV7=Výsledky!$CF$9),IF(VLOOKUP(Tipy!BV7,'Kategórie hráčov'!$A$2:$B$46,2,FALSE)=30,30,20),0))</f>
        <v/>
      </c>
      <c r="CG13" s="62" t="str">
        <f>IF(ISBLANK($CO$3),"",IF(ISBLANK(Tipy!BR7),0,IF(OR(AND(Tipy!BR7=Výsledky!$CM$3,OR(Tipy!BT7=Výsledky!$CO$3+1,Tipy!BT7=Výsledky!$CO$3-1)),AND(Tipy!BT7=Výsledky!$CO$3,OR(Tipy!BR7=Výsledky!$CM$3+1,Tipy!BR7=Výsledky!$CM$3-1))),10,0)))</f>
        <v/>
      </c>
      <c r="CH13" s="65" t="str">
        <f>IF(ISBLANK($CO$3),"",IF(ISBLANK(Tipy!BR7),"-",SUM(CC13:CG13)))</f>
        <v/>
      </c>
      <c r="CI13" s="64"/>
      <c r="CJ13" s="61" t="str">
        <f>IF(ISBLANK($CV$3),"",IF(ISBLANK(Tipy!BX7),0,IF(AND(Tipy!BX7=Výsledky!$CT$3,Tipy!BZ7=Výsledky!$CV$3),60,0)))</f>
        <v/>
      </c>
      <c r="CK13" s="61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1" t="str">
        <f>IF(ISBLANK($CV$3),"",IF(OR(Tipy!CA7=Výsledky!$CJ$6,Tipy!CA7=Výsledky!$CJ$7,Tipy!CA7=Výsledky!$CJ$8,Tipy!CA7=Výsledky!$CJ$9),IF(VLOOKUP(Tipy!CA7,'Kategórie hráčov'!$A$2:$B$46,2,FALSE)=30,30,20),0))</f>
        <v/>
      </c>
      <c r="CM13" s="61" t="str">
        <f>IF(ISBLANK($CV$3),"",IF(OR(Tipy!CB7=Výsledky!$CM$6,Tipy!CB7=Výsledky!$CM$7,Tipy!CB7=Výsledky!$CM$8,Tipy!CB7=Výsledky!$CM$9),IF(VLOOKUP(Tipy!CB7,'Kategórie hráčov'!$A$2:$B$46,2,FALSE)=30,30,20),0))</f>
        <v/>
      </c>
      <c r="CN13" s="62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65" t="str">
        <f>IF(ISBLANK($CV$3),"",IF(ISBLANK(Tipy!BX7),"-",SUM(CJ13:CN13)))</f>
        <v/>
      </c>
      <c r="CP13" s="64"/>
      <c r="CQ13" s="61" t="str">
        <f>IF(ISBLANK($DC$3),"",IF(ISBLANK(Tipy!CD7),0,IF(AND(Tipy!CD7=Výsledky!$DA$3,Tipy!CF7=Výsledky!$DC$3),60,0)))</f>
        <v/>
      </c>
      <c r="CR13" s="61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1" t="str">
        <f>IF(ISBLANK($DC$3),"",IF(OR(Tipy!CG7=Výsledky!$CQ$6,Tipy!CG7=Výsledky!$CQ$7,Tipy!CG7=Výsledky!$CQ$8,Tipy!CG7=Výsledky!$CQ$9),IF(VLOOKUP(Tipy!CG7,'Kategórie hráčov'!$A$2:$B$46,2,FALSE)=30,30,20),0))</f>
        <v/>
      </c>
      <c r="CT13" s="61" t="str">
        <f>IF(ISBLANK($DC$3),"",IF(OR(Tipy!CH7=Výsledky!$CT$6,Tipy!CH7=Výsledky!$CT$7,Tipy!CH7=Výsledky!$CT$8,Tipy!CH7=Výsledky!$CT$9),IF(VLOOKUP(Tipy!CH7,'Kategórie hráčov'!$A$2:$B$46,2,FALSE)=30,30,20),0))</f>
        <v/>
      </c>
      <c r="CU13" s="62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65" t="str">
        <f>IF(ISBLANK($DC$3),"",IF(ISBLANK(Tipy!CD7),"-",SUM(CQ13:CU13)))</f>
        <v/>
      </c>
      <c r="CW13" s="64"/>
      <c r="CX13" s="61" t="str">
        <f>IF(ISBLANK($DX$3),"",IF(ISBLANK(Tipy!CJ7),0,IF(AND(Tipy!CJ7=Výsledky!$DV$3,Tipy!CL7=Výsledky!$DX$3),60,0)))</f>
        <v/>
      </c>
      <c r="CY13" s="61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1" t="str">
        <f>IF(ISBLANK($DX$3),"",IF(OR(Tipy!CM7=Výsledky!$CX$6,Tipy!CM7=Výsledky!$CX$7,Tipy!CM7=Výsledky!$CX$8,Tipy!CM7=Výsledky!$CX$9),IF(VLOOKUP(Tipy!CM7,'Kategórie hráčov'!$A$2:$B$46,2,FALSE)=30,30,20),0))</f>
        <v/>
      </c>
      <c r="DA13" s="61" t="str">
        <f>IF(ISBLANK($DX$3),"",IF(OR(Tipy!CN7=Výsledky!$DA$6,Tipy!CN7=Výsledky!$DA$7,Tipy!CN7=Výsledky!$DA$8,Tipy!CN7=Výsledky!$DA$9),IF(VLOOKUP(Tipy!CN7,'Kategórie hráčov'!$A$2:$B$46,2,FALSE)=30,30,20),0))</f>
        <v/>
      </c>
      <c r="DB13" s="62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65" t="str">
        <f>IF(ISBLANK($DX$3),"",IF(ISBLANK(Tipy!CJ7),"-",SUM(CX13:DB13)))</f>
        <v/>
      </c>
      <c r="DD13" s="64"/>
      <c r="DE13" s="61" t="str">
        <f>IF(ISBLANK($DQ$3),"",IF(ISBLANK(Tipy!CP7),0,IF(AND(Tipy!CP7=Výsledky!$DO$3,Tipy!CR7=Výsledky!$DQ$3),60,0)))</f>
        <v/>
      </c>
      <c r="DF13" s="61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1" t="str">
        <f>IF(ISBLANK($DQ$3),"",IF(OR(Tipy!CS7=Výsledky!$DE$6,Tipy!CS7=Výsledky!$DE$7,Tipy!CS7=Výsledky!$DE$8,Tipy!CS7=Výsledky!$DE$9),IF(VLOOKUP(Tipy!CS7,'Kategórie hráčov'!$A$2:$B$46,2,FALSE)=30,30,20),0))</f>
        <v/>
      </c>
      <c r="DH13" s="61" t="str">
        <f>IF(ISBLANK($DQ$3),"",IF(OR(Tipy!CT7=Výsledky!$DH$6,Tipy!CT7=Výsledky!$DH$7,Tipy!CT7=Výsledky!$DH$8,Tipy!CT7=Výsledky!$DH$9),IF(VLOOKUP(Tipy!CT7,'Kategórie hráčov'!$A$2:$B$46,2,FALSE)=30,30,20),0))</f>
        <v/>
      </c>
      <c r="DI13" s="62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65" t="str">
        <f>IF(ISBLANK($DQ$3),"",IF(ISBLANK(Tipy!CP7),"-",SUM(DE13:DI13)))</f>
        <v/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 t="str">
        <f>IF(ISBLANK($BM$3),"",IF(ISBLANK(Tipy!EF7),0,IF(AND(Tipy!EF7=Výsledky!$BK$3,Tipy!EH7=Výsledky!$BM$3),60,0)))</f>
        <v/>
      </c>
      <c r="FC13" s="61" t="str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/>
      </c>
      <c r="FD13" s="61" t="str">
        <f>IF(ISBLANK($BM$3),"",IF(OR(Tipy!EI7=Výsledky!$FB$6,Tipy!EI7=Výsledky!$FB$7,Tipy!EI7=Výsledky!$FB$8,Tipy!EI7=Výsledky!$FB$9),IF(VLOOKUP(Tipy!EI7,'Kategórie hráčov'!$A$2:$B$46,2,FALSE)=30,30,20),0))</f>
        <v/>
      </c>
      <c r="FE13" s="61" t="str">
        <f>IF(ISBLANK($BM$3),"",IF(OR(Tipy!EJ7=Výsledky!$FE$6,Tipy!EJ7=Výsledky!$FE$7,Tipy!EJ7=Výsledky!$FE$8,Tipy!EJ7=Výsledky!$FE$9),IF(VLOOKUP(Tipy!EJ7,'Kategórie hráčov'!$A$2:$B$46,2,FALSE)=30,30,20),0))</f>
        <v/>
      </c>
      <c r="FF13" s="62" t="str">
        <f>IF(ISBLANK($BM$3),"",IF(ISBLANK(Tipy!EF7),0,IF(OR(AND(Tipy!EF7=Výsledky!$BK$3,OR(Tipy!EH7=Výsledky!$BM$3+1,Tipy!EH7=Výsledky!$BM$3-1)),AND(Tipy!EH7=Výsledky!$BM$3,OR(Tipy!EF7=Výsledky!$BK$3+1,Tipy!EF7=Výsledky!$BK$3-1))),10,0)))</f>
        <v/>
      </c>
      <c r="FG13" s="65" t="str">
        <f>IF(ISBLANK($BM$3),"",IF(ISBLANK(Tipy!EF7),"-",SUM(FB13:FF13)))</f>
        <v/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 t="str">
        <f>IF(ISBLANK($DJ$3),"",IF(ISBLANK(Tipy!ER7),0,IF(AND(Tipy!ER7=Výsledky!$DH$3,Tipy!ET7=Výsledky!$DJ$3),60,0)))</f>
        <v/>
      </c>
      <c r="FQ13" s="61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1" t="str">
        <f>IF(ISBLANK($DJ$3),"",IF(OR(Tipy!EU7=Výsledky!$FP$6,Tipy!EU7=Výsledky!$FP$7,Tipy!EU7=Výsledky!$FP$8,Tipy!EU7=Výsledky!$FP$9),IF(VLOOKUP(Tipy!EU7,'Kategórie hráčov'!$A$2:$B$46,2,FALSE)=30,30,20),0))</f>
        <v/>
      </c>
      <c r="FS13" s="61" t="str">
        <f>IF(ISBLANK($DJ$3),"",IF(OR(Tipy!EV7=Výsledky!$FS$6,Tipy!EV7=Výsledky!$FS$7,Tipy!EV7=Výsledky!$FS$8,Tipy!EV7=Výsledky!$FS$9),IF(VLOOKUP(Tipy!EV7,'Kategórie hráčov'!$A$2:$B$66,2,FALSE)=30,30,20),0))</f>
        <v/>
      </c>
      <c r="FT13" s="62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5" t="str">
        <f>IF(ISBLANK($DJ$3),"",IF(ISBLANK(Tipy!ER7),"-",SUM(FP13:FT13)))</f>
        <v/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5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61" t="str">
        <f>IF(ISBLANK($AR$3),"",IF(ISBLANK(Tipy!AH8),0,IF(AND(Tipy!AH8=Výsledky!$AP$3,Tipy!AJ8=Výsledky!$AR$3),60,0)))</f>
        <v/>
      </c>
      <c r="AN14" s="61" t="str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/>
      </c>
      <c r="AO14" s="61" t="str">
        <f>IF(ISBLANK($AR$3),"",IF(OR(Tipy!AK8=Výsledky!$AM$6,Tipy!AK8=Výsledky!$AM$7,Tipy!AK8=Výsledky!$AM$8,Tipy!AK8=Výsledky!$AM$9),IF(VLOOKUP(Tipy!AK8,'Kategórie hráčov'!$A$2:$B$46,2,FALSE)=30,30,20),0))</f>
        <v/>
      </c>
      <c r="AP14" s="61" t="str">
        <f>IF(ISBLANK($AR$3),"",IF(OR(Tipy!AL8=Výsledky!$AP$6,Tipy!AL8=Výsledky!$AP$7,Tipy!AL8=Výsledky!$AP$8,Tipy!AL8=Výsledky!$AP$9),IF(VLOOKUP(Tipy!AL8,'Kategórie hráčov'!$A$2:$B$46,2,FALSE)=30,30,20),0))</f>
        <v/>
      </c>
      <c r="AQ14" s="62" t="str">
        <f>IF(ISBLANK($AR$3),"",IF(ISBLANK(Tipy!AH8),0,IF(OR(AND(Tipy!AH8=Výsledky!$AP$3,OR(Tipy!AJ8=Výsledky!$AR$3+1,Tipy!AJ8=Výsledky!$AR$3-1)),AND(Tipy!AJ8=Výsledky!$AR$3,OR(Tipy!AH8=Výsledky!$AP$3+1,Tipy!AH8=Výsledky!$AP$3-1))),10,0)))</f>
        <v/>
      </c>
      <c r="AR14" s="65" t="str">
        <f>IF(ISBLANK($AR$3),"",IF(ISBLANK(Tipy!AH8),"-",SUM(AM14:AQ14)))</f>
        <v/>
      </c>
      <c r="AS14" s="64"/>
      <c r="AT14" s="61" t="str">
        <f>IF(ISBLANK($BF$3),"",IF(ISBLANK(Tipy!AN8),0,IF(AND(Tipy!AN8=Výsledky!$BD$3,Tipy!AP8=Výsledky!$BF$3),60,0)))</f>
        <v/>
      </c>
      <c r="AU14" s="61" t="str">
        <f>IF(ISBLANK($BF$3),"",IF(ISBLANK(Tipy!AN8),0,IF(AND(Tipy!AN8=Výsledky!$BD$3,Tipy!AP8=Výsledky!$BF$3),0,IF(AND(Tipy!AN8-Tipy!AP8&gt;0,Výsledky!$BD$3-Výsledky!$BF$3&gt;0),20,IF(AND(Tipy!AN8-Tipy!AP8=0,Výsledky!$BD$3-Výsledky!$BF$3=0),20,IF(AND(Tipy!AN8-Tipy!AP8&lt;0,Výsledky!$BD$3-Výsledky!$BF$3&lt;0),20,0))))))</f>
        <v/>
      </c>
      <c r="AV14" s="61" t="str">
        <f>IF(ISBLANK($BF$3),"",IF(OR(Tipy!AQ8=Výsledky!#REF!,Tipy!AQ8=Výsledky!#REF!,Tipy!AQ8=Výsledky!#REF!,Tipy!AQ8=Výsledky!$AT$9),IF(VLOOKUP(Tipy!AQ8,'Kategórie hráčov'!$A$2:$B$46,2,FALSE)=30,30,20),0))</f>
        <v/>
      </c>
      <c r="AW14" s="61" t="str">
        <f>IF(ISBLANK($BF$3),"",IF(OR(Tipy!AR8=Výsledky!#REF!,Tipy!AR8=Výsledky!#REF!,Tipy!AR8=Výsledky!#REF!,Tipy!AR8=Výsledky!$AW$9),IF(VLOOKUP(Tipy!AR8,'Kategórie hráčov'!$A$2:$B$46,2,FALSE)=30,30,20),0))</f>
        <v/>
      </c>
      <c r="AX14" s="62" t="str">
        <f>IF(ISBLANK($BF$3),"",IF(ISBLANK(Tipy!AN8),0,IF(OR(AND(Tipy!AN8=Výsledky!$BD$3,OR(Tipy!AP8=Výsledky!$BF$3+1,Tipy!AP8=Výsledky!$BF$3-1)),AND(Tipy!AP8=Výsledky!$BF$3,OR(Tipy!AN8=Výsledky!$BD$3+1,Tipy!AN8=Výsledky!$BD$3-1))),10,0)))</f>
        <v/>
      </c>
      <c r="AY14" s="65" t="str">
        <f>IF(ISBLANK($BF$3),"",IF(ISBLANK(Tipy!AN8),"-",SUM(AT14:AX14)))</f>
        <v/>
      </c>
      <c r="AZ14" s="64"/>
      <c r="BA14" s="61" t="str">
        <f>IF(ISBLANK($AY$3),"",IF(ISBLANK(Tipy!AT8),0,IF(AND(Tipy!AT8=Výsledky!$AW$3,Tipy!AV8=Výsledky!$AY$3),60,0)))</f>
        <v/>
      </c>
      <c r="BB14" s="61" t="str">
        <f>IF(ISBLANK($AY$3),"",IF(ISBLANK(Tipy!AT8),0,IF(AND(Tipy!AT8=Výsledky!$AW$3,Tipy!AV8=Výsledky!$AY$3),0,IF(AND(Tipy!AT8-Tipy!AV8&gt;0,Výsledky!$AW$3-Výsledky!$AY$3&gt;0),20,IF(AND(Tipy!AT8-Tipy!AV8=0,Výsledky!$AW$3-Výsledky!$AY$3=0),20,IF(AND(Tipy!AT8-Tipy!AV8&lt;0,Výsledky!$AW$3-Výsledky!$AY$3&lt;0),20,0))))))</f>
        <v/>
      </c>
      <c r="BC14" s="61" t="str">
        <f>IF(ISBLANK($AY$3),"",IF(OR(Tipy!AW8=Výsledky!$BA$6,Tipy!AW8=Výsledky!$BA$7,Tipy!AW8=Výsledky!$BA$8,Tipy!AW8=Výsledky!$BA$9),IF(VLOOKUP(Tipy!AW8,'Kategórie hráčov'!$A$2:$B$46,2,FALSE)=30,30,20),0))</f>
        <v/>
      </c>
      <c r="BD14" s="61" t="str">
        <f>IF(ISBLANK($AY$3),"",IF(OR(Tipy!AX8=Výsledky!$BD$6,Tipy!AX8=Výsledky!$BD$7,Tipy!AX8=Výsledky!$BD$8,Tipy!AX8=Výsledky!$BD$9),IF(VLOOKUP(Tipy!AX8,'Kategórie hráčov'!$A$2:$B$46,2,FALSE)=30,30,20),0))</f>
        <v/>
      </c>
      <c r="BE14" s="62" t="str">
        <f>IF(ISBLANK($AY$3),"",IF(ISBLANK(Tipy!AT8),0,IF(OR(AND(Tipy!AT8=Výsledky!$AW$3,OR(Tipy!AV8=Výsledky!$AY$3+1,Tipy!AV8=Výsledky!$AY$3-1)),AND(Tipy!AV8=Výsledky!$AY$3,OR(Tipy!AT8=Výsledky!$AW$3+1,Tipy!AT8=Výsledky!$AW$3-1))),10,0)))</f>
        <v/>
      </c>
      <c r="BF14" s="65" t="str">
        <f>IF(ISBLANK($AY$3),"",IF(ISBLANK(Tipy!AT8),"-",SUM(BA14:BE14)))</f>
        <v/>
      </c>
      <c r="BG14" s="64"/>
      <c r="BH14" s="61" t="str">
        <f>IF(ISBLANK($BT$3),"",IF(ISBLANK(Tipy!AZ8),0,IF(AND(Tipy!AZ8=Výsledky!$BR$3,Tipy!BB8=Výsledky!$BT$3),60,0)))</f>
        <v/>
      </c>
      <c r="BI14" s="61" t="str">
        <f>IF(ISBLANK($BT$3),"",IF(ISBLANK(Tipy!AZ8),0,IF(AND(Tipy!AZ8=Výsledky!$BR$3,Tipy!BB8=Výsledky!$BT$3),0,IF(AND(Tipy!AZ8-Tipy!BB8&gt;0,Výsledky!$BR$3-Výsledky!$BT$3&gt;0),20,IF(AND(Tipy!AZ8-Tipy!BB8=0,Výsledky!$BR$3-Výsledky!$BT$3=0),20,IF(AND(Tipy!AZ8-Tipy!BB8&lt;0,Výsledky!$BR$3-Výsledky!$BT$3&lt;0),20,0))))))</f>
        <v/>
      </c>
      <c r="BJ14" s="61" t="str">
        <f>IF(ISBLANK($BT$3),"",IF(OR(Tipy!BC8=Výsledky!#REF!,Tipy!BC8=Výsledky!#REF!,Tipy!BC8=Výsledky!#REF!,Tipy!BC8=Výsledky!$BH$9),IF(VLOOKUP(Tipy!BC8,'Kategórie hráčov'!$A$2:$B$46,2,FALSE)=30,30,20),0))</f>
        <v/>
      </c>
      <c r="BK14" s="61" t="str">
        <f>IF(ISBLANK($BT$3),"",IF(OR(Tipy!BD8=Výsledky!#REF!,Tipy!BD8=Výsledky!#REF!,Tipy!BD8=Výsledky!#REF!,Tipy!BD8=Výsledky!$BK$9),IF(VLOOKUP(Tipy!BD8,'Kategórie hráčov'!$A$2:$B$46,2,FALSE)=30,30,20),0))</f>
        <v/>
      </c>
      <c r="BL14" s="62" t="str">
        <f>IF(ISBLANK($BT$3),"",IF(ISBLANK(Tipy!AZ8),0,IF(OR(AND(Tipy!AZ8=Výsledky!$BR$3,OR(Tipy!BB8=Výsledky!$BT$3+1,Tipy!BB8=Výsledky!$BT$3-1)),AND(Tipy!BB8=Výsledky!$BT$3,OR(Tipy!AZ8=Výsledky!$BR$3+1,Tipy!AZ8=Výsledky!$BR$3-1))),10,0)))</f>
        <v/>
      </c>
      <c r="BM14" s="65" t="str">
        <f>IF(ISBLANK($BT$3),"",IF(ISBLANK(Tipy!AZ8),"-",SUM(BH14:BL14)))</f>
        <v/>
      </c>
      <c r="BN14" s="64"/>
      <c r="BO14" s="61" t="str">
        <f>IF(ISBLANK($CA$3),"",IF(ISBLANK(Tipy!BF8),0,IF(AND(Tipy!BF8=Výsledky!$BY$3,Tipy!BH8=Výsledky!$CA$3),60,0)))</f>
        <v/>
      </c>
      <c r="BP14" s="61" t="str">
        <f>IF(ISBLANK($CA$3),"",IF(ISBLANK(Tipy!BF8),0,IF(AND(Tipy!BF8=Výsledky!$BY$3,Tipy!BH8=Výsledky!$CA$3),0,IF(AND(Tipy!BF8-Tipy!BH8&gt;0,Výsledky!$BY$3-Výsledky!$CA$3&gt;0),20,IF(AND(Tipy!BF8-Tipy!BH8=0,Výsledky!$BY$3-Výsledky!$CA$3=0),20,IF(AND(Tipy!BF8-Tipy!BH8&lt;0,Výsledky!$BY$3-Výsledky!$CA$3&lt;0),20,0))))))</f>
        <v/>
      </c>
      <c r="BQ14" s="61" t="str">
        <f>IF(ISBLANK($CA$3),"",IF(OR(Tipy!BI8=Výsledky!$BO$6,Tipy!BI8=Výsledky!$BO$7,Tipy!BI8=Výsledky!$BO$8,Tipy!BI8=Výsledky!$BO$9),IF(VLOOKUP(Tipy!BI8,'Kategórie hráčov'!$A$2:$B$46,2,FALSE)=30,30,20),0))</f>
        <v/>
      </c>
      <c r="BR14" s="61" t="str">
        <f>IF(ISBLANK($CA$3),"",IF(OR(Tipy!BJ8=Výsledky!$BR$6,Tipy!BJ8=Výsledky!$BR$7,Tipy!BJ8=Výsledky!$BR$8,Tipy!BJ8=Výsledky!$BR$9),IF(VLOOKUP(Tipy!BJ8,'Kategórie hráčov'!$A$2:$B$46,2,FALSE)=30,30,20),0))</f>
        <v/>
      </c>
      <c r="BS14" s="62" t="str">
        <f>IF(ISBLANK($CA$3),"",IF(ISBLANK(Tipy!BF8),0,IF(OR(AND(Tipy!BF8=Výsledky!$BY$3,OR(Tipy!BH8=Výsledky!$CA$3+1,Tipy!BH8=Výsledky!$CA$3-1)),AND(Tipy!BH8=Výsledky!$CA$3,OR(Tipy!BF8=Výsledky!$BY$3+1,Tipy!BF8=Výsledky!$BY$3-1))),10,0)))</f>
        <v/>
      </c>
      <c r="BT14" s="65" t="str">
        <f>IF(ISBLANK($CA$3),"",IF(ISBLANK(Tipy!BF8),"-",SUM(BO14:BS14)))</f>
        <v/>
      </c>
      <c r="BU14" s="64"/>
      <c r="BV14" s="61" t="str">
        <f>IF(ISBLANK($CH$3),"",IF(ISBLANK(Tipy!BL8),0,IF(AND(Tipy!BL8=Výsledky!$CF$3,Tipy!BN8=Výsledky!$CH$3),60,0)))</f>
        <v/>
      </c>
      <c r="BW14" s="61" t="str">
        <f>IF(ISBLANK($CH$3),"",IF(ISBLANK(Tipy!BL8),0,IF(AND(Tipy!BL8=Výsledky!$CF$3,Tipy!BN8=Výsledky!$CH$3),0,IF(AND(Tipy!BL8-Tipy!BN8&gt;0,Výsledky!$CF$3-Výsledky!$CH$3&gt;0),20,IF(AND(Tipy!BL8-Tipy!BN8=0,Výsledky!$CF$3-Výsledky!$CH$3=0),20,IF(AND(Tipy!BL8-Tipy!BN8&lt;0,Výsledky!$CF$3-Výsledky!$CH$3&lt;0),20,0))))))</f>
        <v/>
      </c>
      <c r="BX14" s="61" t="str">
        <f>IF(ISBLANK($CH$3),"",IF(OR(Tipy!BO8=Výsledky!$BV$6,Tipy!BO8=Výsledky!$BV$7,Tipy!BO8=Výsledky!$BV$8,Tipy!BO8=Výsledky!$BV$9),IF(VLOOKUP(Tipy!BO8,'Kategórie hráčov'!$A$2:$B$46,2,FALSE)=30,30,20),0))</f>
        <v/>
      </c>
      <c r="BY14" s="61" t="str">
        <f>IF(ISBLANK($CH$3),"",IF(OR(Tipy!BP8=Výsledky!$BY$6,Tipy!BP8=Výsledky!$BY$7,Tipy!BP8=Výsledky!$BY$8,Tipy!BP8=Výsledky!$BY$9),IF(VLOOKUP(Tipy!BP8,'Kategórie hráčov'!$A$2:$B$46,2,FALSE)=30,30,20),0))</f>
        <v/>
      </c>
      <c r="BZ14" s="62" t="str">
        <f>IF(ISBLANK($CH$3),"",IF(ISBLANK(Tipy!BL8),0,IF(OR(AND(Tipy!BL8=Výsledky!$CF$3,OR(Tipy!BN8=Výsledky!$CH$3+1,Tipy!BN8=Výsledky!$CH$3-1)),AND(Tipy!BN8=Výsledky!$CH$3,OR(Tipy!BL8=Výsledky!$CF$3+1,Tipy!BL8=Výsledky!$CF$3-1))),10,0)))</f>
        <v/>
      </c>
      <c r="CA14" s="65" t="str">
        <f>IF(ISBLANK($CH$3),"",IF(ISBLANK(Tipy!BL8),"-",SUM(BV14:BZ14)))</f>
        <v/>
      </c>
      <c r="CB14" s="64"/>
      <c r="CC14" s="61" t="str">
        <f>IF(ISBLANK($CO$3),"",IF(ISBLANK(Tipy!BR8),0,IF(AND(Tipy!BR8=Výsledky!$CM$3,Tipy!BT8=Výsledky!$CO$3),60,0)))</f>
        <v/>
      </c>
      <c r="CD14" s="61" t="str">
        <f>IF(ISBLANK($CO$3),"",IF(ISBLANK(Tipy!BR8),0,IF(AND(Tipy!BR8=Výsledky!$CM$3,Tipy!BT8=Výsledky!$CO$3),0,IF(AND(Tipy!BR8-Tipy!BT8&gt;0,Výsledky!$CM$3-Výsledky!$CO$3&gt;0),20,IF(AND(Tipy!BR8-Tipy!BT8=0,Výsledky!$CM$3-Výsledky!$CO$3=0),20,IF(AND(Tipy!BR8-Tipy!BT8&lt;0,Výsledky!$CM$3-Výsledky!$CO$3&lt;0),20,0))))))</f>
        <v/>
      </c>
      <c r="CE14" s="61" t="str">
        <f>IF(ISBLANK($CO$3),"",IF(OR(Tipy!BU8=Výsledky!$CC$6,Tipy!BU8=Výsledky!$CC$7,Tipy!BU8=Výsledky!$CC$8,Tipy!BU8=Výsledky!$CC$9),IF(VLOOKUP(Tipy!BU8,'Kategórie hráčov'!$A$2:$B$46,2,FALSE)=30,30,20),0))</f>
        <v/>
      </c>
      <c r="CF14" s="61" t="str">
        <f>IF(ISBLANK($CO$3),"",IF(OR(Tipy!BV8=Výsledky!$CF$6,Tipy!BV8=Výsledky!$CF$7,Tipy!BV8=Výsledky!$CF$8,Tipy!BV8=Výsledky!$CF$9),IF(VLOOKUP(Tipy!BV8,'Kategórie hráčov'!$A$2:$B$46,2,FALSE)=30,30,20),0))</f>
        <v/>
      </c>
      <c r="CG14" s="62" t="str">
        <f>IF(ISBLANK($CO$3),"",IF(ISBLANK(Tipy!BR8),0,IF(OR(AND(Tipy!BR8=Výsledky!$CM$3,OR(Tipy!BT8=Výsledky!$CO$3+1,Tipy!BT8=Výsledky!$CO$3-1)),AND(Tipy!BT8=Výsledky!$CO$3,OR(Tipy!BR8=Výsledky!$CM$3+1,Tipy!BR8=Výsledky!$CM$3-1))),10,0)))</f>
        <v/>
      </c>
      <c r="CH14" s="65" t="str">
        <f>IF(ISBLANK($CO$3),"",IF(ISBLANK(Tipy!BR8),"-",SUM(CC14:CG14)))</f>
        <v/>
      </c>
      <c r="CI14" s="64"/>
      <c r="CJ14" s="61" t="str">
        <f>IF(ISBLANK($CV$3),"",IF(ISBLANK(Tipy!BX8),0,IF(AND(Tipy!BX8=Výsledky!$CT$3,Tipy!BZ8=Výsledky!$CV$3),60,0)))</f>
        <v/>
      </c>
      <c r="CK14" s="61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1" t="str">
        <f>IF(ISBLANK($CV$3),"",IF(OR(Tipy!CA8=Výsledky!$CJ$6,Tipy!CA8=Výsledky!$CJ$7,Tipy!CA8=Výsledky!$CJ$8,Tipy!CA8=Výsledky!$CJ$9),IF(VLOOKUP(Tipy!CA8,'Kategórie hráčov'!$A$2:$B$46,2,FALSE)=30,30,20),0))</f>
        <v/>
      </c>
      <c r="CM14" s="61" t="str">
        <f>IF(ISBLANK($CV$3),"",IF(OR(Tipy!CB8=Výsledky!$CM$6,Tipy!CB8=Výsledky!$CM$7,Tipy!CB8=Výsledky!$CM$8,Tipy!CB8=Výsledky!$CM$9),IF(VLOOKUP(Tipy!CB8,'Kategórie hráčov'!$A$2:$B$46,2,FALSE)=30,30,20),0))</f>
        <v/>
      </c>
      <c r="CN14" s="62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65" t="str">
        <f>IF(ISBLANK($CV$3),"",IF(ISBLANK(Tipy!BX8),"-",SUM(CJ14:CN14)))</f>
        <v/>
      </c>
      <c r="CP14" s="64"/>
      <c r="CQ14" s="61" t="str">
        <f>IF(ISBLANK($DC$3),"",IF(ISBLANK(Tipy!CD8),0,IF(AND(Tipy!CD8=Výsledky!$DA$3,Tipy!CF8=Výsledky!$DC$3),60,0)))</f>
        <v/>
      </c>
      <c r="CR14" s="61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1" t="str">
        <f>IF(ISBLANK($DC$3),"",IF(OR(Tipy!CG8=Výsledky!$CQ$6,Tipy!CG8=Výsledky!$CQ$7,Tipy!CG8=Výsledky!$CQ$8,Tipy!CG8=Výsledky!$CQ$9),IF(VLOOKUP(Tipy!CG8,'Kategórie hráčov'!$A$2:$B$46,2,FALSE)=30,30,20),0))</f>
        <v/>
      </c>
      <c r="CT14" s="61" t="str">
        <f>IF(ISBLANK($DC$3),"",IF(OR(Tipy!CH8=Výsledky!$CT$6,Tipy!CH8=Výsledky!$CT$7,Tipy!CH8=Výsledky!$CT$8,Tipy!CH8=Výsledky!$CT$9),IF(VLOOKUP(Tipy!CH8,'Kategórie hráčov'!$A$2:$B$46,2,FALSE)=30,30,20),0))</f>
        <v/>
      </c>
      <c r="CU14" s="62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65" t="str">
        <f>IF(ISBLANK($DC$3),"",IF(ISBLANK(Tipy!CD8),"-",SUM(CQ14:CU14)))</f>
        <v/>
      </c>
      <c r="CW14" s="64"/>
      <c r="CX14" s="61" t="str">
        <f>IF(ISBLANK($DX$3),"",IF(ISBLANK(Tipy!CJ8),0,IF(AND(Tipy!CJ8=Výsledky!$DV$3,Tipy!CL8=Výsledky!$DX$3),60,0)))</f>
        <v/>
      </c>
      <c r="CY14" s="61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1" t="str">
        <f>IF(ISBLANK($DX$3),"",IF(OR(Tipy!CM8=Výsledky!$CX$6,Tipy!CM8=Výsledky!$CX$7,Tipy!CM8=Výsledky!$CX$8,Tipy!CM8=Výsledky!$CX$9),IF(VLOOKUP(Tipy!CM8,'Kategórie hráčov'!$A$2:$B$46,2,FALSE)=30,30,20),0))</f>
        <v/>
      </c>
      <c r="DA14" s="61" t="str">
        <f>IF(ISBLANK($DX$3),"",IF(OR(Tipy!CN8=Výsledky!$DA$6,Tipy!CN8=Výsledky!$DA$7,Tipy!CN8=Výsledky!$DA$8,Tipy!CN8=Výsledky!$DA$9),IF(VLOOKUP(Tipy!CN8,'Kategórie hráčov'!$A$2:$B$46,2,FALSE)=30,30,20),0))</f>
        <v/>
      </c>
      <c r="DB14" s="62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65" t="str">
        <f>IF(ISBLANK($DX$3),"",IF(ISBLANK(Tipy!CJ8),"-",SUM(CX14:DB14)))</f>
        <v/>
      </c>
      <c r="DD14" s="64"/>
      <c r="DE14" s="61" t="str">
        <f>IF(ISBLANK($DQ$3),"",IF(ISBLANK(Tipy!CP8),0,IF(AND(Tipy!CP8=Výsledky!$DO$3,Tipy!CR8=Výsledky!$DQ$3),60,0)))</f>
        <v/>
      </c>
      <c r="DF14" s="61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1" t="str">
        <f>IF(ISBLANK($DQ$3),"",IF(OR(Tipy!CS8=Výsledky!$DE$6,Tipy!CS8=Výsledky!$DE$7,Tipy!CS8=Výsledky!$DE$8,Tipy!CS8=Výsledky!$DE$9),IF(VLOOKUP(Tipy!CS8,'Kategórie hráčov'!$A$2:$B$46,2,FALSE)=30,30,20),0))</f>
        <v/>
      </c>
      <c r="DH14" s="61" t="str">
        <f>IF(ISBLANK($DQ$3),"",IF(OR(Tipy!CT8=Výsledky!$DH$6,Tipy!CT8=Výsledky!$DH$7,Tipy!CT8=Výsledky!$DH$8,Tipy!CT8=Výsledky!$DH$9),IF(VLOOKUP(Tipy!CT8,'Kategórie hráčov'!$A$2:$B$46,2,FALSE)=30,30,20),0))</f>
        <v/>
      </c>
      <c r="DI14" s="62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65" t="str">
        <f>IF(ISBLANK($DQ$3),"",IF(ISBLANK(Tipy!CP8),"-",SUM(DE14:DI14)))</f>
        <v/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 t="str">
        <f>IF(ISBLANK($BM$3),"",IF(ISBLANK(Tipy!EF8),0,IF(AND(Tipy!EF8=Výsledky!$BK$3,Tipy!EH8=Výsledky!$BM$3),60,0)))</f>
        <v/>
      </c>
      <c r="FC14" s="61" t="str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/>
      </c>
      <c r="FD14" s="61" t="str">
        <f>IF(ISBLANK($BM$3),"",IF(OR(Tipy!EI8=Výsledky!$FB$6,Tipy!EI8=Výsledky!$FB$7,Tipy!EI8=Výsledky!$FB$8,Tipy!EI8=Výsledky!$FB$9),IF(VLOOKUP(Tipy!EI8,'Kategórie hráčov'!$A$2:$B$46,2,FALSE)=30,30,20),0))</f>
        <v/>
      </c>
      <c r="FE14" s="61" t="str">
        <f>IF(ISBLANK($BM$3),"",IF(OR(Tipy!EJ8=Výsledky!$FE$6,Tipy!EJ8=Výsledky!$FE$7,Tipy!EJ8=Výsledky!$FE$8,Tipy!EJ8=Výsledky!$FE$9),IF(VLOOKUP(Tipy!EJ8,'Kategórie hráčov'!$A$2:$B$46,2,FALSE)=30,30,20),0))</f>
        <v/>
      </c>
      <c r="FF14" s="62" t="str">
        <f>IF(ISBLANK($BM$3),"",IF(ISBLANK(Tipy!EF8),0,IF(OR(AND(Tipy!EF8=Výsledky!$BK$3,OR(Tipy!EH8=Výsledky!$BM$3+1,Tipy!EH8=Výsledky!$BM$3-1)),AND(Tipy!EH8=Výsledky!$BM$3,OR(Tipy!EF8=Výsledky!$BK$3+1,Tipy!EF8=Výsledky!$BK$3-1))),10,0)))</f>
        <v/>
      </c>
      <c r="FG14" s="65" t="str">
        <f>IF(ISBLANK($BM$3),"",IF(ISBLANK(Tipy!EF8),"-",SUM(FB14:FF14)))</f>
        <v/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 t="str">
        <f>IF(ISBLANK($DJ$3),"",IF(ISBLANK(Tipy!ER8),0,IF(AND(Tipy!ER8=Výsledky!$DH$3,Tipy!ET8=Výsledky!$DJ$3),60,0)))</f>
        <v/>
      </c>
      <c r="FQ14" s="61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1" t="str">
        <f>IF(ISBLANK($DJ$3),"",IF(OR(Tipy!EU8=Výsledky!$FP$6,Tipy!EU8=Výsledky!$FP$7,Tipy!EU8=Výsledky!$FP$8,Tipy!EU8=Výsledky!$FP$9),IF(VLOOKUP(Tipy!EU8,'Kategórie hráčov'!$A$2:$B$46,2,FALSE)=30,30,20),0))</f>
        <v/>
      </c>
      <c r="FS14" s="61" t="str">
        <f>IF(ISBLANK($DJ$3),"",IF(OR(Tipy!EV8=Výsledky!$FS$6,Tipy!EV8=Výsledky!$FS$7,Tipy!EV8=Výsledky!$FS$8,Tipy!EV8=Výsledky!$FS$9),IF(VLOOKUP(Tipy!EV8,'Kategórie hráčov'!$A$2:$B$46,2,FALSE)=30,30,20),0))</f>
        <v/>
      </c>
      <c r="FT14" s="62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5" t="str">
        <f>IF(ISBLANK($DJ$3),"",IF(ISBLANK(Tipy!ER8),"-",SUM(FP14:FT14)))</f>
        <v/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5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61" t="str">
        <f>IF(ISBLANK($AR$3),"",IF(ISBLANK(Tipy!AH9),0,IF(AND(Tipy!AH9=Výsledky!$AP$3,Tipy!AJ9=Výsledky!$AR$3),60,0)))</f>
        <v/>
      </c>
      <c r="AN15" s="61" t="str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/>
      </c>
      <c r="AO15" s="61" t="str">
        <f>IF(ISBLANK($AR$3),"",IF(OR(Tipy!AK9=Výsledky!$AM$6,Tipy!AK9=Výsledky!$AM$7,Tipy!AK9=Výsledky!$AM$8,Tipy!AK9=Výsledky!$AM$9),IF(VLOOKUP(Tipy!AK9,'Kategórie hráčov'!$A$2:$B$46,2,FALSE)=30,30,20),0))</f>
        <v/>
      </c>
      <c r="AP15" s="61" t="str">
        <f>IF(ISBLANK($AR$3),"",IF(OR(Tipy!AL9=Výsledky!$AP$6,Tipy!AL9=Výsledky!$AP$7,Tipy!AL9=Výsledky!$AP$8,Tipy!AL9=Výsledky!$AP$9),IF(VLOOKUP(Tipy!AL9,'Kategórie hráčov'!$A$2:$B$46,2,FALSE)=30,30,20),0))</f>
        <v/>
      </c>
      <c r="AQ15" s="62" t="str">
        <f>IF(ISBLANK($AR$3),"",IF(ISBLANK(Tipy!AH9),0,IF(OR(AND(Tipy!AH9=Výsledky!$AP$3,OR(Tipy!AJ9=Výsledky!$AR$3+1,Tipy!AJ9=Výsledky!$AR$3-1)),AND(Tipy!AJ9=Výsledky!$AR$3,OR(Tipy!AH9=Výsledky!$AP$3+1,Tipy!AH9=Výsledky!$AP$3-1))),10,0)))</f>
        <v/>
      </c>
      <c r="AR15" s="65" t="str">
        <f>IF(ISBLANK($AR$3),"",IF(ISBLANK(Tipy!AH9),"-",SUM(AM15:AQ15)))</f>
        <v/>
      </c>
      <c r="AS15" s="64"/>
      <c r="AT15" s="61" t="str">
        <f>IF(ISBLANK($BF$3),"",IF(ISBLANK(Tipy!AN9),0,IF(AND(Tipy!AN9=Výsledky!$BD$3,Tipy!AP9=Výsledky!$BF$3),60,0)))</f>
        <v/>
      </c>
      <c r="AU15" s="61" t="str">
        <f>IF(ISBLANK($BF$3),"",IF(ISBLANK(Tipy!AN9),0,IF(AND(Tipy!AN9=Výsledky!$BD$3,Tipy!AP9=Výsledky!$BF$3),0,IF(AND(Tipy!AN9-Tipy!AP9&gt;0,Výsledky!$BD$3-Výsledky!$BF$3&gt;0),20,IF(AND(Tipy!AN9-Tipy!AP9=0,Výsledky!$BD$3-Výsledky!$BF$3=0),20,IF(AND(Tipy!AN9-Tipy!AP9&lt;0,Výsledky!$BD$3-Výsledky!$BF$3&lt;0),20,0))))))</f>
        <v/>
      </c>
      <c r="AV15" s="61" t="str">
        <f>IF(ISBLANK($BF$3),"",IF(OR(Tipy!AQ9=Výsledky!#REF!,Tipy!AQ9=Výsledky!#REF!,Tipy!AQ9=Výsledky!#REF!,Tipy!AQ9=Výsledky!$AT$9),IF(VLOOKUP(Tipy!AQ9,'Kategórie hráčov'!$A$2:$B$46,2,FALSE)=30,30,20),0))</f>
        <v/>
      </c>
      <c r="AW15" s="61" t="str">
        <f>IF(ISBLANK($BF$3),"",IF(OR(Tipy!AR9=Výsledky!#REF!,Tipy!AR9=Výsledky!#REF!,Tipy!AR9=Výsledky!#REF!,Tipy!AR9=Výsledky!$AW$9),IF(VLOOKUP(Tipy!AR9,'Kategórie hráčov'!$A$2:$B$46,2,FALSE)=30,30,20),0))</f>
        <v/>
      </c>
      <c r="AX15" s="62" t="str">
        <f>IF(ISBLANK($BF$3),"",IF(ISBLANK(Tipy!AN9),0,IF(OR(AND(Tipy!AN9=Výsledky!$BD$3,OR(Tipy!AP9=Výsledky!$BF$3+1,Tipy!AP9=Výsledky!$BF$3-1)),AND(Tipy!AP9=Výsledky!$BF$3,OR(Tipy!AN9=Výsledky!$BD$3+1,Tipy!AN9=Výsledky!$BD$3-1))),10,0)))</f>
        <v/>
      </c>
      <c r="AY15" s="65" t="str">
        <f>IF(ISBLANK($BF$3),"",IF(ISBLANK(Tipy!AN9),"-",SUM(AT15:AX15)))</f>
        <v/>
      </c>
      <c r="AZ15" s="64"/>
      <c r="BA15" s="61" t="str">
        <f>IF(ISBLANK($AY$3),"",IF(ISBLANK(Tipy!AT9),0,IF(AND(Tipy!AT9=Výsledky!$AW$3,Tipy!AV9=Výsledky!$AY$3),60,0)))</f>
        <v/>
      </c>
      <c r="BB15" s="61" t="str">
        <f>IF(ISBLANK($AY$3),"",IF(ISBLANK(Tipy!AT9),0,IF(AND(Tipy!AT9=Výsledky!$AW$3,Tipy!AV9=Výsledky!$AY$3),0,IF(AND(Tipy!AT9-Tipy!AV9&gt;0,Výsledky!$AW$3-Výsledky!$AY$3&gt;0),20,IF(AND(Tipy!AT9-Tipy!AV9=0,Výsledky!$AW$3-Výsledky!$AY$3=0),20,IF(AND(Tipy!AT9-Tipy!AV9&lt;0,Výsledky!$AW$3-Výsledky!$AY$3&lt;0),20,0))))))</f>
        <v/>
      </c>
      <c r="BC15" s="61" t="str">
        <f>IF(ISBLANK($AY$3),"",IF(OR(Tipy!AW9=Výsledky!$BA$6,Tipy!AW9=Výsledky!$BA$7,Tipy!AW9=Výsledky!$BA$8,Tipy!AW9=Výsledky!$BA$9),IF(VLOOKUP(Tipy!AW9,'Kategórie hráčov'!$A$2:$B$46,2,FALSE)=30,30,20),0))</f>
        <v/>
      </c>
      <c r="BD15" s="61" t="str">
        <f>IF(ISBLANK($AY$3),"",IF(OR(Tipy!AX9=Výsledky!$BD$6,Tipy!AX9=Výsledky!$BD$7,Tipy!AX9=Výsledky!$BD$8,Tipy!AX9=Výsledky!$BD$9),IF(VLOOKUP(Tipy!AX9,'Kategórie hráčov'!$A$2:$B$46,2,FALSE)=30,30,20),0))</f>
        <v/>
      </c>
      <c r="BE15" s="62" t="str">
        <f>IF(ISBLANK($AY$3),"",IF(ISBLANK(Tipy!AT9),0,IF(OR(AND(Tipy!AT9=Výsledky!$AW$3,OR(Tipy!AV9=Výsledky!$AY$3+1,Tipy!AV9=Výsledky!$AY$3-1)),AND(Tipy!AV9=Výsledky!$AY$3,OR(Tipy!AT9=Výsledky!$AW$3+1,Tipy!AT9=Výsledky!$AW$3-1))),10,0)))</f>
        <v/>
      </c>
      <c r="BF15" s="65" t="str">
        <f>IF(ISBLANK($AY$3),"",IF(ISBLANK(Tipy!AT9),"-",SUM(BA15:BE15)))</f>
        <v/>
      </c>
      <c r="BG15" s="64"/>
      <c r="BH15" s="61" t="str">
        <f>IF(ISBLANK($BT$3),"",IF(ISBLANK(Tipy!#REF!),0,IF(AND(Tipy!#REF!=Výsledky!$BR$3,Tipy!#REF!=Výsledky!$BT$3),60,0)))</f>
        <v/>
      </c>
      <c r="BI15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5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5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5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5" s="65" t="str">
        <f>IF(ISBLANK($BT$3),"",IF(ISBLANK(Tipy!#REF!),"-",SUM(BH15:BL15)))</f>
        <v/>
      </c>
      <c r="BN15" s="64"/>
      <c r="BO15" s="61" t="str">
        <f>IF(ISBLANK($CA$3),"",IF(ISBLANK(Tipy!BF9),0,IF(AND(Tipy!BF9=Výsledky!$BY$3,Tipy!BH9=Výsledky!$CA$3),60,0)))</f>
        <v/>
      </c>
      <c r="BP15" s="61" t="str">
        <f>IF(ISBLANK($CA$3),"",IF(ISBLANK(Tipy!BF9),0,IF(AND(Tipy!BF9=Výsledky!$BY$3,Tipy!BH9=Výsledky!$CA$3),0,IF(AND(Tipy!BF9-Tipy!BH9&gt;0,Výsledky!$BY$3-Výsledky!$CA$3&gt;0),20,IF(AND(Tipy!BF9-Tipy!BH9=0,Výsledky!$BY$3-Výsledky!$CA$3=0),20,IF(AND(Tipy!BF9-Tipy!BH9&lt;0,Výsledky!$BY$3-Výsledky!$CA$3&lt;0),20,0))))))</f>
        <v/>
      </c>
      <c r="BQ15" s="61" t="str">
        <f>IF(ISBLANK($CA$3),"",IF(OR(Tipy!BI9=Výsledky!$BO$6,Tipy!BI9=Výsledky!$BO$7,Tipy!BI9=Výsledky!$BO$8,Tipy!BI9=Výsledky!$BO$9),IF(VLOOKUP(Tipy!BI9,'Kategórie hráčov'!$A$2:$B$46,2,FALSE)=30,30,20),0))</f>
        <v/>
      </c>
      <c r="BR15" s="61" t="str">
        <f>IF(ISBLANK($CA$3),"",IF(OR(Tipy!BJ9=Výsledky!$BR$6,Tipy!BJ9=Výsledky!$BR$7,Tipy!BJ9=Výsledky!$BR$8,Tipy!BJ9=Výsledky!$BR$9),IF(VLOOKUP(Tipy!BJ9,'Kategórie hráčov'!$A$2:$B$46,2,FALSE)=30,30,20),0))</f>
        <v/>
      </c>
      <c r="BS15" s="62" t="str">
        <f>IF(ISBLANK($CA$3),"",IF(ISBLANK(Tipy!BF9),0,IF(OR(AND(Tipy!BF9=Výsledky!$BY$3,OR(Tipy!BH9=Výsledky!$CA$3+1,Tipy!BH9=Výsledky!$CA$3-1)),AND(Tipy!BH9=Výsledky!$CA$3,OR(Tipy!BF9=Výsledky!$BY$3+1,Tipy!BF9=Výsledky!$BY$3-1))),10,0)))</f>
        <v/>
      </c>
      <c r="BT15" s="65" t="str">
        <f>IF(ISBLANK($CA$3),"",IF(ISBLANK(Tipy!BF9),"-",SUM(BO15:BS15)))</f>
        <v/>
      </c>
      <c r="BU15" s="64"/>
      <c r="BV15" s="61" t="str">
        <f>IF(ISBLANK($CH$3),"",IF(ISBLANK(Tipy!BL9),0,IF(AND(Tipy!BL9=Výsledky!$CF$3,Tipy!BN9=Výsledky!$CH$3),60,0)))</f>
        <v/>
      </c>
      <c r="BW15" s="61" t="str">
        <f>IF(ISBLANK($CH$3),"",IF(ISBLANK(Tipy!BL9),0,IF(AND(Tipy!BL9=Výsledky!$CF$3,Tipy!BN9=Výsledky!$CH$3),0,IF(AND(Tipy!BL9-Tipy!BN9&gt;0,Výsledky!$CF$3-Výsledky!$CH$3&gt;0),20,IF(AND(Tipy!BL9-Tipy!BN9=0,Výsledky!$CF$3-Výsledky!$CH$3=0),20,IF(AND(Tipy!BL9-Tipy!BN9&lt;0,Výsledky!$CF$3-Výsledky!$CH$3&lt;0),20,0))))))</f>
        <v/>
      </c>
      <c r="BX15" s="61" t="str">
        <f>IF(ISBLANK($CH$3),"",IF(OR(Tipy!BO9=Výsledky!$BV$6,Tipy!BO9=Výsledky!$BV$7,Tipy!BO9=Výsledky!$BV$8,Tipy!BO9=Výsledky!$BV$9),IF(VLOOKUP(Tipy!BO9,'Kategórie hráčov'!$A$2:$B$46,2,FALSE)=30,30,20),0))</f>
        <v/>
      </c>
      <c r="BY15" s="61" t="str">
        <f>IF(ISBLANK($CH$3),"",IF(OR(Tipy!BP9=Výsledky!$BY$6,Tipy!BP9=Výsledky!$BY$7,Tipy!BP9=Výsledky!$BY$8,Tipy!BP9=Výsledky!$BY$9),IF(VLOOKUP(Tipy!BP9,'Kategórie hráčov'!$A$2:$B$46,2,FALSE)=30,30,20),0))</f>
        <v/>
      </c>
      <c r="BZ15" s="62" t="str">
        <f>IF(ISBLANK($CH$3),"",IF(ISBLANK(Tipy!BL9),0,IF(OR(AND(Tipy!BL9=Výsledky!$CF$3,OR(Tipy!BN9=Výsledky!$CH$3+1,Tipy!BN9=Výsledky!$CH$3-1)),AND(Tipy!BN9=Výsledky!$CH$3,OR(Tipy!BL9=Výsledky!$CF$3+1,Tipy!BL9=Výsledky!$CF$3-1))),10,0)))</f>
        <v/>
      </c>
      <c r="CA15" s="65" t="str">
        <f>IF(ISBLANK($CH$3),"",IF(ISBLANK(Tipy!BL9),"-",SUM(BV15:BZ15)))</f>
        <v/>
      </c>
      <c r="CB15" s="64"/>
      <c r="CC15" s="61" t="str">
        <f>IF(ISBLANK($CO$3),"",IF(ISBLANK(Tipy!BR9),0,IF(AND(Tipy!BR9=Výsledky!$CM$3,Tipy!BT9=Výsledky!$CO$3),60,0)))</f>
        <v/>
      </c>
      <c r="CD15" s="61" t="str">
        <f>IF(ISBLANK($CO$3),"",IF(ISBLANK(Tipy!BR9),0,IF(AND(Tipy!BR9=Výsledky!$CM$3,Tipy!BT9=Výsledky!$CO$3),0,IF(AND(Tipy!BR9-Tipy!BT9&gt;0,Výsledky!$CM$3-Výsledky!$CO$3&gt;0),20,IF(AND(Tipy!BR9-Tipy!BT9=0,Výsledky!$CM$3-Výsledky!$CO$3=0),20,IF(AND(Tipy!BR9-Tipy!BT9&lt;0,Výsledky!$CM$3-Výsledky!$CO$3&lt;0),20,0))))))</f>
        <v/>
      </c>
      <c r="CE15" s="61" t="str">
        <f>IF(ISBLANK($CO$3),"",IF(OR(Tipy!BU9=Výsledky!$CC$6,Tipy!BU9=Výsledky!$CC$7,Tipy!BU9=Výsledky!$CC$8,Tipy!BU9=Výsledky!$CC$9),IF(VLOOKUP(Tipy!BU9,'Kategórie hráčov'!$A$2:$B$46,2,FALSE)=30,30,20),0))</f>
        <v/>
      </c>
      <c r="CF15" s="61" t="str">
        <f>IF(ISBLANK($CO$3),"",IF(OR(Tipy!BV9=Výsledky!$CF$6,Tipy!BV9=Výsledky!$CF$7,Tipy!BV9=Výsledky!$CF$8,Tipy!BV9=Výsledky!$CF$9),IF(VLOOKUP(Tipy!BV9,'Kategórie hráčov'!$A$2:$B$46,2,FALSE)=30,30,20),0))</f>
        <v/>
      </c>
      <c r="CG15" s="62" t="str">
        <f>IF(ISBLANK($CO$3),"",IF(ISBLANK(Tipy!BR9),0,IF(OR(AND(Tipy!BR9=Výsledky!$CM$3,OR(Tipy!BT9=Výsledky!$CO$3+1,Tipy!BT9=Výsledky!$CO$3-1)),AND(Tipy!BT9=Výsledky!$CO$3,OR(Tipy!BR9=Výsledky!$CM$3+1,Tipy!BR9=Výsledky!$CM$3-1))),10,0)))</f>
        <v/>
      </c>
      <c r="CH15" s="65" t="str">
        <f>IF(ISBLANK($CO$3),"",IF(ISBLANK(Tipy!BR9),"-",SUM(CC15:CG15)))</f>
        <v/>
      </c>
      <c r="CI15" s="64"/>
      <c r="CJ15" s="61" t="str">
        <f>IF(ISBLANK($CV$3),"",IF(ISBLANK(Tipy!BX9),0,IF(AND(Tipy!BX9=Výsledky!$CT$3,Tipy!BZ9=Výsledky!$CV$3),60,0)))</f>
        <v/>
      </c>
      <c r="CK15" s="61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1" t="str">
        <f>IF(ISBLANK($CV$3),"",IF(OR(Tipy!CA9=Výsledky!$CJ$6,Tipy!CA9=Výsledky!$CJ$7,Tipy!CA9=Výsledky!$CJ$8,Tipy!CA9=Výsledky!$CJ$9),IF(VLOOKUP(Tipy!CA9,'Kategórie hráčov'!$A$2:$B$46,2,FALSE)=30,30,20),0))</f>
        <v/>
      </c>
      <c r="CM15" s="61" t="str">
        <f>IF(ISBLANK($CV$3),"",IF(OR(Tipy!CB9=Výsledky!$CM$6,Tipy!CB9=Výsledky!$CM$7,Tipy!CB9=Výsledky!$CM$8,Tipy!CB9=Výsledky!$CM$9),IF(VLOOKUP(Tipy!CB9,'Kategórie hráčov'!$A$2:$B$46,2,FALSE)=30,30,20),0))</f>
        <v/>
      </c>
      <c r="CN15" s="62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65" t="str">
        <f>IF(ISBLANK($CV$3),"",IF(ISBLANK(Tipy!BX9),"-",SUM(CJ15:CN15)))</f>
        <v/>
      </c>
      <c r="CP15" s="64"/>
      <c r="CQ15" s="61" t="str">
        <f>IF(ISBLANK($DC$3),"",IF(ISBLANK(Tipy!CD9),0,IF(AND(Tipy!CD9=Výsledky!$DA$3,Tipy!CF9=Výsledky!$DC$3),60,0)))</f>
        <v/>
      </c>
      <c r="CR15" s="61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1" t="str">
        <f>IF(ISBLANK($DC$3),"",IF(OR(Tipy!CG9=Výsledky!$CQ$6,Tipy!CG9=Výsledky!$CQ$7,Tipy!CG9=Výsledky!$CQ$8,Tipy!CG9=Výsledky!$CQ$9),IF(VLOOKUP(Tipy!CG9,'Kategórie hráčov'!$A$2:$B$46,2,FALSE)=30,30,20),0))</f>
        <v/>
      </c>
      <c r="CT15" s="61" t="str">
        <f>IF(ISBLANK($DC$3),"",IF(OR(Tipy!CH9=Výsledky!$CT$6,Tipy!CH9=Výsledky!$CT$7,Tipy!CH9=Výsledky!$CT$8,Tipy!CH9=Výsledky!$CT$9),IF(VLOOKUP(Tipy!CH9,'Kategórie hráčov'!$A$2:$B$46,2,FALSE)=30,30,20),0))</f>
        <v/>
      </c>
      <c r="CU15" s="62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65" t="str">
        <f>IF(ISBLANK($DC$3),"",IF(ISBLANK(Tipy!CD9),"-",SUM(CQ15:CU15)))</f>
        <v/>
      </c>
      <c r="CW15" s="64"/>
      <c r="CX15" s="61" t="str">
        <f>IF(ISBLANK($DX$3),"",IF(ISBLANK(Tipy!CJ9),0,IF(AND(Tipy!CJ9=Výsledky!$DV$3,Tipy!CL9=Výsledky!$DX$3),60,0)))</f>
        <v/>
      </c>
      <c r="CY15" s="61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1" t="str">
        <f>IF(ISBLANK($DX$3),"",IF(OR(Tipy!CM9=Výsledky!$CX$6,Tipy!CM9=Výsledky!$CX$7,Tipy!CM9=Výsledky!$CX$8,Tipy!CM9=Výsledky!$CX$9),IF(VLOOKUP(Tipy!CM9,'Kategórie hráčov'!$A$2:$B$46,2,FALSE)=30,30,20),0))</f>
        <v/>
      </c>
      <c r="DA15" s="61" t="str">
        <f>IF(ISBLANK($DX$3),"",IF(OR(Tipy!CN9=Výsledky!$DA$6,Tipy!CN9=Výsledky!$DA$7,Tipy!CN9=Výsledky!$DA$8,Tipy!CN9=Výsledky!$DA$9),IF(VLOOKUP(Tipy!CN9,'Kategórie hráčov'!$A$2:$B$46,2,FALSE)=30,30,20),0))</f>
        <v/>
      </c>
      <c r="DB15" s="62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65" t="str">
        <f>IF(ISBLANK($DX$3),"",IF(ISBLANK(Tipy!CJ9),"-",SUM(CX15:DB15)))</f>
        <v/>
      </c>
      <c r="DD15" s="64"/>
      <c r="DE15" s="61" t="str">
        <f>IF(ISBLANK($DQ$3),"",IF(ISBLANK(Tipy!CP9),0,IF(AND(Tipy!CP9=Výsledky!$DO$3,Tipy!CR9=Výsledky!$DQ$3),60,0)))</f>
        <v/>
      </c>
      <c r="DF15" s="61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1" t="str">
        <f>IF(ISBLANK($DQ$3),"",IF(OR(Tipy!CS9=Výsledky!$DE$6,Tipy!CS9=Výsledky!$DE$7,Tipy!CS9=Výsledky!$DE$8,Tipy!CS9=Výsledky!$DE$9),IF(VLOOKUP(Tipy!CS9,'Kategórie hráčov'!$A$2:$B$46,2,FALSE)=30,30,20),0))</f>
        <v/>
      </c>
      <c r="DH15" s="61" t="str">
        <f>IF(ISBLANK($DQ$3),"",IF(OR(Tipy!CT9=Výsledky!$DH$6,Tipy!CT9=Výsledky!$DH$7,Tipy!CT9=Výsledky!$DH$8,Tipy!CT9=Výsledky!$DH$9),IF(VLOOKUP(Tipy!CT9,'Kategórie hráčov'!$A$2:$B$46,2,FALSE)=30,30,20),0))</f>
        <v/>
      </c>
      <c r="DI15" s="62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65" t="str">
        <f>IF(ISBLANK($DQ$3),"",IF(ISBLANK(Tipy!CP9),"-",SUM(DE15:DI15)))</f>
        <v/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 t="str">
        <f>IF(ISBLANK($BM$3),"",IF(ISBLANK(Tipy!EF9),0,IF(AND(Tipy!EF9=Výsledky!$BK$3,Tipy!EH9=Výsledky!$BM$3),60,0)))</f>
        <v/>
      </c>
      <c r="FC15" s="61" t="str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/>
      </c>
      <c r="FD15" s="61" t="str">
        <f>IF(ISBLANK($BM$3),"",IF(OR(Tipy!EI9=Výsledky!$FB$6,Tipy!EI9=Výsledky!$FB$7,Tipy!EI9=Výsledky!$FB$8,Tipy!EI9=Výsledky!$FB$9),IF(VLOOKUP(Tipy!EI9,'Kategórie hráčov'!$A$2:$B$46,2,FALSE)=30,30,20),0))</f>
        <v/>
      </c>
      <c r="FE15" s="61" t="str">
        <f>IF(ISBLANK($BM$3),"",IF(OR(Tipy!EJ9=Výsledky!$FE$6,Tipy!EJ9=Výsledky!$FE$7,Tipy!EJ9=Výsledky!$FE$8,Tipy!EJ9=Výsledky!$FE$9),IF(VLOOKUP(Tipy!EJ9,'Kategórie hráčov'!$A$2:$B$46,2,FALSE)=30,30,20),0))</f>
        <v/>
      </c>
      <c r="FF15" s="62" t="str">
        <f>IF(ISBLANK($BM$3),"",IF(ISBLANK(Tipy!EF9),0,IF(OR(AND(Tipy!EF9=Výsledky!$BK$3,OR(Tipy!EH9=Výsledky!$BM$3+1,Tipy!EH9=Výsledky!$BM$3-1)),AND(Tipy!EH9=Výsledky!$BM$3,OR(Tipy!EF9=Výsledky!$BK$3+1,Tipy!EF9=Výsledky!$BK$3-1))),10,0)))</f>
        <v/>
      </c>
      <c r="FG15" s="65" t="str">
        <f>IF(ISBLANK($BM$3),"",IF(ISBLANK(Tipy!EF9),"-",SUM(FB15:FF15)))</f>
        <v/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 t="str">
        <f>IF(ISBLANK($DJ$3),"",IF(ISBLANK(Tipy!ER9),0,IF(AND(Tipy!ER9=Výsledky!$DH$3,Tipy!ET9=Výsledky!$DJ$3),60,0)))</f>
        <v/>
      </c>
      <c r="FQ15" s="61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1" t="str">
        <f>IF(ISBLANK($DJ$3),"",IF(OR(Tipy!EU9=Výsledky!$FP$6,Tipy!EU9=Výsledky!$FP$7,Tipy!EU9=Výsledky!$FP$8,Tipy!EU9=Výsledky!$FP$9),IF(VLOOKUP(Tipy!EU9,'Kategórie hráčov'!$A$2:$B$46,2,FALSE)=30,30,20),0))</f>
        <v/>
      </c>
      <c r="FS15" s="61" t="str">
        <f>IF(ISBLANK($DJ$3),"",IF(OR(Tipy!EV9=Výsledky!$FS$6,Tipy!EV9=Výsledky!$FS$7,Tipy!EV9=Výsledky!$FS$8,Tipy!EV9=Výsledky!$FS$9),IF(VLOOKUP(Tipy!EV9,'Kategórie hráčov'!$A$2:$B$46,2,FALSE)=30,30,20),0))</f>
        <v/>
      </c>
      <c r="FT15" s="62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5" t="str">
        <f>IF(ISBLANK($DJ$3),"",IF(ISBLANK(Tipy!ER9),"-",SUM(FP15:FT15)))</f>
        <v/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5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61" t="str">
        <f>IF(ISBLANK($AR$3),"",IF(ISBLANK(Tipy!AH10),0,IF(AND(Tipy!AH10=Výsledky!$AP$3,Tipy!AJ10=Výsledky!$AR$3),60,0)))</f>
        <v/>
      </c>
      <c r="AN16" s="61" t="str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/>
      </c>
      <c r="AO16" s="61" t="str">
        <f>IF(ISBLANK($AR$3),"",IF(OR(Tipy!AK10=Výsledky!$AM$6,Tipy!AK10=Výsledky!$AM$7,Tipy!AK10=Výsledky!$AM$8,Tipy!AK10=Výsledky!$AM$9),IF(VLOOKUP(Tipy!AK10,'Kategórie hráčov'!$A$2:$B$46,2,FALSE)=30,30,20),0))</f>
        <v/>
      </c>
      <c r="AP16" s="61" t="str">
        <f>IF(ISBLANK($AR$3),"",IF(OR(Tipy!AL10=Výsledky!$AP$6,Tipy!AL10=Výsledky!$AP$7,Tipy!AL10=Výsledky!$AP$8,Tipy!AL10=Výsledky!$AP$9),IF(VLOOKUP(Tipy!AL10,'Kategórie hráčov'!$A$2:$B$46,2,FALSE)=30,30,20),0))</f>
        <v/>
      </c>
      <c r="AQ16" s="62" t="str">
        <f>IF(ISBLANK($AR$3),"",IF(ISBLANK(Tipy!AH10),0,IF(OR(AND(Tipy!AH10=Výsledky!$AP$3,OR(Tipy!AJ10=Výsledky!$AR$3+1,Tipy!AJ10=Výsledky!$AR$3-1)),AND(Tipy!AJ10=Výsledky!$AR$3,OR(Tipy!AH10=Výsledky!$AP$3+1,Tipy!AH10=Výsledky!$AP$3-1))),10,0)))</f>
        <v/>
      </c>
      <c r="AR16" s="65" t="str">
        <f>IF(ISBLANK($AR$3),"",IF(ISBLANK(Tipy!AH10),"-",SUM(AM16:AQ16)))</f>
        <v/>
      </c>
      <c r="AS16" s="64"/>
      <c r="AT16" s="61" t="str">
        <f>IF(ISBLANK($BF$3),"",IF(ISBLANK(Tipy!#REF!),0,IF(AND(Tipy!#REF!=Výsledky!$BD$3,Tipy!#REF!=Výsledky!$BF$3),60,0)))</f>
        <v/>
      </c>
      <c r="AU16" s="61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6" s="61" t="str">
        <f>IF(ISBLANK($BF$3),"",IF(OR(Tipy!#REF!=Výsledky!#REF!,Tipy!#REF!=Výsledky!#REF!,Tipy!#REF!=Výsledky!#REF!,Tipy!#REF!=Výsledky!$AT$9),IF(VLOOKUP(Tipy!#REF!,'Kategórie hráčov'!$A$2:$B$46,2,FALSE)=30,30,20),0))</f>
        <v/>
      </c>
      <c r="AW16" s="61" t="str">
        <f>IF(ISBLANK($BF$3),"",IF(OR(Tipy!#REF!=Výsledky!#REF!,Tipy!#REF!=Výsledky!#REF!,Tipy!#REF!=Výsledky!#REF!,Tipy!#REF!=Výsledky!$AW$9),IF(VLOOKUP(Tipy!#REF!,'Kategórie hráčov'!$A$2:$B$46,2,FALSE)=30,30,20),0))</f>
        <v/>
      </c>
      <c r="AX16" s="62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6" s="65" t="str">
        <f>IF(ISBLANK($BF$3),"",IF(ISBLANK(Tipy!#REF!),"-",SUM(AT16:AX16)))</f>
        <v/>
      </c>
      <c r="AZ16" s="64"/>
      <c r="BA16" s="61" t="str">
        <f>IF(ISBLANK($AY$3),"",IF(ISBLANK(Tipy!AT10),0,IF(AND(Tipy!AT10=Výsledky!$AW$3,Tipy!AV10=Výsledky!$AY$3),60,0)))</f>
        <v/>
      </c>
      <c r="BB16" s="61" t="str">
        <f>IF(ISBLANK($AY$3),"",IF(ISBLANK(Tipy!AT10),0,IF(AND(Tipy!AT10=Výsledky!$AW$3,Tipy!AV10=Výsledky!$AY$3),0,IF(AND(Tipy!AT10-Tipy!AV10&gt;0,Výsledky!$AW$3-Výsledky!$AY$3&gt;0),20,IF(AND(Tipy!AT10-Tipy!AV10=0,Výsledky!$AW$3-Výsledky!$AY$3=0),20,IF(AND(Tipy!AT10-Tipy!AV10&lt;0,Výsledky!$AW$3-Výsledky!$AY$3&lt;0),20,0))))))</f>
        <v/>
      </c>
      <c r="BC16" s="61" t="str">
        <f>IF(ISBLANK($AY$3),"",IF(OR(Tipy!AW10=Výsledky!$BA$6,Tipy!AW10=Výsledky!$BA$7,Tipy!AW10=Výsledky!$BA$8,Tipy!AW10=Výsledky!$BA$9),IF(VLOOKUP(Tipy!AW10,'Kategórie hráčov'!$A$2:$B$46,2,FALSE)=30,30,20),0))</f>
        <v/>
      </c>
      <c r="BD16" s="61" t="str">
        <f>IF(ISBLANK($AY$3),"",IF(OR(Tipy!AX10=Výsledky!$BD$6,Tipy!AX10=Výsledky!$BD$7,Tipy!AX10=Výsledky!$BD$8,Tipy!AX10=Výsledky!$BD$9),IF(VLOOKUP(Tipy!AX10,'Kategórie hráčov'!$A$2:$B$46,2,FALSE)=30,30,20),0))</f>
        <v/>
      </c>
      <c r="BE16" s="62" t="str">
        <f>IF(ISBLANK($AY$3),"",IF(ISBLANK(Tipy!AT10),0,IF(OR(AND(Tipy!AT10=Výsledky!$AW$3,OR(Tipy!AV10=Výsledky!$AY$3+1,Tipy!AV10=Výsledky!$AY$3-1)),AND(Tipy!AV10=Výsledky!$AY$3,OR(Tipy!AT10=Výsledky!$AW$3+1,Tipy!AT10=Výsledky!$AW$3-1))),10,0)))</f>
        <v/>
      </c>
      <c r="BF16" s="65" t="str">
        <f>IF(ISBLANK($AY$3),"",IF(ISBLANK(Tipy!AT10),"-",SUM(BA16:BE16)))</f>
        <v/>
      </c>
      <c r="BG16" s="64"/>
      <c r="BH16" s="61" t="str">
        <f>IF(ISBLANK($BT$3),"",IF(ISBLANK(Tipy!#REF!),0,IF(AND(Tipy!#REF!=Výsledky!$BR$3,Tipy!#REF!=Výsledky!$BT$3),60,0)))</f>
        <v/>
      </c>
      <c r="BI16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6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6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6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6" s="65" t="str">
        <f>IF(ISBLANK($BT$3),"",IF(ISBLANK(Tipy!#REF!),"-",SUM(BH16:BL16)))</f>
        <v/>
      </c>
      <c r="BN16" s="64"/>
      <c r="BO16" s="61" t="str">
        <f>IF(ISBLANK($CA$3),"",IF(ISBLANK(Tipy!BF10),0,IF(AND(Tipy!BF10=Výsledky!$BY$3,Tipy!BH10=Výsledky!$CA$3),60,0)))</f>
        <v/>
      </c>
      <c r="BP16" s="61" t="str">
        <f>IF(ISBLANK($CA$3),"",IF(ISBLANK(Tipy!BF10),0,IF(AND(Tipy!BF10=Výsledky!$BY$3,Tipy!BH10=Výsledky!$CA$3),0,IF(AND(Tipy!BF10-Tipy!BH10&gt;0,Výsledky!$BY$3-Výsledky!$CA$3&gt;0),20,IF(AND(Tipy!BF10-Tipy!BH10=0,Výsledky!$BY$3-Výsledky!$CA$3=0),20,IF(AND(Tipy!BF10-Tipy!BH10&lt;0,Výsledky!$BY$3-Výsledky!$CA$3&lt;0),20,0))))))</f>
        <v/>
      </c>
      <c r="BQ16" s="61" t="str">
        <f>IF(ISBLANK($CA$3),"",IF(OR(Tipy!BI10=Výsledky!$BO$6,Tipy!BI10=Výsledky!$BO$7,Tipy!BI10=Výsledky!$BO$8,Tipy!BI10=Výsledky!$BO$9),IF(VLOOKUP(Tipy!BI10,'Kategórie hráčov'!$A$2:$B$46,2,FALSE)=30,30,20),0))</f>
        <v/>
      </c>
      <c r="BR16" s="61" t="str">
        <f>IF(ISBLANK($CA$3),"",IF(OR(Tipy!BJ10=Výsledky!$BR$6,Tipy!BJ10=Výsledky!$BR$7,Tipy!BJ10=Výsledky!$BR$8,Tipy!BJ10=Výsledky!$BR$9),IF(VLOOKUP(Tipy!BJ10,'Kategórie hráčov'!$A$2:$B$46,2,FALSE)=30,30,20),0))</f>
        <v/>
      </c>
      <c r="BS16" s="62" t="str">
        <f>IF(ISBLANK($CA$3),"",IF(ISBLANK(Tipy!BF10),0,IF(OR(AND(Tipy!BF10=Výsledky!$BY$3,OR(Tipy!BH10=Výsledky!$CA$3+1,Tipy!BH10=Výsledky!$CA$3-1)),AND(Tipy!BH10=Výsledky!$CA$3,OR(Tipy!BF10=Výsledky!$BY$3+1,Tipy!BF10=Výsledky!$BY$3-1))),10,0)))</f>
        <v/>
      </c>
      <c r="BT16" s="65" t="str">
        <f>IF(ISBLANK($CA$3),"",IF(ISBLANK(Tipy!BF10),"-",SUM(BO16:BS16)))</f>
        <v/>
      </c>
      <c r="BU16" s="64"/>
      <c r="BV16" s="61" t="str">
        <f>IF(ISBLANK($CH$3),"",IF(ISBLANK(Tipy!BL10),0,IF(AND(Tipy!BL10=Výsledky!$CF$3,Tipy!BN10=Výsledky!$CH$3),60,0)))</f>
        <v/>
      </c>
      <c r="BW16" s="61" t="str">
        <f>IF(ISBLANK($CH$3),"",IF(ISBLANK(Tipy!BL10),0,IF(AND(Tipy!BL10=Výsledky!$CF$3,Tipy!BN10=Výsledky!$CH$3),0,IF(AND(Tipy!BL10-Tipy!BN10&gt;0,Výsledky!$CF$3-Výsledky!$CH$3&gt;0),20,IF(AND(Tipy!BL10-Tipy!BN10=0,Výsledky!$CF$3-Výsledky!$CH$3=0),20,IF(AND(Tipy!BL10-Tipy!BN10&lt;0,Výsledky!$CF$3-Výsledky!$CH$3&lt;0),20,0))))))</f>
        <v/>
      </c>
      <c r="BX16" s="61" t="str">
        <f>IF(ISBLANK($CH$3),"",IF(OR(Tipy!BO10=Výsledky!$BV$6,Tipy!BO10=Výsledky!$BV$7,Tipy!BO10=Výsledky!$BV$8,Tipy!BO10=Výsledky!$BV$9),IF(VLOOKUP(Tipy!BO10,'Kategórie hráčov'!$A$2:$B$46,2,FALSE)=30,30,20),0))</f>
        <v/>
      </c>
      <c r="BY16" s="61" t="str">
        <f>IF(ISBLANK($CH$3),"",IF(OR(Tipy!BP10=Výsledky!$BY$6,Tipy!BP10=Výsledky!$BY$7,Tipy!BP10=Výsledky!$BY$8,Tipy!BP10=Výsledky!$BY$9),IF(VLOOKUP(Tipy!BP10,'Kategórie hráčov'!$A$2:$B$46,2,FALSE)=30,30,20),0))</f>
        <v/>
      </c>
      <c r="BZ16" s="62" t="str">
        <f>IF(ISBLANK($CH$3),"",IF(ISBLANK(Tipy!BL10),0,IF(OR(AND(Tipy!BL10=Výsledky!$CF$3,OR(Tipy!BN10=Výsledky!$CH$3+1,Tipy!BN10=Výsledky!$CH$3-1)),AND(Tipy!BN10=Výsledky!$CH$3,OR(Tipy!BL10=Výsledky!$CF$3+1,Tipy!BL10=Výsledky!$CF$3-1))),10,0)))</f>
        <v/>
      </c>
      <c r="CA16" s="65" t="str">
        <f>IF(ISBLANK($CH$3),"",IF(ISBLANK(Tipy!BL10),"-",SUM(BV16:BZ16)))</f>
        <v/>
      </c>
      <c r="CB16" s="64"/>
      <c r="CC16" s="61" t="str">
        <f>IF(ISBLANK($CO$3),"",IF(ISBLANK(Tipy!BR10),0,IF(AND(Tipy!BR10=Výsledky!$CM$3,Tipy!BT10=Výsledky!$CO$3),60,0)))</f>
        <v/>
      </c>
      <c r="CD16" s="61" t="str">
        <f>IF(ISBLANK($CO$3),"",IF(ISBLANK(Tipy!BR10),0,IF(AND(Tipy!BR10=Výsledky!$CM$3,Tipy!BT10=Výsledky!$CO$3),0,IF(AND(Tipy!BR10-Tipy!BT10&gt;0,Výsledky!$CM$3-Výsledky!$CO$3&gt;0),20,IF(AND(Tipy!BR10-Tipy!BT10=0,Výsledky!$CM$3-Výsledky!$CO$3=0),20,IF(AND(Tipy!BR10-Tipy!BT10&lt;0,Výsledky!$CM$3-Výsledky!$CO$3&lt;0),20,0))))))</f>
        <v/>
      </c>
      <c r="CE16" s="61" t="str">
        <f>IF(ISBLANK($CO$3),"",IF(OR(Tipy!BU10=Výsledky!$CC$6,Tipy!BU10=Výsledky!$CC$7,Tipy!BU10=Výsledky!$CC$8,Tipy!BU10=Výsledky!$CC$9),IF(VLOOKUP(Tipy!BU10,'Kategórie hráčov'!$A$2:$B$46,2,FALSE)=30,30,20),0))</f>
        <v/>
      </c>
      <c r="CF16" s="61" t="str">
        <f>IF(ISBLANK($CO$3),"",IF(OR(Tipy!BV10=Výsledky!$CF$6,Tipy!BV10=Výsledky!$CF$7,Tipy!BV10=Výsledky!$CF$8,Tipy!BV10=Výsledky!$CF$9),IF(VLOOKUP(Tipy!BV10,'Kategórie hráčov'!$A$2:$B$46,2,FALSE)=30,30,20),0))</f>
        <v/>
      </c>
      <c r="CG16" s="62" t="str">
        <f>IF(ISBLANK($CO$3),"",IF(ISBLANK(Tipy!BR10),0,IF(OR(AND(Tipy!BR10=Výsledky!$CM$3,OR(Tipy!BT10=Výsledky!$CO$3+1,Tipy!BT10=Výsledky!$CO$3-1)),AND(Tipy!BT10=Výsledky!$CO$3,OR(Tipy!BR10=Výsledky!$CM$3+1,Tipy!BR10=Výsledky!$CM$3-1))),10,0)))</f>
        <v/>
      </c>
      <c r="CH16" s="65" t="str">
        <f>IF(ISBLANK($CO$3),"",IF(ISBLANK(Tipy!BR10),"-",SUM(CC16:CG16)))</f>
        <v/>
      </c>
      <c r="CI16" s="64"/>
      <c r="CJ16" s="61" t="str">
        <f>IF(ISBLANK($CV$3),"",IF(ISBLANK(Tipy!BX10),0,IF(AND(Tipy!BX10=Výsledky!$CT$3,Tipy!BZ10=Výsledky!$CV$3),60,0)))</f>
        <v/>
      </c>
      <c r="CK16" s="61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1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1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2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65" t="str">
        <f>IF(ISBLANK($CV$3),"",IF(ISBLANK(Tipy!BX10),"-",SUM(CJ16:CN16)))</f>
        <v/>
      </c>
      <c r="CP16" s="64"/>
      <c r="CQ16" s="61" t="str">
        <f>IF(ISBLANK($DC$3),"",IF(ISBLANK(Tipy!CD10),0,IF(AND(Tipy!CD10=Výsledky!$DA$3,Tipy!CF10=Výsledky!$DC$3),60,0)))</f>
        <v/>
      </c>
      <c r="CR16" s="61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1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1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2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65" t="str">
        <f>IF(ISBLANK($DC$3),"",IF(ISBLANK(Tipy!CD10),"-",SUM(CQ16:CU16)))</f>
        <v/>
      </c>
      <c r="CW16" s="64"/>
      <c r="CX16" s="61" t="str">
        <f>IF(ISBLANK($DX$3),"",IF(ISBLANK(Tipy!CJ10),0,IF(AND(Tipy!CJ10=Výsledky!$DV$3,Tipy!CL10=Výsledky!$DX$3),60,0)))</f>
        <v/>
      </c>
      <c r="CY16" s="61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1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1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2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65" t="str">
        <f>IF(ISBLANK($DX$3),"",IF(ISBLANK(Tipy!CJ10),"-",SUM(CX16:DB16)))</f>
        <v/>
      </c>
      <c r="DD16" s="64"/>
      <c r="DE16" s="61" t="str">
        <f>IF(ISBLANK($DQ$3),"",IF(ISBLANK(Tipy!CP10),0,IF(AND(Tipy!CP10=Výsledky!$DO$3,Tipy!CR10=Výsledky!$DQ$3),60,0)))</f>
        <v/>
      </c>
      <c r="DF16" s="61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1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1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2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65" t="str">
        <f>IF(ISBLANK($DQ$3),"",IF(ISBLANK(Tipy!CP10),"-",SUM(DE16:DI16)))</f>
        <v/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 t="str">
        <f>IF(ISBLANK($BM$3),"",IF(ISBLANK(Tipy!EF10),0,IF(AND(Tipy!EF10=Výsledky!$BK$3,Tipy!EH10=Výsledky!$BM$3),60,0)))</f>
        <v/>
      </c>
      <c r="FC16" s="61" t="str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/>
      </c>
      <c r="FD16" s="61" t="str">
        <f>IF(ISBLANK($BM$3),"",IF(OR(Tipy!EI10=Výsledky!$FB$6,Tipy!EI10=Výsledky!$FB$7,Tipy!EI10=Výsledky!$FB$8,Tipy!EI10=Výsledky!$FB$9),IF(VLOOKUP(Tipy!EI10,'Kategórie hráčov'!$A$2:$B$46,2,FALSE)=30,30,20),0))</f>
        <v/>
      </c>
      <c r="FE16" s="61" t="str">
        <f>IF(ISBLANK($BM$3),"",IF(OR(Tipy!EJ10=Výsledky!$FE$6,Tipy!EJ10=Výsledky!$FE$7,Tipy!EJ10=Výsledky!$FE$8,Tipy!EJ10=Výsledky!$FE$9),IF(VLOOKUP(Tipy!EJ10,'Kategórie hráčov'!$A$2:$B$46,2,FALSE)=30,30,20),0))</f>
        <v/>
      </c>
      <c r="FF16" s="62" t="str">
        <f>IF(ISBLANK($BM$3),"",IF(ISBLANK(Tipy!EF10),0,IF(OR(AND(Tipy!EF10=Výsledky!$BK$3,OR(Tipy!EH10=Výsledky!$BM$3+1,Tipy!EH10=Výsledky!$BM$3-1)),AND(Tipy!EH10=Výsledky!$BM$3,OR(Tipy!EF10=Výsledky!$BK$3+1,Tipy!EF10=Výsledky!$BK$3-1))),10,0)))</f>
        <v/>
      </c>
      <c r="FG16" s="65" t="str">
        <f>IF(ISBLANK($BM$3),"",IF(ISBLANK(Tipy!EF10),"-",SUM(FB16:FF16)))</f>
        <v/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str">
        <f>IF(ISBLANK($DJ$3),"",IF(ISBLANK(Tipy!#REF!),0,IF(AND(Tipy!#REF!=Výsledky!$DH$3,Tipy!#REF!=Výsledky!$DJ$3),60,0)))</f>
        <v/>
      </c>
      <c r="FQ16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5" t="str">
        <f>IF(ISBLANK($DJ$3),"",IF(ISBLANK(Tipy!#REF!),"-",SUM(FP16:FT16)))</f>
        <v/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5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61" t="str">
        <f>IF(ISBLANK($AR$3),"",IF(ISBLANK(Tipy!AH11),0,IF(AND(Tipy!AH11=Výsledky!$AP$3,Tipy!AJ11=Výsledky!$AR$3),60,0)))</f>
        <v/>
      </c>
      <c r="AN17" s="61" t="str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/>
      </c>
      <c r="AO17" s="61" t="str">
        <f>IF(ISBLANK($AR$3),"",IF(OR(Tipy!AK11=Výsledky!$AM$6,Tipy!AK11=Výsledky!$AM$7,Tipy!AK11=Výsledky!$AM$8,Tipy!AK11=Výsledky!$AM$9),IF(VLOOKUP(Tipy!AK11,'Kategórie hráčov'!$A$2:$B$46,2,FALSE)=30,30,20),0))</f>
        <v/>
      </c>
      <c r="AP17" s="61" t="str">
        <f>IF(ISBLANK($AR$3),"",IF(OR(Tipy!AL11=Výsledky!$AP$6,Tipy!AL11=Výsledky!$AP$7,Tipy!AL11=Výsledky!$AP$8,Tipy!AL11=Výsledky!$AP$9),IF(VLOOKUP(Tipy!AL11,'Kategórie hráčov'!$A$2:$B$46,2,FALSE)=30,30,20),0))</f>
        <v/>
      </c>
      <c r="AQ17" s="62" t="str">
        <f>IF(ISBLANK($AR$3),"",IF(ISBLANK(Tipy!AH11),0,IF(OR(AND(Tipy!AH11=Výsledky!$AP$3,OR(Tipy!AJ11=Výsledky!$AR$3+1,Tipy!AJ11=Výsledky!$AR$3-1)),AND(Tipy!AJ11=Výsledky!$AR$3,OR(Tipy!AH11=Výsledky!$AP$3+1,Tipy!AH11=Výsledky!$AP$3-1))),10,0)))</f>
        <v/>
      </c>
      <c r="AR17" s="65" t="str">
        <f>IF(ISBLANK($AR$3),"",IF(ISBLANK(Tipy!AH11),"-",SUM(AM17:AQ17)))</f>
        <v/>
      </c>
      <c r="AS17" s="64"/>
      <c r="AT17" s="61" t="str">
        <f>IF(ISBLANK($BF$3),"",IF(ISBLANK(Tipy!#REF!),0,IF(AND(Tipy!#REF!=Výsledky!$BD$3,Tipy!#REF!=Výsledky!$BF$3),60,0)))</f>
        <v/>
      </c>
      <c r="AU17" s="61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7" s="61" t="str">
        <f>IF(ISBLANK($BF$3),"",IF(OR(Tipy!#REF!=Výsledky!#REF!,Tipy!#REF!=Výsledky!#REF!,Tipy!#REF!=Výsledky!#REF!,Tipy!#REF!=Výsledky!$AT$9),IF(VLOOKUP(Tipy!#REF!,'Kategórie hráčov'!$A$2:$B$46,2,FALSE)=30,30,20),0))</f>
        <v/>
      </c>
      <c r="AW17" s="61" t="str">
        <f>IF(ISBLANK($BF$3),"",IF(OR(Tipy!#REF!=Výsledky!#REF!,Tipy!#REF!=Výsledky!#REF!,Tipy!#REF!=Výsledky!#REF!,Tipy!#REF!=Výsledky!$AW$9),IF(VLOOKUP(Tipy!#REF!,'Kategórie hráčov'!$A$2:$B$46,2,FALSE)=30,30,20),0))</f>
        <v/>
      </c>
      <c r="AX17" s="62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7" s="65" t="str">
        <f>IF(ISBLANK($BF$3),"",IF(ISBLANK(Tipy!#REF!),"-",SUM(AT17:AX17)))</f>
        <v/>
      </c>
      <c r="AZ17" s="64"/>
      <c r="BA17" s="61" t="str">
        <f>IF(ISBLANK($AY$3),"",IF(ISBLANK(Tipy!AT11),0,IF(AND(Tipy!AT11=Výsledky!$AW$3,Tipy!AV11=Výsledky!$AY$3),60,0)))</f>
        <v/>
      </c>
      <c r="BB17" s="61" t="str">
        <f>IF(ISBLANK($AY$3),"",IF(ISBLANK(Tipy!AT11),0,IF(AND(Tipy!AT11=Výsledky!$AW$3,Tipy!AV11=Výsledky!$AY$3),0,IF(AND(Tipy!AT11-Tipy!AV11&gt;0,Výsledky!$AW$3-Výsledky!$AY$3&gt;0),20,IF(AND(Tipy!AT11-Tipy!AV11=0,Výsledky!$AW$3-Výsledky!$AY$3=0),20,IF(AND(Tipy!AT11-Tipy!AV11&lt;0,Výsledky!$AW$3-Výsledky!$AY$3&lt;0),20,0))))))</f>
        <v/>
      </c>
      <c r="BC17" s="61" t="str">
        <f>IF(ISBLANK($AY$3),"",IF(OR(Tipy!AW11=Výsledky!$BA$6,Tipy!AW11=Výsledky!$BA$7,Tipy!AW11=Výsledky!$BA$8,Tipy!AW11=Výsledky!$BA$9),IF(VLOOKUP(Tipy!AW11,'Kategórie hráčov'!$A$2:$B$46,2,FALSE)=30,30,20),0))</f>
        <v/>
      </c>
      <c r="BD17" s="61" t="str">
        <f>IF(ISBLANK($AY$3),"",IF(OR(Tipy!AX11=Výsledky!$BD$6,Tipy!AX11=Výsledky!$BD$7,Tipy!AX11=Výsledky!$BD$8,Tipy!AX11=Výsledky!$BD$9),IF(VLOOKUP(Tipy!AX11,'Kategórie hráčov'!$A$2:$B$46,2,FALSE)=30,30,20),0))</f>
        <v/>
      </c>
      <c r="BE17" s="62" t="str">
        <f>IF(ISBLANK($AY$3),"",IF(ISBLANK(Tipy!AT11),0,IF(OR(AND(Tipy!AT11=Výsledky!$AW$3,OR(Tipy!AV11=Výsledky!$AY$3+1,Tipy!AV11=Výsledky!$AY$3-1)),AND(Tipy!AV11=Výsledky!$AY$3,OR(Tipy!AT11=Výsledky!$AW$3+1,Tipy!AT11=Výsledky!$AW$3-1))),10,0)))</f>
        <v/>
      </c>
      <c r="BF17" s="65" t="str">
        <f>IF(ISBLANK($AY$3),"",IF(ISBLANK(Tipy!AT11),"-",SUM(BA17:BE17)))</f>
        <v/>
      </c>
      <c r="BG17" s="64"/>
      <c r="BH17" s="61" t="str">
        <f>IF(ISBLANK($BT$3),"",IF(ISBLANK(Tipy!#REF!),0,IF(AND(Tipy!#REF!=Výsledky!$BR$3,Tipy!#REF!=Výsledky!$BT$3),60,0)))</f>
        <v/>
      </c>
      <c r="BI17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7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7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7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7" s="65" t="str">
        <f>IF(ISBLANK($BT$3),"",IF(ISBLANK(Tipy!#REF!),"-",SUM(BH17:BL17)))</f>
        <v/>
      </c>
      <c r="BN17" s="64"/>
      <c r="BO17" s="61" t="str">
        <f>IF(ISBLANK($CA$3),"",IF(ISBLANK(Tipy!BF11),0,IF(AND(Tipy!BF11=Výsledky!$BY$3,Tipy!BH11=Výsledky!$CA$3),60,0)))</f>
        <v/>
      </c>
      <c r="BP17" s="61" t="str">
        <f>IF(ISBLANK($CA$3),"",IF(ISBLANK(Tipy!BF11),0,IF(AND(Tipy!BF11=Výsledky!$BY$3,Tipy!BH11=Výsledky!$CA$3),0,IF(AND(Tipy!BF11-Tipy!BH11&gt;0,Výsledky!$BY$3-Výsledky!$CA$3&gt;0),20,IF(AND(Tipy!BF11-Tipy!BH11=0,Výsledky!$BY$3-Výsledky!$CA$3=0),20,IF(AND(Tipy!BF11-Tipy!BH11&lt;0,Výsledky!$BY$3-Výsledky!$CA$3&lt;0),20,0))))))</f>
        <v/>
      </c>
      <c r="BQ17" s="61" t="str">
        <f>IF(ISBLANK($CA$3),"",IF(OR(Tipy!BI11=Výsledky!$BO$6,Tipy!BI11=Výsledky!$BO$7,Tipy!BI11=Výsledky!$BO$8,Tipy!BI11=Výsledky!$BO$9),IF(VLOOKUP(Tipy!BI11,'Kategórie hráčov'!$A$2:$B$46,2,FALSE)=30,30,20),0))</f>
        <v/>
      </c>
      <c r="BR17" s="61" t="str">
        <f>IF(ISBLANK($CA$3),"",IF(OR(Tipy!BJ11=Výsledky!$BR$6,Tipy!BJ11=Výsledky!$BR$7,Tipy!BJ11=Výsledky!$BR$8,Tipy!BJ11=Výsledky!$BR$9),IF(VLOOKUP(Tipy!BJ11,'Kategórie hráčov'!$A$2:$B$46,2,FALSE)=30,30,20),0))</f>
        <v/>
      </c>
      <c r="BS17" s="62" t="str">
        <f>IF(ISBLANK($CA$3),"",IF(ISBLANK(Tipy!BF11),0,IF(OR(AND(Tipy!BF11=Výsledky!$BY$3,OR(Tipy!BH11=Výsledky!$CA$3+1,Tipy!BH11=Výsledky!$CA$3-1)),AND(Tipy!BH11=Výsledky!$CA$3,OR(Tipy!BF11=Výsledky!$BY$3+1,Tipy!BF11=Výsledky!$BY$3-1))),10,0)))</f>
        <v/>
      </c>
      <c r="BT17" s="65" t="str">
        <f>IF(ISBLANK($CA$3),"",IF(ISBLANK(Tipy!BF11),"-",SUM(BO17:BS17)))</f>
        <v/>
      </c>
      <c r="BU17" s="64"/>
      <c r="BV17" s="61" t="str">
        <f>IF(ISBLANK($CH$3),"",IF(ISBLANK(Tipy!BL11),0,IF(AND(Tipy!BL11=Výsledky!$CF$3,Tipy!BN11=Výsledky!$CH$3),60,0)))</f>
        <v/>
      </c>
      <c r="BW17" s="61" t="str">
        <f>IF(ISBLANK($CH$3),"",IF(ISBLANK(Tipy!BL11),0,IF(AND(Tipy!BL11=Výsledky!$CF$3,Tipy!BN11=Výsledky!$CH$3),0,IF(AND(Tipy!BL11-Tipy!BN11&gt;0,Výsledky!$CF$3-Výsledky!$CH$3&gt;0),20,IF(AND(Tipy!BL11-Tipy!BN11=0,Výsledky!$CF$3-Výsledky!$CH$3=0),20,IF(AND(Tipy!BL11-Tipy!BN11&lt;0,Výsledky!$CF$3-Výsledky!$CH$3&lt;0),20,0))))))</f>
        <v/>
      </c>
      <c r="BX17" s="61" t="str">
        <f>IF(ISBLANK($CH$3),"",IF(OR(Tipy!BO11=Výsledky!$BV$6,Tipy!BO11=Výsledky!$BV$7,Tipy!BO11=Výsledky!$BV$8,Tipy!BO11=Výsledky!$BV$9),IF(VLOOKUP(Tipy!BO11,'Kategórie hráčov'!$A$2:$B$46,2,FALSE)=30,30,20),0))</f>
        <v/>
      </c>
      <c r="BY17" s="61" t="str">
        <f>IF(ISBLANK($CH$3),"",IF(OR(Tipy!BP11=Výsledky!$BY$6,Tipy!BP11=Výsledky!$BY$7,Tipy!BP11=Výsledky!$BY$8,Tipy!BP11=Výsledky!$BY$9),IF(VLOOKUP(Tipy!BP11,'Kategórie hráčov'!$A$2:$B$46,2,FALSE)=30,30,20),0))</f>
        <v/>
      </c>
      <c r="BZ17" s="62" t="str">
        <f>IF(ISBLANK($CH$3),"",IF(ISBLANK(Tipy!BL11),0,IF(OR(AND(Tipy!BL11=Výsledky!$CF$3,OR(Tipy!BN11=Výsledky!$CH$3+1,Tipy!BN11=Výsledky!$CH$3-1)),AND(Tipy!BN11=Výsledky!$CH$3,OR(Tipy!BL11=Výsledky!$CF$3+1,Tipy!BL11=Výsledky!$CF$3-1))),10,0)))</f>
        <v/>
      </c>
      <c r="CA17" s="65" t="str">
        <f>IF(ISBLANK($CH$3),"",IF(ISBLANK(Tipy!BL11),"-",SUM(BV17:BZ17)))</f>
        <v/>
      </c>
      <c r="CB17" s="64"/>
      <c r="CC17" s="61" t="str">
        <f>IF(ISBLANK($CO$3),"",IF(ISBLANK(Tipy!BR11),0,IF(AND(Tipy!BR11=Výsledky!$CM$3,Tipy!BT11=Výsledky!$CO$3),60,0)))</f>
        <v/>
      </c>
      <c r="CD17" s="61" t="str">
        <f>IF(ISBLANK($CO$3),"",IF(ISBLANK(Tipy!BR11),0,IF(AND(Tipy!BR11=Výsledky!$CM$3,Tipy!BT11=Výsledky!$CO$3),0,IF(AND(Tipy!BR11-Tipy!BT11&gt;0,Výsledky!$CM$3-Výsledky!$CO$3&gt;0),20,IF(AND(Tipy!BR11-Tipy!BT11=0,Výsledky!$CM$3-Výsledky!$CO$3=0),20,IF(AND(Tipy!BR11-Tipy!BT11&lt;0,Výsledky!$CM$3-Výsledky!$CO$3&lt;0),20,0))))))</f>
        <v/>
      </c>
      <c r="CE17" s="61" t="str">
        <f>IF(ISBLANK($CO$3),"",IF(OR(Tipy!BU11=Výsledky!$CC$6,Tipy!BU11=Výsledky!$CC$7,Tipy!BU11=Výsledky!$CC$8,Tipy!BU11=Výsledky!$CC$9),IF(VLOOKUP(Tipy!BU11,'Kategórie hráčov'!$A$2:$B$46,2,FALSE)=30,30,20),0))</f>
        <v/>
      </c>
      <c r="CF17" s="61" t="str">
        <f>IF(ISBLANK($CO$3),"",IF(OR(Tipy!BV11=Výsledky!$CF$6,Tipy!BV11=Výsledky!$CF$7,Tipy!BV11=Výsledky!$CF$8,Tipy!BV11=Výsledky!$CF$9),IF(VLOOKUP(Tipy!BV11,'Kategórie hráčov'!$A$2:$B$46,2,FALSE)=30,30,20),0))</f>
        <v/>
      </c>
      <c r="CG17" s="62" t="str">
        <f>IF(ISBLANK($CO$3),"",IF(ISBLANK(Tipy!BR11),0,IF(OR(AND(Tipy!BR11=Výsledky!$CM$3,OR(Tipy!BT11=Výsledky!$CO$3+1,Tipy!BT11=Výsledky!$CO$3-1)),AND(Tipy!BT11=Výsledky!$CO$3,OR(Tipy!BR11=Výsledky!$CM$3+1,Tipy!BR11=Výsledky!$CM$3-1))),10,0)))</f>
        <v/>
      </c>
      <c r="CH17" s="65" t="str">
        <f>IF(ISBLANK($CO$3),"",IF(ISBLANK(Tipy!BR11),"-",SUM(CC17:CG17)))</f>
        <v/>
      </c>
      <c r="CI17" s="64"/>
      <c r="CJ17" s="61" t="str">
        <f>IF(ISBLANK($CV$3),"",IF(ISBLANK(Tipy!BX11),0,IF(AND(Tipy!BX11=Výsledky!$CT$3,Tipy!BZ11=Výsledky!$CV$3),60,0)))</f>
        <v/>
      </c>
      <c r="CK17" s="61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1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1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2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65" t="str">
        <f>IF(ISBLANK($CV$3),"",IF(ISBLANK(Tipy!BX11),"-",SUM(CJ17:CN17)))</f>
        <v/>
      </c>
      <c r="CP17" s="64"/>
      <c r="CQ17" s="61" t="str">
        <f>IF(ISBLANK($DC$3),"",IF(ISBLANK(Tipy!CD11),0,IF(AND(Tipy!CD11=Výsledky!$DA$3,Tipy!CF11=Výsledky!$DC$3),60,0)))</f>
        <v/>
      </c>
      <c r="CR17" s="61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1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1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2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65" t="str">
        <f>IF(ISBLANK($DC$3),"",IF(ISBLANK(Tipy!CD11),"-",SUM(CQ17:CU17)))</f>
        <v/>
      </c>
      <c r="CW17" s="64"/>
      <c r="CX17" s="61" t="str">
        <f>IF(ISBLANK($DX$3),"",IF(ISBLANK(Tipy!CJ11),0,IF(AND(Tipy!CJ11=Výsledky!$DV$3,Tipy!CL11=Výsledky!$DX$3),60,0)))</f>
        <v/>
      </c>
      <c r="CY17" s="61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1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1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2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65" t="str">
        <f>IF(ISBLANK($DX$3),"",IF(ISBLANK(Tipy!CJ11),"-",SUM(CX17:DB17)))</f>
        <v/>
      </c>
      <c r="DD17" s="64"/>
      <c r="DE17" s="61" t="str">
        <f>IF(ISBLANK($DQ$3),"",IF(ISBLANK(Tipy!CP11),0,IF(AND(Tipy!CP11=Výsledky!$DO$3,Tipy!CR11=Výsledky!$DQ$3),60,0)))</f>
        <v/>
      </c>
      <c r="DF17" s="61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1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1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2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65" t="str">
        <f>IF(ISBLANK($DQ$3),"",IF(ISBLANK(Tipy!CP11),"-",SUM(DE17:DI17)))</f>
        <v/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 t="str">
        <f>IF(ISBLANK($BM$3),"",IF(ISBLANK(Tipy!EF11),0,IF(AND(Tipy!EF11=Výsledky!$BK$3,Tipy!EH11=Výsledky!$BM$3),60,0)))</f>
        <v/>
      </c>
      <c r="FC17" s="61" t="str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/>
      </c>
      <c r="FD17" s="61" t="str">
        <f>IF(ISBLANK($BM$3),"",IF(OR(Tipy!EI11=Výsledky!$FB$6,Tipy!EI11=Výsledky!$FB$7,Tipy!EI11=Výsledky!$FB$8,Tipy!EI11=Výsledky!$FB$9),IF(VLOOKUP(Tipy!EI11,'Kategórie hráčov'!$A$2:$B$46,2,FALSE)=30,30,20),0))</f>
        <v/>
      </c>
      <c r="FE17" s="61" t="str">
        <f>IF(ISBLANK($BM$3),"",IF(OR(Tipy!EJ11=Výsledky!$FE$6,Tipy!EJ11=Výsledky!$FE$7,Tipy!EJ11=Výsledky!$FE$8,Tipy!EJ11=Výsledky!$FE$9),IF(VLOOKUP(Tipy!EJ11,'Kategórie hráčov'!$A$2:$B$46,2,FALSE)=30,30,20),0))</f>
        <v/>
      </c>
      <c r="FF17" s="62" t="str">
        <f>IF(ISBLANK($BM$3),"",IF(ISBLANK(Tipy!EF11),0,IF(OR(AND(Tipy!EF11=Výsledky!$BK$3,OR(Tipy!EH11=Výsledky!$BM$3+1,Tipy!EH11=Výsledky!$BM$3-1)),AND(Tipy!EH11=Výsledky!$BM$3,OR(Tipy!EF11=Výsledky!$BK$3+1,Tipy!EF11=Výsledky!$BK$3-1))),10,0)))</f>
        <v/>
      </c>
      <c r="FG17" s="65" t="str">
        <f>IF(ISBLANK($BM$3),"",IF(ISBLANK(Tipy!EF11),"-",SUM(FB17:FF17)))</f>
        <v/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str">
        <f>IF(ISBLANK($DJ$3),"",IF(ISBLANK(Tipy!#REF!),0,IF(AND(Tipy!#REF!=Výsledky!$DH$3,Tipy!#REF!=Výsledky!$DJ$3),60,0)))</f>
        <v/>
      </c>
      <c r="FQ17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5" t="str">
        <f>IF(ISBLANK($DJ$3),"",IF(ISBLANK(Tipy!#REF!),"-",SUM(FP17:FT17)))</f>
        <v/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5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61" t="str">
        <f>IF(ISBLANK($AR$3),"",IF(ISBLANK(Tipy!AH12),0,IF(AND(Tipy!AH12=Výsledky!$AP$3,Tipy!AJ12=Výsledky!$AR$3),60,0)))</f>
        <v/>
      </c>
      <c r="AN18" s="61" t="str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/>
      </c>
      <c r="AO18" s="61" t="str">
        <f>IF(ISBLANK($AR$3),"",IF(OR(Tipy!AK12=Výsledky!$AM$6,Tipy!AK12=Výsledky!$AM$7,Tipy!AK12=Výsledky!$AM$8,Tipy!AK12=Výsledky!$AM$9),IF(VLOOKUP(Tipy!AK12,'Kategórie hráčov'!$A$2:$B$46,2,FALSE)=30,30,20),0))</f>
        <v/>
      </c>
      <c r="AP18" s="61" t="str">
        <f>IF(ISBLANK($AR$3),"",IF(OR(Tipy!AL12=Výsledky!$AP$6,Tipy!AL12=Výsledky!$AP$7,Tipy!AL12=Výsledky!$AP$8,Tipy!AL12=Výsledky!$AP$9),IF(VLOOKUP(Tipy!AL12,'Kategórie hráčov'!$A$2:$B$46,2,FALSE)=30,30,20),0))</f>
        <v/>
      </c>
      <c r="AQ18" s="62" t="str">
        <f>IF(ISBLANK($AR$3),"",IF(ISBLANK(Tipy!AH12),0,IF(OR(AND(Tipy!AH12=Výsledky!$AP$3,OR(Tipy!AJ12=Výsledky!$AR$3+1,Tipy!AJ12=Výsledky!$AR$3-1)),AND(Tipy!AJ12=Výsledky!$AR$3,OR(Tipy!AH12=Výsledky!$AP$3+1,Tipy!AH12=Výsledky!$AP$3-1))),10,0)))</f>
        <v/>
      </c>
      <c r="AR18" s="65" t="str">
        <f>IF(ISBLANK($AR$3),"",IF(ISBLANK(Tipy!AH12),"-",SUM(AM18:AQ18)))</f>
        <v/>
      </c>
      <c r="AS18" s="64"/>
      <c r="AT18" s="61" t="str">
        <f>IF(ISBLANK($BF$3),"",IF(ISBLANK(Tipy!#REF!),0,IF(AND(Tipy!#REF!=Výsledky!$BD$3,Tipy!#REF!=Výsledky!$BF$3),60,0)))</f>
        <v/>
      </c>
      <c r="AU18" s="61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8" s="61" t="str">
        <f>IF(ISBLANK($BF$3),"",IF(OR(Tipy!#REF!=Výsledky!#REF!,Tipy!#REF!=Výsledky!#REF!,Tipy!#REF!=Výsledky!#REF!,Tipy!#REF!=Výsledky!$AT$9),IF(VLOOKUP(Tipy!#REF!,'Kategórie hráčov'!$A$2:$B$46,2,FALSE)=30,30,20),0))</f>
        <v/>
      </c>
      <c r="AW18" s="61" t="str">
        <f>IF(ISBLANK($BF$3),"",IF(OR(Tipy!#REF!=Výsledky!#REF!,Tipy!#REF!=Výsledky!#REF!,Tipy!#REF!=Výsledky!#REF!,Tipy!#REF!=Výsledky!$AW$9),IF(VLOOKUP(Tipy!#REF!,'Kategórie hráčov'!$A$2:$B$46,2,FALSE)=30,30,20),0))</f>
        <v/>
      </c>
      <c r="AX18" s="62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8" s="65" t="str">
        <f>IF(ISBLANK($BF$3),"",IF(ISBLANK(Tipy!#REF!),"-",SUM(AT18:AX18)))</f>
        <v/>
      </c>
      <c r="AZ18" s="64"/>
      <c r="BA18" s="61" t="str">
        <f>IF(ISBLANK($AY$3),"",IF(ISBLANK(Tipy!AT12),0,IF(AND(Tipy!AT12=Výsledky!$AW$3,Tipy!AV12=Výsledky!$AY$3),60,0)))</f>
        <v/>
      </c>
      <c r="BB18" s="61" t="str">
        <f>IF(ISBLANK($AY$3),"",IF(ISBLANK(Tipy!AT12),0,IF(AND(Tipy!AT12=Výsledky!$AW$3,Tipy!AV12=Výsledky!$AY$3),0,IF(AND(Tipy!AT12-Tipy!AV12&gt;0,Výsledky!$AW$3-Výsledky!$AY$3&gt;0),20,IF(AND(Tipy!AT12-Tipy!AV12=0,Výsledky!$AW$3-Výsledky!$AY$3=0),20,IF(AND(Tipy!AT12-Tipy!AV12&lt;0,Výsledky!$AW$3-Výsledky!$AY$3&lt;0),20,0))))))</f>
        <v/>
      </c>
      <c r="BC18" s="61" t="str">
        <f>IF(ISBLANK($AY$3),"",IF(OR(Tipy!AW12=Výsledky!$BA$6,Tipy!AW12=Výsledky!$BA$7,Tipy!AW12=Výsledky!$BA$8,Tipy!AW12=Výsledky!$BA$9),IF(VLOOKUP(Tipy!AW12,'Kategórie hráčov'!$A$2:$B$46,2,FALSE)=30,30,20),0))</f>
        <v/>
      </c>
      <c r="BD18" s="61" t="str">
        <f>IF(ISBLANK($AY$3),"",IF(OR(Tipy!AX12=Výsledky!$BD$6,Tipy!AX12=Výsledky!$BD$7,Tipy!AX12=Výsledky!$BD$8,Tipy!AX12=Výsledky!$BD$9),IF(VLOOKUP(Tipy!AX12,'Kategórie hráčov'!$A$2:$B$46,2,FALSE)=30,30,20),0))</f>
        <v/>
      </c>
      <c r="BE18" s="62" t="str">
        <f>IF(ISBLANK($AY$3),"",IF(ISBLANK(Tipy!AT12),0,IF(OR(AND(Tipy!AT12=Výsledky!$AW$3,OR(Tipy!AV12=Výsledky!$AY$3+1,Tipy!AV12=Výsledky!$AY$3-1)),AND(Tipy!AV12=Výsledky!$AY$3,OR(Tipy!AT12=Výsledky!$AW$3+1,Tipy!AT12=Výsledky!$AW$3-1))),10,0)))</f>
        <v/>
      </c>
      <c r="BF18" s="65" t="str">
        <f>IF(ISBLANK($AY$3),"",IF(ISBLANK(Tipy!AT12),"-",SUM(BA18:BE18)))</f>
        <v/>
      </c>
      <c r="BG18" s="64"/>
      <c r="BH18" s="61" t="str">
        <f>IF(ISBLANK($BT$3),"",IF(ISBLANK(Tipy!AZ12),0,IF(AND(Tipy!AZ12=Výsledky!$BR$3,Tipy!BB12=Výsledky!$BT$3),60,0)))</f>
        <v/>
      </c>
      <c r="BI18" s="61" t="str">
        <f>IF(ISBLANK($BT$3),"",IF(ISBLANK(Tipy!AZ12),0,IF(AND(Tipy!AZ12=Výsledky!$BR$3,Tipy!BB12=Výsledky!$BT$3),0,IF(AND(Tipy!AZ12-Tipy!BB12&gt;0,Výsledky!$BR$3-Výsledky!$BT$3&gt;0),20,IF(AND(Tipy!AZ12-Tipy!BB12=0,Výsledky!$BR$3-Výsledky!$BT$3=0),20,IF(AND(Tipy!AZ12-Tipy!BB12&lt;0,Výsledky!$BR$3-Výsledky!$BT$3&lt;0),20,0))))))</f>
        <v/>
      </c>
      <c r="BJ18" s="61" t="str">
        <f>IF(ISBLANK($BT$3),"",IF(OR(Tipy!BC12=Výsledky!#REF!,Tipy!BC12=Výsledky!#REF!,Tipy!BC12=Výsledky!#REF!,Tipy!BC12=Výsledky!$BH$9),IF(VLOOKUP(Tipy!BC12,'Kategórie hráčov'!$A$2:$B$46,2,FALSE)=30,30,20),0))</f>
        <v/>
      </c>
      <c r="BK18" s="61" t="str">
        <f>IF(ISBLANK($BT$3),"",IF(OR(Tipy!BD12=Výsledky!#REF!,Tipy!BD12=Výsledky!#REF!,Tipy!BD12=Výsledky!#REF!,Tipy!BD12=Výsledky!$BK$9),IF(VLOOKUP(Tipy!BD12,'Kategórie hráčov'!$A$2:$B$46,2,FALSE)=30,30,20),0))</f>
        <v/>
      </c>
      <c r="BL18" s="62" t="str">
        <f>IF(ISBLANK($BT$3),"",IF(ISBLANK(Tipy!AZ12),0,IF(OR(AND(Tipy!AZ12=Výsledky!$BR$3,OR(Tipy!BB12=Výsledky!$BT$3+1,Tipy!BB12=Výsledky!$BT$3-1)),AND(Tipy!BB12=Výsledky!$BT$3,OR(Tipy!AZ12=Výsledky!$BR$3+1,Tipy!AZ12=Výsledky!$BR$3-1))),10,0)))</f>
        <v/>
      </c>
      <c r="BM18" s="65" t="str">
        <f>IF(ISBLANK($BT$3),"",IF(ISBLANK(Tipy!AZ12),"-",SUM(BH18:BL18)))</f>
        <v/>
      </c>
      <c r="BN18" s="64"/>
      <c r="BO18" s="61" t="str">
        <f>IF(ISBLANK($CA$3),"",IF(ISBLANK(Tipy!BF12),0,IF(AND(Tipy!BF12=Výsledky!$BY$3,Tipy!BH12=Výsledky!$CA$3),60,0)))</f>
        <v/>
      </c>
      <c r="BP18" s="61" t="str">
        <f>IF(ISBLANK($CA$3),"",IF(ISBLANK(Tipy!BF12),0,IF(AND(Tipy!BF12=Výsledky!$BY$3,Tipy!BH12=Výsledky!$CA$3),0,IF(AND(Tipy!BF12-Tipy!BH12&gt;0,Výsledky!$BY$3-Výsledky!$CA$3&gt;0),20,IF(AND(Tipy!BF12-Tipy!BH12=0,Výsledky!$BY$3-Výsledky!$CA$3=0),20,IF(AND(Tipy!BF12-Tipy!BH12&lt;0,Výsledky!$BY$3-Výsledky!$CA$3&lt;0),20,0))))))</f>
        <v/>
      </c>
      <c r="BQ18" s="61" t="str">
        <f>IF(ISBLANK($CA$3),"",IF(OR(Tipy!BI12=Výsledky!$BO$6,Tipy!BI12=Výsledky!$BO$7,Tipy!BI12=Výsledky!$BO$8,Tipy!BI12=Výsledky!$BO$9),IF(VLOOKUP(Tipy!BI12,'Kategórie hráčov'!$A$2:$B$46,2,FALSE)=30,30,20),0))</f>
        <v/>
      </c>
      <c r="BR18" s="61" t="str">
        <f>IF(ISBLANK($CA$3),"",IF(OR(Tipy!BJ12=Výsledky!$BR$6,Tipy!BJ12=Výsledky!$BR$7,Tipy!BJ12=Výsledky!$BR$8,Tipy!BJ12=Výsledky!$BR$9),IF(VLOOKUP(Tipy!BJ12,'Kategórie hráčov'!$A$2:$B$46,2,FALSE)=30,30,20),0))</f>
        <v/>
      </c>
      <c r="BS18" s="62" t="str">
        <f>IF(ISBLANK($CA$3),"",IF(ISBLANK(Tipy!BF12),0,IF(OR(AND(Tipy!BF12=Výsledky!$BY$3,OR(Tipy!BH12=Výsledky!$CA$3+1,Tipy!BH12=Výsledky!$CA$3-1)),AND(Tipy!BH12=Výsledky!$CA$3,OR(Tipy!BF12=Výsledky!$BY$3+1,Tipy!BF12=Výsledky!$BY$3-1))),10,0)))</f>
        <v/>
      </c>
      <c r="BT18" s="65" t="str">
        <f>IF(ISBLANK($CA$3),"",IF(ISBLANK(Tipy!BF12),"-",SUM(BO18:BS18)))</f>
        <v/>
      </c>
      <c r="BU18" s="64"/>
      <c r="BV18" s="61" t="str">
        <f>IF(ISBLANK($CH$3),"",IF(ISBLANK(Tipy!BL12),0,IF(AND(Tipy!BL12=Výsledky!$CF$3,Tipy!BN12=Výsledky!$CH$3),60,0)))</f>
        <v/>
      </c>
      <c r="BW18" s="61" t="str">
        <f>IF(ISBLANK($CH$3),"",IF(ISBLANK(Tipy!BL12),0,IF(AND(Tipy!BL12=Výsledky!$CF$3,Tipy!BN12=Výsledky!$CH$3),0,IF(AND(Tipy!BL12-Tipy!BN12&gt;0,Výsledky!$CF$3-Výsledky!$CH$3&gt;0),20,IF(AND(Tipy!BL12-Tipy!BN12=0,Výsledky!$CF$3-Výsledky!$CH$3=0),20,IF(AND(Tipy!BL12-Tipy!BN12&lt;0,Výsledky!$CF$3-Výsledky!$CH$3&lt;0),20,0))))))</f>
        <v/>
      </c>
      <c r="BX18" s="61" t="str">
        <f>IF(ISBLANK($CH$3),"",IF(OR(Tipy!BO12=Výsledky!$BV$6,Tipy!BO12=Výsledky!$BV$7,Tipy!BO12=Výsledky!$BV$8,Tipy!BO12=Výsledky!$BV$9),IF(VLOOKUP(Tipy!BO12,'Kategórie hráčov'!$A$2:$B$46,2,FALSE)=30,30,20),0))</f>
        <v/>
      </c>
      <c r="BY18" s="61" t="str">
        <f>IF(ISBLANK($CH$3),"",IF(OR(Tipy!BP12=Výsledky!$BY$6,Tipy!BP12=Výsledky!$BY$7,Tipy!BP12=Výsledky!$BY$8,Tipy!BP12=Výsledky!$BY$9),IF(VLOOKUP(Tipy!BP12,'Kategórie hráčov'!$A$2:$B$46,2,FALSE)=30,30,20),0))</f>
        <v/>
      </c>
      <c r="BZ18" s="62" t="str">
        <f>IF(ISBLANK($CH$3),"",IF(ISBLANK(Tipy!BL12),0,IF(OR(AND(Tipy!BL12=Výsledky!$CF$3,OR(Tipy!BN12=Výsledky!$CH$3+1,Tipy!BN12=Výsledky!$CH$3-1)),AND(Tipy!BN12=Výsledky!$CH$3,OR(Tipy!BL12=Výsledky!$CF$3+1,Tipy!BL12=Výsledky!$CF$3-1))),10,0)))</f>
        <v/>
      </c>
      <c r="CA18" s="65" t="str">
        <f>IF(ISBLANK($CH$3),"",IF(ISBLANK(Tipy!BL12),"-",SUM(BV18:BZ18)))</f>
        <v/>
      </c>
      <c r="CB18" s="64"/>
      <c r="CC18" s="61" t="str">
        <f>IF(ISBLANK($CO$3),"",IF(ISBLANK(Tipy!BR12),0,IF(AND(Tipy!BR12=Výsledky!$CM$3,Tipy!BT12=Výsledky!$CO$3),60,0)))</f>
        <v/>
      </c>
      <c r="CD18" s="61" t="str">
        <f>IF(ISBLANK($CO$3),"",IF(ISBLANK(Tipy!BR12),0,IF(AND(Tipy!BR12=Výsledky!$CM$3,Tipy!BT12=Výsledky!$CO$3),0,IF(AND(Tipy!BR12-Tipy!BT12&gt;0,Výsledky!$CM$3-Výsledky!$CO$3&gt;0),20,IF(AND(Tipy!BR12-Tipy!BT12=0,Výsledky!$CM$3-Výsledky!$CO$3=0),20,IF(AND(Tipy!BR12-Tipy!BT12&lt;0,Výsledky!$CM$3-Výsledky!$CO$3&lt;0),20,0))))))</f>
        <v/>
      </c>
      <c r="CE18" s="61" t="str">
        <f>IF(ISBLANK($CO$3),"",IF(OR(Tipy!BU12=Výsledky!$CC$6,Tipy!BU12=Výsledky!$CC$7,Tipy!BU12=Výsledky!$CC$8,Tipy!BU12=Výsledky!$CC$9),IF(VLOOKUP(Tipy!BU12,'Kategórie hráčov'!$A$2:$B$46,2,FALSE)=30,30,20),0))</f>
        <v/>
      </c>
      <c r="CF18" s="61" t="str">
        <f>IF(ISBLANK($CO$3),"",IF(OR(Tipy!BV12=Výsledky!$CF$6,Tipy!BV12=Výsledky!$CF$7,Tipy!BV12=Výsledky!$CF$8,Tipy!BV12=Výsledky!$CF$9),IF(VLOOKUP(Tipy!BV12,'Kategórie hráčov'!$A$2:$B$46,2,FALSE)=30,30,20),0))</f>
        <v/>
      </c>
      <c r="CG18" s="62" t="str">
        <f>IF(ISBLANK($CO$3),"",IF(ISBLANK(Tipy!BR12),0,IF(OR(AND(Tipy!BR12=Výsledky!$CM$3,OR(Tipy!BT12=Výsledky!$CO$3+1,Tipy!BT12=Výsledky!$CO$3-1)),AND(Tipy!BT12=Výsledky!$CO$3,OR(Tipy!BR12=Výsledky!$CM$3+1,Tipy!BR12=Výsledky!$CM$3-1))),10,0)))</f>
        <v/>
      </c>
      <c r="CH18" s="65" t="str">
        <f>IF(ISBLANK($CO$3),"",IF(ISBLANK(Tipy!BR12),"-",SUM(CC18:CG18)))</f>
        <v/>
      </c>
      <c r="CI18" s="64"/>
      <c r="CJ18" s="61" t="str">
        <f>IF(ISBLANK($CV$3),"",IF(ISBLANK(Tipy!BX12),0,IF(AND(Tipy!BX12=Výsledky!$CT$3,Tipy!BZ12=Výsledky!$CV$3),60,0)))</f>
        <v/>
      </c>
      <c r="CK18" s="61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1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1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2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65" t="str">
        <f>IF(ISBLANK($CV$3),"",IF(ISBLANK(Tipy!BX12),"-",SUM(CJ18:CN18)))</f>
        <v/>
      </c>
      <c r="CP18" s="64"/>
      <c r="CQ18" s="61" t="str">
        <f>IF(ISBLANK($DC$3),"",IF(ISBLANK(Tipy!CD12),0,IF(AND(Tipy!CD12=Výsledky!$DA$3,Tipy!CF12=Výsledky!$DC$3),60,0)))</f>
        <v/>
      </c>
      <c r="CR18" s="61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1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1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2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65" t="str">
        <f>IF(ISBLANK($DC$3),"",IF(ISBLANK(Tipy!CD12),"-",SUM(CQ18:CU18)))</f>
        <v/>
      </c>
      <c r="CW18" s="64"/>
      <c r="CX18" s="61" t="str">
        <f>IF(ISBLANK($DX$3),"",IF(ISBLANK(Tipy!CJ12),0,IF(AND(Tipy!CJ12=Výsledky!$DV$3,Tipy!CL12=Výsledky!$DX$3),60,0)))</f>
        <v/>
      </c>
      <c r="CY18" s="61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1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1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2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65" t="str">
        <f>IF(ISBLANK($DX$3),"",IF(ISBLANK(Tipy!CJ12),"-",SUM(CX18:DB18)))</f>
        <v/>
      </c>
      <c r="DD18" s="64"/>
      <c r="DE18" s="61" t="str">
        <f>IF(ISBLANK($DQ$3),"",IF(ISBLANK(Tipy!CP12),0,IF(AND(Tipy!CP12=Výsledky!$DO$3,Tipy!CR12=Výsledky!$DQ$3),60,0)))</f>
        <v/>
      </c>
      <c r="DF18" s="61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1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1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2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65" t="str">
        <f>IF(ISBLANK($DQ$3),"",IF(ISBLANK(Tipy!CP12),"-",SUM(DE18:DI18)))</f>
        <v/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 t="str">
        <f>IF(ISBLANK($BM$3),"",IF(ISBLANK(Tipy!EF12),0,IF(AND(Tipy!EF12=Výsledky!$BK$3,Tipy!EH12=Výsledky!$BM$3),60,0)))</f>
        <v/>
      </c>
      <c r="FC18" s="61" t="str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/>
      </c>
      <c r="FD18" s="61" t="str">
        <f>IF(ISBLANK($BM$3),"",IF(OR(Tipy!EI12=Výsledky!$FB$6,Tipy!EI12=Výsledky!$FB$7,Tipy!EI12=Výsledky!$FB$8,Tipy!EI12=Výsledky!$FB$9),IF(VLOOKUP(Tipy!EI12,'Kategórie hráčov'!$A$2:$B$46,2,FALSE)=30,30,20),0))</f>
        <v/>
      </c>
      <c r="FE18" s="61" t="str">
        <f>IF(ISBLANK($BM$3),"",IF(OR(Tipy!EJ12=Výsledky!$FE$6,Tipy!EJ12=Výsledky!$FE$7,Tipy!EJ12=Výsledky!$FE$8,Tipy!EJ12=Výsledky!$FE$9),IF(VLOOKUP(Tipy!EJ12,'Kategórie hráčov'!$A$2:$B$46,2,FALSE)=30,30,20),0))</f>
        <v/>
      </c>
      <c r="FF18" s="62" t="str">
        <f>IF(ISBLANK($BM$3),"",IF(ISBLANK(Tipy!EF12),0,IF(OR(AND(Tipy!EF12=Výsledky!$BK$3,OR(Tipy!EH12=Výsledky!$BM$3+1,Tipy!EH12=Výsledky!$BM$3-1)),AND(Tipy!EH12=Výsledky!$BM$3,OR(Tipy!EF12=Výsledky!$BK$3+1,Tipy!EF12=Výsledky!$BK$3-1))),10,0)))</f>
        <v/>
      </c>
      <c r="FG18" s="65" t="str">
        <f>IF(ISBLANK($BM$3),"",IF(ISBLANK(Tipy!EF12),"-",SUM(FB18:FF18)))</f>
        <v/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str">
        <f>IF(ISBLANK($DJ$3),"",IF(ISBLANK(Tipy!#REF!),0,IF(AND(Tipy!#REF!=Výsledky!$DH$3,Tipy!#REF!=Výsledky!$DJ$3),60,0)))</f>
        <v/>
      </c>
      <c r="FQ18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5" t="str">
        <f>IF(ISBLANK($DJ$3),"",IF(ISBLANK(Tipy!#REF!),"-",SUM(FP18:FT18)))</f>
        <v/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5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61" t="str">
        <f>IF(ISBLANK($AR$3),"",IF(ISBLANK(Tipy!AH13),0,IF(AND(Tipy!AH13=Výsledky!$AP$3,Tipy!AJ13=Výsledky!$AR$3),60,0)))</f>
        <v/>
      </c>
      <c r="AN19" s="61" t="str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/>
      </c>
      <c r="AO19" s="61" t="str">
        <f>IF(ISBLANK($AR$3),"",IF(OR(Tipy!AK13=Výsledky!$AM$6,Tipy!AK13=Výsledky!$AM$7,Tipy!AK13=Výsledky!$AM$8,Tipy!AK13=Výsledky!$AM$9),IF(VLOOKUP(Tipy!AK13,'Kategórie hráčov'!$A$2:$B$46,2,FALSE)=30,30,20),0))</f>
        <v/>
      </c>
      <c r="AP19" s="61" t="str">
        <f>IF(ISBLANK($AR$3),"",IF(OR(Tipy!AL13=Výsledky!$AP$6,Tipy!AL13=Výsledky!$AP$7,Tipy!AL13=Výsledky!$AP$8,Tipy!AL13=Výsledky!$AP$9),IF(VLOOKUP(Tipy!AL13,'Kategórie hráčov'!$A$2:$B$46,2,FALSE)=30,30,20),0))</f>
        <v/>
      </c>
      <c r="AQ19" s="62" t="str">
        <f>IF(ISBLANK($AR$3),"",IF(ISBLANK(Tipy!AH13),0,IF(OR(AND(Tipy!AH13=Výsledky!$AP$3,OR(Tipy!AJ13=Výsledky!$AR$3+1,Tipy!AJ13=Výsledky!$AR$3-1)),AND(Tipy!AJ13=Výsledky!$AR$3,OR(Tipy!AH13=Výsledky!$AP$3+1,Tipy!AH13=Výsledky!$AP$3-1))),10,0)))</f>
        <v/>
      </c>
      <c r="AR19" s="65" t="str">
        <f>IF(ISBLANK($AR$3),"",IF(ISBLANK(Tipy!AH13),"-",SUM(AM19:AQ19)))</f>
        <v/>
      </c>
      <c r="AS19" s="64"/>
      <c r="AT19" s="61" t="str">
        <f>IF(ISBLANK($BF$3),"",IF(ISBLANK(Tipy!AN13),0,IF(AND(Tipy!AN13=Výsledky!$BD$3,Tipy!AP13=Výsledky!$BF$3),60,0)))</f>
        <v/>
      </c>
      <c r="AU19" s="61" t="str">
        <f>IF(ISBLANK($BF$3),"",IF(ISBLANK(Tipy!AN13),0,IF(AND(Tipy!AN13=Výsledky!$BD$3,Tipy!AP13=Výsledky!$BF$3),0,IF(AND(Tipy!AN13-Tipy!AP13&gt;0,Výsledky!$BD$3-Výsledky!$BF$3&gt;0),20,IF(AND(Tipy!AN13-Tipy!AP13=0,Výsledky!$BD$3-Výsledky!$BF$3=0),20,IF(AND(Tipy!AN13-Tipy!AP13&lt;0,Výsledky!$BD$3-Výsledky!$BF$3&lt;0),20,0))))))</f>
        <v/>
      </c>
      <c r="AV19" s="61" t="str">
        <f>IF(ISBLANK($BF$3),"",IF(OR(Tipy!AQ13=Výsledky!#REF!,Tipy!AQ13=Výsledky!#REF!,Tipy!AQ13=Výsledky!#REF!,Tipy!AQ13=Výsledky!$AT$9),IF(VLOOKUP(Tipy!AQ13,'Kategórie hráčov'!$A$2:$B$46,2,FALSE)=30,30,20),0))</f>
        <v/>
      </c>
      <c r="AW19" s="61" t="str">
        <f>IF(ISBLANK($BF$3),"",IF(OR(Tipy!AR13=Výsledky!#REF!,Tipy!AR13=Výsledky!#REF!,Tipy!AR13=Výsledky!#REF!,Tipy!AR13=Výsledky!$AW$9),IF(VLOOKUP(Tipy!AR13,'Kategórie hráčov'!$A$2:$B$46,2,FALSE)=30,30,20),0))</f>
        <v/>
      </c>
      <c r="AX19" s="62" t="str">
        <f>IF(ISBLANK($BF$3),"",IF(ISBLANK(Tipy!AN13),0,IF(OR(AND(Tipy!AN13=Výsledky!$BD$3,OR(Tipy!AP13=Výsledky!$BF$3+1,Tipy!AP13=Výsledky!$BF$3-1)),AND(Tipy!AP13=Výsledky!$BF$3,OR(Tipy!AN13=Výsledky!$BD$3+1,Tipy!AN13=Výsledky!$BD$3-1))),10,0)))</f>
        <v/>
      </c>
      <c r="AY19" s="65" t="str">
        <f>IF(ISBLANK($BF$3),"",IF(ISBLANK(Tipy!AN13),"-",SUM(AT19:AX19)))</f>
        <v/>
      </c>
      <c r="AZ19" s="64"/>
      <c r="BA19" s="61" t="str">
        <f>IF(ISBLANK($AY$3),"",IF(ISBLANK(Tipy!AT13),0,IF(AND(Tipy!AT13=Výsledky!$AW$3,Tipy!AV13=Výsledky!$AY$3),60,0)))</f>
        <v/>
      </c>
      <c r="BB19" s="61" t="str">
        <f>IF(ISBLANK($AY$3),"",IF(ISBLANK(Tipy!AT13),0,IF(AND(Tipy!AT13=Výsledky!$AW$3,Tipy!AV13=Výsledky!$AY$3),0,IF(AND(Tipy!AT13-Tipy!AV13&gt;0,Výsledky!$AW$3-Výsledky!$AY$3&gt;0),20,IF(AND(Tipy!AT13-Tipy!AV13=0,Výsledky!$AW$3-Výsledky!$AY$3=0),20,IF(AND(Tipy!AT13-Tipy!AV13&lt;0,Výsledky!$AW$3-Výsledky!$AY$3&lt;0),20,0))))))</f>
        <v/>
      </c>
      <c r="BC19" s="61" t="str">
        <f>IF(ISBLANK($AY$3),"",IF(OR(Tipy!AW13=Výsledky!$BA$6,Tipy!AW13=Výsledky!$BA$7,Tipy!AW13=Výsledky!$BA$8,Tipy!AW13=Výsledky!$BA$9),IF(VLOOKUP(Tipy!AW13,'Kategórie hráčov'!$A$2:$B$46,2,FALSE)=30,30,20),0))</f>
        <v/>
      </c>
      <c r="BD19" s="61" t="str">
        <f>IF(ISBLANK($AY$3),"",IF(OR(Tipy!AX13=Výsledky!$BD$6,Tipy!AX13=Výsledky!$BD$7,Tipy!AX13=Výsledky!$BD$8,Tipy!AX13=Výsledky!$BD$9),IF(VLOOKUP(Tipy!AX13,'Kategórie hráčov'!$A$2:$B$46,2,FALSE)=30,30,20),0))</f>
        <v/>
      </c>
      <c r="BE19" s="62" t="str">
        <f>IF(ISBLANK($AY$3),"",IF(ISBLANK(Tipy!AT13),0,IF(OR(AND(Tipy!AT13=Výsledky!$AW$3,OR(Tipy!AV13=Výsledky!$AY$3+1,Tipy!AV13=Výsledky!$AY$3-1)),AND(Tipy!AV13=Výsledky!$AY$3,OR(Tipy!AT13=Výsledky!$AW$3+1,Tipy!AT13=Výsledky!$AW$3-1))),10,0)))</f>
        <v/>
      </c>
      <c r="BF19" s="65" t="str">
        <f>IF(ISBLANK($AY$3),"",IF(ISBLANK(Tipy!AT13),"-",SUM(BA19:BE19)))</f>
        <v/>
      </c>
      <c r="BG19" s="64"/>
      <c r="BH19" s="61" t="str">
        <f>IF(ISBLANK($BT$3),"",IF(ISBLANK(Tipy!AZ13),0,IF(AND(Tipy!AZ13=Výsledky!$BR$3,Tipy!BB13=Výsledky!$BT$3),60,0)))</f>
        <v/>
      </c>
      <c r="BI19" s="61" t="str">
        <f>IF(ISBLANK($BT$3),"",IF(ISBLANK(Tipy!AZ13),0,IF(AND(Tipy!AZ13=Výsledky!$BR$3,Tipy!BB13=Výsledky!$BT$3),0,IF(AND(Tipy!AZ13-Tipy!BB13&gt;0,Výsledky!$BR$3-Výsledky!$BT$3&gt;0),20,IF(AND(Tipy!AZ13-Tipy!BB13=0,Výsledky!$BR$3-Výsledky!$BT$3=0),20,IF(AND(Tipy!AZ13-Tipy!BB13&lt;0,Výsledky!$BR$3-Výsledky!$BT$3&lt;0),20,0))))))</f>
        <v/>
      </c>
      <c r="BJ19" s="61" t="str">
        <f>IF(ISBLANK($BT$3),"",IF(OR(Tipy!BC13=Výsledky!#REF!,Tipy!BC13=Výsledky!#REF!,Tipy!BC13=Výsledky!#REF!,Tipy!BC13=Výsledky!$BH$9),IF(VLOOKUP(Tipy!BC13,'Kategórie hráčov'!$A$2:$B$46,2,FALSE)=30,30,20),0))</f>
        <v/>
      </c>
      <c r="BK19" s="61" t="str">
        <f>IF(ISBLANK($BT$3),"",IF(OR(Tipy!BD13=Výsledky!#REF!,Tipy!BD13=Výsledky!#REF!,Tipy!BD13=Výsledky!#REF!,Tipy!BD13=Výsledky!$BK$9),IF(VLOOKUP(Tipy!BD13,'Kategórie hráčov'!$A$2:$B$46,2,FALSE)=30,30,20),0))</f>
        <v/>
      </c>
      <c r="BL19" s="62" t="str">
        <f>IF(ISBLANK($BT$3),"",IF(ISBLANK(Tipy!AZ13),0,IF(OR(AND(Tipy!AZ13=Výsledky!$BR$3,OR(Tipy!BB13=Výsledky!$BT$3+1,Tipy!BB13=Výsledky!$BT$3-1)),AND(Tipy!BB13=Výsledky!$BT$3,OR(Tipy!AZ13=Výsledky!$BR$3+1,Tipy!AZ13=Výsledky!$BR$3-1))),10,0)))</f>
        <v/>
      </c>
      <c r="BM19" s="65" t="str">
        <f>IF(ISBLANK($BT$3),"",IF(ISBLANK(Tipy!AZ13),"-",SUM(BH19:BL19)))</f>
        <v/>
      </c>
      <c r="BN19" s="64"/>
      <c r="BO19" s="61" t="str">
        <f>IF(ISBLANK($CA$3),"",IF(ISBLANK(Tipy!BF13),0,IF(AND(Tipy!BF13=Výsledky!$BY$3,Tipy!BH13=Výsledky!$CA$3),60,0)))</f>
        <v/>
      </c>
      <c r="BP19" s="61" t="str">
        <f>IF(ISBLANK($CA$3),"",IF(ISBLANK(Tipy!BF13),0,IF(AND(Tipy!BF13=Výsledky!$BY$3,Tipy!BH13=Výsledky!$CA$3),0,IF(AND(Tipy!BF13-Tipy!BH13&gt;0,Výsledky!$BY$3-Výsledky!$CA$3&gt;0),20,IF(AND(Tipy!BF13-Tipy!BH13=0,Výsledky!$BY$3-Výsledky!$CA$3=0),20,IF(AND(Tipy!BF13-Tipy!BH13&lt;0,Výsledky!$BY$3-Výsledky!$CA$3&lt;0),20,0))))))</f>
        <v/>
      </c>
      <c r="BQ19" s="61" t="str">
        <f>IF(ISBLANK($CA$3),"",IF(OR(Tipy!BI13=Výsledky!$BO$6,Tipy!BI13=Výsledky!$BO$7,Tipy!BI13=Výsledky!$BO$8,Tipy!BI13=Výsledky!$BO$9),IF(VLOOKUP(Tipy!BI13,'Kategórie hráčov'!$A$2:$B$46,2,FALSE)=30,30,20),0))</f>
        <v/>
      </c>
      <c r="BR19" s="61" t="str">
        <f>IF(ISBLANK($CA$3),"",IF(OR(Tipy!BJ13=Výsledky!$BR$6,Tipy!BJ13=Výsledky!$BR$7,Tipy!BJ13=Výsledky!$BR$8,Tipy!BJ13=Výsledky!$BR$9),IF(VLOOKUP(Tipy!BJ13,'Kategórie hráčov'!$A$2:$B$46,2,FALSE)=30,30,20),0))</f>
        <v/>
      </c>
      <c r="BS19" s="62" t="str">
        <f>IF(ISBLANK($CA$3),"",IF(ISBLANK(Tipy!BF13),0,IF(OR(AND(Tipy!BF13=Výsledky!$BY$3,OR(Tipy!BH13=Výsledky!$CA$3+1,Tipy!BH13=Výsledky!$CA$3-1)),AND(Tipy!BH13=Výsledky!$CA$3,OR(Tipy!BF13=Výsledky!$BY$3+1,Tipy!BF13=Výsledky!$BY$3-1))),10,0)))</f>
        <v/>
      </c>
      <c r="BT19" s="65" t="str">
        <f>IF(ISBLANK($CA$3),"",IF(ISBLANK(Tipy!BF13),"-",SUM(BO19:BS19)))</f>
        <v/>
      </c>
      <c r="BU19" s="64"/>
      <c r="BV19" s="61" t="str">
        <f>IF(ISBLANK($CH$3),"",IF(ISBLANK(Tipy!BL13),0,IF(AND(Tipy!BL13=Výsledky!$CF$3,Tipy!BN13=Výsledky!$CH$3),60,0)))</f>
        <v/>
      </c>
      <c r="BW19" s="61" t="str">
        <f>IF(ISBLANK($CH$3),"",IF(ISBLANK(Tipy!BL13),0,IF(AND(Tipy!BL13=Výsledky!$CF$3,Tipy!BN13=Výsledky!$CH$3),0,IF(AND(Tipy!BL13-Tipy!BN13&gt;0,Výsledky!$CF$3-Výsledky!$CH$3&gt;0),20,IF(AND(Tipy!BL13-Tipy!BN13=0,Výsledky!$CF$3-Výsledky!$CH$3=0),20,IF(AND(Tipy!BL13-Tipy!BN13&lt;0,Výsledky!$CF$3-Výsledky!$CH$3&lt;0),20,0))))))</f>
        <v/>
      </c>
      <c r="BX19" s="61" t="str">
        <f>IF(ISBLANK($CH$3),"",IF(OR(Tipy!BO13=Výsledky!$BV$6,Tipy!BO13=Výsledky!$BV$7,Tipy!BO13=Výsledky!$BV$8,Tipy!BO13=Výsledky!$BV$9),IF(VLOOKUP(Tipy!BO13,'Kategórie hráčov'!$A$2:$B$46,2,FALSE)=30,30,20),0))</f>
        <v/>
      </c>
      <c r="BY19" s="61" t="str">
        <f>IF(ISBLANK($CH$3),"",IF(OR(Tipy!BP13=Výsledky!$BY$6,Tipy!BP13=Výsledky!$BY$7,Tipy!BP13=Výsledky!$BY$8,Tipy!BP13=Výsledky!$BY$9),IF(VLOOKUP(Tipy!BP13,'Kategórie hráčov'!$A$2:$B$46,2,FALSE)=30,30,20),0))</f>
        <v/>
      </c>
      <c r="BZ19" s="62" t="str">
        <f>IF(ISBLANK($CH$3),"",IF(ISBLANK(Tipy!BL13),0,IF(OR(AND(Tipy!BL13=Výsledky!$CF$3,OR(Tipy!BN13=Výsledky!$CH$3+1,Tipy!BN13=Výsledky!$CH$3-1)),AND(Tipy!BN13=Výsledky!$CH$3,OR(Tipy!BL13=Výsledky!$CF$3+1,Tipy!BL13=Výsledky!$CF$3-1))),10,0)))</f>
        <v/>
      </c>
      <c r="CA19" s="65" t="str">
        <f>IF(ISBLANK($CH$3),"",IF(ISBLANK(Tipy!BL13),"-",SUM(BV19:BZ19)))</f>
        <v/>
      </c>
      <c r="CB19" s="64"/>
      <c r="CC19" s="61" t="str">
        <f>IF(ISBLANK($CO$3),"",IF(ISBLANK(Tipy!BR13),0,IF(AND(Tipy!BR13=Výsledky!$CM$3,Tipy!BT13=Výsledky!$CO$3),60,0)))</f>
        <v/>
      </c>
      <c r="CD19" s="61" t="str">
        <f>IF(ISBLANK($CO$3),"",IF(ISBLANK(Tipy!BR13),0,IF(AND(Tipy!BR13=Výsledky!$CM$3,Tipy!BT13=Výsledky!$CO$3),0,IF(AND(Tipy!BR13-Tipy!BT13&gt;0,Výsledky!$CM$3-Výsledky!$CO$3&gt;0),20,IF(AND(Tipy!BR13-Tipy!BT13=0,Výsledky!$CM$3-Výsledky!$CO$3=0),20,IF(AND(Tipy!BR13-Tipy!BT13&lt;0,Výsledky!$CM$3-Výsledky!$CO$3&lt;0),20,0))))))</f>
        <v/>
      </c>
      <c r="CE19" s="61" t="str">
        <f>IF(ISBLANK($CO$3),"",IF(OR(Tipy!BU13=Výsledky!$CC$6,Tipy!BU13=Výsledky!$CC$7,Tipy!BU13=Výsledky!$CC$8,Tipy!BU13=Výsledky!$CC$9),IF(VLOOKUP(Tipy!BU13,'Kategórie hráčov'!$A$2:$B$46,2,FALSE)=30,30,20),0))</f>
        <v/>
      </c>
      <c r="CF19" s="61" t="str">
        <f>IF(ISBLANK($CO$3),"",IF(OR(Tipy!BV13=Výsledky!$CF$6,Tipy!BV13=Výsledky!$CF$7,Tipy!BV13=Výsledky!$CF$8,Tipy!BV13=Výsledky!$CF$9),IF(VLOOKUP(Tipy!BV13,'Kategórie hráčov'!$A$2:$B$46,2,FALSE)=30,30,20),0))</f>
        <v/>
      </c>
      <c r="CG19" s="62" t="str">
        <f>IF(ISBLANK($CO$3),"",IF(ISBLANK(Tipy!BR13),0,IF(OR(AND(Tipy!BR13=Výsledky!$CM$3,OR(Tipy!BT13=Výsledky!$CO$3+1,Tipy!BT13=Výsledky!$CO$3-1)),AND(Tipy!BT13=Výsledky!$CO$3,OR(Tipy!BR13=Výsledky!$CM$3+1,Tipy!BR13=Výsledky!$CM$3-1))),10,0)))</f>
        <v/>
      </c>
      <c r="CH19" s="65" t="str">
        <f>IF(ISBLANK($CO$3),"",IF(ISBLANK(Tipy!BR13),"-",SUM(CC19:CG19)))</f>
        <v/>
      </c>
      <c r="CI19" s="64"/>
      <c r="CJ19" s="61" t="str">
        <f>IF(ISBLANK($CV$3),"",IF(ISBLANK(Tipy!BX13),0,IF(AND(Tipy!BX13=Výsledky!$CT$3,Tipy!BZ13=Výsledky!$CV$3),60,0)))</f>
        <v/>
      </c>
      <c r="CK19" s="61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1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1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2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65" t="str">
        <f>IF(ISBLANK($CV$3),"",IF(ISBLANK(Tipy!BX13),"-",SUM(CJ19:CN19)))</f>
        <v/>
      </c>
      <c r="CP19" s="64"/>
      <c r="CQ19" s="61" t="str">
        <f>IF(ISBLANK($DC$3),"",IF(ISBLANK(Tipy!CD13),0,IF(AND(Tipy!CD13=Výsledky!$DA$3,Tipy!CF13=Výsledky!$DC$3),60,0)))</f>
        <v/>
      </c>
      <c r="CR19" s="61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1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1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2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65" t="str">
        <f>IF(ISBLANK($DC$3),"",IF(ISBLANK(Tipy!CD13),"-",SUM(CQ19:CU19)))</f>
        <v/>
      </c>
      <c r="CW19" s="64"/>
      <c r="CX19" s="61" t="str">
        <f>IF(ISBLANK($DX$3),"",IF(ISBLANK(Tipy!CJ13),0,IF(AND(Tipy!CJ13=Výsledky!$DV$3,Tipy!CL13=Výsledky!$DX$3),60,0)))</f>
        <v/>
      </c>
      <c r="CY19" s="61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1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1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2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65" t="str">
        <f>IF(ISBLANK($DX$3),"",IF(ISBLANK(Tipy!CJ13),"-",SUM(CX19:DB19)))</f>
        <v/>
      </c>
      <c r="DD19" s="64"/>
      <c r="DE19" s="61" t="str">
        <f>IF(ISBLANK($DQ$3),"",IF(ISBLANK(Tipy!CP13),0,IF(AND(Tipy!CP13=Výsledky!$DO$3,Tipy!CR13=Výsledky!$DQ$3),60,0)))</f>
        <v/>
      </c>
      <c r="DF19" s="61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1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1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2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65" t="str">
        <f>IF(ISBLANK($DQ$3),"",IF(ISBLANK(Tipy!CP13),"-",SUM(DE19:DI19)))</f>
        <v/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 t="str">
        <f>IF(ISBLANK($BM$3),"",IF(ISBLANK(Tipy!EF13),0,IF(AND(Tipy!EF13=Výsledky!$BK$3,Tipy!EH13=Výsledky!$BM$3),60,0)))</f>
        <v/>
      </c>
      <c r="FC19" s="61" t="str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/>
      </c>
      <c r="FD19" s="61" t="str">
        <f>IF(ISBLANK($BM$3),"",IF(OR(Tipy!EI13=Výsledky!$FB$6,Tipy!EI13=Výsledky!$FB$7,Tipy!EI13=Výsledky!$FB$8,Tipy!EI13=Výsledky!$FB$9),IF(VLOOKUP(Tipy!EI13,'Kategórie hráčov'!$A$2:$B$46,2,FALSE)=30,30,20),0))</f>
        <v/>
      </c>
      <c r="FE19" s="61" t="str">
        <f>IF(ISBLANK($BM$3),"",IF(OR(Tipy!EJ13=Výsledky!$FE$6,Tipy!EJ13=Výsledky!$FE$7,Tipy!EJ13=Výsledky!$FE$8,Tipy!EJ13=Výsledky!$FE$9),IF(VLOOKUP(Tipy!EJ13,'Kategórie hráčov'!$A$2:$B$46,2,FALSE)=30,30,20),0))</f>
        <v/>
      </c>
      <c r="FF19" s="62" t="str">
        <f>IF(ISBLANK($BM$3),"",IF(ISBLANK(Tipy!EF13),0,IF(OR(AND(Tipy!EF13=Výsledky!$BK$3,OR(Tipy!EH13=Výsledky!$BM$3+1,Tipy!EH13=Výsledky!$BM$3-1)),AND(Tipy!EH13=Výsledky!$BM$3,OR(Tipy!EF13=Výsledky!$BK$3+1,Tipy!EF13=Výsledky!$BK$3-1))),10,0)))</f>
        <v/>
      </c>
      <c r="FG19" s="65" t="str">
        <f>IF(ISBLANK($BM$3),"",IF(ISBLANK(Tipy!EF13),"-",SUM(FB19:FF19)))</f>
        <v/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 t="str">
        <f>IF(ISBLANK($DJ$3),"",IF(ISBLANK(Tipy!ER13),0,IF(AND(Tipy!ER13=Výsledky!$DH$3,Tipy!ET13=Výsledky!$DJ$3),60,0)))</f>
        <v/>
      </c>
      <c r="FQ19" s="61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1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1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2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5" t="str">
        <f>IF(ISBLANK($DJ$3),"",IF(ISBLANK(Tipy!ER13),"-",SUM(FP19:FT19)))</f>
        <v/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5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61" t="str">
        <f>IF(ISBLANK($AR$3),"",IF(ISBLANK(Tipy!AH14),0,IF(AND(Tipy!AH14=Výsledky!$AP$3,Tipy!AJ14=Výsledky!$AR$3),60,0)))</f>
        <v/>
      </c>
      <c r="AN20" s="61" t="str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/>
      </c>
      <c r="AO20" s="61" t="str">
        <f>IF(ISBLANK($AR$3),"",IF(OR(Tipy!AK14=Výsledky!$AM$6,Tipy!AK14=Výsledky!$AM$7,Tipy!AK14=Výsledky!$AM$8,Tipy!AK14=Výsledky!$AM$9),IF(VLOOKUP(Tipy!AK14,'Kategórie hráčov'!$A$2:$B$46,2,FALSE)=30,30,20),0))</f>
        <v/>
      </c>
      <c r="AP20" s="61" t="str">
        <f>IF(ISBLANK($AR$3),"",IF(OR(Tipy!AL14=Výsledky!$AP$6,Tipy!AL14=Výsledky!$AP$7,Tipy!AL14=Výsledky!$AP$8,Tipy!AL14=Výsledky!$AP$9),IF(VLOOKUP(Tipy!AL14,'Kategórie hráčov'!$A$2:$B$46,2,FALSE)=30,30,20),0))</f>
        <v/>
      </c>
      <c r="AQ20" s="62" t="str">
        <f>IF(ISBLANK($AR$3),"",IF(ISBLANK(Tipy!AH14),0,IF(OR(AND(Tipy!AH14=Výsledky!$AP$3,OR(Tipy!AJ14=Výsledky!$AR$3+1,Tipy!AJ14=Výsledky!$AR$3-1)),AND(Tipy!AJ14=Výsledky!$AR$3,OR(Tipy!AH14=Výsledky!$AP$3+1,Tipy!AH14=Výsledky!$AP$3-1))),10,0)))</f>
        <v/>
      </c>
      <c r="AR20" s="65" t="str">
        <f>IF(ISBLANK($AR$3),"",IF(ISBLANK(Tipy!AH14),"-",SUM(AM20:AQ20)))</f>
        <v/>
      </c>
      <c r="AS20" s="64"/>
      <c r="AT20" s="61" t="str">
        <f>IF(ISBLANK($BF$3),"",IF(ISBLANK(Tipy!AN14),0,IF(AND(Tipy!AN14=Výsledky!$BD$3,Tipy!AP14=Výsledky!$BF$3),60,0)))</f>
        <v/>
      </c>
      <c r="AU20" s="61" t="str">
        <f>IF(ISBLANK($BF$3),"",IF(ISBLANK(Tipy!AN14),0,IF(AND(Tipy!AN14=Výsledky!$BD$3,Tipy!AP14=Výsledky!$BF$3),0,IF(AND(Tipy!AN14-Tipy!AP14&gt;0,Výsledky!$BD$3-Výsledky!$BF$3&gt;0),20,IF(AND(Tipy!AN14-Tipy!AP14=0,Výsledky!$BD$3-Výsledky!$BF$3=0),20,IF(AND(Tipy!AN14-Tipy!AP14&lt;0,Výsledky!$BD$3-Výsledky!$BF$3&lt;0),20,0))))))</f>
        <v/>
      </c>
      <c r="AV20" s="61" t="str">
        <f>IF(ISBLANK($BF$3),"",IF(OR(Tipy!AQ14=Výsledky!#REF!,Tipy!AQ14=Výsledky!#REF!,Tipy!AQ14=Výsledky!#REF!,Tipy!AQ14=Výsledky!$AT$9),IF(VLOOKUP(Tipy!AQ14,'Kategórie hráčov'!$A$2:$B$46,2,FALSE)=30,30,20),0))</f>
        <v/>
      </c>
      <c r="AW20" s="61" t="str">
        <f>IF(ISBLANK($BF$3),"",IF(OR(Tipy!AR14=Výsledky!#REF!,Tipy!AR14=Výsledky!#REF!,Tipy!AR14=Výsledky!#REF!,Tipy!AR14=Výsledky!$AW$9),IF(VLOOKUP(Tipy!AR14,'Kategórie hráčov'!$A$2:$B$46,2,FALSE)=30,30,20),0))</f>
        <v/>
      </c>
      <c r="AX20" s="62" t="str">
        <f>IF(ISBLANK($BF$3),"",IF(ISBLANK(Tipy!AN14),0,IF(OR(AND(Tipy!AN14=Výsledky!$BD$3,OR(Tipy!AP14=Výsledky!$BF$3+1,Tipy!AP14=Výsledky!$BF$3-1)),AND(Tipy!AP14=Výsledky!$BF$3,OR(Tipy!AN14=Výsledky!$BD$3+1,Tipy!AN14=Výsledky!$BD$3-1))),10,0)))</f>
        <v/>
      </c>
      <c r="AY20" s="65" t="str">
        <f>IF(ISBLANK($BF$3),"",IF(ISBLANK(Tipy!AN14),"-",SUM(AT20:AX20)))</f>
        <v/>
      </c>
      <c r="AZ20" s="64"/>
      <c r="BA20" s="61" t="str">
        <f>IF(ISBLANK($AY$3),"",IF(ISBLANK(Tipy!AT14),0,IF(AND(Tipy!AT14=Výsledky!$AW$3,Tipy!AV14=Výsledky!$AY$3),60,0)))</f>
        <v/>
      </c>
      <c r="BB20" s="61" t="str">
        <f>IF(ISBLANK($AY$3),"",IF(ISBLANK(Tipy!AT14),0,IF(AND(Tipy!AT14=Výsledky!$AW$3,Tipy!AV14=Výsledky!$AY$3),0,IF(AND(Tipy!AT14-Tipy!AV14&gt;0,Výsledky!$AW$3-Výsledky!$AY$3&gt;0),20,IF(AND(Tipy!AT14-Tipy!AV14=0,Výsledky!$AW$3-Výsledky!$AY$3=0),20,IF(AND(Tipy!AT14-Tipy!AV14&lt;0,Výsledky!$AW$3-Výsledky!$AY$3&lt;0),20,0))))))</f>
        <v/>
      </c>
      <c r="BC20" s="61" t="str">
        <f>IF(ISBLANK($AY$3),"",IF(OR(Tipy!AW14=Výsledky!$BA$6,Tipy!AW14=Výsledky!$BA$7,Tipy!AW14=Výsledky!$BA$8,Tipy!AW14=Výsledky!$BA$9),IF(VLOOKUP(Tipy!AW14,'Kategórie hráčov'!$A$2:$B$46,2,FALSE)=30,30,20),0))</f>
        <v/>
      </c>
      <c r="BD20" s="61" t="str">
        <f>IF(ISBLANK($AY$3),"",IF(OR(Tipy!AX14=Výsledky!$BD$6,Tipy!AX14=Výsledky!$BD$7,Tipy!AX14=Výsledky!$BD$8,Tipy!AX14=Výsledky!$BD$9),IF(VLOOKUP(Tipy!AX14,'Kategórie hráčov'!$A$2:$B$46,2,FALSE)=30,30,20),0))</f>
        <v/>
      </c>
      <c r="BE20" s="62" t="str">
        <f>IF(ISBLANK($AY$3),"",IF(ISBLANK(Tipy!AT14),0,IF(OR(AND(Tipy!AT14=Výsledky!$AW$3,OR(Tipy!AV14=Výsledky!$AY$3+1,Tipy!AV14=Výsledky!$AY$3-1)),AND(Tipy!AV14=Výsledky!$AY$3,OR(Tipy!AT14=Výsledky!$AW$3+1,Tipy!AT14=Výsledky!$AW$3-1))),10,0)))</f>
        <v/>
      </c>
      <c r="BF20" s="65" t="str">
        <f>IF(ISBLANK($AY$3),"",IF(ISBLANK(Tipy!AT14),"-",SUM(BA20:BE20)))</f>
        <v/>
      </c>
      <c r="BG20" s="64"/>
      <c r="BH20" s="61" t="str">
        <f>IF(ISBLANK($BT$3),"",IF(ISBLANK(Tipy!AZ14),0,IF(AND(Tipy!AZ14=Výsledky!$BR$3,Tipy!BB14=Výsledky!$BT$3),60,0)))</f>
        <v/>
      </c>
      <c r="BI20" s="61" t="str">
        <f>IF(ISBLANK($BT$3),"",IF(ISBLANK(Tipy!AZ14),0,IF(AND(Tipy!AZ14=Výsledky!$BR$3,Tipy!BB14=Výsledky!$BT$3),0,IF(AND(Tipy!AZ14-Tipy!BB14&gt;0,Výsledky!$BR$3-Výsledky!$BT$3&gt;0),20,IF(AND(Tipy!AZ14-Tipy!BB14=0,Výsledky!$BR$3-Výsledky!$BT$3=0),20,IF(AND(Tipy!AZ14-Tipy!BB14&lt;0,Výsledky!$BR$3-Výsledky!$BT$3&lt;0),20,0))))))</f>
        <v/>
      </c>
      <c r="BJ20" s="61" t="str">
        <f>IF(ISBLANK($BT$3),"",IF(OR(Tipy!BC14=Výsledky!#REF!,Tipy!BC14=Výsledky!#REF!,Tipy!BC14=Výsledky!#REF!,Tipy!BC14=Výsledky!$BH$9),IF(VLOOKUP(Tipy!BC14,'Kategórie hráčov'!$A$2:$B$46,2,FALSE)=30,30,20),0))</f>
        <v/>
      </c>
      <c r="BK20" s="61" t="str">
        <f>IF(ISBLANK($BT$3),"",IF(OR(Tipy!BD14=Výsledky!#REF!,Tipy!BD14=Výsledky!#REF!,Tipy!BD14=Výsledky!#REF!,Tipy!BD14=Výsledky!$BK$9),IF(VLOOKUP(Tipy!BD14,'Kategórie hráčov'!$A$2:$B$46,2,FALSE)=30,30,20),0))</f>
        <v/>
      </c>
      <c r="BL20" s="62" t="str">
        <f>IF(ISBLANK($BT$3),"",IF(ISBLANK(Tipy!AZ14),0,IF(OR(AND(Tipy!AZ14=Výsledky!$BR$3,OR(Tipy!BB14=Výsledky!$BT$3+1,Tipy!BB14=Výsledky!$BT$3-1)),AND(Tipy!BB14=Výsledky!$BT$3,OR(Tipy!AZ14=Výsledky!$BR$3+1,Tipy!AZ14=Výsledky!$BR$3-1))),10,0)))</f>
        <v/>
      </c>
      <c r="BM20" s="65" t="str">
        <f>IF(ISBLANK($BT$3),"",IF(ISBLANK(Tipy!AZ14),"-",SUM(BH20:BL20)))</f>
        <v/>
      </c>
      <c r="BN20" s="64"/>
      <c r="BO20" s="61" t="str">
        <f>IF(ISBLANK($CA$3),"",IF(ISBLANK(Tipy!BF14),0,IF(AND(Tipy!BF14=Výsledky!$BY$3,Tipy!BH14=Výsledky!$CA$3),60,0)))</f>
        <v/>
      </c>
      <c r="BP20" s="61" t="str">
        <f>IF(ISBLANK($CA$3),"",IF(ISBLANK(Tipy!BF14),0,IF(AND(Tipy!BF14=Výsledky!$BY$3,Tipy!BH14=Výsledky!$CA$3),0,IF(AND(Tipy!BF14-Tipy!BH14&gt;0,Výsledky!$BY$3-Výsledky!$CA$3&gt;0),20,IF(AND(Tipy!BF14-Tipy!BH14=0,Výsledky!$BY$3-Výsledky!$CA$3=0),20,IF(AND(Tipy!BF14-Tipy!BH14&lt;0,Výsledky!$BY$3-Výsledky!$CA$3&lt;0),20,0))))))</f>
        <v/>
      </c>
      <c r="BQ20" s="61" t="str">
        <f>IF(ISBLANK($CA$3),"",IF(OR(Tipy!BI14=Výsledky!$BO$6,Tipy!BI14=Výsledky!$BO$7,Tipy!BI14=Výsledky!$BO$8,Tipy!BI14=Výsledky!$BO$9),IF(VLOOKUP(Tipy!BI14,'Kategórie hráčov'!$A$2:$B$46,2,FALSE)=30,30,20),0))</f>
        <v/>
      </c>
      <c r="BR20" s="61" t="str">
        <f>IF(ISBLANK($CA$3),"",IF(OR(Tipy!BJ14=Výsledky!$BR$6,Tipy!BJ14=Výsledky!$BR$7,Tipy!BJ14=Výsledky!$BR$8,Tipy!BJ14=Výsledky!$BR$9),IF(VLOOKUP(Tipy!BJ14,'Kategórie hráčov'!$A$2:$B$46,2,FALSE)=30,30,20),0))</f>
        <v/>
      </c>
      <c r="BS20" s="62" t="str">
        <f>IF(ISBLANK($CA$3),"",IF(ISBLANK(Tipy!BF14),0,IF(OR(AND(Tipy!BF14=Výsledky!$BY$3,OR(Tipy!BH14=Výsledky!$CA$3+1,Tipy!BH14=Výsledky!$CA$3-1)),AND(Tipy!BH14=Výsledky!$CA$3,OR(Tipy!BF14=Výsledky!$BY$3+1,Tipy!BF14=Výsledky!$BY$3-1))),10,0)))</f>
        <v/>
      </c>
      <c r="BT20" s="65" t="str">
        <f>IF(ISBLANK($CA$3),"",IF(ISBLANK(Tipy!BF14),"-",SUM(BO20:BS20)))</f>
        <v/>
      </c>
      <c r="BU20" s="64"/>
      <c r="BV20" s="61" t="str">
        <f>IF(ISBLANK($CH$3),"",IF(ISBLANK(Tipy!BL14),0,IF(AND(Tipy!BL14=Výsledky!$CF$3,Tipy!BN14=Výsledky!$CH$3),60,0)))</f>
        <v/>
      </c>
      <c r="BW20" s="61" t="str">
        <f>IF(ISBLANK($CH$3),"",IF(ISBLANK(Tipy!BL14),0,IF(AND(Tipy!BL14=Výsledky!$CF$3,Tipy!BN14=Výsledky!$CH$3),0,IF(AND(Tipy!BL14-Tipy!BN14&gt;0,Výsledky!$CF$3-Výsledky!$CH$3&gt;0),20,IF(AND(Tipy!BL14-Tipy!BN14=0,Výsledky!$CF$3-Výsledky!$CH$3=0),20,IF(AND(Tipy!BL14-Tipy!BN14&lt;0,Výsledky!$CF$3-Výsledky!$CH$3&lt;0),20,0))))))</f>
        <v/>
      </c>
      <c r="BX20" s="61" t="str">
        <f>IF(ISBLANK($CH$3),"",IF(OR(Tipy!BO14=Výsledky!$BV$6,Tipy!BO14=Výsledky!$BV$7,Tipy!BO14=Výsledky!$BV$8,Tipy!BO14=Výsledky!$BV$9),IF(VLOOKUP(Tipy!BO14,'Kategórie hráčov'!$A$2:$B$46,2,FALSE)=30,30,20),0))</f>
        <v/>
      </c>
      <c r="BY20" s="61" t="str">
        <f>IF(ISBLANK($CH$3),"",IF(OR(Tipy!BP14=Výsledky!$BY$6,Tipy!BP14=Výsledky!$BY$7,Tipy!BP14=Výsledky!$BY$8,Tipy!BP14=Výsledky!$BY$9),IF(VLOOKUP(Tipy!BP14,'Kategórie hráčov'!$A$2:$B$46,2,FALSE)=30,30,20),0))</f>
        <v/>
      </c>
      <c r="BZ20" s="62" t="str">
        <f>IF(ISBLANK($CH$3),"",IF(ISBLANK(Tipy!BL14),0,IF(OR(AND(Tipy!BL14=Výsledky!$CF$3,OR(Tipy!BN14=Výsledky!$CH$3+1,Tipy!BN14=Výsledky!$CH$3-1)),AND(Tipy!BN14=Výsledky!$CH$3,OR(Tipy!BL14=Výsledky!$CF$3+1,Tipy!BL14=Výsledky!$CF$3-1))),10,0)))</f>
        <v/>
      </c>
      <c r="CA20" s="65" t="str">
        <f>IF(ISBLANK($CH$3),"",IF(ISBLANK(Tipy!BL14),"-",SUM(BV20:BZ20)))</f>
        <v/>
      </c>
      <c r="CB20" s="64"/>
      <c r="CC20" s="61" t="str">
        <f>IF(ISBLANK($CO$3),"",IF(ISBLANK(Tipy!BR14),0,IF(AND(Tipy!BR14=Výsledky!$CM$3,Tipy!BT14=Výsledky!$CO$3),60,0)))</f>
        <v/>
      </c>
      <c r="CD20" s="61" t="str">
        <f>IF(ISBLANK($CO$3),"",IF(ISBLANK(Tipy!BR14),0,IF(AND(Tipy!BR14=Výsledky!$CM$3,Tipy!BT14=Výsledky!$CO$3),0,IF(AND(Tipy!BR14-Tipy!BT14&gt;0,Výsledky!$CM$3-Výsledky!$CO$3&gt;0),20,IF(AND(Tipy!BR14-Tipy!BT14=0,Výsledky!$CM$3-Výsledky!$CO$3=0),20,IF(AND(Tipy!BR14-Tipy!BT14&lt;0,Výsledky!$CM$3-Výsledky!$CO$3&lt;0),20,0))))))</f>
        <v/>
      </c>
      <c r="CE20" s="61" t="str">
        <f>IF(ISBLANK($CO$3),"",IF(OR(Tipy!BU14=Výsledky!$CC$6,Tipy!BU14=Výsledky!$CC$7,Tipy!BU14=Výsledky!$CC$8,Tipy!BU14=Výsledky!$CC$9),IF(VLOOKUP(Tipy!BU14,'Kategórie hráčov'!$A$2:$B$46,2,FALSE)=30,30,20),0))</f>
        <v/>
      </c>
      <c r="CF20" s="61" t="str">
        <f>IF(ISBLANK($CO$3),"",IF(OR(Tipy!BV14=Výsledky!$CF$6,Tipy!BV14=Výsledky!$CF$7,Tipy!BV14=Výsledky!$CF$8,Tipy!BV14=Výsledky!$CF$9),IF(VLOOKUP(Tipy!BV14,'Kategórie hráčov'!$A$2:$B$46,2,FALSE)=30,30,20),0))</f>
        <v/>
      </c>
      <c r="CG20" s="62" t="str">
        <f>IF(ISBLANK($CO$3),"",IF(ISBLANK(Tipy!BR14),0,IF(OR(AND(Tipy!BR14=Výsledky!$CM$3,OR(Tipy!BT14=Výsledky!$CO$3+1,Tipy!BT14=Výsledky!$CO$3-1)),AND(Tipy!BT14=Výsledky!$CO$3,OR(Tipy!BR14=Výsledky!$CM$3+1,Tipy!BR14=Výsledky!$CM$3-1))),10,0)))</f>
        <v/>
      </c>
      <c r="CH20" s="65" t="str">
        <f>IF(ISBLANK($CO$3),"",IF(ISBLANK(Tipy!BR14),"-",SUM(CC20:CG20)))</f>
        <v/>
      </c>
      <c r="CI20" s="64"/>
      <c r="CJ20" s="61" t="str">
        <f>IF(ISBLANK($CV$3),"",IF(ISBLANK(Tipy!BX14),0,IF(AND(Tipy!BX14=Výsledky!$CT$3,Tipy!BZ14=Výsledky!$CV$3),60,0)))</f>
        <v/>
      </c>
      <c r="CK20" s="61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1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1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2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65" t="str">
        <f>IF(ISBLANK($CV$3),"",IF(ISBLANK(Tipy!BX14),"-",SUM(CJ20:CN20)))</f>
        <v/>
      </c>
      <c r="CP20" s="64"/>
      <c r="CQ20" s="61" t="str">
        <f>IF(ISBLANK($DC$3),"",IF(ISBLANK(Tipy!CD14),0,IF(AND(Tipy!CD14=Výsledky!$DA$3,Tipy!CF14=Výsledky!$DC$3),60,0)))</f>
        <v/>
      </c>
      <c r="CR20" s="61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1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1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2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65" t="str">
        <f>IF(ISBLANK($DC$3),"",IF(ISBLANK(Tipy!CD14),"-",SUM(CQ20:CU20)))</f>
        <v/>
      </c>
      <c r="CW20" s="64"/>
      <c r="CX20" s="61" t="str">
        <f>IF(ISBLANK($DX$3),"",IF(ISBLANK(Tipy!CJ14),0,IF(AND(Tipy!CJ14=Výsledky!$DV$3,Tipy!CL14=Výsledky!$DX$3),60,0)))</f>
        <v/>
      </c>
      <c r="CY20" s="61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1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1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2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65" t="str">
        <f>IF(ISBLANK($DX$3),"",IF(ISBLANK(Tipy!CJ14),"-",SUM(CX20:DB20)))</f>
        <v/>
      </c>
      <c r="DD20" s="64"/>
      <c r="DE20" s="61" t="str">
        <f>IF(ISBLANK($DQ$3),"",IF(ISBLANK(Tipy!CP14),0,IF(AND(Tipy!CP14=Výsledky!$DO$3,Tipy!CR14=Výsledky!$DQ$3),60,0)))</f>
        <v/>
      </c>
      <c r="DF20" s="61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1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1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2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65" t="str">
        <f>IF(ISBLANK($DQ$3),"",IF(ISBLANK(Tipy!CP14),"-",SUM(DE20:DI20)))</f>
        <v/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 t="str">
        <f>IF(ISBLANK($BM$3),"",IF(ISBLANK(Tipy!EF14),0,IF(AND(Tipy!EF14=Výsledky!$BK$3,Tipy!EH14=Výsledky!$BM$3),60,0)))</f>
        <v/>
      </c>
      <c r="FC20" s="61" t="str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/>
      </c>
      <c r="FD20" s="61" t="str">
        <f>IF(ISBLANK($BM$3),"",IF(OR(Tipy!EI14=Výsledky!$FB$6,Tipy!EI14=Výsledky!$FB$7,Tipy!EI14=Výsledky!$FB$8,Tipy!EI14=Výsledky!$FB$9),IF(VLOOKUP(Tipy!EI14,'Kategórie hráčov'!$A$2:$B$46,2,FALSE)=30,30,20),0))</f>
        <v/>
      </c>
      <c r="FE20" s="61" t="str">
        <f>IF(ISBLANK($BM$3),"",IF(OR(Tipy!EJ14=Výsledky!$FE$6,Tipy!EJ14=Výsledky!$FE$7,Tipy!EJ14=Výsledky!$FE$8,Tipy!EJ14=Výsledky!$FE$9),IF(VLOOKUP(Tipy!EJ14,'Kategórie hráčov'!$A$2:$B$46,2,FALSE)=30,30,20),0))</f>
        <v/>
      </c>
      <c r="FF20" s="62" t="str">
        <f>IF(ISBLANK($BM$3),"",IF(ISBLANK(Tipy!EF14),0,IF(OR(AND(Tipy!EF14=Výsledky!$BK$3,OR(Tipy!EH14=Výsledky!$BM$3+1,Tipy!EH14=Výsledky!$BM$3-1)),AND(Tipy!EH14=Výsledky!$BM$3,OR(Tipy!EF14=Výsledky!$BK$3+1,Tipy!EF14=Výsledky!$BK$3-1))),10,0)))</f>
        <v/>
      </c>
      <c r="FG20" s="65" t="str">
        <f>IF(ISBLANK($BM$3),"",IF(ISBLANK(Tipy!EF14),"-",SUM(FB20:FF20)))</f>
        <v/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 t="str">
        <f>IF(ISBLANK($DJ$3),"",IF(ISBLANK(Tipy!ER14),0,IF(AND(Tipy!ER14=Výsledky!$DH$3,Tipy!ET14=Výsledky!$DJ$3),60,0)))</f>
        <v/>
      </c>
      <c r="FQ20" s="61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1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1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2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5" t="str">
        <f>IF(ISBLANK($DJ$3),"",IF(ISBLANK(Tipy!ER14),"-",SUM(FP20:FT20)))</f>
        <v/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5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61" t="str">
        <f>IF(ISBLANK($AR$3),"",IF(ISBLANK(Tipy!AH15),0,IF(AND(Tipy!AH15=Výsledky!$AP$3,Tipy!AJ15=Výsledky!$AR$3),60,0)))</f>
        <v/>
      </c>
      <c r="AN21" s="61" t="str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/>
      </c>
      <c r="AO21" s="61" t="str">
        <f>IF(ISBLANK($AR$3),"",IF(OR(Tipy!AK15=Výsledky!$AM$6,Tipy!AK15=Výsledky!$AM$7,Tipy!AK15=Výsledky!$AM$8,Tipy!AK15=Výsledky!$AM$9),IF(VLOOKUP(Tipy!AK15,'Kategórie hráčov'!$A$2:$B$46,2,FALSE)=30,30,20),0))</f>
        <v/>
      </c>
      <c r="AP21" s="61" t="str">
        <f>IF(ISBLANK($AR$3),"",IF(OR(Tipy!AL15=Výsledky!$AP$6,Tipy!AL15=Výsledky!$AP$7,Tipy!AL15=Výsledky!$AP$8,Tipy!AL15=Výsledky!$AP$9),IF(VLOOKUP(Tipy!AL15,'Kategórie hráčov'!$A$2:$B$46,2,FALSE)=30,30,20),0))</f>
        <v/>
      </c>
      <c r="AQ21" s="62" t="str">
        <f>IF(ISBLANK($AR$3),"",IF(ISBLANK(Tipy!AH15),0,IF(OR(AND(Tipy!AH15=Výsledky!$AP$3,OR(Tipy!AJ15=Výsledky!$AR$3+1,Tipy!AJ15=Výsledky!$AR$3-1)),AND(Tipy!AJ15=Výsledky!$AR$3,OR(Tipy!AH15=Výsledky!$AP$3+1,Tipy!AH15=Výsledky!$AP$3-1))),10,0)))</f>
        <v/>
      </c>
      <c r="AR21" s="65" t="str">
        <f>IF(ISBLANK($AR$3),"",IF(ISBLANK(Tipy!AH15),"-",SUM(AM21:AQ21)))</f>
        <v/>
      </c>
      <c r="AS21" s="64"/>
      <c r="AT21" s="61" t="str">
        <f>IF(ISBLANK($BF$3),"",IF(ISBLANK(Tipy!AN15),0,IF(AND(Tipy!AN15=Výsledky!$BD$3,Tipy!AP15=Výsledky!$BF$3),60,0)))</f>
        <v/>
      </c>
      <c r="AU21" s="61" t="str">
        <f>IF(ISBLANK($BF$3),"",IF(ISBLANK(Tipy!AN15),0,IF(AND(Tipy!AN15=Výsledky!$BD$3,Tipy!AP15=Výsledky!$BF$3),0,IF(AND(Tipy!AN15-Tipy!AP15&gt;0,Výsledky!$BD$3-Výsledky!$BF$3&gt;0),20,IF(AND(Tipy!AN15-Tipy!AP15=0,Výsledky!$BD$3-Výsledky!$BF$3=0),20,IF(AND(Tipy!AN15-Tipy!AP15&lt;0,Výsledky!$BD$3-Výsledky!$BF$3&lt;0),20,0))))))</f>
        <v/>
      </c>
      <c r="AV21" s="61" t="str">
        <f>IF(ISBLANK($BF$3),"",IF(OR(Tipy!AQ15=Výsledky!#REF!,Tipy!AQ15=Výsledky!#REF!,Tipy!AQ15=Výsledky!#REF!,Tipy!AQ15=Výsledky!$AT$9),IF(VLOOKUP(Tipy!AQ15,'Kategórie hráčov'!$A$2:$B$46,2,FALSE)=30,30,20),0))</f>
        <v/>
      </c>
      <c r="AW21" s="61" t="str">
        <f>IF(ISBLANK($BF$3),"",IF(OR(Tipy!AR15=Výsledky!#REF!,Tipy!AR15=Výsledky!#REF!,Tipy!AR15=Výsledky!#REF!,Tipy!AR15=Výsledky!$AW$9),IF(VLOOKUP(Tipy!AR15,'Kategórie hráčov'!$A$2:$B$46,2,FALSE)=30,30,20),0))</f>
        <v/>
      </c>
      <c r="AX21" s="62" t="str">
        <f>IF(ISBLANK($BF$3),"",IF(ISBLANK(Tipy!AN15),0,IF(OR(AND(Tipy!AN15=Výsledky!$BD$3,OR(Tipy!AP15=Výsledky!$BF$3+1,Tipy!AP15=Výsledky!$BF$3-1)),AND(Tipy!AP15=Výsledky!$BF$3,OR(Tipy!AN15=Výsledky!$BD$3+1,Tipy!AN15=Výsledky!$BD$3-1))),10,0)))</f>
        <v/>
      </c>
      <c r="AY21" s="65" t="str">
        <f>IF(ISBLANK($BF$3),"",IF(ISBLANK(Tipy!AN15),"-",SUM(AT21:AX21)))</f>
        <v/>
      </c>
      <c r="AZ21" s="64"/>
      <c r="BA21" s="61" t="str">
        <f>IF(ISBLANK($AY$3),"",IF(ISBLANK(Tipy!AT15),0,IF(AND(Tipy!AT15=Výsledky!$AW$3,Tipy!AV15=Výsledky!$AY$3),60,0)))</f>
        <v/>
      </c>
      <c r="BB21" s="61" t="str">
        <f>IF(ISBLANK($AY$3),"",IF(ISBLANK(Tipy!AT15),0,IF(AND(Tipy!AT15=Výsledky!$AW$3,Tipy!AV15=Výsledky!$AY$3),0,IF(AND(Tipy!AT15-Tipy!AV15&gt;0,Výsledky!$AW$3-Výsledky!$AY$3&gt;0),20,IF(AND(Tipy!AT15-Tipy!AV15=0,Výsledky!$AW$3-Výsledky!$AY$3=0),20,IF(AND(Tipy!AT15-Tipy!AV15&lt;0,Výsledky!$AW$3-Výsledky!$AY$3&lt;0),20,0))))))</f>
        <v/>
      </c>
      <c r="BC21" s="61" t="str">
        <f>IF(ISBLANK($AY$3),"",IF(OR(Tipy!AW15=Výsledky!$BA$6,Tipy!AW15=Výsledky!$BA$7,Tipy!AW15=Výsledky!$BA$8,Tipy!AW15=Výsledky!$BA$9),IF(VLOOKUP(Tipy!AW15,'Kategórie hráčov'!$A$2:$B$46,2,FALSE)=30,30,20),0))</f>
        <v/>
      </c>
      <c r="BD21" s="61" t="str">
        <f>IF(ISBLANK($AY$3),"",IF(OR(Tipy!AX15=Výsledky!$BD$6,Tipy!AX15=Výsledky!$BD$7,Tipy!AX15=Výsledky!$BD$8,Tipy!AX15=Výsledky!$BD$9),IF(VLOOKUP(Tipy!AX15,'Kategórie hráčov'!$A$2:$B$46,2,FALSE)=30,30,20),0))</f>
        <v/>
      </c>
      <c r="BE21" s="62" t="str">
        <f>IF(ISBLANK($AY$3),"",IF(ISBLANK(Tipy!AT15),0,IF(OR(AND(Tipy!AT15=Výsledky!$AW$3,OR(Tipy!AV15=Výsledky!$AY$3+1,Tipy!AV15=Výsledky!$AY$3-1)),AND(Tipy!AV15=Výsledky!$AY$3,OR(Tipy!AT15=Výsledky!$AW$3+1,Tipy!AT15=Výsledky!$AW$3-1))),10,0)))</f>
        <v/>
      </c>
      <c r="BF21" s="65" t="str">
        <f>IF(ISBLANK($AY$3),"",IF(ISBLANK(Tipy!AT15),"-",SUM(BA21:BE21)))</f>
        <v/>
      </c>
      <c r="BG21" s="64"/>
      <c r="BH21" s="61" t="str">
        <f>IF(ISBLANK($BT$3),"",IF(ISBLANK(Tipy!AZ15),0,IF(AND(Tipy!AZ15=Výsledky!$BR$3,Tipy!BB15=Výsledky!$BT$3),60,0)))</f>
        <v/>
      </c>
      <c r="BI21" s="61" t="str">
        <f>IF(ISBLANK($BT$3),"",IF(ISBLANK(Tipy!AZ15),0,IF(AND(Tipy!AZ15=Výsledky!$BR$3,Tipy!BB15=Výsledky!$BT$3),0,IF(AND(Tipy!AZ15-Tipy!BB15&gt;0,Výsledky!$BR$3-Výsledky!$BT$3&gt;0),20,IF(AND(Tipy!AZ15-Tipy!BB15=0,Výsledky!$BR$3-Výsledky!$BT$3=0),20,IF(AND(Tipy!AZ15-Tipy!BB15&lt;0,Výsledky!$BR$3-Výsledky!$BT$3&lt;0),20,0))))))</f>
        <v/>
      </c>
      <c r="BJ21" s="61" t="str">
        <f>IF(ISBLANK($BT$3),"",IF(OR(Tipy!BC15=Výsledky!#REF!,Tipy!BC15=Výsledky!#REF!,Tipy!BC15=Výsledky!#REF!,Tipy!BC15=Výsledky!$BH$9),IF(VLOOKUP(Tipy!BC15,'Kategórie hráčov'!$A$2:$B$46,2,FALSE)=30,30,20),0))</f>
        <v/>
      </c>
      <c r="BK21" s="61" t="str">
        <f>IF(ISBLANK($BT$3),"",IF(OR(Tipy!BD15=Výsledky!#REF!,Tipy!BD15=Výsledky!#REF!,Tipy!BD15=Výsledky!#REF!,Tipy!BD15=Výsledky!$BK$9),IF(VLOOKUP(Tipy!BD15,'Kategórie hráčov'!$A$2:$B$46,2,FALSE)=30,30,20),0))</f>
        <v/>
      </c>
      <c r="BL21" s="62" t="str">
        <f>IF(ISBLANK($BT$3),"",IF(ISBLANK(Tipy!AZ15),0,IF(OR(AND(Tipy!AZ15=Výsledky!$BR$3,OR(Tipy!BB15=Výsledky!$BT$3+1,Tipy!BB15=Výsledky!$BT$3-1)),AND(Tipy!BB15=Výsledky!$BT$3,OR(Tipy!AZ15=Výsledky!$BR$3+1,Tipy!AZ15=Výsledky!$BR$3-1))),10,0)))</f>
        <v/>
      </c>
      <c r="BM21" s="65" t="str">
        <f>IF(ISBLANK($BT$3),"",IF(ISBLANK(Tipy!AZ15),"-",SUM(BH21:BL21)))</f>
        <v/>
      </c>
      <c r="BN21" s="64"/>
      <c r="BO21" s="61" t="str">
        <f>IF(ISBLANK($CA$3),"",IF(ISBLANK(Tipy!BF15),0,IF(AND(Tipy!BF15=Výsledky!$BY$3,Tipy!BH15=Výsledky!$CA$3),60,0)))</f>
        <v/>
      </c>
      <c r="BP21" s="61" t="str">
        <f>IF(ISBLANK($CA$3),"",IF(ISBLANK(Tipy!BF15),0,IF(AND(Tipy!BF15=Výsledky!$BY$3,Tipy!BH15=Výsledky!$CA$3),0,IF(AND(Tipy!BF15-Tipy!BH15&gt;0,Výsledky!$BY$3-Výsledky!$CA$3&gt;0),20,IF(AND(Tipy!BF15-Tipy!BH15=0,Výsledky!$BY$3-Výsledky!$CA$3=0),20,IF(AND(Tipy!BF15-Tipy!BH15&lt;0,Výsledky!$BY$3-Výsledky!$CA$3&lt;0),20,0))))))</f>
        <v/>
      </c>
      <c r="BQ21" s="61" t="str">
        <f>IF(ISBLANK($CA$3),"",IF(OR(Tipy!BI15=Výsledky!$BO$6,Tipy!BI15=Výsledky!$BO$7,Tipy!BI15=Výsledky!$BO$8,Tipy!BI15=Výsledky!$BO$9),IF(VLOOKUP(Tipy!BI15,'Kategórie hráčov'!$A$2:$B$46,2,FALSE)=30,30,20),0))</f>
        <v/>
      </c>
      <c r="BR21" s="61" t="str">
        <f>IF(ISBLANK($CA$3),"",IF(OR(Tipy!BJ15=Výsledky!$BR$6,Tipy!BJ15=Výsledky!$BR$7,Tipy!BJ15=Výsledky!$BR$8,Tipy!BJ15=Výsledky!$BR$9),IF(VLOOKUP(Tipy!BJ15,'Kategórie hráčov'!$A$2:$B$46,2,FALSE)=30,30,20),0))</f>
        <v/>
      </c>
      <c r="BS21" s="62" t="str">
        <f>IF(ISBLANK($CA$3),"",IF(ISBLANK(Tipy!BF15),0,IF(OR(AND(Tipy!BF15=Výsledky!$BY$3,OR(Tipy!BH15=Výsledky!$CA$3+1,Tipy!BH15=Výsledky!$CA$3-1)),AND(Tipy!BH15=Výsledky!$CA$3,OR(Tipy!BF15=Výsledky!$BY$3+1,Tipy!BF15=Výsledky!$BY$3-1))),10,0)))</f>
        <v/>
      </c>
      <c r="BT21" s="65" t="str">
        <f>IF(ISBLANK($CA$3),"",IF(ISBLANK(Tipy!BF15),"-",SUM(BO21:BS21)))</f>
        <v/>
      </c>
      <c r="BU21" s="64"/>
      <c r="BV21" s="61" t="str">
        <f>IF(ISBLANK($CH$3),"",IF(ISBLANK(Tipy!BL15),0,IF(AND(Tipy!BL15=Výsledky!$CF$3,Tipy!BN15=Výsledky!$CH$3),60,0)))</f>
        <v/>
      </c>
      <c r="BW21" s="61" t="str">
        <f>IF(ISBLANK($CH$3),"",IF(ISBLANK(Tipy!BL15),0,IF(AND(Tipy!BL15=Výsledky!$CF$3,Tipy!BN15=Výsledky!$CH$3),0,IF(AND(Tipy!BL15-Tipy!BN15&gt;0,Výsledky!$CF$3-Výsledky!$CH$3&gt;0),20,IF(AND(Tipy!BL15-Tipy!BN15=0,Výsledky!$CF$3-Výsledky!$CH$3=0),20,IF(AND(Tipy!BL15-Tipy!BN15&lt;0,Výsledky!$CF$3-Výsledky!$CH$3&lt;0),20,0))))))</f>
        <v/>
      </c>
      <c r="BX21" s="61" t="str">
        <f>IF(ISBLANK($CH$3),"",IF(OR(Tipy!BO15=Výsledky!$BV$6,Tipy!BO15=Výsledky!$BV$7,Tipy!BO15=Výsledky!$BV$8,Tipy!BO15=Výsledky!$BV$9),IF(VLOOKUP(Tipy!BO15,'Kategórie hráčov'!$A$2:$B$46,2,FALSE)=30,30,20),0))</f>
        <v/>
      </c>
      <c r="BY21" s="61" t="str">
        <f>IF(ISBLANK($CH$3),"",IF(OR(Tipy!BP15=Výsledky!$BY$6,Tipy!BP15=Výsledky!$BY$7,Tipy!BP15=Výsledky!$BY$8,Tipy!BP15=Výsledky!$BY$9),IF(VLOOKUP(Tipy!BP15,'Kategórie hráčov'!$A$2:$B$46,2,FALSE)=30,30,20),0))</f>
        <v/>
      </c>
      <c r="BZ21" s="62" t="str">
        <f>IF(ISBLANK($CH$3),"",IF(ISBLANK(Tipy!BL15),0,IF(OR(AND(Tipy!BL15=Výsledky!$CF$3,OR(Tipy!BN15=Výsledky!$CH$3+1,Tipy!BN15=Výsledky!$CH$3-1)),AND(Tipy!BN15=Výsledky!$CH$3,OR(Tipy!BL15=Výsledky!$CF$3+1,Tipy!BL15=Výsledky!$CF$3-1))),10,0)))</f>
        <v/>
      </c>
      <c r="CA21" s="65" t="str">
        <f>IF(ISBLANK($CH$3),"",IF(ISBLANK(Tipy!BL15),"-",SUM(BV21:BZ21)))</f>
        <v/>
      </c>
      <c r="CB21" s="64"/>
      <c r="CC21" s="61" t="str">
        <f>IF(ISBLANK($CO$3),"",IF(ISBLANK(Tipy!BR15),0,IF(AND(Tipy!BR15=Výsledky!$CM$3,Tipy!BT15=Výsledky!$CO$3),60,0)))</f>
        <v/>
      </c>
      <c r="CD21" s="61" t="str">
        <f>IF(ISBLANK($CO$3),"",IF(ISBLANK(Tipy!BR15),0,IF(AND(Tipy!BR15=Výsledky!$CM$3,Tipy!BT15=Výsledky!$CO$3),0,IF(AND(Tipy!BR15-Tipy!BT15&gt;0,Výsledky!$CM$3-Výsledky!$CO$3&gt;0),20,IF(AND(Tipy!BR15-Tipy!BT15=0,Výsledky!$CM$3-Výsledky!$CO$3=0),20,IF(AND(Tipy!BR15-Tipy!BT15&lt;0,Výsledky!$CM$3-Výsledky!$CO$3&lt;0),20,0))))))</f>
        <v/>
      </c>
      <c r="CE21" s="61" t="str">
        <f>IF(ISBLANK($CO$3),"",IF(OR(Tipy!BU15=Výsledky!$CC$6,Tipy!BU15=Výsledky!$CC$7,Tipy!BU15=Výsledky!$CC$8,Tipy!BU15=Výsledky!$CC$9),IF(VLOOKUP(Tipy!BU15,'Kategórie hráčov'!$A$2:$B$46,2,FALSE)=30,30,20),0))</f>
        <v/>
      </c>
      <c r="CF21" s="61" t="str">
        <f>IF(ISBLANK($CO$3),"",IF(OR(Tipy!BV15=Výsledky!$CF$6,Tipy!BV15=Výsledky!$CF$7,Tipy!BV15=Výsledky!$CF$8,Tipy!BV15=Výsledky!$CF$9),IF(VLOOKUP(Tipy!BV15,'Kategórie hráčov'!$A$2:$B$46,2,FALSE)=30,30,20),0))</f>
        <v/>
      </c>
      <c r="CG21" s="62" t="str">
        <f>IF(ISBLANK($CO$3),"",IF(ISBLANK(Tipy!BR15),0,IF(OR(AND(Tipy!BR15=Výsledky!$CM$3,OR(Tipy!BT15=Výsledky!$CO$3+1,Tipy!BT15=Výsledky!$CO$3-1)),AND(Tipy!BT15=Výsledky!$CO$3,OR(Tipy!BR15=Výsledky!$CM$3+1,Tipy!BR15=Výsledky!$CM$3-1))),10,0)))</f>
        <v/>
      </c>
      <c r="CH21" s="65" t="str">
        <f>IF(ISBLANK($CO$3),"",IF(ISBLANK(Tipy!BR15),"-",SUM(CC21:CG21)))</f>
        <v/>
      </c>
      <c r="CI21" s="64"/>
      <c r="CJ21" s="61" t="str">
        <f>IF(ISBLANK($CV$3),"",IF(ISBLANK(Tipy!BX15),0,IF(AND(Tipy!BX15=Výsledky!$CT$3,Tipy!BZ15=Výsledky!$CV$3),60,0)))</f>
        <v/>
      </c>
      <c r="CK21" s="61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1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1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2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65" t="str">
        <f>IF(ISBLANK($CV$3),"",IF(ISBLANK(Tipy!BX15),"-",SUM(CJ21:CN21)))</f>
        <v/>
      </c>
      <c r="CP21" s="64"/>
      <c r="CQ21" s="61" t="str">
        <f>IF(ISBLANK($DC$3),"",IF(ISBLANK(Tipy!CD15),0,IF(AND(Tipy!CD15=Výsledky!$DA$3,Tipy!CF15=Výsledky!$DC$3),60,0)))</f>
        <v/>
      </c>
      <c r="CR21" s="61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1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1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2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65" t="str">
        <f>IF(ISBLANK($DC$3),"",IF(ISBLANK(Tipy!CD15),"-",SUM(CQ21:CU21)))</f>
        <v/>
      </c>
      <c r="CW21" s="64"/>
      <c r="CX21" s="61" t="str">
        <f>IF(ISBLANK($DX$3),"",IF(ISBLANK(Tipy!#REF!),0,IF(AND(Tipy!#REF!=Výsledky!$DV$3,Tipy!#REF!=Výsledky!$DX$3),60,0)))</f>
        <v/>
      </c>
      <c r="CY21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65" t="str">
        <f>IF(ISBLANK($DX$3),"",IF(ISBLANK(Tipy!#REF!),"-",SUM(CX21:DB21)))</f>
        <v/>
      </c>
      <c r="DD21" s="64"/>
      <c r="DE21" s="61" t="str">
        <f>IF(ISBLANK($DQ$3),"",IF(ISBLANK(Tipy!#REF!),0,IF(AND(Tipy!#REF!=Výsledky!$DO$3,Tipy!#REF!=Výsledky!$DQ$3),60,0)))</f>
        <v/>
      </c>
      <c r="DF21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65" t="str">
        <f>IF(ISBLANK($DQ$3),"",IF(ISBLANK(Tipy!#REF!),"-",SUM(DE21:DI21)))</f>
        <v/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 t="str">
        <f>IF(ISBLANK($BM$3),"",IF(ISBLANK(Tipy!EF15),0,IF(AND(Tipy!EF15=Výsledky!$BK$3,Tipy!EH15=Výsledky!$BM$3),60,0)))</f>
        <v/>
      </c>
      <c r="FC21" s="61" t="str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/>
      </c>
      <c r="FD21" s="61" t="str">
        <f>IF(ISBLANK($BM$3),"",IF(OR(Tipy!EI15=Výsledky!$FB$6,Tipy!EI15=Výsledky!$FB$7,Tipy!EI15=Výsledky!$FB$8,Tipy!EI15=Výsledky!$FB$9),IF(VLOOKUP(Tipy!EI15,'Kategórie hráčov'!$A$2:$B$46,2,FALSE)=30,30,20),0))</f>
        <v/>
      </c>
      <c r="FE21" s="61" t="str">
        <f>IF(ISBLANK($BM$3),"",IF(OR(Tipy!EJ15=Výsledky!$FE$6,Tipy!EJ15=Výsledky!$FE$7,Tipy!EJ15=Výsledky!$FE$8,Tipy!EJ15=Výsledky!$FE$9),IF(VLOOKUP(Tipy!EJ15,'Kategórie hráčov'!$A$2:$B$46,2,FALSE)=30,30,20),0))</f>
        <v/>
      </c>
      <c r="FF21" s="62" t="str">
        <f>IF(ISBLANK($BM$3),"",IF(ISBLANK(Tipy!EF15),0,IF(OR(AND(Tipy!EF15=Výsledky!$BK$3,OR(Tipy!EH15=Výsledky!$BM$3+1,Tipy!EH15=Výsledky!$BM$3-1)),AND(Tipy!EH15=Výsledky!$BM$3,OR(Tipy!EF15=Výsledky!$BK$3+1,Tipy!EF15=Výsledky!$BK$3-1))),10,0)))</f>
        <v/>
      </c>
      <c r="FG21" s="65" t="str">
        <f>IF(ISBLANK($BM$3),"",IF(ISBLANK(Tipy!EF15),"-",SUM(FB21:FF21)))</f>
        <v/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 t="str">
        <f>IF(ISBLANK($DJ$3),"",IF(ISBLANK(Tipy!ER15),0,IF(AND(Tipy!ER15=Výsledky!$DH$3,Tipy!ET15=Výsledky!$DJ$3),60,0)))</f>
        <v/>
      </c>
      <c r="FQ21" s="61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1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1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2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5" t="str">
        <f>IF(ISBLANK($DJ$3),"",IF(ISBLANK(Tipy!ER15),"-",SUM(FP21:FT21)))</f>
        <v/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5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61" t="str">
        <f>IF(ISBLANK($AR$3),"",IF(ISBLANK(Tipy!AH16),0,IF(AND(Tipy!AH16=Výsledky!$AP$3,Tipy!AJ16=Výsledky!$AR$3),60,0)))</f>
        <v/>
      </c>
      <c r="AN22" s="61" t="str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/>
      </c>
      <c r="AO22" s="61" t="str">
        <f>IF(ISBLANK($AR$3),"",IF(OR(Tipy!AK16=Výsledky!$AM$6,Tipy!AK16=Výsledky!$AM$7,Tipy!AK16=Výsledky!$AM$8,Tipy!AK16=Výsledky!$AM$9),IF(VLOOKUP(Tipy!AK16,'Kategórie hráčov'!$A$2:$B$46,2,FALSE)=30,30,20),0))</f>
        <v/>
      </c>
      <c r="AP22" s="61" t="str">
        <f>IF(ISBLANK($AR$3),"",IF(OR(Tipy!AL16=Výsledky!$AP$6,Tipy!AL16=Výsledky!$AP$7,Tipy!AL16=Výsledky!$AP$8,Tipy!AL16=Výsledky!$AP$9),IF(VLOOKUP(Tipy!AL16,'Kategórie hráčov'!$A$2:$B$46,2,FALSE)=30,30,20),0))</f>
        <v/>
      </c>
      <c r="AQ22" s="62" t="str">
        <f>IF(ISBLANK($AR$3),"",IF(ISBLANK(Tipy!AH16),0,IF(OR(AND(Tipy!AH16=Výsledky!$AP$3,OR(Tipy!AJ16=Výsledky!$AR$3+1,Tipy!AJ16=Výsledky!$AR$3-1)),AND(Tipy!AJ16=Výsledky!$AR$3,OR(Tipy!AH16=Výsledky!$AP$3+1,Tipy!AH16=Výsledky!$AP$3-1))),10,0)))</f>
        <v/>
      </c>
      <c r="AR22" s="65" t="str">
        <f>IF(ISBLANK($AR$3),"",IF(ISBLANK(Tipy!AH16),"-",SUM(AM22:AQ22)))</f>
        <v/>
      </c>
      <c r="AS22" s="64"/>
      <c r="AT22" s="61" t="str">
        <f>IF(ISBLANK($BF$3),"",IF(ISBLANK(Tipy!AN16),0,IF(AND(Tipy!AN16=Výsledky!$BD$3,Tipy!AP16=Výsledky!$BF$3),60,0)))</f>
        <v/>
      </c>
      <c r="AU22" s="61" t="str">
        <f>IF(ISBLANK($BF$3),"",IF(ISBLANK(Tipy!AN16),0,IF(AND(Tipy!AN16=Výsledky!$BD$3,Tipy!AP16=Výsledky!$BF$3),0,IF(AND(Tipy!AN16-Tipy!AP16&gt;0,Výsledky!$BD$3-Výsledky!$BF$3&gt;0),20,IF(AND(Tipy!AN16-Tipy!AP16=0,Výsledky!$BD$3-Výsledky!$BF$3=0),20,IF(AND(Tipy!AN16-Tipy!AP16&lt;0,Výsledky!$BD$3-Výsledky!$BF$3&lt;0),20,0))))))</f>
        <v/>
      </c>
      <c r="AV22" s="61" t="str">
        <f>IF(ISBLANK($BF$3),"",IF(OR(Tipy!AQ16=Výsledky!#REF!,Tipy!AQ16=Výsledky!#REF!,Tipy!AQ16=Výsledky!#REF!,Tipy!AQ16=Výsledky!$AT$9),IF(VLOOKUP(Tipy!AQ16,'Kategórie hráčov'!$A$2:$B$46,2,FALSE)=30,30,20),0))</f>
        <v/>
      </c>
      <c r="AW22" s="61" t="str">
        <f>IF(ISBLANK($BF$3),"",IF(OR(Tipy!AR16=Výsledky!#REF!,Tipy!AR16=Výsledky!#REF!,Tipy!AR16=Výsledky!#REF!,Tipy!AR16=Výsledky!$AW$9),IF(VLOOKUP(Tipy!AR16,'Kategórie hráčov'!$A$2:$B$46,2,FALSE)=30,30,20),0))</f>
        <v/>
      </c>
      <c r="AX22" s="62" t="str">
        <f>IF(ISBLANK($BF$3),"",IF(ISBLANK(Tipy!AN16),0,IF(OR(AND(Tipy!AN16=Výsledky!$BD$3,OR(Tipy!AP16=Výsledky!$BF$3+1,Tipy!AP16=Výsledky!$BF$3-1)),AND(Tipy!AP16=Výsledky!$BF$3,OR(Tipy!AN16=Výsledky!$BD$3+1,Tipy!AN16=Výsledky!$BD$3-1))),10,0)))</f>
        <v/>
      </c>
      <c r="AY22" s="65" t="str">
        <f>IF(ISBLANK($BF$3),"",IF(ISBLANK(Tipy!AN16),"-",SUM(AT22:AX22)))</f>
        <v/>
      </c>
      <c r="AZ22" s="64"/>
      <c r="BA22" s="61" t="str">
        <f>IF(ISBLANK($AY$3),"",IF(ISBLANK(Tipy!AT16),0,IF(AND(Tipy!AT16=Výsledky!$AW$3,Tipy!AV16=Výsledky!$AY$3),60,0)))</f>
        <v/>
      </c>
      <c r="BB22" s="61" t="str">
        <f>IF(ISBLANK($AY$3),"",IF(ISBLANK(Tipy!AT16),0,IF(AND(Tipy!AT16=Výsledky!$AW$3,Tipy!AV16=Výsledky!$AY$3),0,IF(AND(Tipy!AT16-Tipy!AV16&gt;0,Výsledky!$AW$3-Výsledky!$AY$3&gt;0),20,IF(AND(Tipy!AT16-Tipy!AV16=0,Výsledky!$AW$3-Výsledky!$AY$3=0),20,IF(AND(Tipy!AT16-Tipy!AV16&lt;0,Výsledky!$AW$3-Výsledky!$AY$3&lt;0),20,0))))))</f>
        <v/>
      </c>
      <c r="BC22" s="61" t="str">
        <f>IF(ISBLANK($AY$3),"",IF(OR(Tipy!AW16=Výsledky!$BA$6,Tipy!AW16=Výsledky!$BA$7,Tipy!AW16=Výsledky!$BA$8,Tipy!AW16=Výsledky!$BA$9),IF(VLOOKUP(Tipy!AW16,'Kategórie hráčov'!$A$2:$B$46,2,FALSE)=30,30,20),0))</f>
        <v/>
      </c>
      <c r="BD22" s="61" t="str">
        <f>IF(ISBLANK($AY$3),"",IF(OR(Tipy!AX16=Výsledky!$BD$6,Tipy!AX16=Výsledky!$BD$7,Tipy!AX16=Výsledky!$BD$8,Tipy!AX16=Výsledky!$BD$9),IF(VLOOKUP(Tipy!AX16,'Kategórie hráčov'!$A$2:$B$46,2,FALSE)=30,30,20),0))</f>
        <v/>
      </c>
      <c r="BE22" s="62" t="str">
        <f>IF(ISBLANK($AY$3),"",IF(ISBLANK(Tipy!AT16),0,IF(OR(AND(Tipy!AT16=Výsledky!$AW$3,OR(Tipy!AV16=Výsledky!$AY$3+1,Tipy!AV16=Výsledky!$AY$3-1)),AND(Tipy!AV16=Výsledky!$AY$3,OR(Tipy!AT16=Výsledky!$AW$3+1,Tipy!AT16=Výsledky!$AW$3-1))),10,0)))</f>
        <v/>
      </c>
      <c r="BF22" s="65" t="str">
        <f>IF(ISBLANK($AY$3),"",IF(ISBLANK(Tipy!AT16),"-",SUM(BA22:BE22)))</f>
        <v/>
      </c>
      <c r="BG22" s="64"/>
      <c r="BH22" s="61" t="str">
        <f>IF(ISBLANK($BT$3),"",IF(ISBLANK(Tipy!AZ16),0,IF(AND(Tipy!AZ16=Výsledky!$BR$3,Tipy!BB16=Výsledky!$BT$3),60,0)))</f>
        <v/>
      </c>
      <c r="BI22" s="61" t="str">
        <f>IF(ISBLANK($BT$3),"",IF(ISBLANK(Tipy!AZ16),0,IF(AND(Tipy!AZ16=Výsledky!$BR$3,Tipy!BB16=Výsledky!$BT$3),0,IF(AND(Tipy!AZ16-Tipy!BB16&gt;0,Výsledky!$BR$3-Výsledky!$BT$3&gt;0),20,IF(AND(Tipy!AZ16-Tipy!BB16=0,Výsledky!$BR$3-Výsledky!$BT$3=0),20,IF(AND(Tipy!AZ16-Tipy!BB16&lt;0,Výsledky!$BR$3-Výsledky!$BT$3&lt;0),20,0))))))</f>
        <v/>
      </c>
      <c r="BJ22" s="61" t="str">
        <f>IF(ISBLANK($BT$3),"",IF(OR(Tipy!BC16=Výsledky!#REF!,Tipy!BC16=Výsledky!#REF!,Tipy!BC16=Výsledky!#REF!,Tipy!BC16=Výsledky!$BH$9),IF(VLOOKUP(Tipy!BC16,'Kategórie hráčov'!$A$2:$B$46,2,FALSE)=30,30,20),0))</f>
        <v/>
      </c>
      <c r="BK22" s="61" t="str">
        <f>IF(ISBLANK($BT$3),"",IF(OR(Tipy!BD16=Výsledky!#REF!,Tipy!BD16=Výsledky!#REF!,Tipy!BD16=Výsledky!#REF!,Tipy!BD16=Výsledky!$BK$9),IF(VLOOKUP(Tipy!BD16,'Kategórie hráčov'!$A$2:$B$46,2,FALSE)=30,30,20),0))</f>
        <v/>
      </c>
      <c r="BL22" s="62" t="str">
        <f>IF(ISBLANK($BT$3),"",IF(ISBLANK(Tipy!AZ16),0,IF(OR(AND(Tipy!AZ16=Výsledky!$BR$3,OR(Tipy!BB16=Výsledky!$BT$3+1,Tipy!BB16=Výsledky!$BT$3-1)),AND(Tipy!BB16=Výsledky!$BT$3,OR(Tipy!AZ16=Výsledky!$BR$3+1,Tipy!AZ16=Výsledky!$BR$3-1))),10,0)))</f>
        <v/>
      </c>
      <c r="BM22" s="65" t="str">
        <f>IF(ISBLANK($BT$3),"",IF(ISBLANK(Tipy!AZ16),"-",SUM(BH22:BL22)))</f>
        <v/>
      </c>
      <c r="BN22" s="64"/>
      <c r="BO22" s="61" t="str">
        <f>IF(ISBLANK($CA$3),"",IF(ISBLANK(Tipy!BF16),0,IF(AND(Tipy!BF16=Výsledky!$BY$3,Tipy!BH16=Výsledky!$CA$3),60,0)))</f>
        <v/>
      </c>
      <c r="BP22" s="61" t="str">
        <f>IF(ISBLANK($CA$3),"",IF(ISBLANK(Tipy!BF16),0,IF(AND(Tipy!BF16=Výsledky!$BY$3,Tipy!BH16=Výsledky!$CA$3),0,IF(AND(Tipy!BF16-Tipy!BH16&gt;0,Výsledky!$BY$3-Výsledky!$CA$3&gt;0),20,IF(AND(Tipy!BF16-Tipy!BH16=0,Výsledky!$BY$3-Výsledky!$CA$3=0),20,IF(AND(Tipy!BF16-Tipy!BH16&lt;0,Výsledky!$BY$3-Výsledky!$CA$3&lt;0),20,0))))))</f>
        <v/>
      </c>
      <c r="BQ22" s="61" t="str">
        <f>IF(ISBLANK($CA$3),"",IF(OR(Tipy!BI16=Výsledky!$BO$6,Tipy!BI16=Výsledky!$BO$7,Tipy!BI16=Výsledky!$BO$8,Tipy!BI16=Výsledky!$BO$9),IF(VLOOKUP(Tipy!BI16,'Kategórie hráčov'!$A$2:$B$46,2,FALSE)=30,30,20),0))</f>
        <v/>
      </c>
      <c r="BR22" s="61" t="str">
        <f>IF(ISBLANK($CA$3),"",IF(OR(Tipy!BJ16=Výsledky!$BR$6,Tipy!BJ16=Výsledky!$BR$7,Tipy!BJ16=Výsledky!$BR$8,Tipy!BJ16=Výsledky!$BR$9),IF(VLOOKUP(Tipy!BJ16,'Kategórie hráčov'!$A$2:$B$46,2,FALSE)=30,30,20),0))</f>
        <v/>
      </c>
      <c r="BS22" s="62" t="str">
        <f>IF(ISBLANK($CA$3),"",IF(ISBLANK(Tipy!BF16),0,IF(OR(AND(Tipy!BF16=Výsledky!$BY$3,OR(Tipy!BH16=Výsledky!$CA$3+1,Tipy!BH16=Výsledky!$CA$3-1)),AND(Tipy!BH16=Výsledky!$CA$3,OR(Tipy!BF16=Výsledky!$BY$3+1,Tipy!BF16=Výsledky!$BY$3-1))),10,0)))</f>
        <v/>
      </c>
      <c r="BT22" s="65" t="str">
        <f>IF(ISBLANK($CA$3),"",IF(ISBLANK(Tipy!BF16),"-",SUM(BO22:BS22)))</f>
        <v/>
      </c>
      <c r="BU22" s="64"/>
      <c r="BV22" s="61" t="str">
        <f>IF(ISBLANK($CH$3),"",IF(ISBLANK(Tipy!BL16),0,IF(AND(Tipy!BL16=Výsledky!$CF$3,Tipy!BN16=Výsledky!$CH$3),60,0)))</f>
        <v/>
      </c>
      <c r="BW22" s="61" t="str">
        <f>IF(ISBLANK($CH$3),"",IF(ISBLANK(Tipy!BL16),0,IF(AND(Tipy!BL16=Výsledky!$CF$3,Tipy!BN16=Výsledky!$CH$3),0,IF(AND(Tipy!BL16-Tipy!BN16&gt;0,Výsledky!$CF$3-Výsledky!$CH$3&gt;0),20,IF(AND(Tipy!BL16-Tipy!BN16=0,Výsledky!$CF$3-Výsledky!$CH$3=0),20,IF(AND(Tipy!BL16-Tipy!BN16&lt;0,Výsledky!$CF$3-Výsledky!$CH$3&lt;0),20,0))))))</f>
        <v/>
      </c>
      <c r="BX22" s="61" t="str">
        <f>IF(ISBLANK($CH$3),"",IF(OR(Tipy!BO16=Výsledky!$BV$6,Tipy!BO16=Výsledky!$BV$7,Tipy!BO16=Výsledky!$BV$8,Tipy!BO16=Výsledky!$BV$9),IF(VLOOKUP(Tipy!BO16,'Kategórie hráčov'!$A$2:$B$46,2,FALSE)=30,30,20),0))</f>
        <v/>
      </c>
      <c r="BY22" s="61" t="str">
        <f>IF(ISBLANK($CH$3),"",IF(OR(Tipy!BP16=Výsledky!$BY$6,Tipy!BP16=Výsledky!$BY$7,Tipy!BP16=Výsledky!$BY$8,Tipy!BP16=Výsledky!$BY$9),IF(VLOOKUP(Tipy!BP16,'Kategórie hráčov'!$A$2:$B$46,2,FALSE)=30,30,20),0))</f>
        <v/>
      </c>
      <c r="BZ22" s="62" t="str">
        <f>IF(ISBLANK($CH$3),"",IF(ISBLANK(Tipy!BL16),0,IF(OR(AND(Tipy!BL16=Výsledky!$CF$3,OR(Tipy!BN16=Výsledky!$CH$3+1,Tipy!BN16=Výsledky!$CH$3-1)),AND(Tipy!BN16=Výsledky!$CH$3,OR(Tipy!BL16=Výsledky!$CF$3+1,Tipy!BL16=Výsledky!$CF$3-1))),10,0)))</f>
        <v/>
      </c>
      <c r="CA22" s="65" t="str">
        <f>IF(ISBLANK($CH$3),"",IF(ISBLANK(Tipy!BL16),"-",SUM(BV22:BZ22)))</f>
        <v/>
      </c>
      <c r="CB22" s="64"/>
      <c r="CC22" s="61" t="str">
        <f>IF(ISBLANK($CO$3),"",IF(ISBLANK(Tipy!BR16),0,IF(AND(Tipy!BR16=Výsledky!$CM$3,Tipy!BT16=Výsledky!$CO$3),60,0)))</f>
        <v/>
      </c>
      <c r="CD22" s="61" t="str">
        <f>IF(ISBLANK($CO$3),"",IF(ISBLANK(Tipy!BR16),0,IF(AND(Tipy!BR16=Výsledky!$CM$3,Tipy!BT16=Výsledky!$CO$3),0,IF(AND(Tipy!BR16-Tipy!BT16&gt;0,Výsledky!$CM$3-Výsledky!$CO$3&gt;0),20,IF(AND(Tipy!BR16-Tipy!BT16=0,Výsledky!$CM$3-Výsledky!$CO$3=0),20,IF(AND(Tipy!BR16-Tipy!BT16&lt;0,Výsledky!$CM$3-Výsledky!$CO$3&lt;0),20,0))))))</f>
        <v/>
      </c>
      <c r="CE22" s="61" t="str">
        <f>IF(ISBLANK($CO$3),"",IF(OR(Tipy!BU16=Výsledky!$CC$6,Tipy!BU16=Výsledky!$CC$7,Tipy!BU16=Výsledky!$CC$8,Tipy!BU16=Výsledky!$CC$9),IF(VLOOKUP(Tipy!BU16,'Kategórie hráčov'!$A$2:$B$46,2,FALSE)=30,30,20),0))</f>
        <v/>
      </c>
      <c r="CF22" s="61" t="str">
        <f>IF(ISBLANK($CO$3),"",IF(OR(Tipy!BV16=Výsledky!$CF$6,Tipy!BV16=Výsledky!$CF$7,Tipy!BV16=Výsledky!$CF$8,Tipy!BV16=Výsledky!$CF$9),IF(VLOOKUP(Tipy!BV16,'Kategórie hráčov'!$A$2:$B$46,2,FALSE)=30,30,20),0))</f>
        <v/>
      </c>
      <c r="CG22" s="62" t="str">
        <f>IF(ISBLANK($CO$3),"",IF(ISBLANK(Tipy!BR16),0,IF(OR(AND(Tipy!BR16=Výsledky!$CM$3,OR(Tipy!BT16=Výsledky!$CO$3+1,Tipy!BT16=Výsledky!$CO$3-1)),AND(Tipy!BT16=Výsledky!$CO$3,OR(Tipy!BR16=Výsledky!$CM$3+1,Tipy!BR16=Výsledky!$CM$3-1))),10,0)))</f>
        <v/>
      </c>
      <c r="CH22" s="65" t="str">
        <f>IF(ISBLANK($CO$3),"",IF(ISBLANK(Tipy!BR16),"-",SUM(CC22:CG22)))</f>
        <v/>
      </c>
      <c r="CI22" s="64"/>
      <c r="CJ22" s="61" t="str">
        <f>IF(ISBLANK($CV$3),"",IF(ISBLANK(Tipy!BX16),0,IF(AND(Tipy!BX16=Výsledky!$CT$3,Tipy!BZ16=Výsledky!$CV$3),60,0)))</f>
        <v/>
      </c>
      <c r="CK22" s="61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1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1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2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65" t="str">
        <f>IF(ISBLANK($CV$3),"",IF(ISBLANK(Tipy!BX16),"-",SUM(CJ22:CN22)))</f>
        <v/>
      </c>
      <c r="CP22" s="64"/>
      <c r="CQ22" s="61" t="str">
        <f>IF(ISBLANK($DC$3),"",IF(ISBLANK(Tipy!CD16),0,IF(AND(Tipy!CD16=Výsledky!$DA$3,Tipy!CF16=Výsledky!$DC$3),60,0)))</f>
        <v/>
      </c>
      <c r="CR22" s="61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1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1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2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65" t="str">
        <f>IF(ISBLANK($DC$3),"",IF(ISBLANK(Tipy!CD16),"-",SUM(CQ22:CU22)))</f>
        <v/>
      </c>
      <c r="CW22" s="64"/>
      <c r="CX22" s="61" t="str">
        <f>IF(ISBLANK($DX$3),"",IF(ISBLANK(Tipy!#REF!),0,IF(AND(Tipy!#REF!=Výsledky!$DV$3,Tipy!#REF!=Výsledky!$DX$3),60,0)))</f>
        <v/>
      </c>
      <c r="CY22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65" t="str">
        <f>IF(ISBLANK($DX$3),"",IF(ISBLANK(Tipy!#REF!),"-",SUM(CX22:DB22)))</f>
        <v/>
      </c>
      <c r="DD22" s="64"/>
      <c r="DE22" s="61" t="str">
        <f>IF(ISBLANK($DQ$3),"",IF(ISBLANK(Tipy!#REF!),0,IF(AND(Tipy!#REF!=Výsledky!$DO$3,Tipy!#REF!=Výsledky!$DQ$3),60,0)))</f>
        <v/>
      </c>
      <c r="DF22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65" t="str">
        <f>IF(ISBLANK($DQ$3),"",IF(ISBLANK(Tipy!#REF!),"-",SUM(DE22:DI22)))</f>
        <v/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 t="str">
        <f>IF(ISBLANK($BM$3),"",IF(ISBLANK(Tipy!EF16),0,IF(AND(Tipy!EF16=Výsledky!$BK$3,Tipy!EH16=Výsledky!$BM$3),60,0)))</f>
        <v/>
      </c>
      <c r="FC22" s="61" t="str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/>
      </c>
      <c r="FD22" s="61" t="str">
        <f>IF(ISBLANK($BM$3),"",IF(OR(Tipy!EI16=Výsledky!$FB$6,Tipy!EI16=Výsledky!$FB$7,Tipy!EI16=Výsledky!$FB$8,Tipy!EI16=Výsledky!$FB$9),IF(VLOOKUP(Tipy!EI16,'Kategórie hráčov'!$A$2:$B$46,2,FALSE)=30,30,20),0))</f>
        <v/>
      </c>
      <c r="FE22" s="61" t="str">
        <f>IF(ISBLANK($BM$3),"",IF(OR(Tipy!EJ16=Výsledky!$FE$6,Tipy!EJ16=Výsledky!$FE$7,Tipy!EJ16=Výsledky!$FE$8,Tipy!EJ16=Výsledky!$FE$9),IF(VLOOKUP(Tipy!EJ16,'Kategórie hráčov'!$A$2:$B$46,2,FALSE)=30,30,20),0))</f>
        <v/>
      </c>
      <c r="FF22" s="62" t="str">
        <f>IF(ISBLANK($BM$3),"",IF(ISBLANK(Tipy!EF16),0,IF(OR(AND(Tipy!EF16=Výsledky!$BK$3,OR(Tipy!EH16=Výsledky!$BM$3+1,Tipy!EH16=Výsledky!$BM$3-1)),AND(Tipy!EH16=Výsledky!$BM$3,OR(Tipy!EF16=Výsledky!$BK$3+1,Tipy!EF16=Výsledky!$BK$3-1))),10,0)))</f>
        <v/>
      </c>
      <c r="FG22" s="65" t="str">
        <f>IF(ISBLANK($BM$3),"",IF(ISBLANK(Tipy!EF16),"-",SUM(FB22:FF22)))</f>
        <v/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 t="str">
        <f>IF(ISBLANK($DJ$3),"",IF(ISBLANK(Tipy!ER16),0,IF(AND(Tipy!ER16=Výsledky!$DH$3,Tipy!ET16=Výsledky!$DJ$3),60,0)))</f>
        <v/>
      </c>
      <c r="FQ22" s="61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1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1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2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5" t="str">
        <f>IF(ISBLANK($DJ$3),"",IF(ISBLANK(Tipy!ER16),"-",SUM(FP22:FT22)))</f>
        <v/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5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61" t="str">
        <f>IF(ISBLANK($AR$3),"",IF(ISBLANK(Tipy!AH17),0,IF(AND(Tipy!AH17=Výsledky!$AP$3,Tipy!AJ17=Výsledky!$AR$3),60,0)))</f>
        <v/>
      </c>
      <c r="AN23" s="61" t="str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/>
      </c>
      <c r="AO23" s="61" t="str">
        <f>IF(ISBLANK($AR$3),"",IF(OR(Tipy!AK17=Výsledky!$AM$6,Tipy!AK17=Výsledky!$AM$7,Tipy!AK17=Výsledky!$AM$8,Tipy!AK17=Výsledky!$AM$9),IF(VLOOKUP(Tipy!AK17,'Kategórie hráčov'!$A$2:$B$46,2,FALSE)=30,30,20),0))</f>
        <v/>
      </c>
      <c r="AP23" s="61" t="str">
        <f>IF(ISBLANK($AR$3),"",IF(OR(Tipy!AL17=Výsledky!$AP$6,Tipy!AL17=Výsledky!$AP$7,Tipy!AL17=Výsledky!$AP$8,Tipy!AL17=Výsledky!$AP$9),IF(VLOOKUP(Tipy!AL17,'Kategórie hráčov'!$A$2:$B$46,2,FALSE)=30,30,20),0))</f>
        <v/>
      </c>
      <c r="AQ23" s="62" t="str">
        <f>IF(ISBLANK($AR$3),"",IF(ISBLANK(Tipy!AH17),0,IF(OR(AND(Tipy!AH17=Výsledky!$AP$3,OR(Tipy!AJ17=Výsledky!$AR$3+1,Tipy!AJ17=Výsledky!$AR$3-1)),AND(Tipy!AJ17=Výsledky!$AR$3,OR(Tipy!AH17=Výsledky!$AP$3+1,Tipy!AH17=Výsledky!$AP$3-1))),10,0)))</f>
        <v/>
      </c>
      <c r="AR23" s="65" t="str">
        <f>IF(ISBLANK($AR$3),"",IF(ISBLANK(Tipy!AH17),"-",SUM(AM23:AQ23)))</f>
        <v/>
      </c>
      <c r="AS23" s="64"/>
      <c r="AT23" s="61" t="str">
        <f>IF(ISBLANK($BF$3),"",IF(ISBLANK(Tipy!AN17),0,IF(AND(Tipy!AN17=Výsledky!$BD$3,Tipy!AP17=Výsledky!$BF$3),60,0)))</f>
        <v/>
      </c>
      <c r="AU23" s="61" t="str">
        <f>IF(ISBLANK($BF$3),"",IF(ISBLANK(Tipy!AN17),0,IF(AND(Tipy!AN17=Výsledky!$BD$3,Tipy!AP17=Výsledky!$BF$3),0,IF(AND(Tipy!AN17-Tipy!AP17&gt;0,Výsledky!$BD$3-Výsledky!$BF$3&gt;0),20,IF(AND(Tipy!AN17-Tipy!AP17=0,Výsledky!$BD$3-Výsledky!$BF$3=0),20,IF(AND(Tipy!AN17-Tipy!AP17&lt;0,Výsledky!$BD$3-Výsledky!$BF$3&lt;0),20,0))))))</f>
        <v/>
      </c>
      <c r="AV23" s="61" t="str">
        <f>IF(ISBLANK($BF$3),"",IF(OR(Tipy!AQ17=Výsledky!#REF!,Tipy!AQ17=Výsledky!#REF!,Tipy!AQ17=Výsledky!#REF!,Tipy!AQ17=Výsledky!$AT$9),IF(VLOOKUP(Tipy!AQ17,'Kategórie hráčov'!$A$2:$B$46,2,FALSE)=30,30,20),0))</f>
        <v/>
      </c>
      <c r="AW23" s="61" t="str">
        <f>IF(ISBLANK($BF$3),"",IF(OR(Tipy!AR17=Výsledky!#REF!,Tipy!AR17=Výsledky!#REF!,Tipy!AR17=Výsledky!#REF!,Tipy!AR17=Výsledky!$AW$9),IF(VLOOKUP(Tipy!AR17,'Kategórie hráčov'!$A$2:$B$46,2,FALSE)=30,30,20),0))</f>
        <v/>
      </c>
      <c r="AX23" s="62" t="str">
        <f>IF(ISBLANK($BF$3),"",IF(ISBLANK(Tipy!AN17),0,IF(OR(AND(Tipy!AN17=Výsledky!$BD$3,OR(Tipy!AP17=Výsledky!$BF$3+1,Tipy!AP17=Výsledky!$BF$3-1)),AND(Tipy!AP17=Výsledky!$BF$3,OR(Tipy!AN17=Výsledky!$BD$3+1,Tipy!AN17=Výsledky!$BD$3-1))),10,0)))</f>
        <v/>
      </c>
      <c r="AY23" s="65" t="str">
        <f>IF(ISBLANK($BF$3),"",IF(ISBLANK(Tipy!AN17),"-",SUM(AT23:AX23)))</f>
        <v/>
      </c>
      <c r="AZ23" s="64"/>
      <c r="BA23" s="61" t="str">
        <f>IF(ISBLANK($AY$3),"",IF(ISBLANK(Tipy!AT17),0,IF(AND(Tipy!AT17=Výsledky!$AW$3,Tipy!AV17=Výsledky!$AY$3),60,0)))</f>
        <v/>
      </c>
      <c r="BB23" s="61" t="str">
        <f>IF(ISBLANK($AY$3),"",IF(ISBLANK(Tipy!AT17),0,IF(AND(Tipy!AT17=Výsledky!$AW$3,Tipy!AV17=Výsledky!$AY$3),0,IF(AND(Tipy!AT17-Tipy!AV17&gt;0,Výsledky!$AW$3-Výsledky!$AY$3&gt;0),20,IF(AND(Tipy!AT17-Tipy!AV17=0,Výsledky!$AW$3-Výsledky!$AY$3=0),20,IF(AND(Tipy!AT17-Tipy!AV17&lt;0,Výsledky!$AW$3-Výsledky!$AY$3&lt;0),20,0))))))</f>
        <v/>
      </c>
      <c r="BC23" s="61" t="str">
        <f>IF(ISBLANK($AY$3),"",IF(OR(Tipy!AW17=Výsledky!$BA$6,Tipy!AW17=Výsledky!$BA$7,Tipy!AW17=Výsledky!$BA$8,Tipy!AW17=Výsledky!$BA$9),IF(VLOOKUP(Tipy!AW17,'Kategórie hráčov'!$A$2:$B$46,2,FALSE)=30,30,20),0))</f>
        <v/>
      </c>
      <c r="BD23" s="61" t="str">
        <f>IF(ISBLANK($AY$3),"",IF(OR(Tipy!AX17=Výsledky!$BD$6,Tipy!AX17=Výsledky!$BD$7,Tipy!AX17=Výsledky!$BD$8,Tipy!AX17=Výsledky!$BD$9),IF(VLOOKUP(Tipy!AX17,'Kategórie hráčov'!$A$2:$B$46,2,FALSE)=30,30,20),0))</f>
        <v/>
      </c>
      <c r="BE23" s="62" t="str">
        <f>IF(ISBLANK($AY$3),"",IF(ISBLANK(Tipy!AT17),0,IF(OR(AND(Tipy!AT17=Výsledky!$AW$3,OR(Tipy!AV17=Výsledky!$AY$3+1,Tipy!AV17=Výsledky!$AY$3-1)),AND(Tipy!AV17=Výsledky!$AY$3,OR(Tipy!AT17=Výsledky!$AW$3+1,Tipy!AT17=Výsledky!$AW$3-1))),10,0)))</f>
        <v/>
      </c>
      <c r="BF23" s="65" t="str">
        <f>IF(ISBLANK($AY$3),"",IF(ISBLANK(Tipy!AT17),"-",SUM(BA23:BE23)))</f>
        <v/>
      </c>
      <c r="BG23" s="64"/>
      <c r="BH23" s="61" t="str">
        <f>IF(ISBLANK($BT$3),"",IF(ISBLANK(Tipy!AZ17),0,IF(AND(Tipy!AZ17=Výsledky!$BR$3,Tipy!BB17=Výsledky!$BT$3),60,0)))</f>
        <v/>
      </c>
      <c r="BI23" s="61" t="str">
        <f>IF(ISBLANK($BT$3),"",IF(ISBLANK(Tipy!AZ17),0,IF(AND(Tipy!AZ17=Výsledky!$BR$3,Tipy!BB17=Výsledky!$BT$3),0,IF(AND(Tipy!AZ17-Tipy!BB17&gt;0,Výsledky!$BR$3-Výsledky!$BT$3&gt;0),20,IF(AND(Tipy!AZ17-Tipy!BB17=0,Výsledky!$BR$3-Výsledky!$BT$3=0),20,IF(AND(Tipy!AZ17-Tipy!BB17&lt;0,Výsledky!$BR$3-Výsledky!$BT$3&lt;0),20,0))))))</f>
        <v/>
      </c>
      <c r="BJ23" s="61" t="str">
        <f>IF(ISBLANK($BT$3),"",IF(OR(Tipy!BC17=Výsledky!#REF!,Tipy!BC17=Výsledky!#REF!,Tipy!BC17=Výsledky!#REF!,Tipy!BC17=Výsledky!$BH$9),IF(VLOOKUP(Tipy!BC17,'Kategórie hráčov'!$A$2:$B$46,2,FALSE)=30,30,20),0))</f>
        <v/>
      </c>
      <c r="BK23" s="61" t="str">
        <f>IF(ISBLANK($BT$3),"",IF(OR(Tipy!BD17=Výsledky!#REF!,Tipy!BD17=Výsledky!#REF!,Tipy!BD17=Výsledky!#REF!,Tipy!BD17=Výsledky!$BK$9),IF(VLOOKUP(Tipy!BD17,'Kategórie hráčov'!$A$2:$B$46,2,FALSE)=30,30,20),0))</f>
        <v/>
      </c>
      <c r="BL23" s="62" t="str">
        <f>IF(ISBLANK($BT$3),"",IF(ISBLANK(Tipy!AZ17),0,IF(OR(AND(Tipy!AZ17=Výsledky!$BR$3,OR(Tipy!BB17=Výsledky!$BT$3+1,Tipy!BB17=Výsledky!$BT$3-1)),AND(Tipy!BB17=Výsledky!$BT$3,OR(Tipy!AZ17=Výsledky!$BR$3+1,Tipy!AZ17=Výsledky!$BR$3-1))),10,0)))</f>
        <v/>
      </c>
      <c r="BM23" s="65" t="str">
        <f>IF(ISBLANK($BT$3),"",IF(ISBLANK(Tipy!AZ17),"-",SUM(BH23:BL23)))</f>
        <v/>
      </c>
      <c r="BN23" s="64"/>
      <c r="BO23" s="61" t="str">
        <f>IF(ISBLANK($CA$3),"",IF(ISBLANK(Tipy!BF17),0,IF(AND(Tipy!BF17=Výsledky!$BY$3,Tipy!BH17=Výsledky!$CA$3),60,0)))</f>
        <v/>
      </c>
      <c r="BP23" s="61" t="str">
        <f>IF(ISBLANK($CA$3),"",IF(ISBLANK(Tipy!BF17),0,IF(AND(Tipy!BF17=Výsledky!$BY$3,Tipy!BH17=Výsledky!$CA$3),0,IF(AND(Tipy!BF17-Tipy!BH17&gt;0,Výsledky!$BY$3-Výsledky!$CA$3&gt;0),20,IF(AND(Tipy!BF17-Tipy!BH17=0,Výsledky!$BY$3-Výsledky!$CA$3=0),20,IF(AND(Tipy!BF17-Tipy!BH17&lt;0,Výsledky!$BY$3-Výsledky!$CA$3&lt;0),20,0))))))</f>
        <v/>
      </c>
      <c r="BQ23" s="61" t="str">
        <f>IF(ISBLANK($CA$3),"",IF(OR(Tipy!BI17=Výsledky!$BO$6,Tipy!BI17=Výsledky!$BO$7,Tipy!BI17=Výsledky!$BO$8,Tipy!BI17=Výsledky!$BO$9),IF(VLOOKUP(Tipy!BI17,'Kategórie hráčov'!$A$2:$B$46,2,FALSE)=30,30,20),0))</f>
        <v/>
      </c>
      <c r="BR23" s="61" t="str">
        <f>IF(ISBLANK($CA$3),"",IF(OR(Tipy!BJ17=Výsledky!$BR$6,Tipy!BJ17=Výsledky!$BR$7,Tipy!BJ17=Výsledky!$BR$8,Tipy!BJ17=Výsledky!$BR$9),IF(VLOOKUP(Tipy!BJ17,'Kategórie hráčov'!$A$2:$B$46,2,FALSE)=30,30,20),0))</f>
        <v/>
      </c>
      <c r="BS23" s="62" t="str">
        <f>IF(ISBLANK($CA$3),"",IF(ISBLANK(Tipy!BF17),0,IF(OR(AND(Tipy!BF17=Výsledky!$BY$3,OR(Tipy!BH17=Výsledky!$CA$3+1,Tipy!BH17=Výsledky!$CA$3-1)),AND(Tipy!BH17=Výsledky!$CA$3,OR(Tipy!BF17=Výsledky!$BY$3+1,Tipy!BF17=Výsledky!$BY$3-1))),10,0)))</f>
        <v/>
      </c>
      <c r="BT23" s="65" t="str">
        <f>IF(ISBLANK($CA$3),"",IF(ISBLANK(Tipy!BF17),"-",SUM(BO23:BS23)))</f>
        <v/>
      </c>
      <c r="BU23" s="64"/>
      <c r="BV23" s="61" t="str">
        <f>IF(ISBLANK($CH$3),"",IF(ISBLANK(Tipy!BL17),0,IF(AND(Tipy!BL17=Výsledky!$CF$3,Tipy!BN17=Výsledky!$CH$3),60,0)))</f>
        <v/>
      </c>
      <c r="BW23" s="61" t="str">
        <f>IF(ISBLANK($CH$3),"",IF(ISBLANK(Tipy!BL17),0,IF(AND(Tipy!BL17=Výsledky!$CF$3,Tipy!BN17=Výsledky!$CH$3),0,IF(AND(Tipy!BL17-Tipy!BN17&gt;0,Výsledky!$CF$3-Výsledky!$CH$3&gt;0),20,IF(AND(Tipy!BL17-Tipy!BN17=0,Výsledky!$CF$3-Výsledky!$CH$3=0),20,IF(AND(Tipy!BL17-Tipy!BN17&lt;0,Výsledky!$CF$3-Výsledky!$CH$3&lt;0),20,0))))))</f>
        <v/>
      </c>
      <c r="BX23" s="61" t="str">
        <f>IF(ISBLANK($CH$3),"",IF(OR(Tipy!BO17=Výsledky!$BV$6,Tipy!BO17=Výsledky!$BV$7,Tipy!BO17=Výsledky!$BV$8,Tipy!BO17=Výsledky!$BV$9),IF(VLOOKUP(Tipy!BO17,'Kategórie hráčov'!$A$2:$B$46,2,FALSE)=30,30,20),0))</f>
        <v/>
      </c>
      <c r="BY23" s="61" t="str">
        <f>IF(ISBLANK($CH$3),"",IF(OR(Tipy!BP17=Výsledky!$BY$6,Tipy!BP17=Výsledky!$BY$7,Tipy!BP17=Výsledky!$BY$8,Tipy!BP17=Výsledky!$BY$9),IF(VLOOKUP(Tipy!BP17,'Kategórie hráčov'!$A$2:$B$46,2,FALSE)=30,30,20),0))</f>
        <v/>
      </c>
      <c r="BZ23" s="62" t="str">
        <f>IF(ISBLANK($CH$3),"",IF(ISBLANK(Tipy!BL17),0,IF(OR(AND(Tipy!BL17=Výsledky!$CF$3,OR(Tipy!BN17=Výsledky!$CH$3+1,Tipy!BN17=Výsledky!$CH$3-1)),AND(Tipy!BN17=Výsledky!$CH$3,OR(Tipy!BL17=Výsledky!$CF$3+1,Tipy!BL17=Výsledky!$CF$3-1))),10,0)))</f>
        <v/>
      </c>
      <c r="CA23" s="65" t="str">
        <f>IF(ISBLANK($CH$3),"",IF(ISBLANK(Tipy!BL17),"-",SUM(BV23:BZ23)))</f>
        <v/>
      </c>
      <c r="CB23" s="64"/>
      <c r="CC23" s="61" t="str">
        <f>IF(ISBLANK($CO$3),"",IF(ISBLANK(Tipy!BR17),0,IF(AND(Tipy!BR17=Výsledky!$CM$3,Tipy!BT17=Výsledky!$CO$3),60,0)))</f>
        <v/>
      </c>
      <c r="CD23" s="61" t="str">
        <f>IF(ISBLANK($CO$3),"",IF(ISBLANK(Tipy!BR17),0,IF(AND(Tipy!BR17=Výsledky!$CM$3,Tipy!BT17=Výsledky!$CO$3),0,IF(AND(Tipy!BR17-Tipy!BT17&gt;0,Výsledky!$CM$3-Výsledky!$CO$3&gt;0),20,IF(AND(Tipy!BR17-Tipy!BT17=0,Výsledky!$CM$3-Výsledky!$CO$3=0),20,IF(AND(Tipy!BR17-Tipy!BT17&lt;0,Výsledky!$CM$3-Výsledky!$CO$3&lt;0),20,0))))))</f>
        <v/>
      </c>
      <c r="CE23" s="61" t="str">
        <f>IF(ISBLANK($CO$3),"",IF(OR(Tipy!BU17=Výsledky!$CC$6,Tipy!BU17=Výsledky!$CC$7,Tipy!BU17=Výsledky!$CC$8,Tipy!BU17=Výsledky!$CC$9),IF(VLOOKUP(Tipy!BU17,'Kategórie hráčov'!$A$2:$B$46,2,FALSE)=30,30,20),0))</f>
        <v/>
      </c>
      <c r="CF23" s="61" t="str">
        <f>IF(ISBLANK($CO$3),"",IF(OR(Tipy!BV17=Výsledky!$CF$6,Tipy!BV17=Výsledky!$CF$7,Tipy!BV17=Výsledky!$CF$8,Tipy!BV17=Výsledky!$CF$9),IF(VLOOKUP(Tipy!BV17,'Kategórie hráčov'!$A$2:$B$46,2,FALSE)=30,30,20),0))</f>
        <v/>
      </c>
      <c r="CG23" s="62" t="str">
        <f>IF(ISBLANK($CO$3),"",IF(ISBLANK(Tipy!BR17),0,IF(OR(AND(Tipy!BR17=Výsledky!$CM$3,OR(Tipy!BT17=Výsledky!$CO$3+1,Tipy!BT17=Výsledky!$CO$3-1)),AND(Tipy!BT17=Výsledky!$CO$3,OR(Tipy!BR17=Výsledky!$CM$3+1,Tipy!BR17=Výsledky!$CM$3-1))),10,0)))</f>
        <v/>
      </c>
      <c r="CH23" s="65" t="str">
        <f>IF(ISBLANK($CO$3),"",IF(ISBLANK(Tipy!BR17),"-",SUM(CC23:CG23)))</f>
        <v/>
      </c>
      <c r="CI23" s="64"/>
      <c r="CJ23" s="61" t="str">
        <f>IF(ISBLANK($CV$3),"",IF(ISBLANK(Tipy!BX17),0,IF(AND(Tipy!BX17=Výsledky!$CT$3,Tipy!BZ17=Výsledky!$CV$3),60,0)))</f>
        <v/>
      </c>
      <c r="CK23" s="61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1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1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2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65" t="str">
        <f>IF(ISBLANK($CV$3),"",IF(ISBLANK(Tipy!BX17),"-",SUM(CJ23:CN23)))</f>
        <v/>
      </c>
      <c r="CP23" s="64"/>
      <c r="CQ23" s="61" t="str">
        <f>IF(ISBLANK($DC$3),"",IF(ISBLANK(Tipy!CD17),0,IF(AND(Tipy!CD17=Výsledky!$DA$3,Tipy!CF17=Výsledky!$DC$3),60,0)))</f>
        <v/>
      </c>
      <c r="CR23" s="61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1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1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2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65" t="str">
        <f>IF(ISBLANK($DC$3),"",IF(ISBLANK(Tipy!CD17),"-",SUM(CQ23:CU23)))</f>
        <v/>
      </c>
      <c r="CW23" s="64"/>
      <c r="CX23" s="61" t="str">
        <f>IF(ISBLANK($DX$3),"",IF(ISBLANK(Tipy!#REF!),0,IF(AND(Tipy!#REF!=Výsledky!$DV$3,Tipy!#REF!=Výsledky!$DX$3),60,0)))</f>
        <v/>
      </c>
      <c r="CY23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65" t="str">
        <f>IF(ISBLANK($DX$3),"",IF(ISBLANK(Tipy!#REF!),"-",SUM(CX23:DB23)))</f>
        <v/>
      </c>
      <c r="DD23" s="64"/>
      <c r="DE23" s="61" t="str">
        <f>IF(ISBLANK($DQ$3),"",IF(ISBLANK(Tipy!#REF!),0,IF(AND(Tipy!#REF!=Výsledky!$DO$3,Tipy!#REF!=Výsledky!$DQ$3),60,0)))</f>
        <v/>
      </c>
      <c r="DF23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65" t="str">
        <f>IF(ISBLANK($DQ$3),"",IF(ISBLANK(Tipy!#REF!),"-",SUM(DE23:DI23)))</f>
        <v/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 t="str">
        <f>IF(ISBLANK($BM$3),"",IF(ISBLANK(Tipy!EF17),0,IF(AND(Tipy!EF17=Výsledky!$BK$3,Tipy!EH17=Výsledky!$BM$3),60,0)))</f>
        <v/>
      </c>
      <c r="FC23" s="61" t="str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/>
      </c>
      <c r="FD23" s="61" t="str">
        <f>IF(ISBLANK($BM$3),"",IF(OR(Tipy!EI17=Výsledky!$FB$6,Tipy!EI17=Výsledky!$FB$7,Tipy!EI17=Výsledky!$FB$8,Tipy!EI17=Výsledky!$FB$9),IF(VLOOKUP(Tipy!EI17,'Kategórie hráčov'!$A$2:$B$46,2,FALSE)=30,30,20),0))</f>
        <v/>
      </c>
      <c r="FE23" s="61" t="str">
        <f>IF(ISBLANK($BM$3),"",IF(OR(Tipy!EJ17=Výsledky!$FE$6,Tipy!EJ17=Výsledky!$FE$7,Tipy!EJ17=Výsledky!$FE$8,Tipy!EJ17=Výsledky!$FE$9),IF(VLOOKUP(Tipy!EJ17,'Kategórie hráčov'!$A$2:$B$46,2,FALSE)=30,30,20),0))</f>
        <v/>
      </c>
      <c r="FF23" s="62" t="str">
        <f>IF(ISBLANK($BM$3),"",IF(ISBLANK(Tipy!EF17),0,IF(OR(AND(Tipy!EF17=Výsledky!$BK$3,OR(Tipy!EH17=Výsledky!$BM$3+1,Tipy!EH17=Výsledky!$BM$3-1)),AND(Tipy!EH17=Výsledky!$BM$3,OR(Tipy!EF17=Výsledky!$BK$3+1,Tipy!EF17=Výsledky!$BK$3-1))),10,0)))</f>
        <v/>
      </c>
      <c r="FG23" s="65" t="str">
        <f>IF(ISBLANK($BM$3),"",IF(ISBLANK(Tipy!EF17),"-",SUM(FB23:FF23)))</f>
        <v/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 t="str">
        <f>IF(ISBLANK($DJ$3),"",IF(ISBLANK(Tipy!ER17),0,IF(AND(Tipy!ER17=Výsledky!$DH$3,Tipy!ET17=Výsledky!$DJ$3),60,0)))</f>
        <v/>
      </c>
      <c r="FQ23" s="61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1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1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2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5" t="str">
        <f>IF(ISBLANK($DJ$3),"",IF(ISBLANK(Tipy!ER17),"-",SUM(FP23:FT23)))</f>
        <v/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5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61" t="str">
        <f>IF(ISBLANK($AR$3),"",IF(ISBLANK(Tipy!AH18),0,IF(AND(Tipy!AH18=Výsledky!$AP$3,Tipy!AJ18=Výsledky!$AR$3),60,0)))</f>
        <v/>
      </c>
      <c r="AN24" s="61" t="str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/>
      </c>
      <c r="AO24" s="61" t="str">
        <f>IF(ISBLANK($AR$3),"",IF(OR(Tipy!AK18=Výsledky!$AM$6,Tipy!AK18=Výsledky!$AM$7,Tipy!AK18=Výsledky!$AM$8,Tipy!AK18=Výsledky!$AM$9),IF(VLOOKUP(Tipy!AK18,'Kategórie hráčov'!$A$2:$B$46,2,FALSE)=30,30,20),0))</f>
        <v/>
      </c>
      <c r="AP24" s="61" t="str">
        <f>IF(ISBLANK($AR$3),"",IF(OR(Tipy!AL18=Výsledky!$AP$6,Tipy!AL18=Výsledky!$AP$7,Tipy!AL18=Výsledky!$AP$8,Tipy!AL18=Výsledky!$AP$9),IF(VLOOKUP(Tipy!AL18,'Kategórie hráčov'!$A$2:$B$46,2,FALSE)=30,30,20),0))</f>
        <v/>
      </c>
      <c r="AQ24" s="62" t="str">
        <f>IF(ISBLANK($AR$3),"",IF(ISBLANK(Tipy!AH18),0,IF(OR(AND(Tipy!AH18=Výsledky!$AP$3,OR(Tipy!AJ18=Výsledky!$AR$3+1,Tipy!AJ18=Výsledky!$AR$3-1)),AND(Tipy!AJ18=Výsledky!$AR$3,OR(Tipy!AH18=Výsledky!$AP$3+1,Tipy!AH18=Výsledky!$AP$3-1))),10,0)))</f>
        <v/>
      </c>
      <c r="AR24" s="65" t="str">
        <f>IF(ISBLANK($AR$3),"",IF(ISBLANK(Tipy!AH18),"-",SUM(AM24:AQ24)))</f>
        <v/>
      </c>
      <c r="AS24" s="64"/>
      <c r="AT24" s="61" t="str">
        <f>IF(ISBLANK($BF$3),"",IF(ISBLANK(Tipy!AN18),0,IF(AND(Tipy!AN18=Výsledky!$BD$3,Tipy!AP18=Výsledky!$BF$3),60,0)))</f>
        <v/>
      </c>
      <c r="AU24" s="61" t="str">
        <f>IF(ISBLANK($BF$3),"",IF(ISBLANK(Tipy!AN18),0,IF(AND(Tipy!AN18=Výsledky!$BD$3,Tipy!AP18=Výsledky!$BF$3),0,IF(AND(Tipy!AN18-Tipy!AP18&gt;0,Výsledky!$BD$3-Výsledky!$BF$3&gt;0),20,IF(AND(Tipy!AN18-Tipy!AP18=0,Výsledky!$BD$3-Výsledky!$BF$3=0),20,IF(AND(Tipy!AN18-Tipy!AP18&lt;0,Výsledky!$BD$3-Výsledky!$BF$3&lt;0),20,0))))))</f>
        <v/>
      </c>
      <c r="AV24" s="61" t="str">
        <f>IF(ISBLANK($BF$3),"",IF(OR(Tipy!AQ18=Výsledky!#REF!,Tipy!AQ18=Výsledky!#REF!,Tipy!AQ18=Výsledky!#REF!,Tipy!AQ18=Výsledky!$AT$9),IF(VLOOKUP(Tipy!AQ18,'Kategórie hráčov'!$A$2:$B$46,2,FALSE)=30,30,20),0))</f>
        <v/>
      </c>
      <c r="AW24" s="61" t="str">
        <f>IF(ISBLANK($BF$3),"",IF(OR(Tipy!AR18=Výsledky!#REF!,Tipy!AR18=Výsledky!#REF!,Tipy!AR18=Výsledky!#REF!,Tipy!AR18=Výsledky!$AW$9),IF(VLOOKUP(Tipy!AR18,'Kategórie hráčov'!$A$2:$B$46,2,FALSE)=30,30,20),0))</f>
        <v/>
      </c>
      <c r="AX24" s="62" t="str">
        <f>IF(ISBLANK($BF$3),"",IF(ISBLANK(Tipy!AN18),0,IF(OR(AND(Tipy!AN18=Výsledky!$BD$3,OR(Tipy!AP18=Výsledky!$BF$3+1,Tipy!AP18=Výsledky!$BF$3-1)),AND(Tipy!AP18=Výsledky!$BF$3,OR(Tipy!AN18=Výsledky!$BD$3+1,Tipy!AN18=Výsledky!$BD$3-1))),10,0)))</f>
        <v/>
      </c>
      <c r="AY24" s="65" t="str">
        <f>IF(ISBLANK($BF$3),"",IF(ISBLANK(Tipy!AN18),"-",SUM(AT24:AX24)))</f>
        <v/>
      </c>
      <c r="AZ24" s="64"/>
      <c r="BA24" s="61" t="str">
        <f>IF(ISBLANK($AY$3),"",IF(ISBLANK(Tipy!AT18),0,IF(AND(Tipy!AT18=Výsledky!$AW$3,Tipy!AV18=Výsledky!$AY$3),60,0)))</f>
        <v/>
      </c>
      <c r="BB24" s="61" t="str">
        <f>IF(ISBLANK($AY$3),"",IF(ISBLANK(Tipy!AT18),0,IF(AND(Tipy!AT18=Výsledky!$AW$3,Tipy!AV18=Výsledky!$AY$3),0,IF(AND(Tipy!AT18-Tipy!AV18&gt;0,Výsledky!$AW$3-Výsledky!$AY$3&gt;0),20,IF(AND(Tipy!AT18-Tipy!AV18=0,Výsledky!$AW$3-Výsledky!$AY$3=0),20,IF(AND(Tipy!AT18-Tipy!AV18&lt;0,Výsledky!$AW$3-Výsledky!$AY$3&lt;0),20,0))))))</f>
        <v/>
      </c>
      <c r="BC24" s="61" t="str">
        <f>IF(ISBLANK($AY$3),"",IF(OR(Tipy!AW18=Výsledky!$BA$6,Tipy!AW18=Výsledky!$BA$7,Tipy!AW18=Výsledky!$BA$8,Tipy!AW18=Výsledky!$BA$9),IF(VLOOKUP(Tipy!AW18,'Kategórie hráčov'!$A$2:$B$46,2,FALSE)=30,30,20),0))</f>
        <v/>
      </c>
      <c r="BD24" s="61" t="str">
        <f>IF(ISBLANK($AY$3),"",IF(OR(Tipy!AX18=Výsledky!$BD$6,Tipy!AX18=Výsledky!$BD$7,Tipy!AX18=Výsledky!$BD$8,Tipy!AX18=Výsledky!$BD$9),IF(VLOOKUP(Tipy!AX18,'Kategórie hráčov'!$A$2:$B$46,2,FALSE)=30,30,20),0))</f>
        <v/>
      </c>
      <c r="BE24" s="62" t="str">
        <f>IF(ISBLANK($AY$3),"",IF(ISBLANK(Tipy!AT18),0,IF(OR(AND(Tipy!AT18=Výsledky!$AW$3,OR(Tipy!AV18=Výsledky!$AY$3+1,Tipy!AV18=Výsledky!$AY$3-1)),AND(Tipy!AV18=Výsledky!$AY$3,OR(Tipy!AT18=Výsledky!$AW$3+1,Tipy!AT18=Výsledky!$AW$3-1))),10,0)))</f>
        <v/>
      </c>
      <c r="BF24" s="65" t="str">
        <f>IF(ISBLANK($AY$3),"",IF(ISBLANK(Tipy!AT18),"-",SUM(BA24:BE24)))</f>
        <v/>
      </c>
      <c r="BG24" s="64"/>
      <c r="BH24" s="61" t="str">
        <f>IF(ISBLANK($BT$3),"",IF(ISBLANK(Tipy!AZ18),0,IF(AND(Tipy!AZ18=Výsledky!$BR$3,Tipy!BB18=Výsledky!$BT$3),60,0)))</f>
        <v/>
      </c>
      <c r="BI24" s="61" t="str">
        <f>IF(ISBLANK($BT$3),"",IF(ISBLANK(Tipy!AZ18),0,IF(AND(Tipy!AZ18=Výsledky!$BR$3,Tipy!BB18=Výsledky!$BT$3),0,IF(AND(Tipy!AZ18-Tipy!BB18&gt;0,Výsledky!$BR$3-Výsledky!$BT$3&gt;0),20,IF(AND(Tipy!AZ18-Tipy!BB18=0,Výsledky!$BR$3-Výsledky!$BT$3=0),20,IF(AND(Tipy!AZ18-Tipy!BB18&lt;0,Výsledky!$BR$3-Výsledky!$BT$3&lt;0),20,0))))))</f>
        <v/>
      </c>
      <c r="BJ24" s="61" t="str">
        <f>IF(ISBLANK($BT$3),"",IF(OR(Tipy!BC18=Výsledky!#REF!,Tipy!BC18=Výsledky!#REF!,Tipy!BC18=Výsledky!#REF!,Tipy!BC18=Výsledky!$BH$9),IF(VLOOKUP(Tipy!BC18,'Kategórie hráčov'!$A$2:$B$46,2,FALSE)=30,30,20),0))</f>
        <v/>
      </c>
      <c r="BK24" s="61" t="str">
        <f>IF(ISBLANK($BT$3),"",IF(OR(Tipy!BD18=Výsledky!#REF!,Tipy!BD18=Výsledky!#REF!,Tipy!BD18=Výsledky!#REF!,Tipy!BD18=Výsledky!$BK$9),IF(VLOOKUP(Tipy!BD18,'Kategórie hráčov'!$A$2:$B$46,2,FALSE)=30,30,20),0))</f>
        <v/>
      </c>
      <c r="BL24" s="62" t="str">
        <f>IF(ISBLANK($BT$3),"",IF(ISBLANK(Tipy!AZ18),0,IF(OR(AND(Tipy!AZ18=Výsledky!$BR$3,OR(Tipy!BB18=Výsledky!$BT$3+1,Tipy!BB18=Výsledky!$BT$3-1)),AND(Tipy!BB18=Výsledky!$BT$3,OR(Tipy!AZ18=Výsledky!$BR$3+1,Tipy!AZ18=Výsledky!$BR$3-1))),10,0)))</f>
        <v/>
      </c>
      <c r="BM24" s="65" t="str">
        <f>IF(ISBLANK($BT$3),"",IF(ISBLANK(Tipy!AZ18),"-",SUM(BH24:BL24)))</f>
        <v/>
      </c>
      <c r="BN24" s="64"/>
      <c r="BO24" s="61" t="str">
        <f>IF(ISBLANK($CA$3),"",IF(ISBLANK(Tipy!BF18),0,IF(AND(Tipy!BF18=Výsledky!$BY$3,Tipy!BH18=Výsledky!$CA$3),60,0)))</f>
        <v/>
      </c>
      <c r="BP24" s="61" t="str">
        <f>IF(ISBLANK($CA$3),"",IF(ISBLANK(Tipy!BF18),0,IF(AND(Tipy!BF18=Výsledky!$BY$3,Tipy!BH18=Výsledky!$CA$3),0,IF(AND(Tipy!BF18-Tipy!BH18&gt;0,Výsledky!$BY$3-Výsledky!$CA$3&gt;0),20,IF(AND(Tipy!BF18-Tipy!BH18=0,Výsledky!$BY$3-Výsledky!$CA$3=0),20,IF(AND(Tipy!BF18-Tipy!BH18&lt;0,Výsledky!$BY$3-Výsledky!$CA$3&lt;0),20,0))))))</f>
        <v/>
      </c>
      <c r="BQ24" s="61" t="str">
        <f>IF(ISBLANK($CA$3),"",IF(OR(Tipy!BI18=Výsledky!$BO$6,Tipy!BI18=Výsledky!$BO$7,Tipy!BI18=Výsledky!$BO$8,Tipy!BI18=Výsledky!$BO$9),IF(VLOOKUP(Tipy!BI18,'Kategórie hráčov'!$A$2:$B$46,2,FALSE)=30,30,20),0))</f>
        <v/>
      </c>
      <c r="BR24" s="61" t="str">
        <f>IF(ISBLANK($CA$3),"",IF(OR(Tipy!BJ18=Výsledky!$BR$6,Tipy!BJ18=Výsledky!$BR$7,Tipy!BJ18=Výsledky!$BR$8,Tipy!BJ18=Výsledky!$BR$9),IF(VLOOKUP(Tipy!BJ18,'Kategórie hráčov'!$A$2:$B$46,2,FALSE)=30,30,20),0))</f>
        <v/>
      </c>
      <c r="BS24" s="62" t="str">
        <f>IF(ISBLANK($CA$3),"",IF(ISBLANK(Tipy!BF18),0,IF(OR(AND(Tipy!BF18=Výsledky!$BY$3,OR(Tipy!BH18=Výsledky!$CA$3+1,Tipy!BH18=Výsledky!$CA$3-1)),AND(Tipy!BH18=Výsledky!$CA$3,OR(Tipy!BF18=Výsledky!$BY$3+1,Tipy!BF18=Výsledky!$BY$3-1))),10,0)))</f>
        <v/>
      </c>
      <c r="BT24" s="65" t="str">
        <f>IF(ISBLANK($CA$3),"",IF(ISBLANK(Tipy!BF18),"-",SUM(BO24:BS24)))</f>
        <v/>
      </c>
      <c r="BU24" s="64"/>
      <c r="BV24" s="61" t="str">
        <f>IF(ISBLANK($CH$3),"",IF(ISBLANK(Tipy!BL18),0,IF(AND(Tipy!BL18=Výsledky!$CF$3,Tipy!BN18=Výsledky!$CH$3),60,0)))</f>
        <v/>
      </c>
      <c r="BW24" s="61" t="str">
        <f>IF(ISBLANK($CH$3),"",IF(ISBLANK(Tipy!BL18),0,IF(AND(Tipy!BL18=Výsledky!$CF$3,Tipy!BN18=Výsledky!$CH$3),0,IF(AND(Tipy!BL18-Tipy!BN18&gt;0,Výsledky!$CF$3-Výsledky!$CH$3&gt;0),20,IF(AND(Tipy!BL18-Tipy!BN18=0,Výsledky!$CF$3-Výsledky!$CH$3=0),20,IF(AND(Tipy!BL18-Tipy!BN18&lt;0,Výsledky!$CF$3-Výsledky!$CH$3&lt;0),20,0))))))</f>
        <v/>
      </c>
      <c r="BX24" s="61" t="str">
        <f>IF(ISBLANK($CH$3),"",IF(OR(Tipy!BO18=Výsledky!$BV$6,Tipy!BO18=Výsledky!$BV$7,Tipy!BO18=Výsledky!$BV$8,Tipy!BO18=Výsledky!$BV$9),IF(VLOOKUP(Tipy!BO18,'Kategórie hráčov'!$A$2:$B$46,2,FALSE)=30,30,20),0))</f>
        <v/>
      </c>
      <c r="BY24" s="61" t="str">
        <f>IF(ISBLANK($CH$3),"",IF(OR(Tipy!BP18=Výsledky!$BY$6,Tipy!BP18=Výsledky!$BY$7,Tipy!BP18=Výsledky!$BY$8,Tipy!BP18=Výsledky!$BY$9),IF(VLOOKUP(Tipy!BP18,'Kategórie hráčov'!$A$2:$B$46,2,FALSE)=30,30,20),0))</f>
        <v/>
      </c>
      <c r="BZ24" s="62" t="str">
        <f>IF(ISBLANK($CH$3),"",IF(ISBLANK(Tipy!BL18),0,IF(OR(AND(Tipy!BL18=Výsledky!$CF$3,OR(Tipy!BN18=Výsledky!$CH$3+1,Tipy!BN18=Výsledky!$CH$3-1)),AND(Tipy!BN18=Výsledky!$CH$3,OR(Tipy!BL18=Výsledky!$CF$3+1,Tipy!BL18=Výsledky!$CF$3-1))),10,0)))</f>
        <v/>
      </c>
      <c r="CA24" s="65" t="str">
        <f>IF(ISBLANK($CH$3),"",IF(ISBLANK(Tipy!BL18),"-",SUM(BV24:BZ24)))</f>
        <v/>
      </c>
      <c r="CB24" s="64"/>
      <c r="CC24" s="61" t="str">
        <f>IF(ISBLANK($CO$3),"",IF(ISBLANK(Tipy!BR18),0,IF(AND(Tipy!BR18=Výsledky!$CM$3,Tipy!BT18=Výsledky!$CO$3),60,0)))</f>
        <v/>
      </c>
      <c r="CD24" s="61" t="str">
        <f>IF(ISBLANK($CO$3),"",IF(ISBLANK(Tipy!BR18),0,IF(AND(Tipy!BR18=Výsledky!$CM$3,Tipy!BT18=Výsledky!$CO$3),0,IF(AND(Tipy!BR18-Tipy!BT18&gt;0,Výsledky!$CM$3-Výsledky!$CO$3&gt;0),20,IF(AND(Tipy!BR18-Tipy!BT18=0,Výsledky!$CM$3-Výsledky!$CO$3=0),20,IF(AND(Tipy!BR18-Tipy!BT18&lt;0,Výsledky!$CM$3-Výsledky!$CO$3&lt;0),20,0))))))</f>
        <v/>
      </c>
      <c r="CE24" s="61" t="str">
        <f>IF(ISBLANK($CO$3),"",IF(OR(Tipy!BU18=Výsledky!$CC$6,Tipy!BU18=Výsledky!$CC$7,Tipy!BU18=Výsledky!$CC$8,Tipy!BU18=Výsledky!$CC$9),IF(VLOOKUP(Tipy!BU18,'Kategórie hráčov'!$A$2:$B$46,2,FALSE)=30,30,20),0))</f>
        <v/>
      </c>
      <c r="CF24" s="61" t="str">
        <f>IF(ISBLANK($CO$3),"",IF(OR(Tipy!BV18=Výsledky!$CF$6,Tipy!BV18=Výsledky!$CF$7,Tipy!BV18=Výsledky!$CF$8,Tipy!BV18=Výsledky!$CF$9),IF(VLOOKUP(Tipy!BV18,'Kategórie hráčov'!$A$2:$B$46,2,FALSE)=30,30,20),0))</f>
        <v/>
      </c>
      <c r="CG24" s="62" t="str">
        <f>IF(ISBLANK($CO$3),"",IF(ISBLANK(Tipy!BR18),0,IF(OR(AND(Tipy!BR18=Výsledky!$CM$3,OR(Tipy!BT18=Výsledky!$CO$3+1,Tipy!BT18=Výsledky!$CO$3-1)),AND(Tipy!BT18=Výsledky!$CO$3,OR(Tipy!BR18=Výsledky!$CM$3+1,Tipy!BR18=Výsledky!$CM$3-1))),10,0)))</f>
        <v/>
      </c>
      <c r="CH24" s="65" t="str">
        <f>IF(ISBLANK($CO$3),"",IF(ISBLANK(Tipy!BR18),"-",SUM(CC24:CG24)))</f>
        <v/>
      </c>
      <c r="CI24" s="64"/>
      <c r="CJ24" s="61" t="str">
        <f>IF(ISBLANK($CV$3),"",IF(ISBLANK(Tipy!BX18),0,IF(AND(Tipy!BX18=Výsledky!$CT$3,Tipy!BZ18=Výsledky!$CV$3),60,0)))</f>
        <v/>
      </c>
      <c r="CK24" s="61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1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1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2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65" t="str">
        <f>IF(ISBLANK($CV$3),"",IF(ISBLANK(Tipy!BX18),"-",SUM(CJ24:CN24)))</f>
        <v/>
      </c>
      <c r="CP24" s="64"/>
      <c r="CQ24" s="61" t="str">
        <f>IF(ISBLANK($DC$3),"",IF(ISBLANK(Tipy!CD18),0,IF(AND(Tipy!CD18=Výsledky!$DA$3,Tipy!CF18=Výsledky!$DC$3),60,0)))</f>
        <v/>
      </c>
      <c r="CR24" s="61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1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1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2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65" t="str">
        <f>IF(ISBLANK($DC$3),"",IF(ISBLANK(Tipy!CD18),"-",SUM(CQ24:CU24)))</f>
        <v/>
      </c>
      <c r="CW24" s="64"/>
      <c r="CX24" s="61" t="str">
        <f>IF(ISBLANK($DX$3),"",IF(ISBLANK(Tipy!CJ18),0,IF(AND(Tipy!CJ18=Výsledky!$DV$3,Tipy!CL18=Výsledky!$DX$3),60,0)))</f>
        <v/>
      </c>
      <c r="CY24" s="61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1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1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2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65" t="str">
        <f>IF(ISBLANK($DX$3),"",IF(ISBLANK(Tipy!CJ18),"-",SUM(CX24:DB24)))</f>
        <v/>
      </c>
      <c r="DD24" s="64"/>
      <c r="DE24" s="61" t="str">
        <f>IF(ISBLANK($DQ$3),"",IF(ISBLANK(Tipy!CP18),0,IF(AND(Tipy!CP18=Výsledky!$DO$3,Tipy!CR18=Výsledky!$DQ$3),60,0)))</f>
        <v/>
      </c>
      <c r="DF24" s="61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1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1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2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65" t="str">
        <f>IF(ISBLANK($DQ$3),"",IF(ISBLANK(Tipy!CP18),"-",SUM(DE24:DI24)))</f>
        <v/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 t="str">
        <f>IF(ISBLANK($BM$3),"",IF(ISBLANK(Tipy!EF18),0,IF(AND(Tipy!EF18=Výsledky!$BK$3,Tipy!EH18=Výsledky!$BM$3),60,0)))</f>
        <v/>
      </c>
      <c r="FC24" s="61" t="str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/>
      </c>
      <c r="FD24" s="61" t="str">
        <f>IF(ISBLANK($BM$3),"",IF(OR(Tipy!EI18=Výsledky!$FB$6,Tipy!EI18=Výsledky!$FB$7,Tipy!EI18=Výsledky!$FB$8,Tipy!EI18=Výsledky!$FB$9),IF(VLOOKUP(Tipy!EI18,'Kategórie hráčov'!$A$2:$B$46,2,FALSE)=30,30,20),0))</f>
        <v/>
      </c>
      <c r="FE24" s="61" t="str">
        <f>IF(ISBLANK($BM$3),"",IF(OR(Tipy!EJ18=Výsledky!$FE$6,Tipy!EJ18=Výsledky!$FE$7,Tipy!EJ18=Výsledky!$FE$8,Tipy!EJ18=Výsledky!$FE$9),IF(VLOOKUP(Tipy!EJ18,'Kategórie hráčov'!$A$2:$B$46,2,FALSE)=30,30,20),0))</f>
        <v/>
      </c>
      <c r="FF24" s="62" t="str">
        <f>IF(ISBLANK($BM$3),"",IF(ISBLANK(Tipy!EF18),0,IF(OR(AND(Tipy!EF18=Výsledky!$BK$3,OR(Tipy!EH18=Výsledky!$BM$3+1,Tipy!EH18=Výsledky!$BM$3-1)),AND(Tipy!EH18=Výsledky!$BM$3,OR(Tipy!EF18=Výsledky!$BK$3+1,Tipy!EF18=Výsledky!$BK$3-1))),10,0)))</f>
        <v/>
      </c>
      <c r="FG24" s="65" t="str">
        <f>IF(ISBLANK($BM$3),"",IF(ISBLANK(Tipy!EF18),"-",SUM(FB24:FF24)))</f>
        <v/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 t="str">
        <f>IF(ISBLANK($DJ$3),"",IF(ISBLANK(Tipy!ER18),0,IF(AND(Tipy!ER18=Výsledky!$DH$3,Tipy!ET18=Výsledky!$DJ$3),60,0)))</f>
        <v/>
      </c>
      <c r="FQ24" s="61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1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1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2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5" t="str">
        <f>IF(ISBLANK($DJ$3),"",IF(ISBLANK(Tipy!ER18),"-",SUM(FP24:FT24)))</f>
        <v/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5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61" t="str">
        <f>IF(ISBLANK($AR$3),"",IF(ISBLANK(Tipy!AH19),0,IF(AND(Tipy!AH19=Výsledky!$AP$3,Tipy!AJ19=Výsledky!$AR$3),60,0)))</f>
        <v/>
      </c>
      <c r="AN25" s="61" t="str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/>
      </c>
      <c r="AO25" s="61" t="str">
        <f>IF(ISBLANK($AR$3),"",IF(OR(Tipy!AK19=Výsledky!$AM$6,Tipy!AK19=Výsledky!$AM$7,Tipy!AK19=Výsledky!$AM$8,Tipy!AK19=Výsledky!$AM$9),IF(VLOOKUP(Tipy!AK19,'Kategórie hráčov'!$A$2:$B$46,2,FALSE)=30,30,20),0))</f>
        <v/>
      </c>
      <c r="AP25" s="61" t="str">
        <f>IF(ISBLANK($AR$3),"",IF(OR(Tipy!AL19=Výsledky!$AP$6,Tipy!AL19=Výsledky!$AP$7,Tipy!AL19=Výsledky!$AP$8,Tipy!AL19=Výsledky!$AP$9),IF(VLOOKUP(Tipy!AL19,'Kategórie hráčov'!$A$2:$B$46,2,FALSE)=30,30,20),0))</f>
        <v/>
      </c>
      <c r="AQ25" s="62" t="str">
        <f>IF(ISBLANK($AR$3),"",IF(ISBLANK(Tipy!AH19),0,IF(OR(AND(Tipy!AH19=Výsledky!$AP$3,OR(Tipy!AJ19=Výsledky!$AR$3+1,Tipy!AJ19=Výsledky!$AR$3-1)),AND(Tipy!AJ19=Výsledky!$AR$3,OR(Tipy!AH19=Výsledky!$AP$3+1,Tipy!AH19=Výsledky!$AP$3-1))),10,0)))</f>
        <v/>
      </c>
      <c r="AR25" s="65" t="str">
        <f>IF(ISBLANK($AR$3),"",IF(ISBLANK(Tipy!AH19),"-",SUM(AM25:AQ25)))</f>
        <v/>
      </c>
      <c r="AS25" s="64"/>
      <c r="AT25" s="61" t="str">
        <f>IF(ISBLANK($BF$3),"",IF(ISBLANK(Tipy!AN19),0,IF(AND(Tipy!AN19=Výsledky!$BD$3,Tipy!AP19=Výsledky!$BF$3),60,0)))</f>
        <v/>
      </c>
      <c r="AU25" s="61" t="str">
        <f>IF(ISBLANK($BF$3),"",IF(ISBLANK(Tipy!AN19),0,IF(AND(Tipy!AN19=Výsledky!$BD$3,Tipy!AP19=Výsledky!$BF$3),0,IF(AND(Tipy!AN19-Tipy!AP19&gt;0,Výsledky!$BD$3-Výsledky!$BF$3&gt;0),20,IF(AND(Tipy!AN19-Tipy!AP19=0,Výsledky!$BD$3-Výsledky!$BF$3=0),20,IF(AND(Tipy!AN19-Tipy!AP19&lt;0,Výsledky!$BD$3-Výsledky!$BF$3&lt;0),20,0))))))</f>
        <v/>
      </c>
      <c r="AV25" s="61" t="str">
        <f>IF(ISBLANK($BF$3),"",IF(OR(Tipy!AQ19=Výsledky!#REF!,Tipy!AQ19=Výsledky!#REF!,Tipy!AQ19=Výsledky!#REF!,Tipy!AQ19=Výsledky!$AT$9),IF(VLOOKUP(Tipy!AQ19,'Kategórie hráčov'!$A$2:$B$46,2,FALSE)=30,30,20),0))</f>
        <v/>
      </c>
      <c r="AW25" s="61" t="str">
        <f>IF(ISBLANK($BF$3),"",IF(OR(Tipy!AR19=Výsledky!#REF!,Tipy!AR19=Výsledky!#REF!,Tipy!AR19=Výsledky!#REF!,Tipy!AR19=Výsledky!$AW$9),IF(VLOOKUP(Tipy!AR19,'Kategórie hráčov'!$A$2:$B$46,2,FALSE)=30,30,20),0))</f>
        <v/>
      </c>
      <c r="AX25" s="62" t="str">
        <f>IF(ISBLANK($BF$3),"",IF(ISBLANK(Tipy!AN19),0,IF(OR(AND(Tipy!AN19=Výsledky!$BD$3,OR(Tipy!AP19=Výsledky!$BF$3+1,Tipy!AP19=Výsledky!$BF$3-1)),AND(Tipy!AP19=Výsledky!$BF$3,OR(Tipy!AN19=Výsledky!$BD$3+1,Tipy!AN19=Výsledky!$BD$3-1))),10,0)))</f>
        <v/>
      </c>
      <c r="AY25" s="65" t="str">
        <f>IF(ISBLANK($BF$3),"",IF(ISBLANK(Tipy!AN19),"-",SUM(AT25:AX25)))</f>
        <v/>
      </c>
      <c r="AZ25" s="64"/>
      <c r="BA25" s="61" t="str">
        <f>IF(ISBLANK($AY$3),"",IF(ISBLANK(Tipy!AT19),0,IF(AND(Tipy!AT19=Výsledky!$AW$3,Tipy!AV19=Výsledky!$AY$3),60,0)))</f>
        <v/>
      </c>
      <c r="BB25" s="61" t="str">
        <f>IF(ISBLANK($AY$3),"",IF(ISBLANK(Tipy!AT19),0,IF(AND(Tipy!AT19=Výsledky!$AW$3,Tipy!AV19=Výsledky!$AY$3),0,IF(AND(Tipy!AT19-Tipy!AV19&gt;0,Výsledky!$AW$3-Výsledky!$AY$3&gt;0),20,IF(AND(Tipy!AT19-Tipy!AV19=0,Výsledky!$AW$3-Výsledky!$AY$3=0),20,IF(AND(Tipy!AT19-Tipy!AV19&lt;0,Výsledky!$AW$3-Výsledky!$AY$3&lt;0),20,0))))))</f>
        <v/>
      </c>
      <c r="BC25" s="61" t="str">
        <f>IF(ISBLANK($AY$3),"",IF(OR(Tipy!AW19=Výsledky!$BA$6,Tipy!AW19=Výsledky!$BA$7,Tipy!AW19=Výsledky!$BA$8,Tipy!AW19=Výsledky!$BA$9),IF(VLOOKUP(Tipy!AW19,'Kategórie hráčov'!$A$2:$B$46,2,FALSE)=30,30,20),0))</f>
        <v/>
      </c>
      <c r="BD25" s="61" t="str">
        <f>IF(ISBLANK($AY$3),"",IF(OR(Tipy!AX19=Výsledky!$BD$6,Tipy!AX19=Výsledky!$BD$7,Tipy!AX19=Výsledky!$BD$8,Tipy!AX19=Výsledky!$BD$9),IF(VLOOKUP(Tipy!AX19,'Kategórie hráčov'!$A$2:$B$46,2,FALSE)=30,30,20),0))</f>
        <v/>
      </c>
      <c r="BE25" s="62" t="str">
        <f>IF(ISBLANK($AY$3),"",IF(ISBLANK(Tipy!AT19),0,IF(OR(AND(Tipy!AT19=Výsledky!$AW$3,OR(Tipy!AV19=Výsledky!$AY$3+1,Tipy!AV19=Výsledky!$AY$3-1)),AND(Tipy!AV19=Výsledky!$AY$3,OR(Tipy!AT19=Výsledky!$AW$3+1,Tipy!AT19=Výsledky!$AW$3-1))),10,0)))</f>
        <v/>
      </c>
      <c r="BF25" s="65" t="str">
        <f>IF(ISBLANK($AY$3),"",IF(ISBLANK(Tipy!AT19),"-",SUM(BA25:BE25)))</f>
        <v/>
      </c>
      <c r="BG25" s="64"/>
      <c r="BH25" s="61" t="str">
        <f>IF(ISBLANK($BT$3),"",IF(ISBLANK(Tipy!AZ19),0,IF(AND(Tipy!AZ19=Výsledky!$BR$3,Tipy!BB19=Výsledky!$BT$3),60,0)))</f>
        <v/>
      </c>
      <c r="BI25" s="61" t="str">
        <f>IF(ISBLANK($BT$3),"",IF(ISBLANK(Tipy!AZ19),0,IF(AND(Tipy!AZ19=Výsledky!$BR$3,Tipy!BB19=Výsledky!$BT$3),0,IF(AND(Tipy!AZ19-Tipy!BB19&gt;0,Výsledky!$BR$3-Výsledky!$BT$3&gt;0),20,IF(AND(Tipy!AZ19-Tipy!BB19=0,Výsledky!$BR$3-Výsledky!$BT$3=0),20,IF(AND(Tipy!AZ19-Tipy!BB19&lt;0,Výsledky!$BR$3-Výsledky!$BT$3&lt;0),20,0))))))</f>
        <v/>
      </c>
      <c r="BJ25" s="61" t="str">
        <f>IF(ISBLANK($BT$3),"",IF(OR(Tipy!BC19=Výsledky!#REF!,Tipy!BC19=Výsledky!#REF!,Tipy!BC19=Výsledky!#REF!,Tipy!BC19=Výsledky!$BH$9),IF(VLOOKUP(Tipy!BC19,'Kategórie hráčov'!$A$2:$B$46,2,FALSE)=30,30,20),0))</f>
        <v/>
      </c>
      <c r="BK25" s="61" t="str">
        <f>IF(ISBLANK($BT$3),"",IF(OR(Tipy!BD19=Výsledky!#REF!,Tipy!BD19=Výsledky!#REF!,Tipy!BD19=Výsledky!#REF!,Tipy!BD19=Výsledky!$BK$9),IF(VLOOKUP(Tipy!BD19,'Kategórie hráčov'!$A$2:$B$46,2,FALSE)=30,30,20),0))</f>
        <v/>
      </c>
      <c r="BL25" s="62" t="str">
        <f>IF(ISBLANK($BT$3),"",IF(ISBLANK(Tipy!AZ19),0,IF(OR(AND(Tipy!AZ19=Výsledky!$BR$3,OR(Tipy!BB19=Výsledky!$BT$3+1,Tipy!BB19=Výsledky!$BT$3-1)),AND(Tipy!BB19=Výsledky!$BT$3,OR(Tipy!AZ19=Výsledky!$BR$3+1,Tipy!AZ19=Výsledky!$BR$3-1))),10,0)))</f>
        <v/>
      </c>
      <c r="BM25" s="65" t="str">
        <f>IF(ISBLANK($BT$3),"",IF(ISBLANK(Tipy!AZ19),"-",SUM(BH25:BL25)))</f>
        <v/>
      </c>
      <c r="BN25" s="64"/>
      <c r="BO25" s="61" t="str">
        <f>IF(ISBLANK($CA$3),"",IF(ISBLANK(Tipy!BF19),0,IF(AND(Tipy!BF19=Výsledky!$BY$3,Tipy!BH19=Výsledky!$CA$3),60,0)))</f>
        <v/>
      </c>
      <c r="BP25" s="61" t="str">
        <f>IF(ISBLANK($CA$3),"",IF(ISBLANK(Tipy!BF19),0,IF(AND(Tipy!BF19=Výsledky!$BY$3,Tipy!BH19=Výsledky!$CA$3),0,IF(AND(Tipy!BF19-Tipy!BH19&gt;0,Výsledky!$BY$3-Výsledky!$CA$3&gt;0),20,IF(AND(Tipy!BF19-Tipy!BH19=0,Výsledky!$BY$3-Výsledky!$CA$3=0),20,IF(AND(Tipy!BF19-Tipy!BH19&lt;0,Výsledky!$BY$3-Výsledky!$CA$3&lt;0),20,0))))))</f>
        <v/>
      </c>
      <c r="BQ25" s="61" t="str">
        <f>IF(ISBLANK($CA$3),"",IF(OR(Tipy!BI19=Výsledky!$BO$6,Tipy!BI19=Výsledky!$BO$7,Tipy!BI19=Výsledky!$BO$8,Tipy!BI19=Výsledky!$BO$9),IF(VLOOKUP(Tipy!BI19,'Kategórie hráčov'!$A$2:$B$46,2,FALSE)=30,30,20),0))</f>
        <v/>
      </c>
      <c r="BR25" s="61" t="str">
        <f>IF(ISBLANK($CA$3),"",IF(OR(Tipy!BJ19=Výsledky!$BR$6,Tipy!BJ19=Výsledky!$BR$7,Tipy!BJ19=Výsledky!$BR$8,Tipy!BJ19=Výsledky!$BR$9),IF(VLOOKUP(Tipy!BJ19,'Kategórie hráčov'!$A$2:$B$46,2,FALSE)=30,30,20),0))</f>
        <v/>
      </c>
      <c r="BS25" s="62" t="str">
        <f>IF(ISBLANK($CA$3),"",IF(ISBLANK(Tipy!BF19),0,IF(OR(AND(Tipy!BF19=Výsledky!$BY$3,OR(Tipy!BH19=Výsledky!$CA$3+1,Tipy!BH19=Výsledky!$CA$3-1)),AND(Tipy!BH19=Výsledky!$CA$3,OR(Tipy!BF19=Výsledky!$BY$3+1,Tipy!BF19=Výsledky!$BY$3-1))),10,0)))</f>
        <v/>
      </c>
      <c r="BT25" s="65" t="str">
        <f>IF(ISBLANK($CA$3),"",IF(ISBLANK(Tipy!BF19),"-",SUM(BO25:BS25)))</f>
        <v/>
      </c>
      <c r="BU25" s="64"/>
      <c r="BV25" s="61" t="str">
        <f>IF(ISBLANK($CH$3),"",IF(ISBLANK(Tipy!BL19),0,IF(AND(Tipy!BL19=Výsledky!$CF$3,Tipy!BN19=Výsledky!$CH$3),60,0)))</f>
        <v/>
      </c>
      <c r="BW25" s="61" t="str">
        <f>IF(ISBLANK($CH$3),"",IF(ISBLANK(Tipy!BL19),0,IF(AND(Tipy!BL19=Výsledky!$CF$3,Tipy!BN19=Výsledky!$CH$3),0,IF(AND(Tipy!BL19-Tipy!BN19&gt;0,Výsledky!$CF$3-Výsledky!$CH$3&gt;0),20,IF(AND(Tipy!BL19-Tipy!BN19=0,Výsledky!$CF$3-Výsledky!$CH$3=0),20,IF(AND(Tipy!BL19-Tipy!BN19&lt;0,Výsledky!$CF$3-Výsledky!$CH$3&lt;0),20,0))))))</f>
        <v/>
      </c>
      <c r="BX25" s="61" t="str">
        <f>IF(ISBLANK($CH$3),"",IF(OR(Tipy!BO19=Výsledky!$BV$6,Tipy!BO19=Výsledky!$BV$7,Tipy!BO19=Výsledky!$BV$8,Tipy!BO19=Výsledky!$BV$9),IF(VLOOKUP(Tipy!BO19,'Kategórie hráčov'!$A$2:$B$46,2,FALSE)=30,30,20),0))</f>
        <v/>
      </c>
      <c r="BY25" s="61" t="str">
        <f>IF(ISBLANK($CH$3),"",IF(OR(Tipy!BP19=Výsledky!$BY$6,Tipy!BP19=Výsledky!$BY$7,Tipy!BP19=Výsledky!$BY$8,Tipy!BP19=Výsledky!$BY$9),IF(VLOOKUP(Tipy!BP19,'Kategórie hráčov'!$A$2:$B$46,2,FALSE)=30,30,20),0))</f>
        <v/>
      </c>
      <c r="BZ25" s="62" t="str">
        <f>IF(ISBLANK($CH$3),"",IF(ISBLANK(Tipy!BL19),0,IF(OR(AND(Tipy!BL19=Výsledky!$CF$3,OR(Tipy!BN19=Výsledky!$CH$3+1,Tipy!BN19=Výsledky!$CH$3-1)),AND(Tipy!BN19=Výsledky!$CH$3,OR(Tipy!BL19=Výsledky!$CF$3+1,Tipy!BL19=Výsledky!$CF$3-1))),10,0)))</f>
        <v/>
      </c>
      <c r="CA25" s="65" t="str">
        <f>IF(ISBLANK($CH$3),"",IF(ISBLANK(Tipy!BL19),"-",SUM(BV25:BZ25)))</f>
        <v/>
      </c>
      <c r="CB25" s="64"/>
      <c r="CC25" s="61" t="str">
        <f>IF(ISBLANK($CO$3),"",IF(ISBLANK(Tipy!BR19),0,IF(AND(Tipy!BR19=Výsledky!$CM$3,Tipy!BT19=Výsledky!$CO$3),60,0)))</f>
        <v/>
      </c>
      <c r="CD25" s="61" t="str">
        <f>IF(ISBLANK($CO$3),"",IF(ISBLANK(Tipy!BR19),0,IF(AND(Tipy!BR19=Výsledky!$CM$3,Tipy!BT19=Výsledky!$CO$3),0,IF(AND(Tipy!BR19-Tipy!BT19&gt;0,Výsledky!$CM$3-Výsledky!$CO$3&gt;0),20,IF(AND(Tipy!BR19-Tipy!BT19=0,Výsledky!$CM$3-Výsledky!$CO$3=0),20,IF(AND(Tipy!BR19-Tipy!BT19&lt;0,Výsledky!$CM$3-Výsledky!$CO$3&lt;0),20,0))))))</f>
        <v/>
      </c>
      <c r="CE25" s="61" t="str">
        <f>IF(ISBLANK($CO$3),"",IF(OR(Tipy!BU19=Výsledky!$CC$6,Tipy!BU19=Výsledky!$CC$7,Tipy!BU19=Výsledky!$CC$8,Tipy!BU19=Výsledky!$CC$9),IF(VLOOKUP(Tipy!BU19,'Kategórie hráčov'!$A$2:$B$46,2,FALSE)=30,30,20),0))</f>
        <v/>
      </c>
      <c r="CF25" s="61" t="str">
        <f>IF(ISBLANK($CO$3),"",IF(OR(Tipy!BV19=Výsledky!$CF$6,Tipy!BV19=Výsledky!$CF$7,Tipy!BV19=Výsledky!$CF$8,Tipy!BV19=Výsledky!$CF$9),IF(VLOOKUP(Tipy!BV19,'Kategórie hráčov'!$A$2:$B$46,2,FALSE)=30,30,20),0))</f>
        <v/>
      </c>
      <c r="CG25" s="62" t="str">
        <f>IF(ISBLANK($CO$3),"",IF(ISBLANK(Tipy!BR19),0,IF(OR(AND(Tipy!BR19=Výsledky!$CM$3,OR(Tipy!BT19=Výsledky!$CO$3+1,Tipy!BT19=Výsledky!$CO$3-1)),AND(Tipy!BT19=Výsledky!$CO$3,OR(Tipy!BR19=Výsledky!$CM$3+1,Tipy!BR19=Výsledky!$CM$3-1))),10,0)))</f>
        <v/>
      </c>
      <c r="CH25" s="65" t="str">
        <f>IF(ISBLANK($CO$3),"",IF(ISBLANK(Tipy!BR19),"-",SUM(CC25:CG25)))</f>
        <v/>
      </c>
      <c r="CI25" s="64"/>
      <c r="CJ25" s="61" t="str">
        <f>IF(ISBLANK($CV$3),"",IF(ISBLANK(Tipy!BX19),0,IF(AND(Tipy!BX19=Výsledky!$CT$3,Tipy!BZ19=Výsledky!$CV$3),60,0)))</f>
        <v/>
      </c>
      <c r="CK25" s="61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1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1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2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65" t="str">
        <f>IF(ISBLANK($CV$3),"",IF(ISBLANK(Tipy!BX19),"-",SUM(CJ25:CN25)))</f>
        <v/>
      </c>
      <c r="CP25" s="64"/>
      <c r="CQ25" s="61" t="str">
        <f>IF(ISBLANK($DC$3),"",IF(ISBLANK(Tipy!CD19),0,IF(AND(Tipy!CD19=Výsledky!$DA$3,Tipy!CF19=Výsledky!$DC$3),60,0)))</f>
        <v/>
      </c>
      <c r="CR25" s="61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1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1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2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65" t="str">
        <f>IF(ISBLANK($DC$3),"",IF(ISBLANK(Tipy!CD19),"-",SUM(CQ25:CU25)))</f>
        <v/>
      </c>
      <c r="CW25" s="64"/>
      <c r="CX25" s="61" t="str">
        <f>IF(ISBLANK($DX$3),"",IF(ISBLANK(Tipy!CJ19),0,IF(AND(Tipy!CJ19=Výsledky!$DV$3,Tipy!CL19=Výsledky!$DX$3),60,0)))</f>
        <v/>
      </c>
      <c r="CY25" s="61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1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1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2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65" t="str">
        <f>IF(ISBLANK($DX$3),"",IF(ISBLANK(Tipy!CJ19),"-",SUM(CX25:DB25)))</f>
        <v/>
      </c>
      <c r="DD25" s="64"/>
      <c r="DE25" s="61" t="str">
        <f>IF(ISBLANK($DQ$3),"",IF(ISBLANK(Tipy!CP19),0,IF(AND(Tipy!CP19=Výsledky!$DO$3,Tipy!CR19=Výsledky!$DQ$3),60,0)))</f>
        <v/>
      </c>
      <c r="DF25" s="61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1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1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2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65" t="str">
        <f>IF(ISBLANK($DQ$3),"",IF(ISBLANK(Tipy!CP19),"-",SUM(DE25:DI25)))</f>
        <v/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 t="str">
        <f>IF(ISBLANK($BM$3),"",IF(ISBLANK(Tipy!EF19),0,IF(AND(Tipy!EF19=Výsledky!$BK$3,Tipy!EH19=Výsledky!$BM$3),60,0)))</f>
        <v/>
      </c>
      <c r="FC25" s="61" t="str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/>
      </c>
      <c r="FD25" s="61" t="str">
        <f>IF(ISBLANK($BM$3),"",IF(OR(Tipy!EI19=Výsledky!$FB$6,Tipy!EI19=Výsledky!$FB$7,Tipy!EI19=Výsledky!$FB$8,Tipy!EI19=Výsledky!$FB$9),IF(VLOOKUP(Tipy!EI19,'Kategórie hráčov'!$A$2:$B$46,2,FALSE)=30,30,20),0))</f>
        <v/>
      </c>
      <c r="FE25" s="61" t="str">
        <f>IF(ISBLANK($BM$3),"",IF(OR(Tipy!EJ19=Výsledky!$FE$6,Tipy!EJ19=Výsledky!$FE$7,Tipy!EJ19=Výsledky!$FE$8,Tipy!EJ19=Výsledky!$FE$9),IF(VLOOKUP(Tipy!EJ19,'Kategórie hráčov'!$A$2:$B$46,2,FALSE)=30,30,20),0))</f>
        <v/>
      </c>
      <c r="FF25" s="62" t="str">
        <f>IF(ISBLANK($BM$3),"",IF(ISBLANK(Tipy!EF19),0,IF(OR(AND(Tipy!EF19=Výsledky!$BK$3,OR(Tipy!EH19=Výsledky!$BM$3+1,Tipy!EH19=Výsledky!$BM$3-1)),AND(Tipy!EH19=Výsledky!$BM$3,OR(Tipy!EF19=Výsledky!$BK$3+1,Tipy!EF19=Výsledky!$BK$3-1))),10,0)))</f>
        <v/>
      </c>
      <c r="FG25" s="65" t="str">
        <f>IF(ISBLANK($BM$3),"",IF(ISBLANK(Tipy!EF19),"-",SUM(FB25:FF25)))</f>
        <v/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 t="str">
        <f>IF(ISBLANK($DJ$3),"",IF(ISBLANK(Tipy!ER19),0,IF(AND(Tipy!ER19=Výsledky!$DH$3,Tipy!ET19=Výsledky!$DJ$3),60,0)))</f>
        <v/>
      </c>
      <c r="FQ25" s="61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1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1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2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5" t="str">
        <f>IF(ISBLANK($DJ$3),"",IF(ISBLANK(Tipy!ER19),"-",SUM(FP25:FT25)))</f>
        <v/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5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61" t="str">
        <f>IF(ISBLANK($AR$3),"",IF(ISBLANK(Tipy!AH20),0,IF(AND(Tipy!AH20=Výsledky!$AP$3,Tipy!AJ20=Výsledky!$AR$3),60,0)))</f>
        <v/>
      </c>
      <c r="AN26" s="61" t="str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/>
      </c>
      <c r="AO26" s="61" t="str">
        <f>IF(ISBLANK($AR$3),"",IF(OR(Tipy!AK20=Výsledky!$AM$6,Tipy!AK20=Výsledky!$AM$7,Tipy!AK20=Výsledky!$AM$8,Tipy!AK20=Výsledky!$AM$9),IF(VLOOKUP(Tipy!AK20,'Kategórie hráčov'!$A$2:$B$46,2,FALSE)=30,30,20),0))</f>
        <v/>
      </c>
      <c r="AP26" s="61" t="str">
        <f>IF(ISBLANK($AR$3),"",IF(OR(Tipy!AL20=Výsledky!$AP$6,Tipy!AL20=Výsledky!$AP$7,Tipy!AL20=Výsledky!$AP$8,Tipy!AL20=Výsledky!$AP$9),IF(VLOOKUP(Tipy!AL20,'Kategórie hráčov'!$A$2:$B$46,2,FALSE)=30,30,20),0))</f>
        <v/>
      </c>
      <c r="AQ26" s="62" t="str">
        <f>IF(ISBLANK($AR$3),"",IF(ISBLANK(Tipy!AH20),0,IF(OR(AND(Tipy!AH20=Výsledky!$AP$3,OR(Tipy!AJ20=Výsledky!$AR$3+1,Tipy!AJ20=Výsledky!$AR$3-1)),AND(Tipy!AJ20=Výsledky!$AR$3,OR(Tipy!AH20=Výsledky!$AP$3+1,Tipy!AH20=Výsledky!$AP$3-1))),10,0)))</f>
        <v/>
      </c>
      <c r="AR26" s="65" t="str">
        <f>IF(ISBLANK($AR$3),"",IF(ISBLANK(Tipy!AH20),"-",SUM(AM26:AQ26)))</f>
        <v/>
      </c>
      <c r="AS26" s="64"/>
      <c r="AT26" s="61" t="str">
        <f>IF(ISBLANK($BF$3),"",IF(ISBLANK(Tipy!AN20),0,IF(AND(Tipy!AN20=Výsledky!$BD$3,Tipy!AP20=Výsledky!$BF$3),60,0)))</f>
        <v/>
      </c>
      <c r="AU26" s="61" t="str">
        <f>IF(ISBLANK($BF$3),"",IF(ISBLANK(Tipy!AN20),0,IF(AND(Tipy!AN20=Výsledky!$BD$3,Tipy!AP20=Výsledky!$BF$3),0,IF(AND(Tipy!AN20-Tipy!AP20&gt;0,Výsledky!$BD$3-Výsledky!$BF$3&gt;0),20,IF(AND(Tipy!AN20-Tipy!AP20=0,Výsledky!$BD$3-Výsledky!$BF$3=0),20,IF(AND(Tipy!AN20-Tipy!AP20&lt;0,Výsledky!$BD$3-Výsledky!$BF$3&lt;0),20,0))))))</f>
        <v/>
      </c>
      <c r="AV26" s="61" t="str">
        <f>IF(ISBLANK($BF$3),"",IF(OR(Tipy!AQ20=Výsledky!#REF!,Tipy!AQ20=Výsledky!#REF!,Tipy!AQ20=Výsledky!#REF!,Tipy!AQ20=Výsledky!$AT$9),IF(VLOOKUP(Tipy!AQ20,'Kategórie hráčov'!$A$2:$B$46,2,FALSE)=30,30,20),0))</f>
        <v/>
      </c>
      <c r="AW26" s="61" t="str">
        <f>IF(ISBLANK($BF$3),"",IF(OR(Tipy!AR20=Výsledky!#REF!,Tipy!AR20=Výsledky!#REF!,Tipy!AR20=Výsledky!#REF!,Tipy!AR20=Výsledky!$AW$9),IF(VLOOKUP(Tipy!AR20,'Kategórie hráčov'!$A$2:$B$46,2,FALSE)=30,30,20),0))</f>
        <v/>
      </c>
      <c r="AX26" s="62" t="str">
        <f>IF(ISBLANK($BF$3),"",IF(ISBLANK(Tipy!AN20),0,IF(OR(AND(Tipy!AN20=Výsledky!$BD$3,OR(Tipy!AP20=Výsledky!$BF$3+1,Tipy!AP20=Výsledky!$BF$3-1)),AND(Tipy!AP20=Výsledky!$BF$3,OR(Tipy!AN20=Výsledky!$BD$3+1,Tipy!AN20=Výsledky!$BD$3-1))),10,0)))</f>
        <v/>
      </c>
      <c r="AY26" s="65" t="str">
        <f>IF(ISBLANK($BF$3),"",IF(ISBLANK(Tipy!AN20),"-",SUM(AT26:AX26)))</f>
        <v/>
      </c>
      <c r="AZ26" s="64"/>
      <c r="BA26" s="61" t="str">
        <f>IF(ISBLANK($AY$3),"",IF(ISBLANK(Tipy!AT20),0,IF(AND(Tipy!AT20=Výsledky!$AW$3,Tipy!AV20=Výsledky!$AY$3),60,0)))</f>
        <v/>
      </c>
      <c r="BB26" s="61" t="str">
        <f>IF(ISBLANK($AY$3),"",IF(ISBLANK(Tipy!AT20),0,IF(AND(Tipy!AT20=Výsledky!$AW$3,Tipy!AV20=Výsledky!$AY$3),0,IF(AND(Tipy!AT20-Tipy!AV20&gt;0,Výsledky!$AW$3-Výsledky!$AY$3&gt;0),20,IF(AND(Tipy!AT20-Tipy!AV20=0,Výsledky!$AW$3-Výsledky!$AY$3=0),20,IF(AND(Tipy!AT20-Tipy!AV20&lt;0,Výsledky!$AW$3-Výsledky!$AY$3&lt;0),20,0))))))</f>
        <v/>
      </c>
      <c r="BC26" s="61" t="str">
        <f>IF(ISBLANK($AY$3),"",IF(OR(Tipy!AW20=Výsledky!$BA$6,Tipy!AW20=Výsledky!$BA$7,Tipy!AW20=Výsledky!$BA$8,Tipy!AW20=Výsledky!$BA$9),IF(VLOOKUP(Tipy!AW20,'Kategórie hráčov'!$A$2:$B$46,2,FALSE)=30,30,20),0))</f>
        <v/>
      </c>
      <c r="BD26" s="61" t="str">
        <f>IF(ISBLANK($AY$3),"",IF(OR(Tipy!AX20=Výsledky!$BD$6,Tipy!AX20=Výsledky!$BD$7,Tipy!AX20=Výsledky!$BD$8,Tipy!AX20=Výsledky!$BD$9),IF(VLOOKUP(Tipy!AX20,'Kategórie hráčov'!$A$2:$B$46,2,FALSE)=30,30,20),0))</f>
        <v/>
      </c>
      <c r="BE26" s="62" t="str">
        <f>IF(ISBLANK($AY$3),"",IF(ISBLANK(Tipy!AT20),0,IF(OR(AND(Tipy!AT20=Výsledky!$AW$3,OR(Tipy!AV20=Výsledky!$AY$3+1,Tipy!AV20=Výsledky!$AY$3-1)),AND(Tipy!AV20=Výsledky!$AY$3,OR(Tipy!AT20=Výsledky!$AW$3+1,Tipy!AT20=Výsledky!$AW$3-1))),10,0)))</f>
        <v/>
      </c>
      <c r="BF26" s="65" t="str">
        <f>IF(ISBLANK($AY$3),"",IF(ISBLANK(Tipy!AT20),"-",SUM(BA26:BE26)))</f>
        <v/>
      </c>
      <c r="BG26" s="64"/>
      <c r="BH26" s="61" t="str">
        <f>IF(ISBLANK($BT$3),"",IF(ISBLANK(Tipy!AZ20),0,IF(AND(Tipy!AZ20=Výsledky!$BR$3,Tipy!BB20=Výsledky!$BT$3),60,0)))</f>
        <v/>
      </c>
      <c r="BI26" s="61" t="str">
        <f>IF(ISBLANK($BT$3),"",IF(ISBLANK(Tipy!AZ20),0,IF(AND(Tipy!AZ20=Výsledky!$BR$3,Tipy!BB20=Výsledky!$BT$3),0,IF(AND(Tipy!AZ20-Tipy!BB20&gt;0,Výsledky!$BR$3-Výsledky!$BT$3&gt;0),20,IF(AND(Tipy!AZ20-Tipy!BB20=0,Výsledky!$BR$3-Výsledky!$BT$3=0),20,IF(AND(Tipy!AZ20-Tipy!BB20&lt;0,Výsledky!$BR$3-Výsledky!$BT$3&lt;0),20,0))))))</f>
        <v/>
      </c>
      <c r="BJ26" s="61" t="str">
        <f>IF(ISBLANK($BT$3),"",IF(OR(Tipy!BC20=Výsledky!#REF!,Tipy!BC20=Výsledky!#REF!,Tipy!BC20=Výsledky!#REF!,Tipy!BC20=Výsledky!$BH$9),IF(VLOOKUP(Tipy!BC20,'Kategórie hráčov'!$A$2:$B$46,2,FALSE)=30,30,20),0))</f>
        <v/>
      </c>
      <c r="BK26" s="61" t="str">
        <f>IF(ISBLANK($BT$3),"",IF(OR(Tipy!BD20=Výsledky!#REF!,Tipy!BD20=Výsledky!#REF!,Tipy!BD20=Výsledky!#REF!,Tipy!BD20=Výsledky!$BK$9),IF(VLOOKUP(Tipy!BD20,'Kategórie hráčov'!$A$2:$B$46,2,FALSE)=30,30,20),0))</f>
        <v/>
      </c>
      <c r="BL26" s="62" t="str">
        <f>IF(ISBLANK($BT$3),"",IF(ISBLANK(Tipy!AZ20),0,IF(OR(AND(Tipy!AZ20=Výsledky!$BR$3,OR(Tipy!BB20=Výsledky!$BT$3+1,Tipy!BB20=Výsledky!$BT$3-1)),AND(Tipy!BB20=Výsledky!$BT$3,OR(Tipy!AZ20=Výsledky!$BR$3+1,Tipy!AZ20=Výsledky!$BR$3-1))),10,0)))</f>
        <v/>
      </c>
      <c r="BM26" s="65" t="str">
        <f>IF(ISBLANK($BT$3),"",IF(ISBLANK(Tipy!AZ20),"-",SUM(BH26:BL26)))</f>
        <v/>
      </c>
      <c r="BN26" s="64"/>
      <c r="BO26" s="61" t="str">
        <f>IF(ISBLANK($CA$3),"",IF(ISBLANK(Tipy!BF20),0,IF(AND(Tipy!BF20=Výsledky!$BY$3,Tipy!BH20=Výsledky!$CA$3),60,0)))</f>
        <v/>
      </c>
      <c r="BP26" s="61" t="str">
        <f>IF(ISBLANK($CA$3),"",IF(ISBLANK(Tipy!BF20),0,IF(AND(Tipy!BF20=Výsledky!$BY$3,Tipy!BH20=Výsledky!$CA$3),0,IF(AND(Tipy!BF20-Tipy!BH20&gt;0,Výsledky!$BY$3-Výsledky!$CA$3&gt;0),20,IF(AND(Tipy!BF20-Tipy!BH20=0,Výsledky!$BY$3-Výsledky!$CA$3=0),20,IF(AND(Tipy!BF20-Tipy!BH20&lt;0,Výsledky!$BY$3-Výsledky!$CA$3&lt;0),20,0))))))</f>
        <v/>
      </c>
      <c r="BQ26" s="61" t="str">
        <f>IF(ISBLANK($CA$3),"",IF(OR(Tipy!BI20=Výsledky!$BO$6,Tipy!BI20=Výsledky!$BO$7,Tipy!BI20=Výsledky!$BO$8,Tipy!BI20=Výsledky!$BO$9),IF(VLOOKUP(Tipy!BI20,'Kategórie hráčov'!$A$2:$B$46,2,FALSE)=30,30,20),0))</f>
        <v/>
      </c>
      <c r="BR26" s="61" t="str">
        <f>IF(ISBLANK($CA$3),"",IF(OR(Tipy!BJ20=Výsledky!$BR$6,Tipy!BJ20=Výsledky!$BR$7,Tipy!BJ20=Výsledky!$BR$8,Tipy!BJ20=Výsledky!$BR$9),IF(VLOOKUP(Tipy!BJ20,'Kategórie hráčov'!$A$2:$B$46,2,FALSE)=30,30,20),0))</f>
        <v/>
      </c>
      <c r="BS26" s="62" t="str">
        <f>IF(ISBLANK($CA$3),"",IF(ISBLANK(Tipy!BF20),0,IF(OR(AND(Tipy!BF20=Výsledky!$BY$3,OR(Tipy!BH20=Výsledky!$CA$3+1,Tipy!BH20=Výsledky!$CA$3-1)),AND(Tipy!BH20=Výsledky!$CA$3,OR(Tipy!BF20=Výsledky!$BY$3+1,Tipy!BF20=Výsledky!$BY$3-1))),10,0)))</f>
        <v/>
      </c>
      <c r="BT26" s="65" t="str">
        <f>IF(ISBLANK($CA$3),"",IF(ISBLANK(Tipy!BF20),"-",SUM(BO26:BS26)))</f>
        <v/>
      </c>
      <c r="BU26" s="64"/>
      <c r="BV26" s="61" t="str">
        <f>IF(ISBLANK($CH$3),"",IF(ISBLANK(Tipy!BL20),0,IF(AND(Tipy!BL20=Výsledky!$CF$3,Tipy!BN20=Výsledky!$CH$3),60,0)))</f>
        <v/>
      </c>
      <c r="BW26" s="61" t="str">
        <f>IF(ISBLANK($CH$3),"",IF(ISBLANK(Tipy!BL20),0,IF(AND(Tipy!BL20=Výsledky!$CF$3,Tipy!BN20=Výsledky!$CH$3),0,IF(AND(Tipy!BL20-Tipy!BN20&gt;0,Výsledky!$CF$3-Výsledky!$CH$3&gt;0),20,IF(AND(Tipy!BL20-Tipy!BN20=0,Výsledky!$CF$3-Výsledky!$CH$3=0),20,IF(AND(Tipy!BL20-Tipy!BN20&lt;0,Výsledky!$CF$3-Výsledky!$CH$3&lt;0),20,0))))))</f>
        <v/>
      </c>
      <c r="BX26" s="61" t="str">
        <f>IF(ISBLANK($CH$3),"",IF(OR(Tipy!BO20=Výsledky!$BV$6,Tipy!BO20=Výsledky!$BV$7,Tipy!BO20=Výsledky!$BV$8,Tipy!BO20=Výsledky!$BV$9),IF(VLOOKUP(Tipy!BO20,'Kategórie hráčov'!$A$2:$B$46,2,FALSE)=30,30,20),0))</f>
        <v/>
      </c>
      <c r="BY26" s="61" t="str">
        <f>IF(ISBLANK($CH$3),"",IF(OR(Tipy!BP20=Výsledky!$BY$6,Tipy!BP20=Výsledky!$BY$7,Tipy!BP20=Výsledky!$BY$8,Tipy!BP20=Výsledky!$BY$9),IF(VLOOKUP(Tipy!BP20,'Kategórie hráčov'!$A$2:$B$46,2,FALSE)=30,30,20),0))</f>
        <v/>
      </c>
      <c r="BZ26" s="62" t="str">
        <f>IF(ISBLANK($CH$3),"",IF(ISBLANK(Tipy!BL20),0,IF(OR(AND(Tipy!BL20=Výsledky!$CF$3,OR(Tipy!BN20=Výsledky!$CH$3+1,Tipy!BN20=Výsledky!$CH$3-1)),AND(Tipy!BN20=Výsledky!$CH$3,OR(Tipy!BL20=Výsledky!$CF$3+1,Tipy!BL20=Výsledky!$CF$3-1))),10,0)))</f>
        <v/>
      </c>
      <c r="CA26" s="65" t="str">
        <f>IF(ISBLANK($CH$3),"",IF(ISBLANK(Tipy!BL20),"-",SUM(BV26:BZ26)))</f>
        <v/>
      </c>
      <c r="CB26" s="64"/>
      <c r="CC26" s="61" t="str">
        <f>IF(ISBLANK($CO$3),"",IF(ISBLANK(Tipy!BR20),0,IF(AND(Tipy!BR20=Výsledky!$CM$3,Tipy!BT20=Výsledky!$CO$3),60,0)))</f>
        <v/>
      </c>
      <c r="CD26" s="61" t="str">
        <f>IF(ISBLANK($CO$3),"",IF(ISBLANK(Tipy!BR20),0,IF(AND(Tipy!BR20=Výsledky!$CM$3,Tipy!BT20=Výsledky!$CO$3),0,IF(AND(Tipy!BR20-Tipy!BT20&gt;0,Výsledky!$CM$3-Výsledky!$CO$3&gt;0),20,IF(AND(Tipy!BR20-Tipy!BT20=0,Výsledky!$CM$3-Výsledky!$CO$3=0),20,IF(AND(Tipy!BR20-Tipy!BT20&lt;0,Výsledky!$CM$3-Výsledky!$CO$3&lt;0),20,0))))))</f>
        <v/>
      </c>
      <c r="CE26" s="61" t="str">
        <f>IF(ISBLANK($CO$3),"",IF(OR(Tipy!BU20=Výsledky!$CC$6,Tipy!BU20=Výsledky!$CC$7,Tipy!BU20=Výsledky!$CC$8,Tipy!BU20=Výsledky!$CC$9),IF(VLOOKUP(Tipy!BU20,'Kategórie hráčov'!$A$2:$B$46,2,FALSE)=30,30,20),0))</f>
        <v/>
      </c>
      <c r="CF26" s="61" t="str">
        <f>IF(ISBLANK($CO$3),"",IF(OR(Tipy!BV20=Výsledky!$CF$6,Tipy!BV20=Výsledky!$CF$7,Tipy!BV20=Výsledky!$CF$8,Tipy!BV20=Výsledky!$CF$9),IF(VLOOKUP(Tipy!BV20,'Kategórie hráčov'!$A$2:$B$46,2,FALSE)=30,30,20),0))</f>
        <v/>
      </c>
      <c r="CG26" s="62" t="str">
        <f>IF(ISBLANK($CO$3),"",IF(ISBLANK(Tipy!BR20),0,IF(OR(AND(Tipy!BR20=Výsledky!$CM$3,OR(Tipy!BT20=Výsledky!$CO$3+1,Tipy!BT20=Výsledky!$CO$3-1)),AND(Tipy!BT20=Výsledky!$CO$3,OR(Tipy!BR20=Výsledky!$CM$3+1,Tipy!BR20=Výsledky!$CM$3-1))),10,0)))</f>
        <v/>
      </c>
      <c r="CH26" s="65" t="str">
        <f>IF(ISBLANK($CO$3),"",IF(ISBLANK(Tipy!BR20),"-",SUM(CC26:CG26)))</f>
        <v/>
      </c>
      <c r="CI26" s="64"/>
      <c r="CJ26" s="61" t="str">
        <f>IF(ISBLANK($CV$3),"",IF(ISBLANK(Tipy!BX20),0,IF(AND(Tipy!BX20=Výsledky!$CT$3,Tipy!BZ20=Výsledky!$CV$3),60,0)))</f>
        <v/>
      </c>
      <c r="CK26" s="61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1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1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2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65" t="str">
        <f>IF(ISBLANK($CV$3),"",IF(ISBLANK(Tipy!BX20),"-",SUM(CJ26:CN26)))</f>
        <v/>
      </c>
      <c r="CP26" s="64"/>
      <c r="CQ26" s="61" t="str">
        <f>IF(ISBLANK($DC$3),"",IF(ISBLANK(Tipy!CD20),0,IF(AND(Tipy!CD20=Výsledky!$DA$3,Tipy!CF20=Výsledky!$DC$3),60,0)))</f>
        <v/>
      </c>
      <c r="CR26" s="61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1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1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2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65" t="str">
        <f>IF(ISBLANK($DC$3),"",IF(ISBLANK(Tipy!CD20),"-",SUM(CQ26:CU26)))</f>
        <v/>
      </c>
      <c r="CW26" s="64"/>
      <c r="CX26" s="61" t="str">
        <f>IF(ISBLANK($DX$3),"",IF(ISBLANK(Tipy!CJ20),0,IF(AND(Tipy!CJ20=Výsledky!$DV$3,Tipy!CL20=Výsledky!$DX$3),60,0)))</f>
        <v/>
      </c>
      <c r="CY26" s="61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1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1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2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65" t="str">
        <f>IF(ISBLANK($DX$3),"",IF(ISBLANK(Tipy!CJ20),"-",SUM(CX26:DB26)))</f>
        <v/>
      </c>
      <c r="DD26" s="64"/>
      <c r="DE26" s="61" t="str">
        <f>IF(ISBLANK($DQ$3),"",IF(ISBLANK(Tipy!CP20),0,IF(AND(Tipy!CP20=Výsledky!$DO$3,Tipy!CR20=Výsledky!$DQ$3),60,0)))</f>
        <v/>
      </c>
      <c r="DF26" s="61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1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1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2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65" t="str">
        <f>IF(ISBLANK($DQ$3),"",IF(ISBLANK(Tipy!CP20),"-",SUM(DE26:DI26)))</f>
        <v/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 t="str">
        <f>IF(ISBLANK($BM$3),"",IF(ISBLANK(Tipy!EF20),0,IF(AND(Tipy!EF20=Výsledky!$BK$3,Tipy!EH20=Výsledky!$BM$3),60,0)))</f>
        <v/>
      </c>
      <c r="FC26" s="61" t="str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/>
      </c>
      <c r="FD26" s="61" t="str">
        <f>IF(ISBLANK($BM$3),"",IF(OR(Tipy!EI20=Výsledky!$FB$6,Tipy!EI20=Výsledky!$FB$7,Tipy!EI20=Výsledky!$FB$8,Tipy!EI20=Výsledky!$FB$9),IF(VLOOKUP(Tipy!EI20,'Kategórie hráčov'!$A$2:$B$46,2,FALSE)=30,30,20),0))</f>
        <v/>
      </c>
      <c r="FE26" s="61" t="str">
        <f>IF(ISBLANK($BM$3),"",IF(OR(Tipy!EJ20=Výsledky!$FE$6,Tipy!EJ20=Výsledky!$FE$7,Tipy!EJ20=Výsledky!$FE$8,Tipy!EJ20=Výsledky!$FE$9),IF(VLOOKUP(Tipy!EJ20,'Kategórie hráčov'!$A$2:$B$46,2,FALSE)=30,30,20),0))</f>
        <v/>
      </c>
      <c r="FF26" s="62" t="str">
        <f>IF(ISBLANK($BM$3),"",IF(ISBLANK(Tipy!EF20),0,IF(OR(AND(Tipy!EF20=Výsledky!$BK$3,OR(Tipy!EH20=Výsledky!$BM$3+1,Tipy!EH20=Výsledky!$BM$3-1)),AND(Tipy!EH20=Výsledky!$BM$3,OR(Tipy!EF20=Výsledky!$BK$3+1,Tipy!EF20=Výsledky!$BK$3-1))),10,0)))</f>
        <v/>
      </c>
      <c r="FG26" s="65" t="str">
        <f>IF(ISBLANK($BM$3),"",IF(ISBLANK(Tipy!EF20),"-",SUM(FB26:FF26)))</f>
        <v/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 t="str">
        <f>IF(ISBLANK($DJ$3),"",IF(ISBLANK(Tipy!ER20),0,IF(AND(Tipy!ER20=Výsledky!$DH$3,Tipy!ET20=Výsledky!$DJ$3),60,0)))</f>
        <v/>
      </c>
      <c r="FQ26" s="61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1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1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2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5" t="str">
        <f>IF(ISBLANK($DJ$3),"",IF(ISBLANK(Tipy!ER20),"-",SUM(FP26:FT26)))</f>
        <v/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5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61" t="str">
        <f>IF(ISBLANK($AR$3),"",IF(ISBLANK(Tipy!AH21),0,IF(AND(Tipy!AH21=Výsledky!$AP$3,Tipy!AJ21=Výsledky!$AR$3),60,0)))</f>
        <v/>
      </c>
      <c r="AN27" s="61" t="str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/>
      </c>
      <c r="AO27" s="61" t="str">
        <f>IF(ISBLANK($AR$3),"",IF(OR(Tipy!AK21=Výsledky!$AM$6,Tipy!AK21=Výsledky!$AM$7,Tipy!AK21=Výsledky!$AM$8,Tipy!AK21=Výsledky!$AM$9),IF(VLOOKUP(Tipy!AK21,'Kategórie hráčov'!$A$2:$B$46,2,FALSE)=30,30,20),0))</f>
        <v/>
      </c>
      <c r="AP27" s="61" t="str">
        <f>IF(ISBLANK($AR$3),"",IF(OR(Tipy!AL21=Výsledky!$AP$6,Tipy!AL21=Výsledky!$AP$7,Tipy!AL21=Výsledky!$AP$8,Tipy!AL21=Výsledky!$AP$9),IF(VLOOKUP(Tipy!AL21,'Kategórie hráčov'!$A$2:$B$46,2,FALSE)=30,30,20),0))</f>
        <v/>
      </c>
      <c r="AQ27" s="62" t="str">
        <f>IF(ISBLANK($AR$3),"",IF(ISBLANK(Tipy!AH21),0,IF(OR(AND(Tipy!AH21=Výsledky!$AP$3,OR(Tipy!AJ21=Výsledky!$AR$3+1,Tipy!AJ21=Výsledky!$AR$3-1)),AND(Tipy!AJ21=Výsledky!$AR$3,OR(Tipy!AH21=Výsledky!$AP$3+1,Tipy!AH21=Výsledky!$AP$3-1))),10,0)))</f>
        <v/>
      </c>
      <c r="AR27" s="65" t="str">
        <f>IF(ISBLANK($AR$3),"",IF(ISBLANK(Tipy!AH21),"-",SUM(AM27:AQ27)))</f>
        <v/>
      </c>
      <c r="AS27" s="64"/>
      <c r="AT27" s="61" t="str">
        <f>IF(ISBLANK($BF$3),"",IF(ISBLANK(Tipy!AN21),0,IF(AND(Tipy!AN21=Výsledky!$BD$3,Tipy!AP21=Výsledky!$BF$3),60,0)))</f>
        <v/>
      </c>
      <c r="AU27" s="61" t="str">
        <f>IF(ISBLANK($BF$3),"",IF(ISBLANK(Tipy!AN21),0,IF(AND(Tipy!AN21=Výsledky!$BD$3,Tipy!AP21=Výsledky!$BF$3),0,IF(AND(Tipy!AN21-Tipy!AP21&gt;0,Výsledky!$BD$3-Výsledky!$BF$3&gt;0),20,IF(AND(Tipy!AN21-Tipy!AP21=0,Výsledky!$BD$3-Výsledky!$BF$3=0),20,IF(AND(Tipy!AN21-Tipy!AP21&lt;0,Výsledky!$BD$3-Výsledky!$BF$3&lt;0),20,0))))))</f>
        <v/>
      </c>
      <c r="AV27" s="61" t="str">
        <f>IF(ISBLANK($BF$3),"",IF(OR(Tipy!AQ21=Výsledky!#REF!,Tipy!AQ21=Výsledky!#REF!,Tipy!AQ21=Výsledky!#REF!,Tipy!AQ21=Výsledky!$AT$9),IF(VLOOKUP(Tipy!AQ21,'Kategórie hráčov'!$A$2:$B$46,2,FALSE)=30,30,20),0))</f>
        <v/>
      </c>
      <c r="AW27" s="61" t="str">
        <f>IF(ISBLANK($BF$3),"",IF(OR(Tipy!AR21=Výsledky!#REF!,Tipy!AR21=Výsledky!#REF!,Tipy!AR21=Výsledky!#REF!,Tipy!AR21=Výsledky!$AW$9),IF(VLOOKUP(Tipy!AR21,'Kategórie hráčov'!$A$2:$B$46,2,FALSE)=30,30,20),0))</f>
        <v/>
      </c>
      <c r="AX27" s="62" t="str">
        <f>IF(ISBLANK($BF$3),"",IF(ISBLANK(Tipy!AN21),0,IF(OR(AND(Tipy!AN21=Výsledky!$BD$3,OR(Tipy!AP21=Výsledky!$BF$3+1,Tipy!AP21=Výsledky!$BF$3-1)),AND(Tipy!AP21=Výsledky!$BF$3,OR(Tipy!AN21=Výsledky!$BD$3+1,Tipy!AN21=Výsledky!$BD$3-1))),10,0)))</f>
        <v/>
      </c>
      <c r="AY27" s="65" t="str">
        <f>IF(ISBLANK($BF$3),"",IF(ISBLANK(Tipy!AN21),"-",SUM(AT27:AX27)))</f>
        <v/>
      </c>
      <c r="AZ27" s="64"/>
      <c r="BA27" s="61" t="str">
        <f>IF(ISBLANK($AY$3),"",IF(ISBLANK(Tipy!AT21),0,IF(AND(Tipy!AT21=Výsledky!$AW$3,Tipy!AV21=Výsledky!$AY$3),60,0)))</f>
        <v/>
      </c>
      <c r="BB27" s="61" t="str">
        <f>IF(ISBLANK($AY$3),"",IF(ISBLANK(Tipy!AT21),0,IF(AND(Tipy!AT21=Výsledky!$AW$3,Tipy!AV21=Výsledky!$AY$3),0,IF(AND(Tipy!AT21-Tipy!AV21&gt;0,Výsledky!$AW$3-Výsledky!$AY$3&gt;0),20,IF(AND(Tipy!AT21-Tipy!AV21=0,Výsledky!$AW$3-Výsledky!$AY$3=0),20,IF(AND(Tipy!AT21-Tipy!AV21&lt;0,Výsledky!$AW$3-Výsledky!$AY$3&lt;0),20,0))))))</f>
        <v/>
      </c>
      <c r="BC27" s="61" t="str">
        <f>IF(ISBLANK($AY$3),"",IF(OR(Tipy!AW21=Výsledky!$BA$6,Tipy!AW21=Výsledky!$BA$7,Tipy!AW21=Výsledky!$BA$8,Tipy!AW21=Výsledky!$BA$9),IF(VLOOKUP(Tipy!AW21,'Kategórie hráčov'!$A$2:$B$46,2,FALSE)=30,30,20),0))</f>
        <v/>
      </c>
      <c r="BD27" s="61" t="str">
        <f>IF(ISBLANK($AY$3),"",IF(OR(Tipy!AX21=Výsledky!$BD$6,Tipy!AX21=Výsledky!$BD$7,Tipy!AX21=Výsledky!$BD$8,Tipy!AX21=Výsledky!$BD$9),IF(VLOOKUP(Tipy!AX21,'Kategórie hráčov'!$A$2:$B$46,2,FALSE)=30,30,20),0))</f>
        <v/>
      </c>
      <c r="BE27" s="62" t="str">
        <f>IF(ISBLANK($AY$3),"",IF(ISBLANK(Tipy!AT21),0,IF(OR(AND(Tipy!AT21=Výsledky!$AW$3,OR(Tipy!AV21=Výsledky!$AY$3+1,Tipy!AV21=Výsledky!$AY$3-1)),AND(Tipy!AV21=Výsledky!$AY$3,OR(Tipy!AT21=Výsledky!$AW$3+1,Tipy!AT21=Výsledky!$AW$3-1))),10,0)))</f>
        <v/>
      </c>
      <c r="BF27" s="65" t="str">
        <f>IF(ISBLANK($AY$3),"",IF(ISBLANK(Tipy!AT21),"-",SUM(BA27:BE27)))</f>
        <v/>
      </c>
      <c r="BG27" s="64"/>
      <c r="BH27" s="61" t="str">
        <f>IF(ISBLANK($BT$3),"",IF(ISBLANK(Tipy!AZ21),0,IF(AND(Tipy!AZ21=Výsledky!$BR$3,Tipy!BB21=Výsledky!$BT$3),60,0)))</f>
        <v/>
      </c>
      <c r="BI27" s="61" t="str">
        <f>IF(ISBLANK($BT$3),"",IF(ISBLANK(Tipy!AZ21),0,IF(AND(Tipy!AZ21=Výsledky!$BR$3,Tipy!BB21=Výsledky!$BT$3),0,IF(AND(Tipy!AZ21-Tipy!BB21&gt;0,Výsledky!$BR$3-Výsledky!$BT$3&gt;0),20,IF(AND(Tipy!AZ21-Tipy!BB21=0,Výsledky!$BR$3-Výsledky!$BT$3=0),20,IF(AND(Tipy!AZ21-Tipy!BB21&lt;0,Výsledky!$BR$3-Výsledky!$BT$3&lt;0),20,0))))))</f>
        <v/>
      </c>
      <c r="BJ27" s="61" t="str">
        <f>IF(ISBLANK($BT$3),"",IF(OR(Tipy!BC21=Výsledky!#REF!,Tipy!BC21=Výsledky!#REF!,Tipy!BC21=Výsledky!#REF!,Tipy!BC21=Výsledky!$BH$9),IF(VLOOKUP(Tipy!BC21,'Kategórie hráčov'!$A$2:$B$46,2,FALSE)=30,30,20),0))</f>
        <v/>
      </c>
      <c r="BK27" s="61" t="str">
        <f>IF(ISBLANK($BT$3),"",IF(OR(Tipy!BD21=Výsledky!#REF!,Tipy!BD21=Výsledky!#REF!,Tipy!BD21=Výsledky!#REF!,Tipy!BD21=Výsledky!$BK$9),IF(VLOOKUP(Tipy!BD21,'Kategórie hráčov'!$A$2:$B$46,2,FALSE)=30,30,20),0))</f>
        <v/>
      </c>
      <c r="BL27" s="62" t="str">
        <f>IF(ISBLANK($BT$3),"",IF(ISBLANK(Tipy!AZ21),0,IF(OR(AND(Tipy!AZ21=Výsledky!$BR$3,OR(Tipy!BB21=Výsledky!$BT$3+1,Tipy!BB21=Výsledky!$BT$3-1)),AND(Tipy!BB21=Výsledky!$BT$3,OR(Tipy!AZ21=Výsledky!$BR$3+1,Tipy!AZ21=Výsledky!$BR$3-1))),10,0)))</f>
        <v/>
      </c>
      <c r="BM27" s="65" t="str">
        <f>IF(ISBLANK($BT$3),"",IF(ISBLANK(Tipy!AZ21),"-",SUM(BH27:BL27)))</f>
        <v/>
      </c>
      <c r="BN27" s="64"/>
      <c r="BO27" s="61" t="str">
        <f>IF(ISBLANK($CA$3),"",IF(ISBLANK(Tipy!BF21),0,IF(AND(Tipy!BF21=Výsledky!$BY$3,Tipy!BH21=Výsledky!$CA$3),60,0)))</f>
        <v/>
      </c>
      <c r="BP27" s="61" t="str">
        <f>IF(ISBLANK($CA$3),"",IF(ISBLANK(Tipy!BF21),0,IF(AND(Tipy!BF21=Výsledky!$BY$3,Tipy!BH21=Výsledky!$CA$3),0,IF(AND(Tipy!BF21-Tipy!BH21&gt;0,Výsledky!$BY$3-Výsledky!$CA$3&gt;0),20,IF(AND(Tipy!BF21-Tipy!BH21=0,Výsledky!$BY$3-Výsledky!$CA$3=0),20,IF(AND(Tipy!BF21-Tipy!BH21&lt;0,Výsledky!$BY$3-Výsledky!$CA$3&lt;0),20,0))))))</f>
        <v/>
      </c>
      <c r="BQ27" s="61" t="str">
        <f>IF(ISBLANK($CA$3),"",IF(OR(Tipy!BI21=Výsledky!$BO$6,Tipy!BI21=Výsledky!$BO$7,Tipy!BI21=Výsledky!$BO$8,Tipy!BI21=Výsledky!$BO$9),IF(VLOOKUP(Tipy!BI21,'Kategórie hráčov'!$A$2:$B$46,2,FALSE)=30,30,20),0))</f>
        <v/>
      </c>
      <c r="BR27" s="61" t="str">
        <f>IF(ISBLANK($CA$3),"",IF(OR(Tipy!BJ21=Výsledky!$BR$6,Tipy!BJ21=Výsledky!$BR$7,Tipy!BJ21=Výsledky!$BR$8,Tipy!BJ21=Výsledky!$BR$9),IF(VLOOKUP(Tipy!BJ21,'Kategórie hráčov'!$A$2:$B$46,2,FALSE)=30,30,20),0))</f>
        <v/>
      </c>
      <c r="BS27" s="62" t="str">
        <f>IF(ISBLANK($CA$3),"",IF(ISBLANK(Tipy!BF21),0,IF(OR(AND(Tipy!BF21=Výsledky!$BY$3,OR(Tipy!BH21=Výsledky!$CA$3+1,Tipy!BH21=Výsledky!$CA$3-1)),AND(Tipy!BH21=Výsledky!$CA$3,OR(Tipy!BF21=Výsledky!$BY$3+1,Tipy!BF21=Výsledky!$BY$3-1))),10,0)))</f>
        <v/>
      </c>
      <c r="BT27" s="65" t="str">
        <f>IF(ISBLANK($CA$3),"",IF(ISBLANK(Tipy!BF21),"-",SUM(BO27:BS27)))</f>
        <v/>
      </c>
      <c r="BU27" s="64"/>
      <c r="BV27" s="61" t="str">
        <f>IF(ISBLANK($CH$3),"",IF(ISBLANK(Tipy!BL21),0,IF(AND(Tipy!BL21=Výsledky!$CF$3,Tipy!BN21=Výsledky!$CH$3),60,0)))</f>
        <v/>
      </c>
      <c r="BW27" s="61" t="str">
        <f>IF(ISBLANK($CH$3),"",IF(ISBLANK(Tipy!BL21),0,IF(AND(Tipy!BL21=Výsledky!$CF$3,Tipy!BN21=Výsledky!$CH$3),0,IF(AND(Tipy!BL21-Tipy!BN21&gt;0,Výsledky!$CF$3-Výsledky!$CH$3&gt;0),20,IF(AND(Tipy!BL21-Tipy!BN21=0,Výsledky!$CF$3-Výsledky!$CH$3=0),20,IF(AND(Tipy!BL21-Tipy!BN21&lt;0,Výsledky!$CF$3-Výsledky!$CH$3&lt;0),20,0))))))</f>
        <v/>
      </c>
      <c r="BX27" s="61" t="str">
        <f>IF(ISBLANK($CH$3),"",IF(OR(Tipy!BO21=Výsledky!$BV$6,Tipy!BO21=Výsledky!$BV$7,Tipy!BO21=Výsledky!$BV$8,Tipy!BO21=Výsledky!$BV$9),IF(VLOOKUP(Tipy!BO21,'Kategórie hráčov'!$A$2:$B$46,2,FALSE)=30,30,20),0))</f>
        <v/>
      </c>
      <c r="BY27" s="61" t="str">
        <f>IF(ISBLANK($CH$3),"",IF(OR(Tipy!BP21=Výsledky!$BY$6,Tipy!BP21=Výsledky!$BY$7,Tipy!BP21=Výsledky!$BY$8,Tipy!BP21=Výsledky!$BY$9),IF(VLOOKUP(Tipy!BP21,'Kategórie hráčov'!$A$2:$B$46,2,FALSE)=30,30,20),0))</f>
        <v/>
      </c>
      <c r="BZ27" s="62" t="str">
        <f>IF(ISBLANK($CH$3),"",IF(ISBLANK(Tipy!BL21),0,IF(OR(AND(Tipy!BL21=Výsledky!$CF$3,OR(Tipy!BN21=Výsledky!$CH$3+1,Tipy!BN21=Výsledky!$CH$3-1)),AND(Tipy!BN21=Výsledky!$CH$3,OR(Tipy!BL21=Výsledky!$CF$3+1,Tipy!BL21=Výsledky!$CF$3-1))),10,0)))</f>
        <v/>
      </c>
      <c r="CA27" s="65" t="str">
        <f>IF(ISBLANK($CH$3),"",IF(ISBLANK(Tipy!BL21),"-",SUM(BV27:BZ27)))</f>
        <v/>
      </c>
      <c r="CB27" s="64"/>
      <c r="CC27" s="61" t="str">
        <f>IF(ISBLANK($CO$3),"",IF(ISBLANK(Tipy!BR21),0,IF(AND(Tipy!BR21=Výsledky!$CM$3,Tipy!BT21=Výsledky!$CO$3),60,0)))</f>
        <v/>
      </c>
      <c r="CD27" s="61" t="str">
        <f>IF(ISBLANK($CO$3),"",IF(ISBLANK(Tipy!BR21),0,IF(AND(Tipy!BR21=Výsledky!$CM$3,Tipy!BT21=Výsledky!$CO$3),0,IF(AND(Tipy!BR21-Tipy!BT21&gt;0,Výsledky!$CM$3-Výsledky!$CO$3&gt;0),20,IF(AND(Tipy!BR21-Tipy!BT21=0,Výsledky!$CM$3-Výsledky!$CO$3=0),20,IF(AND(Tipy!BR21-Tipy!BT21&lt;0,Výsledky!$CM$3-Výsledky!$CO$3&lt;0),20,0))))))</f>
        <v/>
      </c>
      <c r="CE27" s="61" t="str">
        <f>IF(ISBLANK($CO$3),"",IF(OR(Tipy!BU21=Výsledky!$CC$6,Tipy!BU21=Výsledky!$CC$7,Tipy!BU21=Výsledky!$CC$8,Tipy!BU21=Výsledky!$CC$9),IF(VLOOKUP(Tipy!BU21,'Kategórie hráčov'!$A$2:$B$46,2,FALSE)=30,30,20),0))</f>
        <v/>
      </c>
      <c r="CF27" s="61" t="str">
        <f>IF(ISBLANK($CO$3),"",IF(OR(Tipy!BV21=Výsledky!$CF$6,Tipy!BV21=Výsledky!$CF$7,Tipy!BV21=Výsledky!$CF$8,Tipy!BV21=Výsledky!$CF$9),IF(VLOOKUP(Tipy!BV21,'Kategórie hráčov'!$A$2:$B$46,2,FALSE)=30,30,20),0))</f>
        <v/>
      </c>
      <c r="CG27" s="62" t="str">
        <f>IF(ISBLANK($CO$3),"",IF(ISBLANK(Tipy!BR21),0,IF(OR(AND(Tipy!BR21=Výsledky!$CM$3,OR(Tipy!BT21=Výsledky!$CO$3+1,Tipy!BT21=Výsledky!$CO$3-1)),AND(Tipy!BT21=Výsledky!$CO$3,OR(Tipy!BR21=Výsledky!$CM$3+1,Tipy!BR21=Výsledky!$CM$3-1))),10,0)))</f>
        <v/>
      </c>
      <c r="CH27" s="65" t="str">
        <f>IF(ISBLANK($CO$3),"",IF(ISBLANK(Tipy!BR21),"-",SUM(CC27:CG27)))</f>
        <v/>
      </c>
      <c r="CI27" s="64"/>
      <c r="CJ27" s="61" t="str">
        <f>IF(ISBLANK($CV$3),"",IF(ISBLANK(Tipy!BX21),0,IF(AND(Tipy!BX21=Výsledky!$CT$3,Tipy!BZ21=Výsledky!$CV$3),60,0)))</f>
        <v/>
      </c>
      <c r="CK27" s="61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1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1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2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65" t="str">
        <f>IF(ISBLANK($CV$3),"",IF(ISBLANK(Tipy!BX21),"-",SUM(CJ27:CN27)))</f>
        <v/>
      </c>
      <c r="CP27" s="64"/>
      <c r="CQ27" s="61" t="str">
        <f>IF(ISBLANK($DC$3),"",IF(ISBLANK(Tipy!CD21),0,IF(AND(Tipy!CD21=Výsledky!$DA$3,Tipy!CF21=Výsledky!$DC$3),60,0)))</f>
        <v/>
      </c>
      <c r="CR27" s="61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1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1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2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65" t="str">
        <f>IF(ISBLANK($DC$3),"",IF(ISBLANK(Tipy!CD21),"-",SUM(CQ27:CU27)))</f>
        <v/>
      </c>
      <c r="CW27" s="64"/>
      <c r="CX27" s="61" t="str">
        <f>IF(ISBLANK($DX$3),"",IF(ISBLANK(Tipy!CJ21),0,IF(AND(Tipy!CJ21=Výsledky!$DV$3,Tipy!CL21=Výsledky!$DX$3),60,0)))</f>
        <v/>
      </c>
      <c r="CY27" s="61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1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1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2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65" t="str">
        <f>IF(ISBLANK($DX$3),"",IF(ISBLANK(Tipy!CJ21),"-",SUM(CX27:DB27)))</f>
        <v/>
      </c>
      <c r="DD27" s="64"/>
      <c r="DE27" s="61" t="str">
        <f>IF(ISBLANK($DQ$3),"",IF(ISBLANK(Tipy!CP21),0,IF(AND(Tipy!CP21=Výsledky!$DO$3,Tipy!CR21=Výsledky!$DQ$3),60,0)))</f>
        <v/>
      </c>
      <c r="DF27" s="61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1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1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2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65" t="str">
        <f>IF(ISBLANK($DQ$3),"",IF(ISBLANK(Tipy!CP21),"-",SUM(DE27:DI27)))</f>
        <v/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 t="str">
        <f>IF(ISBLANK($BM$3),"",IF(ISBLANK(Tipy!EF21),0,IF(AND(Tipy!EF21=Výsledky!$BK$3,Tipy!EH21=Výsledky!$BM$3),60,0)))</f>
        <v/>
      </c>
      <c r="FC27" s="61" t="str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/>
      </c>
      <c r="FD27" s="61" t="str">
        <f>IF(ISBLANK($BM$3),"",IF(OR(Tipy!EI21=Výsledky!$FB$6,Tipy!EI21=Výsledky!$FB$7,Tipy!EI21=Výsledky!$FB$8,Tipy!EI21=Výsledky!$FB$9),IF(VLOOKUP(Tipy!EI21,'Kategórie hráčov'!$A$2:$B$46,2,FALSE)=30,30,20),0))</f>
        <v/>
      </c>
      <c r="FE27" s="61" t="str">
        <f>IF(ISBLANK($BM$3),"",IF(OR(Tipy!EJ21=Výsledky!$FE$6,Tipy!EJ21=Výsledky!$FE$7,Tipy!EJ21=Výsledky!$FE$8,Tipy!EJ21=Výsledky!$FE$9),IF(VLOOKUP(Tipy!EJ21,'Kategórie hráčov'!$A$2:$B$46,2,FALSE)=30,30,20),0))</f>
        <v/>
      </c>
      <c r="FF27" s="62" t="str">
        <f>IF(ISBLANK($BM$3),"",IF(ISBLANK(Tipy!EF21),0,IF(OR(AND(Tipy!EF21=Výsledky!$BK$3,OR(Tipy!EH21=Výsledky!$BM$3+1,Tipy!EH21=Výsledky!$BM$3-1)),AND(Tipy!EH21=Výsledky!$BM$3,OR(Tipy!EF21=Výsledky!$BK$3+1,Tipy!EF21=Výsledky!$BK$3-1))),10,0)))</f>
        <v/>
      </c>
      <c r="FG27" s="65" t="str">
        <f>IF(ISBLANK($BM$3),"",IF(ISBLANK(Tipy!EF21),"-",SUM(FB27:FF27)))</f>
        <v/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 t="str">
        <f>IF(ISBLANK($DJ$3),"",IF(ISBLANK(Tipy!ER21),0,IF(AND(Tipy!ER21=Výsledky!$DH$3,Tipy!ET21=Výsledky!$DJ$3),60,0)))</f>
        <v/>
      </c>
      <c r="FQ27" s="61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1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1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2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5" t="str">
        <f>IF(ISBLANK($DJ$3),"",IF(ISBLANK(Tipy!ER21),"-",SUM(FP27:FT27)))</f>
        <v/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5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61" t="str">
        <f>IF(ISBLANK($AR$3),"",IF(ISBLANK(Tipy!AH22),0,IF(AND(Tipy!AH22=Výsledky!$AP$3,Tipy!AJ22=Výsledky!$AR$3),60,0)))</f>
        <v/>
      </c>
      <c r="AN28" s="61" t="str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/>
      </c>
      <c r="AO28" s="61" t="str">
        <f>IF(ISBLANK($AR$3),"",IF(OR(Tipy!AK22=Výsledky!$AM$6,Tipy!AK22=Výsledky!$AM$7,Tipy!AK22=Výsledky!$AM$8,Tipy!AK22=Výsledky!$AM$9),IF(VLOOKUP(Tipy!AK22,'Kategórie hráčov'!$A$2:$B$46,2,FALSE)=30,30,20),0))</f>
        <v/>
      </c>
      <c r="AP28" s="61" t="str">
        <f>IF(ISBLANK($AR$3),"",IF(OR(Tipy!AL22=Výsledky!$AP$6,Tipy!AL22=Výsledky!$AP$7,Tipy!AL22=Výsledky!$AP$8,Tipy!AL22=Výsledky!$AP$9),IF(VLOOKUP(Tipy!AL22,'Kategórie hráčov'!$A$2:$B$46,2,FALSE)=30,30,20),0))</f>
        <v/>
      </c>
      <c r="AQ28" s="62" t="str">
        <f>IF(ISBLANK($AR$3),"",IF(ISBLANK(Tipy!AH22),0,IF(OR(AND(Tipy!AH22=Výsledky!$AP$3,OR(Tipy!AJ22=Výsledky!$AR$3+1,Tipy!AJ22=Výsledky!$AR$3-1)),AND(Tipy!AJ22=Výsledky!$AR$3,OR(Tipy!AH22=Výsledky!$AP$3+1,Tipy!AH22=Výsledky!$AP$3-1))),10,0)))</f>
        <v/>
      </c>
      <c r="AR28" s="65" t="str">
        <f>IF(ISBLANK($AR$3),"",IF(ISBLANK(Tipy!AH22),"-",SUM(AM28:AQ28)))</f>
        <v/>
      </c>
      <c r="AS28" s="64"/>
      <c r="AT28" s="61" t="str">
        <f>IF(ISBLANK($BF$3),"",IF(ISBLANK(Tipy!AN22),0,IF(AND(Tipy!AN22=Výsledky!$BD$3,Tipy!AP22=Výsledky!$BF$3),60,0)))</f>
        <v/>
      </c>
      <c r="AU28" s="61" t="str">
        <f>IF(ISBLANK($BF$3),"",IF(ISBLANK(Tipy!AN22),0,IF(AND(Tipy!AN22=Výsledky!$BD$3,Tipy!AP22=Výsledky!$BF$3),0,IF(AND(Tipy!AN22-Tipy!AP22&gt;0,Výsledky!$BD$3-Výsledky!$BF$3&gt;0),20,IF(AND(Tipy!AN22-Tipy!AP22=0,Výsledky!$BD$3-Výsledky!$BF$3=0),20,IF(AND(Tipy!AN22-Tipy!AP22&lt;0,Výsledky!$BD$3-Výsledky!$BF$3&lt;0),20,0))))))</f>
        <v/>
      </c>
      <c r="AV28" s="61" t="str">
        <f>IF(ISBLANK($BF$3),"",IF(OR(Tipy!AQ22=Výsledky!#REF!,Tipy!AQ22=Výsledky!#REF!,Tipy!AQ22=Výsledky!#REF!,Tipy!AQ22=Výsledky!$AT$9),IF(VLOOKUP(Tipy!AQ22,'Kategórie hráčov'!$A$2:$B$46,2,FALSE)=30,30,20),0))</f>
        <v/>
      </c>
      <c r="AW28" s="61" t="str">
        <f>IF(ISBLANK($BF$3),"",IF(OR(Tipy!AR22=Výsledky!#REF!,Tipy!AR22=Výsledky!#REF!,Tipy!AR22=Výsledky!#REF!,Tipy!AR22=Výsledky!$AW$9),IF(VLOOKUP(Tipy!AR22,'Kategórie hráčov'!$A$2:$B$46,2,FALSE)=30,30,20),0))</f>
        <v/>
      </c>
      <c r="AX28" s="62" t="str">
        <f>IF(ISBLANK($BF$3),"",IF(ISBLANK(Tipy!AN22),0,IF(OR(AND(Tipy!AN22=Výsledky!$BD$3,OR(Tipy!AP22=Výsledky!$BF$3+1,Tipy!AP22=Výsledky!$BF$3-1)),AND(Tipy!AP22=Výsledky!$BF$3,OR(Tipy!AN22=Výsledky!$BD$3+1,Tipy!AN22=Výsledky!$BD$3-1))),10,0)))</f>
        <v/>
      </c>
      <c r="AY28" s="65" t="str">
        <f>IF(ISBLANK($BF$3),"",IF(ISBLANK(Tipy!AN22),"-",SUM(AT28:AX28)))</f>
        <v/>
      </c>
      <c r="AZ28" s="64"/>
      <c r="BA28" s="61" t="str">
        <f>IF(ISBLANK($AY$3),"",IF(ISBLANK(Tipy!AT22),0,IF(AND(Tipy!AT22=Výsledky!$AW$3,Tipy!AV22=Výsledky!$AY$3),60,0)))</f>
        <v/>
      </c>
      <c r="BB28" s="61" t="str">
        <f>IF(ISBLANK($AY$3),"",IF(ISBLANK(Tipy!AT22),0,IF(AND(Tipy!AT22=Výsledky!$AW$3,Tipy!AV22=Výsledky!$AY$3),0,IF(AND(Tipy!AT22-Tipy!AV22&gt;0,Výsledky!$AW$3-Výsledky!$AY$3&gt;0),20,IF(AND(Tipy!AT22-Tipy!AV22=0,Výsledky!$AW$3-Výsledky!$AY$3=0),20,IF(AND(Tipy!AT22-Tipy!AV22&lt;0,Výsledky!$AW$3-Výsledky!$AY$3&lt;0),20,0))))))</f>
        <v/>
      </c>
      <c r="BC28" s="61" t="str">
        <f>IF(ISBLANK($AY$3),"",IF(OR(Tipy!AW22=Výsledky!$BA$6,Tipy!AW22=Výsledky!$BA$7,Tipy!AW22=Výsledky!$BA$8,Tipy!AW22=Výsledky!$BA$9),IF(VLOOKUP(Tipy!AW22,'Kategórie hráčov'!$A$2:$B$46,2,FALSE)=30,30,20),0))</f>
        <v/>
      </c>
      <c r="BD28" s="61" t="str">
        <f>IF(ISBLANK($AY$3),"",IF(OR(Tipy!AX22=Výsledky!$BD$6,Tipy!AX22=Výsledky!$BD$7,Tipy!AX22=Výsledky!$BD$8,Tipy!AX22=Výsledky!$BD$9),IF(VLOOKUP(Tipy!AX22,'Kategórie hráčov'!$A$2:$B$46,2,FALSE)=30,30,20),0))</f>
        <v/>
      </c>
      <c r="BE28" s="62" t="str">
        <f>IF(ISBLANK($AY$3),"",IF(ISBLANK(Tipy!AT22),0,IF(OR(AND(Tipy!AT22=Výsledky!$AW$3,OR(Tipy!AV22=Výsledky!$AY$3+1,Tipy!AV22=Výsledky!$AY$3-1)),AND(Tipy!AV22=Výsledky!$AY$3,OR(Tipy!AT22=Výsledky!$AW$3+1,Tipy!AT22=Výsledky!$AW$3-1))),10,0)))</f>
        <v/>
      </c>
      <c r="BF28" s="65" t="str">
        <f>IF(ISBLANK($AY$3),"",IF(ISBLANK(Tipy!AT22),"-",SUM(BA28:BE28)))</f>
        <v/>
      </c>
      <c r="BG28" s="64"/>
      <c r="BH28" s="61" t="str">
        <f>IF(ISBLANK($BT$3),"",IF(ISBLANK(Tipy!AZ22),0,IF(AND(Tipy!AZ22=Výsledky!$BR$3,Tipy!BB22=Výsledky!$BT$3),60,0)))</f>
        <v/>
      </c>
      <c r="BI28" s="61" t="str">
        <f>IF(ISBLANK($BT$3),"",IF(ISBLANK(Tipy!AZ22),0,IF(AND(Tipy!AZ22=Výsledky!$BR$3,Tipy!BB22=Výsledky!$BT$3),0,IF(AND(Tipy!AZ22-Tipy!BB22&gt;0,Výsledky!$BR$3-Výsledky!$BT$3&gt;0),20,IF(AND(Tipy!AZ22-Tipy!BB22=0,Výsledky!$BR$3-Výsledky!$BT$3=0),20,IF(AND(Tipy!AZ22-Tipy!BB22&lt;0,Výsledky!$BR$3-Výsledky!$BT$3&lt;0),20,0))))))</f>
        <v/>
      </c>
      <c r="BJ28" s="61" t="str">
        <f>IF(ISBLANK($BT$3),"",IF(OR(Tipy!BC22=Výsledky!#REF!,Tipy!BC22=Výsledky!#REF!,Tipy!BC22=Výsledky!#REF!,Tipy!BC22=Výsledky!$BH$9),IF(VLOOKUP(Tipy!BC22,'Kategórie hráčov'!$A$2:$B$46,2,FALSE)=30,30,20),0))</f>
        <v/>
      </c>
      <c r="BK28" s="61" t="str">
        <f>IF(ISBLANK($BT$3),"",IF(OR(Tipy!BD22=Výsledky!#REF!,Tipy!BD22=Výsledky!#REF!,Tipy!BD22=Výsledky!#REF!,Tipy!BD22=Výsledky!$BK$9),IF(VLOOKUP(Tipy!BD22,'Kategórie hráčov'!$A$2:$B$46,2,FALSE)=30,30,20),0))</f>
        <v/>
      </c>
      <c r="BL28" s="62" t="str">
        <f>IF(ISBLANK($BT$3),"",IF(ISBLANK(Tipy!AZ22),0,IF(OR(AND(Tipy!AZ22=Výsledky!$BR$3,OR(Tipy!BB22=Výsledky!$BT$3+1,Tipy!BB22=Výsledky!$BT$3-1)),AND(Tipy!BB22=Výsledky!$BT$3,OR(Tipy!AZ22=Výsledky!$BR$3+1,Tipy!AZ22=Výsledky!$BR$3-1))),10,0)))</f>
        <v/>
      </c>
      <c r="BM28" s="65" t="str">
        <f>IF(ISBLANK($BT$3),"",IF(ISBLANK(Tipy!AZ22),"-",SUM(BH28:BL28)))</f>
        <v/>
      </c>
      <c r="BN28" s="64"/>
      <c r="BO28" s="61" t="str">
        <f>IF(ISBLANK($CA$3),"",IF(ISBLANK(Tipy!BF22),0,IF(AND(Tipy!BF22=Výsledky!$BY$3,Tipy!BH22=Výsledky!$CA$3),60,0)))</f>
        <v/>
      </c>
      <c r="BP28" s="61" t="str">
        <f>IF(ISBLANK($CA$3),"",IF(ISBLANK(Tipy!BF22),0,IF(AND(Tipy!BF22=Výsledky!$BY$3,Tipy!BH22=Výsledky!$CA$3),0,IF(AND(Tipy!BF22-Tipy!BH22&gt;0,Výsledky!$BY$3-Výsledky!$CA$3&gt;0),20,IF(AND(Tipy!BF22-Tipy!BH22=0,Výsledky!$BY$3-Výsledky!$CA$3=0),20,IF(AND(Tipy!BF22-Tipy!BH22&lt;0,Výsledky!$BY$3-Výsledky!$CA$3&lt;0),20,0))))))</f>
        <v/>
      </c>
      <c r="BQ28" s="61" t="str">
        <f>IF(ISBLANK($CA$3),"",IF(OR(Tipy!BI22=Výsledky!$BO$6,Tipy!BI22=Výsledky!$BO$7,Tipy!BI22=Výsledky!$BO$8,Tipy!BI22=Výsledky!$BO$9),IF(VLOOKUP(Tipy!BI22,'Kategórie hráčov'!$A$2:$B$46,2,FALSE)=30,30,20),0))</f>
        <v/>
      </c>
      <c r="BR28" s="61" t="str">
        <f>IF(ISBLANK($CA$3),"",IF(OR(Tipy!BJ22=Výsledky!$BR$6,Tipy!BJ22=Výsledky!$BR$7,Tipy!BJ22=Výsledky!$BR$8,Tipy!BJ22=Výsledky!$BR$9),IF(VLOOKUP(Tipy!BJ22,'Kategórie hráčov'!$A$2:$B$46,2,FALSE)=30,30,20),0))</f>
        <v/>
      </c>
      <c r="BS28" s="62" t="str">
        <f>IF(ISBLANK($CA$3),"",IF(ISBLANK(Tipy!BF22),0,IF(OR(AND(Tipy!BF22=Výsledky!$BY$3,OR(Tipy!BH22=Výsledky!$CA$3+1,Tipy!BH22=Výsledky!$CA$3-1)),AND(Tipy!BH22=Výsledky!$CA$3,OR(Tipy!BF22=Výsledky!$BY$3+1,Tipy!BF22=Výsledky!$BY$3-1))),10,0)))</f>
        <v/>
      </c>
      <c r="BT28" s="65" t="str">
        <f>IF(ISBLANK($CA$3),"",IF(ISBLANK(Tipy!BF22),"-",SUM(BO28:BS28)))</f>
        <v/>
      </c>
      <c r="BU28" s="64"/>
      <c r="BV28" s="61" t="str">
        <f>IF(ISBLANK($CH$3),"",IF(ISBLANK(Tipy!BL22),0,IF(AND(Tipy!BL22=Výsledky!$CF$3,Tipy!BN22=Výsledky!$CH$3),60,0)))</f>
        <v/>
      </c>
      <c r="BW28" s="61" t="str">
        <f>IF(ISBLANK($CH$3),"",IF(ISBLANK(Tipy!BL22),0,IF(AND(Tipy!BL22=Výsledky!$CF$3,Tipy!BN22=Výsledky!$CH$3),0,IF(AND(Tipy!BL22-Tipy!BN22&gt;0,Výsledky!$CF$3-Výsledky!$CH$3&gt;0),20,IF(AND(Tipy!BL22-Tipy!BN22=0,Výsledky!$CF$3-Výsledky!$CH$3=0),20,IF(AND(Tipy!BL22-Tipy!BN22&lt;0,Výsledky!$CF$3-Výsledky!$CH$3&lt;0),20,0))))))</f>
        <v/>
      </c>
      <c r="BX28" s="61" t="str">
        <f>IF(ISBLANK($CH$3),"",IF(OR(Tipy!BO22=Výsledky!$BV$6,Tipy!BO22=Výsledky!$BV$7,Tipy!BO22=Výsledky!$BV$8,Tipy!BO22=Výsledky!$BV$9),IF(VLOOKUP(Tipy!BO22,'Kategórie hráčov'!$A$2:$B$46,2,FALSE)=30,30,20),0))</f>
        <v/>
      </c>
      <c r="BY28" s="61" t="str">
        <f>IF(ISBLANK($CH$3),"",IF(OR(Tipy!BP22=Výsledky!$BY$6,Tipy!BP22=Výsledky!$BY$7,Tipy!BP22=Výsledky!$BY$8,Tipy!BP22=Výsledky!$BY$9),IF(VLOOKUP(Tipy!BP22,'Kategórie hráčov'!$A$2:$B$46,2,FALSE)=30,30,20),0))</f>
        <v/>
      </c>
      <c r="BZ28" s="62" t="str">
        <f>IF(ISBLANK($CH$3),"",IF(ISBLANK(Tipy!BL22),0,IF(OR(AND(Tipy!BL22=Výsledky!$CF$3,OR(Tipy!BN22=Výsledky!$CH$3+1,Tipy!BN22=Výsledky!$CH$3-1)),AND(Tipy!BN22=Výsledky!$CH$3,OR(Tipy!BL22=Výsledky!$CF$3+1,Tipy!BL22=Výsledky!$CF$3-1))),10,0)))</f>
        <v/>
      </c>
      <c r="CA28" s="65" t="str">
        <f>IF(ISBLANK($CH$3),"",IF(ISBLANK(Tipy!BL22),"-",SUM(BV28:BZ28)))</f>
        <v/>
      </c>
      <c r="CB28" s="64"/>
      <c r="CC28" s="61" t="str">
        <f>IF(ISBLANK($CO$3),"",IF(ISBLANK(Tipy!BR22),0,IF(AND(Tipy!BR22=Výsledky!$CM$3,Tipy!BT22=Výsledky!$CO$3),60,0)))</f>
        <v/>
      </c>
      <c r="CD28" s="61" t="str">
        <f>IF(ISBLANK($CO$3),"",IF(ISBLANK(Tipy!BR22),0,IF(AND(Tipy!BR22=Výsledky!$CM$3,Tipy!BT22=Výsledky!$CO$3),0,IF(AND(Tipy!BR22-Tipy!BT22&gt;0,Výsledky!$CM$3-Výsledky!$CO$3&gt;0),20,IF(AND(Tipy!BR22-Tipy!BT22=0,Výsledky!$CM$3-Výsledky!$CO$3=0),20,IF(AND(Tipy!BR22-Tipy!BT22&lt;0,Výsledky!$CM$3-Výsledky!$CO$3&lt;0),20,0))))))</f>
        <v/>
      </c>
      <c r="CE28" s="61" t="str">
        <f>IF(ISBLANK($CO$3),"",IF(OR(Tipy!BU22=Výsledky!$CC$6,Tipy!BU22=Výsledky!$CC$7,Tipy!BU22=Výsledky!$CC$8,Tipy!BU22=Výsledky!$CC$9),IF(VLOOKUP(Tipy!BU22,'Kategórie hráčov'!$A$2:$B$46,2,FALSE)=30,30,20),0))</f>
        <v/>
      </c>
      <c r="CF28" s="61" t="str">
        <f>IF(ISBLANK($CO$3),"",IF(OR(Tipy!BV22=Výsledky!$CF$6,Tipy!BV22=Výsledky!$CF$7,Tipy!BV22=Výsledky!$CF$8,Tipy!BV22=Výsledky!$CF$9),IF(VLOOKUP(Tipy!BV22,'Kategórie hráčov'!$A$2:$B$46,2,FALSE)=30,30,20),0))</f>
        <v/>
      </c>
      <c r="CG28" s="62" t="str">
        <f>IF(ISBLANK($CO$3),"",IF(ISBLANK(Tipy!BR22),0,IF(OR(AND(Tipy!BR22=Výsledky!$CM$3,OR(Tipy!BT22=Výsledky!$CO$3+1,Tipy!BT22=Výsledky!$CO$3-1)),AND(Tipy!BT22=Výsledky!$CO$3,OR(Tipy!BR22=Výsledky!$CM$3+1,Tipy!BR22=Výsledky!$CM$3-1))),10,0)))</f>
        <v/>
      </c>
      <c r="CH28" s="65" t="str">
        <f>IF(ISBLANK($CO$3),"",IF(ISBLANK(Tipy!BR22),"-",SUM(CC28:CG28)))</f>
        <v/>
      </c>
      <c r="CI28" s="64"/>
      <c r="CJ28" s="61" t="str">
        <f>IF(ISBLANK($CV$3),"",IF(ISBLANK(Tipy!BX22),0,IF(AND(Tipy!BX22=Výsledky!$CT$3,Tipy!BZ22=Výsledky!$CV$3),60,0)))</f>
        <v/>
      </c>
      <c r="CK28" s="61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1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1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2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65" t="str">
        <f>IF(ISBLANK($CV$3),"",IF(ISBLANK(Tipy!BX22),"-",SUM(CJ28:CN28)))</f>
        <v/>
      </c>
      <c r="CP28" s="64"/>
      <c r="CQ28" s="61" t="str">
        <f>IF(ISBLANK($DC$3),"",IF(ISBLANK(Tipy!CD22),0,IF(AND(Tipy!CD22=Výsledky!$DA$3,Tipy!CF22=Výsledky!$DC$3),60,0)))</f>
        <v/>
      </c>
      <c r="CR28" s="61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1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1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2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65" t="str">
        <f>IF(ISBLANK($DC$3),"",IF(ISBLANK(Tipy!CD22),"-",SUM(CQ28:CU28)))</f>
        <v/>
      </c>
      <c r="CW28" s="64"/>
      <c r="CX28" s="61" t="str">
        <f>IF(ISBLANK($DX$3),"",IF(ISBLANK(Tipy!CJ22),0,IF(AND(Tipy!CJ22=Výsledky!$DV$3,Tipy!CL22=Výsledky!$DX$3),60,0)))</f>
        <v/>
      </c>
      <c r="CY28" s="61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1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1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2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65" t="str">
        <f>IF(ISBLANK($DX$3),"",IF(ISBLANK(Tipy!CJ22),"-",SUM(CX28:DB28)))</f>
        <v/>
      </c>
      <c r="DD28" s="64"/>
      <c r="DE28" s="61" t="str">
        <f>IF(ISBLANK($DQ$3),"",IF(ISBLANK(Tipy!CP22),0,IF(AND(Tipy!CP22=Výsledky!$DO$3,Tipy!CR22=Výsledky!$DQ$3),60,0)))</f>
        <v/>
      </c>
      <c r="DF28" s="61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1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1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2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65" t="str">
        <f>IF(ISBLANK($DQ$3),"",IF(ISBLANK(Tipy!CP22),"-",SUM(DE28:DI28)))</f>
        <v/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 t="str">
        <f>IF(ISBLANK($BM$3),"",IF(ISBLANK(Tipy!EF22),0,IF(AND(Tipy!EF22=Výsledky!$BK$3,Tipy!EH22=Výsledky!$BM$3),60,0)))</f>
        <v/>
      </c>
      <c r="FC28" s="61" t="str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/>
      </c>
      <c r="FD28" s="61" t="str">
        <f>IF(ISBLANK($BM$3),"",IF(OR(Tipy!EI22=Výsledky!$FB$6,Tipy!EI22=Výsledky!$FB$7,Tipy!EI22=Výsledky!$FB$8,Tipy!EI22=Výsledky!$FB$9),IF(VLOOKUP(Tipy!EI22,'Kategórie hráčov'!$A$2:$B$46,2,FALSE)=30,30,20),0))</f>
        <v/>
      </c>
      <c r="FE28" s="61" t="str">
        <f>IF(ISBLANK($BM$3),"",IF(OR(Tipy!EJ22=Výsledky!$FE$6,Tipy!EJ22=Výsledky!$FE$7,Tipy!EJ22=Výsledky!$FE$8,Tipy!EJ22=Výsledky!$FE$9),IF(VLOOKUP(Tipy!EJ22,'Kategórie hráčov'!$A$2:$B$46,2,FALSE)=30,30,20),0))</f>
        <v/>
      </c>
      <c r="FF28" s="62" t="str">
        <f>IF(ISBLANK($BM$3),"",IF(ISBLANK(Tipy!EF22),0,IF(OR(AND(Tipy!EF22=Výsledky!$BK$3,OR(Tipy!EH22=Výsledky!$BM$3+1,Tipy!EH22=Výsledky!$BM$3-1)),AND(Tipy!EH22=Výsledky!$BM$3,OR(Tipy!EF22=Výsledky!$BK$3+1,Tipy!EF22=Výsledky!$BK$3-1))),10,0)))</f>
        <v/>
      </c>
      <c r="FG28" s="65" t="str">
        <f>IF(ISBLANK($BM$3),"",IF(ISBLANK(Tipy!EF22),"-",SUM(FB28:FF28)))</f>
        <v/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 t="str">
        <f>IF(ISBLANK($DJ$3),"",IF(ISBLANK(Tipy!ER22),0,IF(AND(Tipy!ER22=Výsledky!$DH$3,Tipy!ET22=Výsledky!$DJ$3),60,0)))</f>
        <v/>
      </c>
      <c r="FQ28" s="61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1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1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2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5" t="str">
        <f>IF(ISBLANK($DJ$3),"",IF(ISBLANK(Tipy!ER22),"-",SUM(FP28:FT28)))</f>
        <v/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5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61" t="str">
        <f>IF(ISBLANK($AR$3),"",IF(ISBLANK(Tipy!AH23),0,IF(AND(Tipy!AH23=Výsledky!$AP$3,Tipy!AJ23=Výsledky!$AR$3),60,0)))</f>
        <v/>
      </c>
      <c r="AN29" s="61" t="str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/>
      </c>
      <c r="AO29" s="61" t="str">
        <f>IF(ISBLANK($AR$3),"",IF(OR(Tipy!AK23=Výsledky!$AM$6,Tipy!AK23=Výsledky!$AM$7,Tipy!AK23=Výsledky!$AM$8,Tipy!AK23=Výsledky!$AM$9),IF(VLOOKUP(Tipy!AK23,'Kategórie hráčov'!$A$2:$B$46,2,FALSE)=30,30,20),0))</f>
        <v/>
      </c>
      <c r="AP29" s="61" t="str">
        <f>IF(ISBLANK($AR$3),"",IF(OR(Tipy!AL23=Výsledky!$AP$6,Tipy!AL23=Výsledky!$AP$7,Tipy!AL23=Výsledky!$AP$8,Tipy!AL23=Výsledky!$AP$9),IF(VLOOKUP(Tipy!AL23,'Kategórie hráčov'!$A$2:$B$46,2,FALSE)=30,30,20),0))</f>
        <v/>
      </c>
      <c r="AQ29" s="62" t="str">
        <f>IF(ISBLANK($AR$3),"",IF(ISBLANK(Tipy!AH23),0,IF(OR(AND(Tipy!AH23=Výsledky!$AP$3,OR(Tipy!AJ23=Výsledky!$AR$3+1,Tipy!AJ23=Výsledky!$AR$3-1)),AND(Tipy!AJ23=Výsledky!$AR$3,OR(Tipy!AH23=Výsledky!$AP$3+1,Tipy!AH23=Výsledky!$AP$3-1))),10,0)))</f>
        <v/>
      </c>
      <c r="AR29" s="65" t="str">
        <f>IF(ISBLANK($AR$3),"",IF(ISBLANK(Tipy!AH23),"-",SUM(AM29:AQ29)))</f>
        <v/>
      </c>
      <c r="AS29" s="64"/>
      <c r="AT29" s="61" t="str">
        <f>IF(ISBLANK($BF$3),"",IF(ISBLANK(Tipy!AN23),0,IF(AND(Tipy!AN23=Výsledky!$BD$3,Tipy!AP23=Výsledky!$BF$3),60,0)))</f>
        <v/>
      </c>
      <c r="AU29" s="61" t="str">
        <f>IF(ISBLANK($BF$3),"",IF(ISBLANK(Tipy!AN23),0,IF(AND(Tipy!AN23=Výsledky!$BD$3,Tipy!AP23=Výsledky!$BF$3),0,IF(AND(Tipy!AN23-Tipy!AP23&gt;0,Výsledky!$BD$3-Výsledky!$BF$3&gt;0),20,IF(AND(Tipy!AN23-Tipy!AP23=0,Výsledky!$BD$3-Výsledky!$BF$3=0),20,IF(AND(Tipy!AN23-Tipy!AP23&lt;0,Výsledky!$BD$3-Výsledky!$BF$3&lt;0),20,0))))))</f>
        <v/>
      </c>
      <c r="AV29" s="61" t="str">
        <f>IF(ISBLANK($BF$3),"",IF(OR(Tipy!AQ23=Výsledky!#REF!,Tipy!AQ23=Výsledky!#REF!,Tipy!AQ23=Výsledky!#REF!,Tipy!AQ23=Výsledky!$AT$9),IF(VLOOKUP(Tipy!AQ23,'Kategórie hráčov'!$A$2:$B$46,2,FALSE)=30,30,20),0))</f>
        <v/>
      </c>
      <c r="AW29" s="61" t="str">
        <f>IF(ISBLANK($BF$3),"",IF(OR(Tipy!AR23=Výsledky!#REF!,Tipy!AR23=Výsledky!#REF!,Tipy!AR23=Výsledky!#REF!,Tipy!AR23=Výsledky!$AW$9),IF(VLOOKUP(Tipy!AR23,'Kategórie hráčov'!$A$2:$B$46,2,FALSE)=30,30,20),0))</f>
        <v/>
      </c>
      <c r="AX29" s="62" t="str">
        <f>IF(ISBLANK($BF$3),"",IF(ISBLANK(Tipy!AN23),0,IF(OR(AND(Tipy!AN23=Výsledky!$BD$3,OR(Tipy!AP23=Výsledky!$BF$3+1,Tipy!AP23=Výsledky!$BF$3-1)),AND(Tipy!AP23=Výsledky!$BF$3,OR(Tipy!AN23=Výsledky!$BD$3+1,Tipy!AN23=Výsledky!$BD$3-1))),10,0)))</f>
        <v/>
      </c>
      <c r="AY29" s="65" t="str">
        <f>IF(ISBLANK($BF$3),"",IF(ISBLANK(Tipy!AN23),"-",SUM(AT29:AX29)))</f>
        <v/>
      </c>
      <c r="AZ29" s="64"/>
      <c r="BA29" s="61" t="str">
        <f>IF(ISBLANK($AY$3),"",IF(ISBLANK(Tipy!AT23),0,IF(AND(Tipy!AT23=Výsledky!$AW$3,Tipy!AV23=Výsledky!$AY$3),60,0)))</f>
        <v/>
      </c>
      <c r="BB29" s="61" t="str">
        <f>IF(ISBLANK($AY$3),"",IF(ISBLANK(Tipy!AT23),0,IF(AND(Tipy!AT23=Výsledky!$AW$3,Tipy!AV23=Výsledky!$AY$3),0,IF(AND(Tipy!AT23-Tipy!AV23&gt;0,Výsledky!$AW$3-Výsledky!$AY$3&gt;0),20,IF(AND(Tipy!AT23-Tipy!AV23=0,Výsledky!$AW$3-Výsledky!$AY$3=0),20,IF(AND(Tipy!AT23-Tipy!AV23&lt;0,Výsledky!$AW$3-Výsledky!$AY$3&lt;0),20,0))))))</f>
        <v/>
      </c>
      <c r="BC29" s="61" t="str">
        <f>IF(ISBLANK($AY$3),"",IF(OR(Tipy!AW23=Výsledky!$BA$6,Tipy!AW23=Výsledky!$BA$7,Tipy!AW23=Výsledky!$BA$8,Tipy!AW23=Výsledky!$BA$9),IF(VLOOKUP(Tipy!AW23,'Kategórie hráčov'!$A$2:$B$46,2,FALSE)=30,30,20),0))</f>
        <v/>
      </c>
      <c r="BD29" s="61" t="str">
        <f>IF(ISBLANK($AY$3),"",IF(OR(Tipy!AX23=Výsledky!$BD$6,Tipy!AX23=Výsledky!$BD$7,Tipy!AX23=Výsledky!$BD$8,Tipy!AX23=Výsledky!$BD$9),IF(VLOOKUP(Tipy!AX23,'Kategórie hráčov'!$A$2:$B$46,2,FALSE)=30,30,20),0))</f>
        <v/>
      </c>
      <c r="BE29" s="62" t="str">
        <f>IF(ISBLANK($AY$3),"",IF(ISBLANK(Tipy!AT23),0,IF(OR(AND(Tipy!AT23=Výsledky!$AW$3,OR(Tipy!AV23=Výsledky!$AY$3+1,Tipy!AV23=Výsledky!$AY$3-1)),AND(Tipy!AV23=Výsledky!$AY$3,OR(Tipy!AT23=Výsledky!$AW$3+1,Tipy!AT23=Výsledky!$AW$3-1))),10,0)))</f>
        <v/>
      </c>
      <c r="BF29" s="65" t="str">
        <f>IF(ISBLANK($AY$3),"",IF(ISBLANK(Tipy!AT23),"-",SUM(BA29:BE29)))</f>
        <v/>
      </c>
      <c r="BG29" s="64"/>
      <c r="BH29" s="61" t="str">
        <f>IF(ISBLANK($BT$3),"",IF(ISBLANK(Tipy!AZ23),0,IF(AND(Tipy!AZ23=Výsledky!$BR$3,Tipy!BB23=Výsledky!$BT$3),60,0)))</f>
        <v/>
      </c>
      <c r="BI29" s="61" t="str">
        <f>IF(ISBLANK($BT$3),"",IF(ISBLANK(Tipy!AZ23),0,IF(AND(Tipy!AZ23=Výsledky!$BR$3,Tipy!BB23=Výsledky!$BT$3),0,IF(AND(Tipy!AZ23-Tipy!BB23&gt;0,Výsledky!$BR$3-Výsledky!$BT$3&gt;0),20,IF(AND(Tipy!AZ23-Tipy!BB23=0,Výsledky!$BR$3-Výsledky!$BT$3=0),20,IF(AND(Tipy!AZ23-Tipy!BB23&lt;0,Výsledky!$BR$3-Výsledky!$BT$3&lt;0),20,0))))))</f>
        <v/>
      </c>
      <c r="BJ29" s="61" t="str">
        <f>IF(ISBLANK($BT$3),"",IF(OR(Tipy!BC23=Výsledky!#REF!,Tipy!BC23=Výsledky!#REF!,Tipy!BC23=Výsledky!#REF!,Tipy!BC23=Výsledky!$BH$9),IF(VLOOKUP(Tipy!BC23,'Kategórie hráčov'!$A$2:$B$46,2,FALSE)=30,30,20),0))</f>
        <v/>
      </c>
      <c r="BK29" s="61" t="str">
        <f>IF(ISBLANK($BT$3),"",IF(OR(Tipy!BD23=Výsledky!#REF!,Tipy!BD23=Výsledky!#REF!,Tipy!BD23=Výsledky!#REF!,Tipy!BD23=Výsledky!$BK$9),IF(VLOOKUP(Tipy!BD23,'Kategórie hráčov'!$A$2:$B$46,2,FALSE)=30,30,20),0))</f>
        <v/>
      </c>
      <c r="BL29" s="62" t="str">
        <f>IF(ISBLANK($BT$3),"",IF(ISBLANK(Tipy!AZ23),0,IF(OR(AND(Tipy!AZ23=Výsledky!$BR$3,OR(Tipy!BB23=Výsledky!$BT$3+1,Tipy!BB23=Výsledky!$BT$3-1)),AND(Tipy!BB23=Výsledky!$BT$3,OR(Tipy!AZ23=Výsledky!$BR$3+1,Tipy!AZ23=Výsledky!$BR$3-1))),10,0)))</f>
        <v/>
      </c>
      <c r="BM29" s="65" t="str">
        <f>IF(ISBLANK($BT$3),"",IF(ISBLANK(Tipy!AZ23),"-",SUM(BH29:BL29)))</f>
        <v/>
      </c>
      <c r="BN29" s="64"/>
      <c r="BO29" s="61" t="str">
        <f>IF(ISBLANK($CA$3),"",IF(ISBLANK(Tipy!BF23),0,IF(AND(Tipy!BF23=Výsledky!$BY$3,Tipy!BH23=Výsledky!$CA$3),60,0)))</f>
        <v/>
      </c>
      <c r="BP29" s="61" t="str">
        <f>IF(ISBLANK($CA$3),"",IF(ISBLANK(Tipy!BF23),0,IF(AND(Tipy!BF23=Výsledky!$BY$3,Tipy!BH23=Výsledky!$CA$3),0,IF(AND(Tipy!BF23-Tipy!BH23&gt;0,Výsledky!$BY$3-Výsledky!$CA$3&gt;0),20,IF(AND(Tipy!BF23-Tipy!BH23=0,Výsledky!$BY$3-Výsledky!$CA$3=0),20,IF(AND(Tipy!BF23-Tipy!BH23&lt;0,Výsledky!$BY$3-Výsledky!$CA$3&lt;0),20,0))))))</f>
        <v/>
      </c>
      <c r="BQ29" s="61" t="str">
        <f>IF(ISBLANK($CA$3),"",IF(OR(Tipy!BI23=Výsledky!$BO$6,Tipy!BI23=Výsledky!$BO$7,Tipy!BI23=Výsledky!$BO$8,Tipy!BI23=Výsledky!$BO$9),IF(VLOOKUP(Tipy!BI23,'Kategórie hráčov'!$A$2:$B$46,2,FALSE)=30,30,20),0))</f>
        <v/>
      </c>
      <c r="BR29" s="61" t="str">
        <f>IF(ISBLANK($CA$3),"",IF(OR(Tipy!BJ23=Výsledky!$BR$6,Tipy!BJ23=Výsledky!$BR$7,Tipy!BJ23=Výsledky!$BR$8,Tipy!BJ23=Výsledky!$BR$9),IF(VLOOKUP(Tipy!BJ23,'Kategórie hráčov'!$A$2:$B$46,2,FALSE)=30,30,20),0))</f>
        <v/>
      </c>
      <c r="BS29" s="62" t="str">
        <f>IF(ISBLANK($CA$3),"",IF(ISBLANK(Tipy!BF23),0,IF(OR(AND(Tipy!BF23=Výsledky!$BY$3,OR(Tipy!BH23=Výsledky!$CA$3+1,Tipy!BH23=Výsledky!$CA$3-1)),AND(Tipy!BH23=Výsledky!$CA$3,OR(Tipy!BF23=Výsledky!$BY$3+1,Tipy!BF23=Výsledky!$BY$3-1))),10,0)))</f>
        <v/>
      </c>
      <c r="BT29" s="65" t="str">
        <f>IF(ISBLANK($CA$3),"",IF(ISBLANK(Tipy!BF23),"-",SUM(BO29:BS29)))</f>
        <v/>
      </c>
      <c r="BU29" s="64"/>
      <c r="BV29" s="61" t="str">
        <f>IF(ISBLANK($CH$3),"",IF(ISBLANK(Tipy!BL23),0,IF(AND(Tipy!BL23=Výsledky!$CF$3,Tipy!BN23=Výsledky!$CH$3),60,0)))</f>
        <v/>
      </c>
      <c r="BW29" s="61" t="str">
        <f>IF(ISBLANK($CH$3),"",IF(ISBLANK(Tipy!BL23),0,IF(AND(Tipy!BL23=Výsledky!$CF$3,Tipy!BN23=Výsledky!$CH$3),0,IF(AND(Tipy!BL23-Tipy!BN23&gt;0,Výsledky!$CF$3-Výsledky!$CH$3&gt;0),20,IF(AND(Tipy!BL23-Tipy!BN23=0,Výsledky!$CF$3-Výsledky!$CH$3=0),20,IF(AND(Tipy!BL23-Tipy!BN23&lt;0,Výsledky!$CF$3-Výsledky!$CH$3&lt;0),20,0))))))</f>
        <v/>
      </c>
      <c r="BX29" s="61" t="str">
        <f>IF(ISBLANK($CH$3),"",IF(OR(Tipy!BO23=Výsledky!$BV$6,Tipy!BO23=Výsledky!$BV$7,Tipy!BO23=Výsledky!$BV$8,Tipy!BO23=Výsledky!$BV$9),IF(VLOOKUP(Tipy!BO23,'Kategórie hráčov'!$A$2:$B$46,2,FALSE)=30,30,20),0))</f>
        <v/>
      </c>
      <c r="BY29" s="61" t="str">
        <f>IF(ISBLANK($CH$3),"",IF(OR(Tipy!BP23=Výsledky!$BY$6,Tipy!BP23=Výsledky!$BY$7,Tipy!BP23=Výsledky!$BY$8,Tipy!BP23=Výsledky!$BY$9),IF(VLOOKUP(Tipy!BP23,'Kategórie hráčov'!$A$2:$B$46,2,FALSE)=30,30,20),0))</f>
        <v/>
      </c>
      <c r="BZ29" s="62" t="str">
        <f>IF(ISBLANK($CH$3),"",IF(ISBLANK(Tipy!BL23),0,IF(OR(AND(Tipy!BL23=Výsledky!$CF$3,OR(Tipy!BN23=Výsledky!$CH$3+1,Tipy!BN23=Výsledky!$CH$3-1)),AND(Tipy!BN23=Výsledky!$CH$3,OR(Tipy!BL23=Výsledky!$CF$3+1,Tipy!BL23=Výsledky!$CF$3-1))),10,0)))</f>
        <v/>
      </c>
      <c r="CA29" s="65" t="str">
        <f>IF(ISBLANK($CH$3),"",IF(ISBLANK(Tipy!BL23),"-",SUM(BV29:BZ29)))</f>
        <v/>
      </c>
      <c r="CB29" s="64"/>
      <c r="CC29" s="61" t="str">
        <f>IF(ISBLANK($CO$3),"",IF(ISBLANK(Tipy!BR23),0,IF(AND(Tipy!BR23=Výsledky!$CM$3,Tipy!BT23=Výsledky!$CO$3),60,0)))</f>
        <v/>
      </c>
      <c r="CD29" s="61" t="str">
        <f>IF(ISBLANK($CO$3),"",IF(ISBLANK(Tipy!BR23),0,IF(AND(Tipy!BR23=Výsledky!$CM$3,Tipy!BT23=Výsledky!$CO$3),0,IF(AND(Tipy!BR23-Tipy!BT23&gt;0,Výsledky!$CM$3-Výsledky!$CO$3&gt;0),20,IF(AND(Tipy!BR23-Tipy!BT23=0,Výsledky!$CM$3-Výsledky!$CO$3=0),20,IF(AND(Tipy!BR23-Tipy!BT23&lt;0,Výsledky!$CM$3-Výsledky!$CO$3&lt;0),20,0))))))</f>
        <v/>
      </c>
      <c r="CE29" s="61" t="str">
        <f>IF(ISBLANK($CO$3),"",IF(OR(Tipy!BU23=Výsledky!$CC$6,Tipy!BU23=Výsledky!$CC$7,Tipy!BU23=Výsledky!$CC$8,Tipy!BU23=Výsledky!$CC$9),IF(VLOOKUP(Tipy!BU23,'Kategórie hráčov'!$A$2:$B$46,2,FALSE)=30,30,20),0))</f>
        <v/>
      </c>
      <c r="CF29" s="61" t="str">
        <f>IF(ISBLANK($CO$3),"",IF(OR(Tipy!BV23=Výsledky!$CF$6,Tipy!BV23=Výsledky!$CF$7,Tipy!BV23=Výsledky!$CF$8,Tipy!BV23=Výsledky!$CF$9),IF(VLOOKUP(Tipy!BV23,'Kategórie hráčov'!$A$2:$B$46,2,FALSE)=30,30,20),0))</f>
        <v/>
      </c>
      <c r="CG29" s="62" t="str">
        <f>IF(ISBLANK($CO$3),"",IF(ISBLANK(Tipy!BR23),0,IF(OR(AND(Tipy!BR23=Výsledky!$CM$3,OR(Tipy!BT23=Výsledky!$CO$3+1,Tipy!BT23=Výsledky!$CO$3-1)),AND(Tipy!BT23=Výsledky!$CO$3,OR(Tipy!BR23=Výsledky!$CM$3+1,Tipy!BR23=Výsledky!$CM$3-1))),10,0)))</f>
        <v/>
      </c>
      <c r="CH29" s="65" t="str">
        <f>IF(ISBLANK($CO$3),"",IF(ISBLANK(Tipy!BR23),"-",SUM(CC29:CG29)))</f>
        <v/>
      </c>
      <c r="CI29" s="64"/>
      <c r="CJ29" s="61" t="str">
        <f>IF(ISBLANK($CV$3),"",IF(ISBLANK(Tipy!BX23),0,IF(AND(Tipy!BX23=Výsledky!$CT$3,Tipy!BZ23=Výsledky!$CV$3),60,0)))</f>
        <v/>
      </c>
      <c r="CK29" s="61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1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1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2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65" t="str">
        <f>IF(ISBLANK($CV$3),"",IF(ISBLANK(Tipy!BX23),"-",SUM(CJ29:CN29)))</f>
        <v/>
      </c>
      <c r="CP29" s="64"/>
      <c r="CQ29" s="61" t="str">
        <f>IF(ISBLANK($DC$3),"",IF(ISBLANK(Tipy!CD23),0,IF(AND(Tipy!CD23=Výsledky!$DA$3,Tipy!CF23=Výsledky!$DC$3),60,0)))</f>
        <v/>
      </c>
      <c r="CR29" s="61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1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1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2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65" t="str">
        <f>IF(ISBLANK($DC$3),"",IF(ISBLANK(Tipy!CD23),"-",SUM(CQ29:CU29)))</f>
        <v/>
      </c>
      <c r="CW29" s="64"/>
      <c r="CX29" s="61" t="str">
        <f>IF(ISBLANK($DX$3),"",IF(ISBLANK(Tipy!CJ23),0,IF(AND(Tipy!CJ23=Výsledky!$DV$3,Tipy!CL23=Výsledky!$DX$3),60,0)))</f>
        <v/>
      </c>
      <c r="CY29" s="61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1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1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2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65" t="str">
        <f>IF(ISBLANK($DX$3),"",IF(ISBLANK(Tipy!CJ23),"-",SUM(CX29:DB29)))</f>
        <v/>
      </c>
      <c r="DD29" s="64"/>
      <c r="DE29" s="61" t="str">
        <f>IF(ISBLANK($DQ$3),"",IF(ISBLANK(Tipy!CP23),0,IF(AND(Tipy!CP23=Výsledky!$DO$3,Tipy!CR23=Výsledky!$DQ$3),60,0)))</f>
        <v/>
      </c>
      <c r="DF29" s="61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1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1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2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65" t="str">
        <f>IF(ISBLANK($DQ$3),"",IF(ISBLANK(Tipy!CP23),"-",SUM(DE29:DI29)))</f>
        <v/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 t="str">
        <f>IF(ISBLANK($BM$3),"",IF(ISBLANK(Tipy!EF23),0,IF(AND(Tipy!EF23=Výsledky!$BK$3,Tipy!EH23=Výsledky!$BM$3),60,0)))</f>
        <v/>
      </c>
      <c r="FC29" s="61" t="str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/>
      </c>
      <c r="FD29" s="61" t="str">
        <f>IF(ISBLANK($BM$3),"",IF(OR(Tipy!EI23=Výsledky!$FB$6,Tipy!EI23=Výsledky!$FB$7,Tipy!EI23=Výsledky!$FB$8,Tipy!EI23=Výsledky!$FB$9),IF(VLOOKUP(Tipy!EI23,'Kategórie hráčov'!$A$2:$B$46,2,FALSE)=30,30,20),0))</f>
        <v/>
      </c>
      <c r="FE29" s="61" t="str">
        <f>IF(ISBLANK($BM$3),"",IF(OR(Tipy!EJ23=Výsledky!$FE$6,Tipy!EJ23=Výsledky!$FE$7,Tipy!EJ23=Výsledky!$FE$8,Tipy!EJ23=Výsledky!$FE$9),IF(VLOOKUP(Tipy!EJ23,'Kategórie hráčov'!$A$2:$B$46,2,FALSE)=30,30,20),0))</f>
        <v/>
      </c>
      <c r="FF29" s="62" t="str">
        <f>IF(ISBLANK($BM$3),"",IF(ISBLANK(Tipy!EF23),0,IF(OR(AND(Tipy!EF23=Výsledky!$BK$3,OR(Tipy!EH23=Výsledky!$BM$3+1,Tipy!EH23=Výsledky!$BM$3-1)),AND(Tipy!EH23=Výsledky!$BM$3,OR(Tipy!EF23=Výsledky!$BK$3+1,Tipy!EF23=Výsledky!$BK$3-1))),10,0)))</f>
        <v/>
      </c>
      <c r="FG29" s="65" t="str">
        <f>IF(ISBLANK($BM$3),"",IF(ISBLANK(Tipy!EF23),"-",SUM(FB29:FF29)))</f>
        <v/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 t="str">
        <f>IF(ISBLANK($DJ$3),"",IF(ISBLANK(Tipy!ER23),0,IF(AND(Tipy!ER23=Výsledky!$DH$3,Tipy!ET23=Výsledky!$DJ$3),60,0)))</f>
        <v/>
      </c>
      <c r="FQ29" s="61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1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1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2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5" t="str">
        <f>IF(ISBLANK($DJ$3),"",IF(ISBLANK(Tipy!ER23),"-",SUM(FP29:FT29)))</f>
        <v/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488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488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5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61" t="str">
        <f>IF(ISBLANK($AR$3),"",IF(ISBLANK(Tipy!AH24),0,IF(AND(Tipy!AH24=Výsledky!$AP$3,Tipy!AJ24=Výsledky!$AR$3),60,0)))</f>
        <v/>
      </c>
      <c r="AN30" s="61" t="str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/>
      </c>
      <c r="AO30" s="61" t="str">
        <f>IF(ISBLANK($AR$3),"",IF(OR(Tipy!AK24=Výsledky!$AM$6,Tipy!AK24=Výsledky!$AM$7,Tipy!AK24=Výsledky!$AM$8,Tipy!AK24=Výsledky!$AM$9),IF(VLOOKUP(Tipy!AK24,'Kategórie hráčov'!$A$2:$B$46,2,FALSE)=30,30,20),0))</f>
        <v/>
      </c>
      <c r="AP30" s="61" t="str">
        <f>IF(ISBLANK($AR$3),"",IF(OR(Tipy!AL24=Výsledky!$AP$6,Tipy!AL24=Výsledky!$AP$7,Tipy!AL24=Výsledky!$AP$8,Tipy!AL24=Výsledky!$AP$9),IF(VLOOKUP(Tipy!AL24,'Kategórie hráčov'!$A$2:$B$46,2,FALSE)=30,30,20),0))</f>
        <v/>
      </c>
      <c r="AQ30" s="62" t="str">
        <f>IF(ISBLANK($AR$3),"",IF(ISBLANK(Tipy!AH24),0,IF(OR(AND(Tipy!AH24=Výsledky!$AP$3,OR(Tipy!AJ24=Výsledky!$AR$3+1,Tipy!AJ24=Výsledky!$AR$3-1)),AND(Tipy!AJ24=Výsledky!$AR$3,OR(Tipy!AH24=Výsledky!$AP$3+1,Tipy!AH24=Výsledky!$AP$3-1))),10,0)))</f>
        <v/>
      </c>
      <c r="AR30" s="65" t="str">
        <f>IF(ISBLANK($AR$3),"",IF(ISBLANK(Tipy!AH24),"-",SUM(AM30:AQ30)))</f>
        <v/>
      </c>
      <c r="AS30" s="64"/>
      <c r="AT30" s="61" t="str">
        <f>IF(ISBLANK($BF$3),"",IF(ISBLANK(Tipy!AN24),0,IF(AND(Tipy!AN24=Výsledky!$BD$3,Tipy!AP24=Výsledky!$BF$3),60,0)))</f>
        <v/>
      </c>
      <c r="AU30" s="61" t="str">
        <f>IF(ISBLANK($BF$3),"",IF(ISBLANK(Tipy!AN24),0,IF(AND(Tipy!AN24=Výsledky!$BD$3,Tipy!AP24=Výsledky!$BF$3),0,IF(AND(Tipy!AN24-Tipy!AP24&gt;0,Výsledky!$BD$3-Výsledky!$BF$3&gt;0),20,IF(AND(Tipy!AN24-Tipy!AP24=0,Výsledky!$BD$3-Výsledky!$BF$3=0),20,IF(AND(Tipy!AN24-Tipy!AP24&lt;0,Výsledky!$BD$3-Výsledky!$BF$3&lt;0),20,0))))))</f>
        <v/>
      </c>
      <c r="AV30" s="61" t="str">
        <f>IF(ISBLANK($BF$3),"",IF(OR(Tipy!AQ24=Výsledky!#REF!,Tipy!AQ24=Výsledky!#REF!,Tipy!AQ24=Výsledky!#REF!,Tipy!AQ24=Výsledky!$AT$9),IF(VLOOKUP(Tipy!AQ24,'Kategórie hráčov'!$A$2:$B$46,2,FALSE)=30,30,20),0))</f>
        <v/>
      </c>
      <c r="AW30" s="61" t="str">
        <f>IF(ISBLANK($BF$3),"",IF(OR(Tipy!AR24=Výsledky!#REF!,Tipy!AR24=Výsledky!#REF!,Tipy!AR24=Výsledky!#REF!,Tipy!AR24=Výsledky!$AW$9),IF(VLOOKUP(Tipy!AR24,'Kategórie hráčov'!$A$2:$B$46,2,FALSE)=30,30,20),0))</f>
        <v/>
      </c>
      <c r="AX30" s="62" t="str">
        <f>IF(ISBLANK($BF$3),"",IF(ISBLANK(Tipy!AN24),0,IF(OR(AND(Tipy!AN24=Výsledky!$BD$3,OR(Tipy!AP24=Výsledky!$BF$3+1,Tipy!AP24=Výsledky!$BF$3-1)),AND(Tipy!AP24=Výsledky!$BF$3,OR(Tipy!AN24=Výsledky!$BD$3+1,Tipy!AN24=Výsledky!$BD$3-1))),10,0)))</f>
        <v/>
      </c>
      <c r="AY30" s="65" t="str">
        <f>IF(ISBLANK($BF$3),"",IF(ISBLANK(Tipy!AN24),"-",SUM(AT30:AX30)))</f>
        <v/>
      </c>
      <c r="AZ30" s="64"/>
      <c r="BA30" s="61" t="str">
        <f>IF(ISBLANK($AY$3),"",IF(ISBLANK(Tipy!AT24),0,IF(AND(Tipy!AT24=Výsledky!$AW$3,Tipy!AV24=Výsledky!$AY$3),60,0)))</f>
        <v/>
      </c>
      <c r="BB30" s="61" t="str">
        <f>IF(ISBLANK($AY$3),"",IF(ISBLANK(Tipy!AT24),0,IF(AND(Tipy!AT24=Výsledky!$AW$3,Tipy!AV24=Výsledky!$AY$3),0,IF(AND(Tipy!AT24-Tipy!AV24&gt;0,Výsledky!$AW$3-Výsledky!$AY$3&gt;0),20,IF(AND(Tipy!AT24-Tipy!AV24=0,Výsledky!$AW$3-Výsledky!$AY$3=0),20,IF(AND(Tipy!AT24-Tipy!AV24&lt;0,Výsledky!$AW$3-Výsledky!$AY$3&lt;0),20,0))))))</f>
        <v/>
      </c>
      <c r="BC30" s="61" t="str">
        <f>IF(ISBLANK($AY$3),"",IF(OR(Tipy!AW24=Výsledky!$BA$6,Tipy!AW24=Výsledky!$BA$7,Tipy!AW24=Výsledky!$BA$8,Tipy!AW24=Výsledky!$BA$9),IF(VLOOKUP(Tipy!AW24,'Kategórie hráčov'!$A$2:$B$46,2,FALSE)=30,30,20),0))</f>
        <v/>
      </c>
      <c r="BD30" s="61" t="str">
        <f>IF(ISBLANK($AY$3),"",IF(OR(Tipy!AX24=Výsledky!$BD$6,Tipy!AX24=Výsledky!$BD$7,Tipy!AX24=Výsledky!$BD$8,Tipy!AX24=Výsledky!$BD$9),IF(VLOOKUP(Tipy!AX24,'Kategórie hráčov'!$A$2:$B$46,2,FALSE)=30,30,20),0))</f>
        <v/>
      </c>
      <c r="BE30" s="62" t="str">
        <f>IF(ISBLANK($AY$3),"",IF(ISBLANK(Tipy!AT24),0,IF(OR(AND(Tipy!AT24=Výsledky!$AW$3,OR(Tipy!AV24=Výsledky!$AY$3+1,Tipy!AV24=Výsledky!$AY$3-1)),AND(Tipy!AV24=Výsledky!$AY$3,OR(Tipy!AT24=Výsledky!$AW$3+1,Tipy!AT24=Výsledky!$AW$3-1))),10,0)))</f>
        <v/>
      </c>
      <c r="BF30" s="65" t="str">
        <f>IF(ISBLANK($AY$3),"",IF(ISBLANK(Tipy!AT24),"-",SUM(BA30:BE30)))</f>
        <v/>
      </c>
      <c r="BG30" s="64"/>
      <c r="BH30" s="61" t="str">
        <f>IF(ISBLANK($BT$3),"",IF(ISBLANK(Tipy!AZ24),0,IF(AND(Tipy!AZ24=Výsledky!$BR$3,Tipy!BB24=Výsledky!$BT$3),60,0)))</f>
        <v/>
      </c>
      <c r="BI30" s="61" t="str">
        <f>IF(ISBLANK($BT$3),"",IF(ISBLANK(Tipy!AZ24),0,IF(AND(Tipy!AZ24=Výsledky!$BR$3,Tipy!BB24=Výsledky!$BT$3),0,IF(AND(Tipy!AZ24-Tipy!BB24&gt;0,Výsledky!$BR$3-Výsledky!$BT$3&gt;0),20,IF(AND(Tipy!AZ24-Tipy!BB24=0,Výsledky!$BR$3-Výsledky!$BT$3=0),20,IF(AND(Tipy!AZ24-Tipy!BB24&lt;0,Výsledky!$BR$3-Výsledky!$BT$3&lt;0),20,0))))))</f>
        <v/>
      </c>
      <c r="BJ30" s="61" t="str">
        <f>IF(ISBLANK($BT$3),"",IF(OR(Tipy!BC24=Výsledky!#REF!,Tipy!BC24=Výsledky!#REF!,Tipy!BC24=Výsledky!#REF!,Tipy!BC24=Výsledky!$BH$9),IF(VLOOKUP(Tipy!BC24,'Kategórie hráčov'!$A$2:$B$46,2,FALSE)=30,30,20),0))</f>
        <v/>
      </c>
      <c r="BK30" s="61" t="str">
        <f>IF(ISBLANK($BT$3),"",IF(OR(Tipy!BD24=Výsledky!#REF!,Tipy!BD24=Výsledky!#REF!,Tipy!BD24=Výsledky!#REF!,Tipy!BD24=Výsledky!$BK$9),IF(VLOOKUP(Tipy!BD24,'Kategórie hráčov'!$A$2:$B$46,2,FALSE)=30,30,20),0))</f>
        <v/>
      </c>
      <c r="BL30" s="62" t="str">
        <f>IF(ISBLANK($BT$3),"",IF(ISBLANK(Tipy!AZ24),0,IF(OR(AND(Tipy!AZ24=Výsledky!$BR$3,OR(Tipy!BB24=Výsledky!$BT$3+1,Tipy!BB24=Výsledky!$BT$3-1)),AND(Tipy!BB24=Výsledky!$BT$3,OR(Tipy!AZ24=Výsledky!$BR$3+1,Tipy!AZ24=Výsledky!$BR$3-1))),10,0)))</f>
        <v/>
      </c>
      <c r="BM30" s="65" t="str">
        <f>IF(ISBLANK($BT$3),"",IF(ISBLANK(Tipy!AZ24),"-",SUM(BH30:BL30)))</f>
        <v/>
      </c>
      <c r="BN30" s="64"/>
      <c r="BO30" s="61" t="str">
        <f>IF(ISBLANK($CA$3),"",IF(ISBLANK(Tipy!BF24),0,IF(AND(Tipy!BF24=Výsledky!$BY$3,Tipy!BH24=Výsledky!$CA$3),60,0)))</f>
        <v/>
      </c>
      <c r="BP30" s="61" t="str">
        <f>IF(ISBLANK($CA$3),"",IF(ISBLANK(Tipy!BF24),0,IF(AND(Tipy!BF24=Výsledky!$BY$3,Tipy!BH24=Výsledky!$CA$3),0,IF(AND(Tipy!BF24-Tipy!BH24&gt;0,Výsledky!$BY$3-Výsledky!$CA$3&gt;0),20,IF(AND(Tipy!BF24-Tipy!BH24=0,Výsledky!$BY$3-Výsledky!$CA$3=0),20,IF(AND(Tipy!BF24-Tipy!BH24&lt;0,Výsledky!$BY$3-Výsledky!$CA$3&lt;0),20,0))))))</f>
        <v/>
      </c>
      <c r="BQ30" s="61" t="str">
        <f>IF(ISBLANK($CA$3),"",IF(OR(Tipy!BI24=Výsledky!$BO$6,Tipy!BI24=Výsledky!$BO$7,Tipy!BI24=Výsledky!$BO$8,Tipy!BI24=Výsledky!$BO$9),IF(VLOOKUP(Tipy!BI24,'Kategórie hráčov'!$A$2:$B$46,2,FALSE)=30,30,20),0))</f>
        <v/>
      </c>
      <c r="BR30" s="61" t="str">
        <f>IF(ISBLANK($CA$3),"",IF(OR(Tipy!BJ24=Výsledky!$BR$6,Tipy!BJ24=Výsledky!$BR$7,Tipy!BJ24=Výsledky!$BR$8,Tipy!BJ24=Výsledky!$BR$9),IF(VLOOKUP(Tipy!BJ24,'Kategórie hráčov'!$A$2:$B$46,2,FALSE)=30,30,20),0))</f>
        <v/>
      </c>
      <c r="BS30" s="62" t="str">
        <f>IF(ISBLANK($CA$3),"",IF(ISBLANK(Tipy!BF24),0,IF(OR(AND(Tipy!BF24=Výsledky!$BY$3,OR(Tipy!BH24=Výsledky!$CA$3+1,Tipy!BH24=Výsledky!$CA$3-1)),AND(Tipy!BH24=Výsledky!$CA$3,OR(Tipy!BF24=Výsledky!$BY$3+1,Tipy!BF24=Výsledky!$BY$3-1))),10,0)))</f>
        <v/>
      </c>
      <c r="BT30" s="65" t="str">
        <f>IF(ISBLANK($CA$3),"",IF(ISBLANK(Tipy!BF24),"-",SUM(BO30:BS30)))</f>
        <v/>
      </c>
      <c r="BU30" s="64"/>
      <c r="BV30" s="61" t="str">
        <f>IF(ISBLANK($CH$3),"",IF(ISBLANK(Tipy!BL24),0,IF(AND(Tipy!BL24=Výsledky!$CF$3,Tipy!BN24=Výsledky!$CH$3),60,0)))</f>
        <v/>
      </c>
      <c r="BW30" s="61" t="str">
        <f>IF(ISBLANK($CH$3),"",IF(ISBLANK(Tipy!BL24),0,IF(AND(Tipy!BL24=Výsledky!$CF$3,Tipy!BN24=Výsledky!$CH$3),0,IF(AND(Tipy!BL24-Tipy!BN24&gt;0,Výsledky!$CF$3-Výsledky!$CH$3&gt;0),20,IF(AND(Tipy!BL24-Tipy!BN24=0,Výsledky!$CF$3-Výsledky!$CH$3=0),20,IF(AND(Tipy!BL24-Tipy!BN24&lt;0,Výsledky!$CF$3-Výsledky!$CH$3&lt;0),20,0))))))</f>
        <v/>
      </c>
      <c r="BX30" s="61" t="str">
        <f>IF(ISBLANK($CH$3),"",IF(OR(Tipy!BO24=Výsledky!$BV$6,Tipy!BO24=Výsledky!$BV$7,Tipy!BO24=Výsledky!$BV$8,Tipy!BO24=Výsledky!$BV$9),IF(VLOOKUP(Tipy!BO24,'Kategórie hráčov'!$A$2:$B$46,2,FALSE)=30,30,20),0))</f>
        <v/>
      </c>
      <c r="BY30" s="61" t="str">
        <f>IF(ISBLANK($CH$3),"",IF(OR(Tipy!BP24=Výsledky!$BY$6,Tipy!BP24=Výsledky!$BY$7,Tipy!BP24=Výsledky!$BY$8,Tipy!BP24=Výsledky!$BY$9),IF(VLOOKUP(Tipy!BP24,'Kategórie hráčov'!$A$2:$B$46,2,FALSE)=30,30,20),0))</f>
        <v/>
      </c>
      <c r="BZ30" s="62" t="str">
        <f>IF(ISBLANK($CH$3),"",IF(ISBLANK(Tipy!BL24),0,IF(OR(AND(Tipy!BL24=Výsledky!$CF$3,OR(Tipy!BN24=Výsledky!$CH$3+1,Tipy!BN24=Výsledky!$CH$3-1)),AND(Tipy!BN24=Výsledky!$CH$3,OR(Tipy!BL24=Výsledky!$CF$3+1,Tipy!BL24=Výsledky!$CF$3-1))),10,0)))</f>
        <v/>
      </c>
      <c r="CA30" s="65" t="str">
        <f>IF(ISBLANK($CH$3),"",IF(ISBLANK(Tipy!BL24),"-",SUM(BV30:BZ30)))</f>
        <v/>
      </c>
      <c r="CB30" s="64"/>
      <c r="CC30" s="61" t="str">
        <f>IF(ISBLANK($CO$3),"",IF(ISBLANK(Tipy!BR24),0,IF(AND(Tipy!BR24=Výsledky!$CM$3,Tipy!BT24=Výsledky!$CO$3),60,0)))</f>
        <v/>
      </c>
      <c r="CD30" s="61" t="str">
        <f>IF(ISBLANK($CO$3),"",IF(ISBLANK(Tipy!BR24),0,IF(AND(Tipy!BR24=Výsledky!$CM$3,Tipy!BT24=Výsledky!$CO$3),0,IF(AND(Tipy!BR24-Tipy!BT24&gt;0,Výsledky!$CM$3-Výsledky!$CO$3&gt;0),20,IF(AND(Tipy!BR24-Tipy!BT24=0,Výsledky!$CM$3-Výsledky!$CO$3=0),20,IF(AND(Tipy!BR24-Tipy!BT24&lt;0,Výsledky!$CM$3-Výsledky!$CO$3&lt;0),20,0))))))</f>
        <v/>
      </c>
      <c r="CE30" s="61" t="str">
        <f>IF(ISBLANK($CO$3),"",IF(OR(Tipy!BU24=Výsledky!$CC$6,Tipy!BU24=Výsledky!$CC$7,Tipy!BU24=Výsledky!$CC$8,Tipy!BU24=Výsledky!$CC$9),IF(VLOOKUP(Tipy!BU24,'Kategórie hráčov'!$A$2:$B$46,2,FALSE)=30,30,20),0))</f>
        <v/>
      </c>
      <c r="CF30" s="61" t="str">
        <f>IF(ISBLANK($CO$3),"",IF(OR(Tipy!BV24=Výsledky!$CF$6,Tipy!BV24=Výsledky!$CF$7,Tipy!BV24=Výsledky!$CF$8,Tipy!BV24=Výsledky!$CF$9),IF(VLOOKUP(Tipy!BV24,'Kategórie hráčov'!$A$2:$B$46,2,FALSE)=30,30,20),0))</f>
        <v/>
      </c>
      <c r="CG30" s="62" t="str">
        <f>IF(ISBLANK($CO$3),"",IF(ISBLANK(Tipy!BR24),0,IF(OR(AND(Tipy!BR24=Výsledky!$CM$3,OR(Tipy!BT24=Výsledky!$CO$3+1,Tipy!BT24=Výsledky!$CO$3-1)),AND(Tipy!BT24=Výsledky!$CO$3,OR(Tipy!BR24=Výsledky!$CM$3+1,Tipy!BR24=Výsledky!$CM$3-1))),10,0)))</f>
        <v/>
      </c>
      <c r="CH30" s="65" t="str">
        <f>IF(ISBLANK($CO$3),"",IF(ISBLANK(Tipy!BR24),"-",SUM(CC30:CG30)))</f>
        <v/>
      </c>
      <c r="CI30" s="64"/>
      <c r="CJ30" s="61" t="str">
        <f>IF(ISBLANK($CV$3),"",IF(ISBLANK(Tipy!BX24),0,IF(AND(Tipy!BX24=Výsledky!$CT$3,Tipy!BZ24=Výsledky!$CV$3),60,0)))</f>
        <v/>
      </c>
      <c r="CK30" s="61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1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1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2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65" t="str">
        <f>IF(ISBLANK($CV$3),"",IF(ISBLANK(Tipy!BX24),"-",SUM(CJ30:CN30)))</f>
        <v/>
      </c>
      <c r="CP30" s="64"/>
      <c r="CQ30" s="61" t="str">
        <f>IF(ISBLANK($DC$3),"",IF(ISBLANK(Tipy!CD24),0,IF(AND(Tipy!CD24=Výsledky!$DA$3,Tipy!CF24=Výsledky!$DC$3),60,0)))</f>
        <v/>
      </c>
      <c r="CR30" s="61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1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1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2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65" t="str">
        <f>IF(ISBLANK($DC$3),"",IF(ISBLANK(Tipy!CD24),"-",SUM(CQ30:CU30)))</f>
        <v/>
      </c>
      <c r="CW30" s="64"/>
      <c r="CX30" s="61" t="str">
        <f>IF(ISBLANK($DX$3),"",IF(ISBLANK(Tipy!CJ24),0,IF(AND(Tipy!CJ24=Výsledky!$DV$3,Tipy!CL24=Výsledky!$DX$3),60,0)))</f>
        <v/>
      </c>
      <c r="CY30" s="61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1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1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2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65" t="str">
        <f>IF(ISBLANK($DX$3),"",IF(ISBLANK(Tipy!CJ24),"-",SUM(CX30:DB30)))</f>
        <v/>
      </c>
      <c r="DD30" s="64"/>
      <c r="DE30" s="61" t="str">
        <f>IF(ISBLANK($DQ$3),"",IF(ISBLANK(Tipy!CP24),0,IF(AND(Tipy!CP24=Výsledky!$DO$3,Tipy!CR24=Výsledky!$DQ$3),60,0)))</f>
        <v/>
      </c>
      <c r="DF30" s="61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1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1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2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65" t="str">
        <f>IF(ISBLANK($DQ$3),"",IF(ISBLANK(Tipy!CP24),"-",SUM(DE30:DI30)))</f>
        <v/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 t="str">
        <f>IF(ISBLANK($BM$3),"",IF(ISBLANK(Tipy!EF24),0,IF(AND(Tipy!EF24=Výsledky!$BK$3,Tipy!EH24=Výsledky!$BM$3),60,0)))</f>
        <v/>
      </c>
      <c r="FC30" s="61" t="str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/>
      </c>
      <c r="FD30" s="61" t="str">
        <f>IF(ISBLANK($BM$3),"",IF(OR(Tipy!EI24=Výsledky!$FB$6,Tipy!EI24=Výsledky!$FB$7,Tipy!EI24=Výsledky!$FB$8,Tipy!EI24=Výsledky!$FB$9),IF(VLOOKUP(Tipy!EI24,'Kategórie hráčov'!$A$2:$B$46,2,FALSE)=30,30,20),0))</f>
        <v/>
      </c>
      <c r="FE30" s="61" t="str">
        <f>IF(ISBLANK($BM$3),"",IF(OR(Tipy!EJ24=Výsledky!$FE$6,Tipy!EJ24=Výsledky!$FE$7,Tipy!EJ24=Výsledky!$FE$8,Tipy!EJ24=Výsledky!$FE$9),IF(VLOOKUP(Tipy!EJ24,'Kategórie hráčov'!$A$2:$B$46,2,FALSE)=30,30,20),0))</f>
        <v/>
      </c>
      <c r="FF30" s="62" t="str">
        <f>IF(ISBLANK($BM$3),"",IF(ISBLANK(Tipy!EF24),0,IF(OR(AND(Tipy!EF24=Výsledky!$BK$3,OR(Tipy!EH24=Výsledky!$BM$3+1,Tipy!EH24=Výsledky!$BM$3-1)),AND(Tipy!EH24=Výsledky!$BM$3,OR(Tipy!EF24=Výsledky!$BK$3+1,Tipy!EF24=Výsledky!$BK$3-1))),10,0)))</f>
        <v/>
      </c>
      <c r="FG30" s="65" t="str">
        <f>IF(ISBLANK($BM$3),"",IF(ISBLANK(Tipy!EF24),"-",SUM(FB30:FF30)))</f>
        <v/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 t="str">
        <f>IF(ISBLANK($DJ$3),"",IF(ISBLANK(Tipy!ER24),0,IF(AND(Tipy!ER24=Výsledky!$DH$3,Tipy!ET24=Výsledky!$DJ$3),60,0)))</f>
        <v/>
      </c>
      <c r="FQ30" s="61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1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1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2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5" t="str">
        <f>IF(ISBLANK($DJ$3),"",IF(ISBLANK(Tipy!ER24),"-",SUM(FP30:FT30)))</f>
        <v/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488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488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5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61" t="str">
        <f>IF(ISBLANK($AR$3),"",IF(ISBLANK(Tipy!AH25),0,IF(AND(Tipy!AH25=Výsledky!$AP$3,Tipy!AJ25=Výsledky!$AR$3),60,0)))</f>
        <v/>
      </c>
      <c r="AN31" s="61" t="str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/>
      </c>
      <c r="AO31" s="61" t="str">
        <f>IF(ISBLANK($AR$3),"",IF(OR(Tipy!AK25=Výsledky!$AM$6,Tipy!AK25=Výsledky!$AM$7,Tipy!AK25=Výsledky!$AM$8,Tipy!AK25=Výsledky!$AM$9),IF(VLOOKUP(Tipy!AK25,'Kategórie hráčov'!$A$2:$B$46,2,FALSE)=30,30,20),0))</f>
        <v/>
      </c>
      <c r="AP31" s="61" t="str">
        <f>IF(ISBLANK($AR$3),"",IF(OR(Tipy!AL25=Výsledky!$AP$6,Tipy!AL25=Výsledky!$AP$7,Tipy!AL25=Výsledky!$AP$8,Tipy!AL25=Výsledky!$AP$9),IF(VLOOKUP(Tipy!AL25,'Kategórie hráčov'!$A$2:$B$46,2,FALSE)=30,30,20),0))</f>
        <v/>
      </c>
      <c r="AQ31" s="62" t="str">
        <f>IF(ISBLANK($AR$3),"",IF(ISBLANK(Tipy!AH25),0,IF(OR(AND(Tipy!AH25=Výsledky!$AP$3,OR(Tipy!AJ25=Výsledky!$AR$3+1,Tipy!AJ25=Výsledky!$AR$3-1)),AND(Tipy!AJ25=Výsledky!$AR$3,OR(Tipy!AH25=Výsledky!$AP$3+1,Tipy!AH25=Výsledky!$AP$3-1))),10,0)))</f>
        <v/>
      </c>
      <c r="AR31" s="65" t="str">
        <f>IF(ISBLANK($AR$3),"",IF(ISBLANK(Tipy!AH25),"-",SUM(AM31:AQ31)))</f>
        <v/>
      </c>
      <c r="AS31" s="64"/>
      <c r="AT31" s="61" t="str">
        <f>IF(ISBLANK($BF$3),"",IF(ISBLANK(Tipy!AN25),0,IF(AND(Tipy!AN25=Výsledky!$BD$3,Tipy!AP25=Výsledky!$BF$3),60,0)))</f>
        <v/>
      </c>
      <c r="AU31" s="61" t="str">
        <f>IF(ISBLANK($BF$3),"",IF(ISBLANK(Tipy!AN25),0,IF(AND(Tipy!AN25=Výsledky!$BD$3,Tipy!AP25=Výsledky!$BF$3),0,IF(AND(Tipy!AN25-Tipy!AP25&gt;0,Výsledky!$BD$3-Výsledky!$BF$3&gt;0),20,IF(AND(Tipy!AN25-Tipy!AP25=0,Výsledky!$BD$3-Výsledky!$BF$3=0),20,IF(AND(Tipy!AN25-Tipy!AP25&lt;0,Výsledky!$BD$3-Výsledky!$BF$3&lt;0),20,0))))))</f>
        <v/>
      </c>
      <c r="AV31" s="61" t="str">
        <f>IF(ISBLANK($BF$3),"",IF(OR(Tipy!AQ25=Výsledky!#REF!,Tipy!AQ25=Výsledky!#REF!,Tipy!AQ25=Výsledky!#REF!,Tipy!AQ25=Výsledky!$AT$9),IF(VLOOKUP(Tipy!AQ25,'Kategórie hráčov'!$A$2:$B$46,2,FALSE)=30,30,20),0))</f>
        <v/>
      </c>
      <c r="AW31" s="61" t="str">
        <f>IF(ISBLANK($BF$3),"",IF(OR(Tipy!AR25=Výsledky!#REF!,Tipy!AR25=Výsledky!#REF!,Tipy!AR25=Výsledky!#REF!,Tipy!AR25=Výsledky!$AW$9),IF(VLOOKUP(Tipy!AR25,'Kategórie hráčov'!$A$2:$B$46,2,FALSE)=30,30,20),0))</f>
        <v/>
      </c>
      <c r="AX31" s="62" t="str">
        <f>IF(ISBLANK($BF$3),"",IF(ISBLANK(Tipy!AN25),0,IF(OR(AND(Tipy!AN25=Výsledky!$BD$3,OR(Tipy!AP25=Výsledky!$BF$3+1,Tipy!AP25=Výsledky!$BF$3-1)),AND(Tipy!AP25=Výsledky!$BF$3,OR(Tipy!AN25=Výsledky!$BD$3+1,Tipy!AN25=Výsledky!$BD$3-1))),10,0)))</f>
        <v/>
      </c>
      <c r="AY31" s="65" t="str">
        <f>IF(ISBLANK($BF$3),"",IF(ISBLANK(Tipy!AN25),"-",SUM(AT31:AX31)))</f>
        <v/>
      </c>
      <c r="AZ31" s="64"/>
      <c r="BA31" s="61" t="str">
        <f>IF(ISBLANK($AY$3),"",IF(ISBLANK(Tipy!AT25),0,IF(AND(Tipy!AT25=Výsledky!$AW$3,Tipy!AV25=Výsledky!$AY$3),60,0)))</f>
        <v/>
      </c>
      <c r="BB31" s="61" t="str">
        <f>IF(ISBLANK($AY$3),"",IF(ISBLANK(Tipy!AT25),0,IF(AND(Tipy!AT25=Výsledky!$AW$3,Tipy!AV25=Výsledky!$AY$3),0,IF(AND(Tipy!AT25-Tipy!AV25&gt;0,Výsledky!$AW$3-Výsledky!$AY$3&gt;0),20,IF(AND(Tipy!AT25-Tipy!AV25=0,Výsledky!$AW$3-Výsledky!$AY$3=0),20,IF(AND(Tipy!AT25-Tipy!AV25&lt;0,Výsledky!$AW$3-Výsledky!$AY$3&lt;0),20,0))))))</f>
        <v/>
      </c>
      <c r="BC31" s="61" t="str">
        <f>IF(ISBLANK($AY$3),"",IF(OR(Tipy!AW25=Výsledky!$BA$6,Tipy!AW25=Výsledky!$BA$7,Tipy!AW25=Výsledky!$BA$8,Tipy!AW25=Výsledky!$BA$9),IF(VLOOKUP(Tipy!AW25,'Kategórie hráčov'!$A$2:$B$46,2,FALSE)=30,30,20),0))</f>
        <v/>
      </c>
      <c r="BD31" s="61" t="str">
        <f>IF(ISBLANK($AY$3),"",IF(OR(Tipy!AX25=Výsledky!$BD$6,Tipy!AX25=Výsledky!$BD$7,Tipy!AX25=Výsledky!$BD$8,Tipy!AX25=Výsledky!$BD$9),IF(VLOOKUP(Tipy!AX25,'Kategórie hráčov'!$A$2:$B$46,2,FALSE)=30,30,20),0))</f>
        <v/>
      </c>
      <c r="BE31" s="62" t="str">
        <f>IF(ISBLANK($AY$3),"",IF(ISBLANK(Tipy!AT25),0,IF(OR(AND(Tipy!AT25=Výsledky!$AW$3,OR(Tipy!AV25=Výsledky!$AY$3+1,Tipy!AV25=Výsledky!$AY$3-1)),AND(Tipy!AV25=Výsledky!$AY$3,OR(Tipy!AT25=Výsledky!$AW$3+1,Tipy!AT25=Výsledky!$AW$3-1))),10,0)))</f>
        <v/>
      </c>
      <c r="BF31" s="65" t="str">
        <f>IF(ISBLANK($AY$3),"",IF(ISBLANK(Tipy!AT25),"-",SUM(BA31:BE31)))</f>
        <v/>
      </c>
      <c r="BG31" s="64"/>
      <c r="BH31" s="61" t="str">
        <f>IF(ISBLANK($BT$3),"",IF(ISBLANK(Tipy!AZ25),0,IF(AND(Tipy!AZ25=Výsledky!$BR$3,Tipy!BB25=Výsledky!$BT$3),60,0)))</f>
        <v/>
      </c>
      <c r="BI31" s="61" t="str">
        <f>IF(ISBLANK($BT$3),"",IF(ISBLANK(Tipy!AZ25),0,IF(AND(Tipy!AZ25=Výsledky!$BR$3,Tipy!BB25=Výsledky!$BT$3),0,IF(AND(Tipy!AZ25-Tipy!BB25&gt;0,Výsledky!$BR$3-Výsledky!$BT$3&gt;0),20,IF(AND(Tipy!AZ25-Tipy!BB25=0,Výsledky!$BR$3-Výsledky!$BT$3=0),20,IF(AND(Tipy!AZ25-Tipy!BB25&lt;0,Výsledky!$BR$3-Výsledky!$BT$3&lt;0),20,0))))))</f>
        <v/>
      </c>
      <c r="BJ31" s="61" t="str">
        <f>IF(ISBLANK($BT$3),"",IF(OR(Tipy!BC25=Výsledky!#REF!,Tipy!BC25=Výsledky!#REF!,Tipy!BC25=Výsledky!#REF!,Tipy!BC25=Výsledky!$BH$9),IF(VLOOKUP(Tipy!BC25,'Kategórie hráčov'!$A$2:$B$46,2,FALSE)=30,30,20),0))</f>
        <v/>
      </c>
      <c r="BK31" s="61" t="str">
        <f>IF(ISBLANK($BT$3),"",IF(OR(Tipy!BD25=Výsledky!#REF!,Tipy!BD25=Výsledky!#REF!,Tipy!BD25=Výsledky!#REF!,Tipy!BD25=Výsledky!$BK$9),IF(VLOOKUP(Tipy!BD25,'Kategórie hráčov'!$A$2:$B$46,2,FALSE)=30,30,20),0))</f>
        <v/>
      </c>
      <c r="BL31" s="62" t="str">
        <f>IF(ISBLANK($BT$3),"",IF(ISBLANK(Tipy!AZ25),0,IF(OR(AND(Tipy!AZ25=Výsledky!$BR$3,OR(Tipy!BB25=Výsledky!$BT$3+1,Tipy!BB25=Výsledky!$BT$3-1)),AND(Tipy!BB25=Výsledky!$BT$3,OR(Tipy!AZ25=Výsledky!$BR$3+1,Tipy!AZ25=Výsledky!$BR$3-1))),10,0)))</f>
        <v/>
      </c>
      <c r="BM31" s="65" t="str">
        <f>IF(ISBLANK($BT$3),"",IF(ISBLANK(Tipy!AZ25),"-",SUM(BH31:BL31)))</f>
        <v/>
      </c>
      <c r="BN31" s="64"/>
      <c r="BO31" s="61" t="str">
        <f>IF(ISBLANK($CA$3),"",IF(ISBLANK(Tipy!BF25),0,IF(AND(Tipy!BF25=Výsledky!$BY$3,Tipy!BH25=Výsledky!$CA$3),60,0)))</f>
        <v/>
      </c>
      <c r="BP31" s="61" t="str">
        <f>IF(ISBLANK($CA$3),"",IF(ISBLANK(Tipy!BF25),0,IF(AND(Tipy!BF25=Výsledky!$BY$3,Tipy!BH25=Výsledky!$CA$3),0,IF(AND(Tipy!BF25-Tipy!BH25&gt;0,Výsledky!$BY$3-Výsledky!$CA$3&gt;0),20,IF(AND(Tipy!BF25-Tipy!BH25=0,Výsledky!$BY$3-Výsledky!$CA$3=0),20,IF(AND(Tipy!BF25-Tipy!BH25&lt;0,Výsledky!$BY$3-Výsledky!$CA$3&lt;0),20,0))))))</f>
        <v/>
      </c>
      <c r="BQ31" s="61" t="str">
        <f>IF(ISBLANK($CA$3),"",IF(OR(Tipy!BI25=Výsledky!$BO$6,Tipy!BI25=Výsledky!$BO$7,Tipy!BI25=Výsledky!$BO$8,Tipy!BI25=Výsledky!$BO$9),IF(VLOOKUP(Tipy!BI25,'Kategórie hráčov'!$A$2:$B$46,2,FALSE)=30,30,20),0))</f>
        <v/>
      </c>
      <c r="BR31" s="61" t="str">
        <f>IF(ISBLANK($CA$3),"",IF(OR(Tipy!BJ25=Výsledky!$BR$6,Tipy!BJ25=Výsledky!$BR$7,Tipy!BJ25=Výsledky!$BR$8,Tipy!BJ25=Výsledky!$BR$9),IF(VLOOKUP(Tipy!BJ25,'Kategórie hráčov'!$A$2:$B$46,2,FALSE)=30,30,20),0))</f>
        <v/>
      </c>
      <c r="BS31" s="62" t="str">
        <f>IF(ISBLANK($CA$3),"",IF(ISBLANK(Tipy!BF25),0,IF(OR(AND(Tipy!BF25=Výsledky!$BY$3,OR(Tipy!BH25=Výsledky!$CA$3+1,Tipy!BH25=Výsledky!$CA$3-1)),AND(Tipy!BH25=Výsledky!$CA$3,OR(Tipy!BF25=Výsledky!$BY$3+1,Tipy!BF25=Výsledky!$BY$3-1))),10,0)))</f>
        <v/>
      </c>
      <c r="BT31" s="65" t="str">
        <f>IF(ISBLANK($CA$3),"",IF(ISBLANK(Tipy!BF25),"-",SUM(BO31:BS31)))</f>
        <v/>
      </c>
      <c r="BU31" s="64"/>
      <c r="BV31" s="61" t="str">
        <f>IF(ISBLANK($CH$3),"",IF(ISBLANK(Tipy!BL25),0,IF(AND(Tipy!BL25=Výsledky!$CF$3,Tipy!BN25=Výsledky!$CH$3),60,0)))</f>
        <v/>
      </c>
      <c r="BW31" s="61" t="str">
        <f>IF(ISBLANK($CH$3),"",IF(ISBLANK(Tipy!BL25),0,IF(AND(Tipy!BL25=Výsledky!$CF$3,Tipy!BN25=Výsledky!$CH$3),0,IF(AND(Tipy!BL25-Tipy!BN25&gt;0,Výsledky!$CF$3-Výsledky!$CH$3&gt;0),20,IF(AND(Tipy!BL25-Tipy!BN25=0,Výsledky!$CF$3-Výsledky!$CH$3=0),20,IF(AND(Tipy!BL25-Tipy!BN25&lt;0,Výsledky!$CF$3-Výsledky!$CH$3&lt;0),20,0))))))</f>
        <v/>
      </c>
      <c r="BX31" s="61" t="str">
        <f>IF(ISBLANK($CH$3),"",IF(OR(Tipy!BO25=Výsledky!$BV$6,Tipy!BO25=Výsledky!$BV$7,Tipy!BO25=Výsledky!$BV$8,Tipy!BO25=Výsledky!$BV$9),IF(VLOOKUP(Tipy!BO25,'Kategórie hráčov'!$A$2:$B$46,2,FALSE)=30,30,20),0))</f>
        <v/>
      </c>
      <c r="BY31" s="61" t="str">
        <f>IF(ISBLANK($CH$3),"",IF(OR(Tipy!BP25=Výsledky!$BY$6,Tipy!BP25=Výsledky!$BY$7,Tipy!BP25=Výsledky!$BY$8,Tipy!BP25=Výsledky!$BY$9),IF(VLOOKUP(Tipy!BP25,'Kategórie hráčov'!$A$2:$B$46,2,FALSE)=30,30,20),0))</f>
        <v/>
      </c>
      <c r="BZ31" s="62" t="str">
        <f>IF(ISBLANK($CH$3),"",IF(ISBLANK(Tipy!BL25),0,IF(OR(AND(Tipy!BL25=Výsledky!$CF$3,OR(Tipy!BN25=Výsledky!$CH$3+1,Tipy!BN25=Výsledky!$CH$3-1)),AND(Tipy!BN25=Výsledky!$CH$3,OR(Tipy!BL25=Výsledky!$CF$3+1,Tipy!BL25=Výsledky!$CF$3-1))),10,0)))</f>
        <v/>
      </c>
      <c r="CA31" s="65" t="str">
        <f>IF(ISBLANK($CH$3),"",IF(ISBLANK(Tipy!BL25),"-",SUM(BV31:BZ31)))</f>
        <v/>
      </c>
      <c r="CB31" s="64"/>
      <c r="CC31" s="61" t="str">
        <f>IF(ISBLANK($CO$3),"",IF(ISBLANK(Tipy!BR25),0,IF(AND(Tipy!BR25=Výsledky!$CM$3,Tipy!BT25=Výsledky!$CO$3),60,0)))</f>
        <v/>
      </c>
      <c r="CD31" s="61" t="str">
        <f>IF(ISBLANK($CO$3),"",IF(ISBLANK(Tipy!BR25),0,IF(AND(Tipy!BR25=Výsledky!$CM$3,Tipy!BT25=Výsledky!$CO$3),0,IF(AND(Tipy!BR25-Tipy!BT25&gt;0,Výsledky!$CM$3-Výsledky!$CO$3&gt;0),20,IF(AND(Tipy!BR25-Tipy!BT25=0,Výsledky!$CM$3-Výsledky!$CO$3=0),20,IF(AND(Tipy!BR25-Tipy!BT25&lt;0,Výsledky!$CM$3-Výsledky!$CO$3&lt;0),20,0))))))</f>
        <v/>
      </c>
      <c r="CE31" s="61" t="str">
        <f>IF(ISBLANK($CO$3),"",IF(OR(Tipy!BU25=Výsledky!$CC$6,Tipy!BU25=Výsledky!$CC$7,Tipy!BU25=Výsledky!$CC$8,Tipy!BU25=Výsledky!$CC$9),IF(VLOOKUP(Tipy!BU25,'Kategórie hráčov'!$A$2:$B$46,2,FALSE)=30,30,20),0))</f>
        <v/>
      </c>
      <c r="CF31" s="61" t="str">
        <f>IF(ISBLANK($CO$3),"",IF(OR(Tipy!BV25=Výsledky!$CF$6,Tipy!BV25=Výsledky!$CF$7,Tipy!BV25=Výsledky!$CF$8,Tipy!BV25=Výsledky!$CF$9),IF(VLOOKUP(Tipy!BV25,'Kategórie hráčov'!$A$2:$B$46,2,FALSE)=30,30,20),0))</f>
        <v/>
      </c>
      <c r="CG31" s="62" t="str">
        <f>IF(ISBLANK($CO$3),"",IF(ISBLANK(Tipy!BR25),0,IF(OR(AND(Tipy!BR25=Výsledky!$CM$3,OR(Tipy!BT25=Výsledky!$CO$3+1,Tipy!BT25=Výsledky!$CO$3-1)),AND(Tipy!BT25=Výsledky!$CO$3,OR(Tipy!BR25=Výsledky!$CM$3+1,Tipy!BR25=Výsledky!$CM$3-1))),10,0)))</f>
        <v/>
      </c>
      <c r="CH31" s="65" t="str">
        <f>IF(ISBLANK($CO$3),"",IF(ISBLANK(Tipy!BR25),"-",SUM(CC31:CG31)))</f>
        <v/>
      </c>
      <c r="CI31" s="64"/>
      <c r="CJ31" s="61" t="str">
        <f>IF(ISBLANK($CV$3),"",IF(ISBLANK(Tipy!BX25),0,IF(AND(Tipy!BX25=Výsledky!$CT$3,Tipy!BZ25=Výsledky!$CV$3),60,0)))</f>
        <v/>
      </c>
      <c r="CK31" s="61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1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1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2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65" t="str">
        <f>IF(ISBLANK($CV$3),"",IF(ISBLANK(Tipy!BX25),"-",SUM(CJ31:CN31)))</f>
        <v/>
      </c>
      <c r="CP31" s="64"/>
      <c r="CQ31" s="61" t="str">
        <f>IF(ISBLANK($DC$3),"",IF(ISBLANK(Tipy!CD25),0,IF(AND(Tipy!CD25=Výsledky!$DA$3,Tipy!CF25=Výsledky!$DC$3),60,0)))</f>
        <v/>
      </c>
      <c r="CR31" s="61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1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1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2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65" t="str">
        <f>IF(ISBLANK($DC$3),"",IF(ISBLANK(Tipy!CD25),"-",SUM(CQ31:CU31)))</f>
        <v/>
      </c>
      <c r="CW31" s="64"/>
      <c r="CX31" s="61" t="str">
        <f>IF(ISBLANK($DX$3),"",IF(ISBLANK(Tipy!CJ25),0,IF(AND(Tipy!CJ25=Výsledky!$DV$3,Tipy!CL25=Výsledky!$DX$3),60,0)))</f>
        <v/>
      </c>
      <c r="CY31" s="61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1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1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2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65" t="str">
        <f>IF(ISBLANK($DX$3),"",IF(ISBLANK(Tipy!CJ25),"-",SUM(CX31:DB31)))</f>
        <v/>
      </c>
      <c r="DD31" s="64"/>
      <c r="DE31" s="61" t="str">
        <f>IF(ISBLANK($DQ$3),"",IF(ISBLANK(Tipy!CP25),0,IF(AND(Tipy!CP25=Výsledky!$DO$3,Tipy!CR25=Výsledky!$DQ$3),60,0)))</f>
        <v/>
      </c>
      <c r="DF31" s="61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1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1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2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65" t="str">
        <f>IF(ISBLANK($DQ$3),"",IF(ISBLANK(Tipy!CP25),"-",SUM(DE31:DI31)))</f>
        <v/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 t="str">
        <f>IF(ISBLANK($BM$3),"",IF(ISBLANK(Tipy!EF25),0,IF(AND(Tipy!EF25=Výsledky!$BK$3,Tipy!EH25=Výsledky!$BM$3),60,0)))</f>
        <v/>
      </c>
      <c r="FC31" s="61" t="str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/>
      </c>
      <c r="FD31" s="61" t="str">
        <f>IF(ISBLANK($BM$3),"",IF(OR(Tipy!EI25=Výsledky!$FB$6,Tipy!EI25=Výsledky!$FB$7,Tipy!EI25=Výsledky!$FB$8,Tipy!EI25=Výsledky!$FB$9),IF(VLOOKUP(Tipy!EI25,'Kategórie hráčov'!$A$2:$B$46,2,FALSE)=30,30,20),0))</f>
        <v/>
      </c>
      <c r="FE31" s="61" t="str">
        <f>IF(ISBLANK($BM$3),"",IF(OR(Tipy!EJ25=Výsledky!$FE$6,Tipy!EJ25=Výsledky!$FE$7,Tipy!EJ25=Výsledky!$FE$8,Tipy!EJ25=Výsledky!$FE$9),IF(VLOOKUP(Tipy!EJ25,'Kategórie hráčov'!$A$2:$B$46,2,FALSE)=30,30,20),0))</f>
        <v/>
      </c>
      <c r="FF31" s="62" t="str">
        <f>IF(ISBLANK($BM$3),"",IF(ISBLANK(Tipy!EF25),0,IF(OR(AND(Tipy!EF25=Výsledky!$BK$3,OR(Tipy!EH25=Výsledky!$BM$3+1,Tipy!EH25=Výsledky!$BM$3-1)),AND(Tipy!EH25=Výsledky!$BM$3,OR(Tipy!EF25=Výsledky!$BK$3+1,Tipy!EF25=Výsledky!$BK$3-1))),10,0)))</f>
        <v/>
      </c>
      <c r="FG31" s="65" t="str">
        <f>IF(ISBLANK($BM$3),"",IF(ISBLANK(Tipy!EF25),"-",SUM(FB31:FF31)))</f>
        <v/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 t="str">
        <f>IF(ISBLANK($DJ$3),"",IF(ISBLANK(Tipy!ER25),0,IF(AND(Tipy!ER25=Výsledky!$DH$3,Tipy!ET25=Výsledky!$DJ$3),60,0)))</f>
        <v/>
      </c>
      <c r="FQ31" s="61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1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1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2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5" t="str">
        <f>IF(ISBLANK($DJ$3),"",IF(ISBLANK(Tipy!ER25),"-",SUM(FP31:FT31)))</f>
        <v/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488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488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5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61" t="str">
        <f>IF(ISBLANK($AR$3),"",IF(ISBLANK(Tipy!AH26),0,IF(AND(Tipy!AH26=Výsledky!$AP$3,Tipy!AJ26=Výsledky!$AR$3),60,0)))</f>
        <v/>
      </c>
      <c r="AN32" s="61" t="str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/>
      </c>
      <c r="AO32" s="61" t="str">
        <f>IF(ISBLANK($AR$3),"",IF(OR(Tipy!AK26=Výsledky!$AM$6,Tipy!AK26=Výsledky!$AM$7,Tipy!AK26=Výsledky!$AM$8,Tipy!AK26=Výsledky!$AM$9),IF(VLOOKUP(Tipy!AK26,'Kategórie hráčov'!$A$2:$B$46,2,FALSE)=30,30,20),0))</f>
        <v/>
      </c>
      <c r="AP32" s="61" t="str">
        <f>IF(ISBLANK($AR$3),"",IF(OR(Tipy!AL26=Výsledky!$AP$6,Tipy!AL26=Výsledky!$AP$7,Tipy!AL26=Výsledky!$AP$8,Tipy!AL26=Výsledky!$AP$9),IF(VLOOKUP(Tipy!AL26,'Kategórie hráčov'!$A$2:$B$46,2,FALSE)=30,30,20),0))</f>
        <v/>
      </c>
      <c r="AQ32" s="62" t="str">
        <f>IF(ISBLANK($AR$3),"",IF(ISBLANK(Tipy!AH26),0,IF(OR(AND(Tipy!AH26=Výsledky!$AP$3,OR(Tipy!AJ26=Výsledky!$AR$3+1,Tipy!AJ26=Výsledky!$AR$3-1)),AND(Tipy!AJ26=Výsledky!$AR$3,OR(Tipy!AH26=Výsledky!$AP$3+1,Tipy!AH26=Výsledky!$AP$3-1))),10,0)))</f>
        <v/>
      </c>
      <c r="AR32" s="65" t="str">
        <f>IF(ISBLANK($AR$3),"",IF(ISBLANK(Tipy!AH26),"-",SUM(AM32:AQ32)))</f>
        <v/>
      </c>
      <c r="AS32" s="64"/>
      <c r="AT32" s="61" t="str">
        <f>IF(ISBLANK($BF$3),"",IF(ISBLANK(Tipy!AN26),0,IF(AND(Tipy!AN26=Výsledky!$BD$3,Tipy!AP26=Výsledky!$BF$3),60,0)))</f>
        <v/>
      </c>
      <c r="AU32" s="61" t="str">
        <f>IF(ISBLANK($BF$3),"",IF(ISBLANK(Tipy!AN26),0,IF(AND(Tipy!AN26=Výsledky!$BD$3,Tipy!AP26=Výsledky!$BF$3),0,IF(AND(Tipy!AN26-Tipy!AP26&gt;0,Výsledky!$BD$3-Výsledky!$BF$3&gt;0),20,IF(AND(Tipy!AN26-Tipy!AP26=0,Výsledky!$BD$3-Výsledky!$BF$3=0),20,IF(AND(Tipy!AN26-Tipy!AP26&lt;0,Výsledky!$BD$3-Výsledky!$BF$3&lt;0),20,0))))))</f>
        <v/>
      </c>
      <c r="AV32" s="61" t="str">
        <f>IF(ISBLANK($BF$3),"",IF(OR(Tipy!AQ26=Výsledky!#REF!,Tipy!AQ26=Výsledky!#REF!,Tipy!AQ26=Výsledky!#REF!,Tipy!AQ26=Výsledky!$AT$9),IF(VLOOKUP(Tipy!AQ26,'Kategórie hráčov'!$A$2:$B$46,2,FALSE)=30,30,20),0))</f>
        <v/>
      </c>
      <c r="AW32" s="61" t="str">
        <f>IF(ISBLANK($BF$3),"",IF(OR(Tipy!AR26=Výsledky!#REF!,Tipy!AR26=Výsledky!#REF!,Tipy!AR26=Výsledky!#REF!,Tipy!AR26=Výsledky!$AW$9),IF(VLOOKUP(Tipy!AR26,'Kategórie hráčov'!$A$2:$B$46,2,FALSE)=30,30,20),0))</f>
        <v/>
      </c>
      <c r="AX32" s="62" t="str">
        <f>IF(ISBLANK($BF$3),"",IF(ISBLANK(Tipy!AN26),0,IF(OR(AND(Tipy!AN26=Výsledky!$BD$3,OR(Tipy!AP26=Výsledky!$BF$3+1,Tipy!AP26=Výsledky!$BF$3-1)),AND(Tipy!AP26=Výsledky!$BF$3,OR(Tipy!AN26=Výsledky!$BD$3+1,Tipy!AN26=Výsledky!$BD$3-1))),10,0)))</f>
        <v/>
      </c>
      <c r="AY32" s="65" t="str">
        <f>IF(ISBLANK($BF$3),"",IF(ISBLANK(Tipy!AN26),"-",SUM(AT32:AX32)))</f>
        <v/>
      </c>
      <c r="AZ32" s="64"/>
      <c r="BA32" s="61" t="str">
        <f>IF(ISBLANK($AY$3),"",IF(ISBLANK(Tipy!AT26),0,IF(AND(Tipy!AT26=Výsledky!$AW$3,Tipy!AV26=Výsledky!$AY$3),60,0)))</f>
        <v/>
      </c>
      <c r="BB32" s="61" t="str">
        <f>IF(ISBLANK($AY$3),"",IF(ISBLANK(Tipy!AT26),0,IF(AND(Tipy!AT26=Výsledky!$AW$3,Tipy!AV26=Výsledky!$AY$3),0,IF(AND(Tipy!AT26-Tipy!AV26&gt;0,Výsledky!$AW$3-Výsledky!$AY$3&gt;0),20,IF(AND(Tipy!AT26-Tipy!AV26=0,Výsledky!$AW$3-Výsledky!$AY$3=0),20,IF(AND(Tipy!AT26-Tipy!AV26&lt;0,Výsledky!$AW$3-Výsledky!$AY$3&lt;0),20,0))))))</f>
        <v/>
      </c>
      <c r="BC32" s="61" t="str">
        <f>IF(ISBLANK($AY$3),"",IF(OR(Tipy!AW26=Výsledky!$BA$6,Tipy!AW26=Výsledky!$BA$7,Tipy!AW26=Výsledky!$BA$8,Tipy!AW26=Výsledky!$BA$9),IF(VLOOKUP(Tipy!AW26,'Kategórie hráčov'!$A$2:$B$46,2,FALSE)=30,30,20),0))</f>
        <v/>
      </c>
      <c r="BD32" s="61" t="str">
        <f>IF(ISBLANK($AY$3),"",IF(OR(Tipy!AX26=Výsledky!$BD$6,Tipy!AX26=Výsledky!$BD$7,Tipy!AX26=Výsledky!$BD$8,Tipy!AX26=Výsledky!$BD$9),IF(VLOOKUP(Tipy!AX26,'Kategórie hráčov'!$A$2:$B$46,2,FALSE)=30,30,20),0))</f>
        <v/>
      </c>
      <c r="BE32" s="62" t="str">
        <f>IF(ISBLANK($AY$3),"",IF(ISBLANK(Tipy!AT26),0,IF(OR(AND(Tipy!AT26=Výsledky!$AW$3,OR(Tipy!AV26=Výsledky!$AY$3+1,Tipy!AV26=Výsledky!$AY$3-1)),AND(Tipy!AV26=Výsledky!$AY$3,OR(Tipy!AT26=Výsledky!$AW$3+1,Tipy!AT26=Výsledky!$AW$3-1))),10,0)))</f>
        <v/>
      </c>
      <c r="BF32" s="65" t="str">
        <f>IF(ISBLANK($AY$3),"",IF(ISBLANK(Tipy!AT26),"-",SUM(BA32:BE32)))</f>
        <v/>
      </c>
      <c r="BG32" s="64"/>
      <c r="BH32" s="61" t="str">
        <f>IF(ISBLANK($BT$3),"",IF(ISBLANK(Tipy!AZ26),0,IF(AND(Tipy!AZ26=Výsledky!$BR$3,Tipy!BB26=Výsledky!$BT$3),60,0)))</f>
        <v/>
      </c>
      <c r="BI32" s="61" t="str">
        <f>IF(ISBLANK($BT$3),"",IF(ISBLANK(Tipy!AZ26),0,IF(AND(Tipy!AZ26=Výsledky!$BR$3,Tipy!BB26=Výsledky!$BT$3),0,IF(AND(Tipy!AZ26-Tipy!BB26&gt;0,Výsledky!$BR$3-Výsledky!$BT$3&gt;0),20,IF(AND(Tipy!AZ26-Tipy!BB26=0,Výsledky!$BR$3-Výsledky!$BT$3=0),20,IF(AND(Tipy!AZ26-Tipy!BB26&lt;0,Výsledky!$BR$3-Výsledky!$BT$3&lt;0),20,0))))))</f>
        <v/>
      </c>
      <c r="BJ32" s="61" t="str">
        <f>IF(ISBLANK($BT$3),"",IF(OR(Tipy!BC26=Výsledky!#REF!,Tipy!BC26=Výsledky!#REF!,Tipy!BC26=Výsledky!#REF!,Tipy!BC26=Výsledky!$BH$9),IF(VLOOKUP(Tipy!BC26,'Kategórie hráčov'!$A$2:$B$46,2,FALSE)=30,30,20),0))</f>
        <v/>
      </c>
      <c r="BK32" s="61" t="str">
        <f>IF(ISBLANK($BT$3),"",IF(OR(Tipy!BD26=Výsledky!#REF!,Tipy!BD26=Výsledky!#REF!,Tipy!BD26=Výsledky!#REF!,Tipy!BD26=Výsledky!$BK$9),IF(VLOOKUP(Tipy!BD26,'Kategórie hráčov'!$A$2:$B$46,2,FALSE)=30,30,20),0))</f>
        <v/>
      </c>
      <c r="BL32" s="62" t="str">
        <f>IF(ISBLANK($BT$3),"",IF(ISBLANK(Tipy!AZ26),0,IF(OR(AND(Tipy!AZ26=Výsledky!$BR$3,OR(Tipy!BB26=Výsledky!$BT$3+1,Tipy!BB26=Výsledky!$BT$3-1)),AND(Tipy!BB26=Výsledky!$BT$3,OR(Tipy!AZ26=Výsledky!$BR$3+1,Tipy!AZ26=Výsledky!$BR$3-1))),10,0)))</f>
        <v/>
      </c>
      <c r="BM32" s="65" t="str">
        <f>IF(ISBLANK($BT$3),"",IF(ISBLANK(Tipy!AZ26),"-",SUM(BH32:BL32)))</f>
        <v/>
      </c>
      <c r="BN32" s="64"/>
      <c r="BO32" s="61" t="str">
        <f>IF(ISBLANK($CA$3),"",IF(ISBLANK(Tipy!BF26),0,IF(AND(Tipy!BF26=Výsledky!$BY$3,Tipy!BH26=Výsledky!$CA$3),60,0)))</f>
        <v/>
      </c>
      <c r="BP32" s="61" t="str">
        <f>IF(ISBLANK($CA$3),"",IF(ISBLANK(Tipy!BF26),0,IF(AND(Tipy!BF26=Výsledky!$BY$3,Tipy!BH26=Výsledky!$CA$3),0,IF(AND(Tipy!BF26-Tipy!BH26&gt;0,Výsledky!$BY$3-Výsledky!$CA$3&gt;0),20,IF(AND(Tipy!BF26-Tipy!BH26=0,Výsledky!$BY$3-Výsledky!$CA$3=0),20,IF(AND(Tipy!BF26-Tipy!BH26&lt;0,Výsledky!$BY$3-Výsledky!$CA$3&lt;0),20,0))))))</f>
        <v/>
      </c>
      <c r="BQ32" s="61" t="str">
        <f>IF(ISBLANK($CA$3),"",IF(OR(Tipy!BI26=Výsledky!$BO$6,Tipy!BI26=Výsledky!$BO$7,Tipy!BI26=Výsledky!$BO$8,Tipy!BI26=Výsledky!$BO$9),IF(VLOOKUP(Tipy!BI26,'Kategórie hráčov'!$A$2:$B$46,2,FALSE)=30,30,20),0))</f>
        <v/>
      </c>
      <c r="BR32" s="61" t="str">
        <f>IF(ISBLANK($CA$3),"",IF(OR(Tipy!BJ26=Výsledky!$BR$6,Tipy!BJ26=Výsledky!$BR$7,Tipy!BJ26=Výsledky!$BR$8,Tipy!BJ26=Výsledky!$BR$9),IF(VLOOKUP(Tipy!BJ26,'Kategórie hráčov'!$A$2:$B$46,2,FALSE)=30,30,20),0))</f>
        <v/>
      </c>
      <c r="BS32" s="62" t="str">
        <f>IF(ISBLANK($CA$3),"",IF(ISBLANK(Tipy!BF26),0,IF(OR(AND(Tipy!BF26=Výsledky!$BY$3,OR(Tipy!BH26=Výsledky!$CA$3+1,Tipy!BH26=Výsledky!$CA$3-1)),AND(Tipy!BH26=Výsledky!$CA$3,OR(Tipy!BF26=Výsledky!$BY$3+1,Tipy!BF26=Výsledky!$BY$3-1))),10,0)))</f>
        <v/>
      </c>
      <c r="BT32" s="65" t="str">
        <f>IF(ISBLANK($CA$3),"",IF(ISBLANK(Tipy!BF26),"-",SUM(BO32:BS32)))</f>
        <v/>
      </c>
      <c r="BU32" s="64"/>
      <c r="BV32" s="61" t="str">
        <f>IF(ISBLANK($CH$3),"",IF(ISBLANK(Tipy!BL26),0,IF(AND(Tipy!BL26=Výsledky!$CF$3,Tipy!BN26=Výsledky!$CH$3),60,0)))</f>
        <v/>
      </c>
      <c r="BW32" s="61" t="str">
        <f>IF(ISBLANK($CH$3),"",IF(ISBLANK(Tipy!BL26),0,IF(AND(Tipy!BL26=Výsledky!$CF$3,Tipy!BN26=Výsledky!$CH$3),0,IF(AND(Tipy!BL26-Tipy!BN26&gt;0,Výsledky!$CF$3-Výsledky!$CH$3&gt;0),20,IF(AND(Tipy!BL26-Tipy!BN26=0,Výsledky!$CF$3-Výsledky!$CH$3=0),20,IF(AND(Tipy!BL26-Tipy!BN26&lt;0,Výsledky!$CF$3-Výsledky!$CH$3&lt;0),20,0))))))</f>
        <v/>
      </c>
      <c r="BX32" s="61" t="str">
        <f>IF(ISBLANK($CH$3),"",IF(OR(Tipy!BO26=Výsledky!$BV$6,Tipy!BO26=Výsledky!$BV$7,Tipy!BO26=Výsledky!$BV$8,Tipy!BO26=Výsledky!$BV$9),IF(VLOOKUP(Tipy!BO26,'Kategórie hráčov'!$A$2:$B$46,2,FALSE)=30,30,20),0))</f>
        <v/>
      </c>
      <c r="BY32" s="61" t="str">
        <f>IF(ISBLANK($CH$3),"",IF(OR(Tipy!BP26=Výsledky!$BY$6,Tipy!BP26=Výsledky!$BY$7,Tipy!BP26=Výsledky!$BY$8,Tipy!BP26=Výsledky!$BY$9),IF(VLOOKUP(Tipy!BP26,'Kategórie hráčov'!$A$2:$B$46,2,FALSE)=30,30,20),0))</f>
        <v/>
      </c>
      <c r="BZ32" s="62" t="str">
        <f>IF(ISBLANK($CH$3),"",IF(ISBLANK(Tipy!BL26),0,IF(OR(AND(Tipy!BL26=Výsledky!$CF$3,OR(Tipy!BN26=Výsledky!$CH$3+1,Tipy!BN26=Výsledky!$CH$3-1)),AND(Tipy!BN26=Výsledky!$CH$3,OR(Tipy!BL26=Výsledky!$CF$3+1,Tipy!BL26=Výsledky!$CF$3-1))),10,0)))</f>
        <v/>
      </c>
      <c r="CA32" s="65" t="str">
        <f>IF(ISBLANK($CH$3),"",IF(ISBLANK(Tipy!BL26),"-",SUM(BV32:BZ32)))</f>
        <v/>
      </c>
      <c r="CB32" s="64"/>
      <c r="CC32" s="61" t="str">
        <f>IF(ISBLANK($CO$3),"",IF(ISBLANK(Tipy!BR26),0,IF(AND(Tipy!BR26=Výsledky!$CM$3,Tipy!BT26=Výsledky!$CO$3),60,0)))</f>
        <v/>
      </c>
      <c r="CD32" s="61" t="str">
        <f>IF(ISBLANK($CO$3),"",IF(ISBLANK(Tipy!BR26),0,IF(AND(Tipy!BR26=Výsledky!$CM$3,Tipy!BT26=Výsledky!$CO$3),0,IF(AND(Tipy!BR26-Tipy!BT26&gt;0,Výsledky!$CM$3-Výsledky!$CO$3&gt;0),20,IF(AND(Tipy!BR26-Tipy!BT26=0,Výsledky!$CM$3-Výsledky!$CO$3=0),20,IF(AND(Tipy!BR26-Tipy!BT26&lt;0,Výsledky!$CM$3-Výsledky!$CO$3&lt;0),20,0))))))</f>
        <v/>
      </c>
      <c r="CE32" s="61" t="str">
        <f>IF(ISBLANK($CO$3),"",IF(OR(Tipy!BU26=Výsledky!$CC$6,Tipy!BU26=Výsledky!$CC$7,Tipy!BU26=Výsledky!$CC$8,Tipy!BU26=Výsledky!$CC$9),IF(VLOOKUP(Tipy!BU26,'Kategórie hráčov'!$A$2:$B$46,2,FALSE)=30,30,20),0))</f>
        <v/>
      </c>
      <c r="CF32" s="61" t="str">
        <f>IF(ISBLANK($CO$3),"",IF(OR(Tipy!BV26=Výsledky!$CF$6,Tipy!BV26=Výsledky!$CF$7,Tipy!BV26=Výsledky!$CF$8,Tipy!BV26=Výsledky!$CF$9),IF(VLOOKUP(Tipy!BV26,'Kategórie hráčov'!$A$2:$B$46,2,FALSE)=30,30,20),0))</f>
        <v/>
      </c>
      <c r="CG32" s="62" t="str">
        <f>IF(ISBLANK($CO$3),"",IF(ISBLANK(Tipy!BR26),0,IF(OR(AND(Tipy!BR26=Výsledky!$CM$3,OR(Tipy!BT26=Výsledky!$CO$3+1,Tipy!BT26=Výsledky!$CO$3-1)),AND(Tipy!BT26=Výsledky!$CO$3,OR(Tipy!BR26=Výsledky!$CM$3+1,Tipy!BR26=Výsledky!$CM$3-1))),10,0)))</f>
        <v/>
      </c>
      <c r="CH32" s="65" t="str">
        <f>IF(ISBLANK($CO$3),"",IF(ISBLANK(Tipy!BR26),"-",SUM(CC32:CG32)))</f>
        <v/>
      </c>
      <c r="CI32" s="64"/>
      <c r="CJ32" s="61" t="str">
        <f>IF(ISBLANK($CV$3),"",IF(ISBLANK(Tipy!BX26),0,IF(AND(Tipy!BX26=Výsledky!$CT$3,Tipy!BZ26=Výsledky!$CV$3),60,0)))</f>
        <v/>
      </c>
      <c r="CK32" s="61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1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1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2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65" t="str">
        <f>IF(ISBLANK($CV$3),"",IF(ISBLANK(Tipy!BX26),"-",SUM(CJ32:CN32)))</f>
        <v/>
      </c>
      <c r="CP32" s="64"/>
      <c r="CQ32" s="61" t="str">
        <f>IF(ISBLANK($DC$3),"",IF(ISBLANK(Tipy!CD26),0,IF(AND(Tipy!CD26=Výsledky!$DA$3,Tipy!CF26=Výsledky!$DC$3),60,0)))</f>
        <v/>
      </c>
      <c r="CR32" s="61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1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1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2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65" t="str">
        <f>IF(ISBLANK($DC$3),"",IF(ISBLANK(Tipy!CD26),"-",SUM(CQ32:CU32)))</f>
        <v/>
      </c>
      <c r="CW32" s="64"/>
      <c r="CX32" s="61" t="str">
        <f>IF(ISBLANK($DX$3),"",IF(ISBLANK(Tipy!CJ26),0,IF(AND(Tipy!CJ26=Výsledky!$DV$3,Tipy!CL26=Výsledky!$DX$3),60,0)))</f>
        <v/>
      </c>
      <c r="CY32" s="61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1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1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2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65" t="str">
        <f>IF(ISBLANK($DX$3),"",IF(ISBLANK(Tipy!CJ26),"-",SUM(CX32:DB32)))</f>
        <v/>
      </c>
      <c r="DD32" s="64"/>
      <c r="DE32" s="61" t="str">
        <f>IF(ISBLANK($DQ$3),"",IF(ISBLANK(Tipy!CP26),0,IF(AND(Tipy!CP26=Výsledky!$DO$3,Tipy!CR26=Výsledky!$DQ$3),60,0)))</f>
        <v/>
      </c>
      <c r="DF32" s="61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1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1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2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65" t="str">
        <f>IF(ISBLANK($DQ$3),"",IF(ISBLANK(Tipy!CP26),"-",SUM(DE32:DI32)))</f>
        <v/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 t="str">
        <f>IF(ISBLANK($BM$3),"",IF(ISBLANK(Tipy!EF26),0,IF(AND(Tipy!EF26=Výsledky!$BK$3,Tipy!EH26=Výsledky!$BM$3),60,0)))</f>
        <v/>
      </c>
      <c r="FC32" s="61" t="str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/>
      </c>
      <c r="FD32" s="61" t="str">
        <f>IF(ISBLANK($BM$3),"",IF(OR(Tipy!EI26=Výsledky!$FB$6,Tipy!EI26=Výsledky!$FB$7,Tipy!EI26=Výsledky!$FB$8,Tipy!EI26=Výsledky!$FB$9),IF(VLOOKUP(Tipy!EI26,'Kategórie hráčov'!$A$2:$B$46,2,FALSE)=30,30,20),0))</f>
        <v/>
      </c>
      <c r="FE32" s="61" t="str">
        <f>IF(ISBLANK($BM$3),"",IF(OR(Tipy!EJ26=Výsledky!$FE$6,Tipy!EJ26=Výsledky!$FE$7,Tipy!EJ26=Výsledky!$FE$8,Tipy!EJ26=Výsledky!$FE$9),IF(VLOOKUP(Tipy!EJ26,'Kategórie hráčov'!$A$2:$B$46,2,FALSE)=30,30,20),0))</f>
        <v/>
      </c>
      <c r="FF32" s="62" t="str">
        <f>IF(ISBLANK($BM$3),"",IF(ISBLANK(Tipy!EF26),0,IF(OR(AND(Tipy!EF26=Výsledky!$BK$3,OR(Tipy!EH26=Výsledky!$BM$3+1,Tipy!EH26=Výsledky!$BM$3-1)),AND(Tipy!EH26=Výsledky!$BM$3,OR(Tipy!EF26=Výsledky!$BK$3+1,Tipy!EF26=Výsledky!$BK$3-1))),10,0)))</f>
        <v/>
      </c>
      <c r="FG32" s="65" t="str">
        <f>IF(ISBLANK($BM$3),"",IF(ISBLANK(Tipy!EF26),"-",SUM(FB32:FF32)))</f>
        <v/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 t="str">
        <f>IF(ISBLANK($DJ$3),"",IF(ISBLANK(Tipy!ER26),0,IF(AND(Tipy!ER26=Výsledky!$DH$3,Tipy!ET26=Výsledky!$DJ$3),60,0)))</f>
        <v/>
      </c>
      <c r="FQ32" s="61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1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1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2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5" t="str">
        <f>IF(ISBLANK($DJ$3),"",IF(ISBLANK(Tipy!ER26),"-",SUM(FP32:FT32)))</f>
        <v/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488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488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5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61" t="str">
        <f>IF(ISBLANK($AR$3),"",IF(ISBLANK(Tipy!AH27),0,IF(AND(Tipy!AH27=Výsledky!$AP$3,Tipy!AJ27=Výsledky!$AR$3),60,0)))</f>
        <v/>
      </c>
      <c r="AN33" s="61" t="str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/>
      </c>
      <c r="AO33" s="61" t="str">
        <f>IF(ISBLANK($AR$3),"",IF(OR(Tipy!AK27=Výsledky!$AM$6,Tipy!AK27=Výsledky!$AM$7,Tipy!AK27=Výsledky!$AM$8,Tipy!AK27=Výsledky!$AM$9),IF(VLOOKUP(Tipy!AK27,'Kategórie hráčov'!$A$2:$B$46,2,FALSE)=30,30,20),0))</f>
        <v/>
      </c>
      <c r="AP33" s="61" t="str">
        <f>IF(ISBLANK($AR$3),"",IF(OR(Tipy!AL27=Výsledky!$AP$6,Tipy!AL27=Výsledky!$AP$7,Tipy!AL27=Výsledky!$AP$8,Tipy!AL27=Výsledky!$AP$9),IF(VLOOKUP(Tipy!AL27,'Kategórie hráčov'!$A$2:$B$46,2,FALSE)=30,30,20),0))</f>
        <v/>
      </c>
      <c r="AQ33" s="62" t="str">
        <f>IF(ISBLANK($AR$3),"",IF(ISBLANK(Tipy!AH27),0,IF(OR(AND(Tipy!AH27=Výsledky!$AP$3,OR(Tipy!AJ27=Výsledky!$AR$3+1,Tipy!AJ27=Výsledky!$AR$3-1)),AND(Tipy!AJ27=Výsledky!$AR$3,OR(Tipy!AH27=Výsledky!$AP$3+1,Tipy!AH27=Výsledky!$AP$3-1))),10,0)))</f>
        <v/>
      </c>
      <c r="AR33" s="65" t="str">
        <f>IF(ISBLANK($AR$3),"",IF(ISBLANK(Tipy!AH27),"-",SUM(AM33:AQ33)))</f>
        <v/>
      </c>
      <c r="AS33" s="64"/>
      <c r="AT33" s="61" t="str">
        <f>IF(ISBLANK($BF$3),"",IF(ISBLANK(Tipy!AN27),0,IF(AND(Tipy!AN27=Výsledky!$BD$3,Tipy!AP27=Výsledky!$BF$3),60,0)))</f>
        <v/>
      </c>
      <c r="AU33" s="61" t="str">
        <f>IF(ISBLANK($BF$3),"",IF(ISBLANK(Tipy!AN27),0,IF(AND(Tipy!AN27=Výsledky!$BD$3,Tipy!AP27=Výsledky!$BF$3),0,IF(AND(Tipy!AN27-Tipy!AP27&gt;0,Výsledky!$BD$3-Výsledky!$BF$3&gt;0),20,IF(AND(Tipy!AN27-Tipy!AP27=0,Výsledky!$BD$3-Výsledky!$BF$3=0),20,IF(AND(Tipy!AN27-Tipy!AP27&lt;0,Výsledky!$BD$3-Výsledky!$BF$3&lt;0),20,0))))))</f>
        <v/>
      </c>
      <c r="AV33" s="61" t="str">
        <f>IF(ISBLANK($BF$3),"",IF(OR(Tipy!AQ27=Výsledky!#REF!,Tipy!AQ27=Výsledky!#REF!,Tipy!AQ27=Výsledky!#REF!,Tipy!AQ27=Výsledky!$AT$9),IF(VLOOKUP(Tipy!AQ27,'Kategórie hráčov'!$A$2:$B$46,2,FALSE)=30,30,20),0))</f>
        <v/>
      </c>
      <c r="AW33" s="61" t="str">
        <f>IF(ISBLANK($BF$3),"",IF(OR(Tipy!AR27=Výsledky!#REF!,Tipy!AR27=Výsledky!#REF!,Tipy!AR27=Výsledky!#REF!,Tipy!AR27=Výsledky!$AW$9),IF(VLOOKUP(Tipy!AR27,'Kategórie hráčov'!$A$2:$B$46,2,FALSE)=30,30,20),0))</f>
        <v/>
      </c>
      <c r="AX33" s="62" t="str">
        <f>IF(ISBLANK($BF$3),"",IF(ISBLANK(Tipy!AN27),0,IF(OR(AND(Tipy!AN27=Výsledky!$BD$3,OR(Tipy!AP27=Výsledky!$BF$3+1,Tipy!AP27=Výsledky!$BF$3-1)),AND(Tipy!AP27=Výsledky!$BF$3,OR(Tipy!AN27=Výsledky!$BD$3+1,Tipy!AN27=Výsledky!$BD$3-1))),10,0)))</f>
        <v/>
      </c>
      <c r="AY33" s="65" t="str">
        <f>IF(ISBLANK($BF$3),"",IF(ISBLANK(Tipy!AN27),"-",SUM(AT33:AX33)))</f>
        <v/>
      </c>
      <c r="AZ33" s="64"/>
      <c r="BA33" s="61" t="str">
        <f>IF(ISBLANK($AY$3),"",IF(ISBLANK(Tipy!AT27),0,IF(AND(Tipy!AT27=Výsledky!$AW$3,Tipy!AV27=Výsledky!$AY$3),60,0)))</f>
        <v/>
      </c>
      <c r="BB33" s="61" t="str">
        <f>IF(ISBLANK($AY$3),"",IF(ISBLANK(Tipy!AT27),0,IF(AND(Tipy!AT27=Výsledky!$AW$3,Tipy!AV27=Výsledky!$AY$3),0,IF(AND(Tipy!AT27-Tipy!AV27&gt;0,Výsledky!$AW$3-Výsledky!$AY$3&gt;0),20,IF(AND(Tipy!AT27-Tipy!AV27=0,Výsledky!$AW$3-Výsledky!$AY$3=0),20,IF(AND(Tipy!AT27-Tipy!AV27&lt;0,Výsledky!$AW$3-Výsledky!$AY$3&lt;0),20,0))))))</f>
        <v/>
      </c>
      <c r="BC33" s="61" t="str">
        <f>IF(ISBLANK($AY$3),"",IF(OR(Tipy!AW27=Výsledky!$BA$6,Tipy!AW27=Výsledky!$BA$7,Tipy!AW27=Výsledky!$BA$8,Tipy!AW27=Výsledky!$BA$9),IF(VLOOKUP(Tipy!AW27,'Kategórie hráčov'!$A$2:$B$46,2,FALSE)=30,30,20),0))</f>
        <v/>
      </c>
      <c r="BD33" s="61" t="str">
        <f>IF(ISBLANK($AY$3),"",IF(OR(Tipy!AX27=Výsledky!$BD$6,Tipy!AX27=Výsledky!$BD$7,Tipy!AX27=Výsledky!$BD$8,Tipy!AX27=Výsledky!$BD$9),IF(VLOOKUP(Tipy!AX27,'Kategórie hráčov'!$A$2:$B$46,2,FALSE)=30,30,20),0))</f>
        <v/>
      </c>
      <c r="BE33" s="62" t="str">
        <f>IF(ISBLANK($AY$3),"",IF(ISBLANK(Tipy!AT27),0,IF(OR(AND(Tipy!AT27=Výsledky!$AW$3,OR(Tipy!AV27=Výsledky!$AY$3+1,Tipy!AV27=Výsledky!$AY$3-1)),AND(Tipy!AV27=Výsledky!$AY$3,OR(Tipy!AT27=Výsledky!$AW$3+1,Tipy!AT27=Výsledky!$AW$3-1))),10,0)))</f>
        <v/>
      </c>
      <c r="BF33" s="65" t="str">
        <f>IF(ISBLANK($AY$3),"",IF(ISBLANK(Tipy!AT27),"-",SUM(BA33:BE33)))</f>
        <v/>
      </c>
      <c r="BG33" s="64"/>
      <c r="BH33" s="61" t="str">
        <f>IF(ISBLANK($BT$3),"",IF(ISBLANK(Tipy!AZ27),0,IF(AND(Tipy!AZ27=Výsledky!$BR$3,Tipy!BB27=Výsledky!$BT$3),60,0)))</f>
        <v/>
      </c>
      <c r="BI33" s="61" t="str">
        <f>IF(ISBLANK($BT$3),"",IF(ISBLANK(Tipy!AZ27),0,IF(AND(Tipy!AZ27=Výsledky!$BR$3,Tipy!BB27=Výsledky!$BT$3),0,IF(AND(Tipy!AZ27-Tipy!BB27&gt;0,Výsledky!$BR$3-Výsledky!$BT$3&gt;0),20,IF(AND(Tipy!AZ27-Tipy!BB27=0,Výsledky!$BR$3-Výsledky!$BT$3=0),20,IF(AND(Tipy!AZ27-Tipy!BB27&lt;0,Výsledky!$BR$3-Výsledky!$BT$3&lt;0),20,0))))))</f>
        <v/>
      </c>
      <c r="BJ33" s="61" t="str">
        <f>IF(ISBLANK($BT$3),"",IF(OR(Tipy!BC27=Výsledky!#REF!,Tipy!BC27=Výsledky!#REF!,Tipy!BC27=Výsledky!#REF!,Tipy!BC27=Výsledky!$BH$9),IF(VLOOKUP(Tipy!BC27,'Kategórie hráčov'!$A$2:$B$46,2,FALSE)=30,30,20),0))</f>
        <v/>
      </c>
      <c r="BK33" s="61" t="str">
        <f>IF(ISBLANK($BT$3),"",IF(OR(Tipy!BD27=Výsledky!#REF!,Tipy!BD27=Výsledky!#REF!,Tipy!BD27=Výsledky!#REF!,Tipy!BD27=Výsledky!$BK$9),IF(VLOOKUP(Tipy!BD27,'Kategórie hráčov'!$A$2:$B$46,2,FALSE)=30,30,20),0))</f>
        <v/>
      </c>
      <c r="BL33" s="62" t="str">
        <f>IF(ISBLANK($BT$3),"",IF(ISBLANK(Tipy!AZ27),0,IF(OR(AND(Tipy!AZ27=Výsledky!$BR$3,OR(Tipy!BB27=Výsledky!$BT$3+1,Tipy!BB27=Výsledky!$BT$3-1)),AND(Tipy!BB27=Výsledky!$BT$3,OR(Tipy!AZ27=Výsledky!$BR$3+1,Tipy!AZ27=Výsledky!$BR$3-1))),10,0)))</f>
        <v/>
      </c>
      <c r="BM33" s="65" t="str">
        <f>IF(ISBLANK($BT$3),"",IF(ISBLANK(Tipy!AZ27),"-",SUM(BH33:BL33)))</f>
        <v/>
      </c>
      <c r="BN33" s="64"/>
      <c r="BO33" s="61" t="str">
        <f>IF(ISBLANK($CA$3),"",IF(ISBLANK(Tipy!BF27),0,IF(AND(Tipy!BF27=Výsledky!$BY$3,Tipy!BH27=Výsledky!$CA$3),60,0)))</f>
        <v/>
      </c>
      <c r="BP33" s="61" t="str">
        <f>IF(ISBLANK($CA$3),"",IF(ISBLANK(Tipy!BF27),0,IF(AND(Tipy!BF27=Výsledky!$BY$3,Tipy!BH27=Výsledky!$CA$3),0,IF(AND(Tipy!BF27-Tipy!BH27&gt;0,Výsledky!$BY$3-Výsledky!$CA$3&gt;0),20,IF(AND(Tipy!BF27-Tipy!BH27=0,Výsledky!$BY$3-Výsledky!$CA$3=0),20,IF(AND(Tipy!BF27-Tipy!BH27&lt;0,Výsledky!$BY$3-Výsledky!$CA$3&lt;0),20,0))))))</f>
        <v/>
      </c>
      <c r="BQ33" s="61" t="str">
        <f>IF(ISBLANK($CA$3),"",IF(OR(Tipy!BI27=Výsledky!$BO$6,Tipy!BI27=Výsledky!$BO$7,Tipy!BI27=Výsledky!$BO$8,Tipy!BI27=Výsledky!$BO$9),IF(VLOOKUP(Tipy!BI27,'Kategórie hráčov'!$A$2:$B$46,2,FALSE)=30,30,20),0))</f>
        <v/>
      </c>
      <c r="BR33" s="61" t="str">
        <f>IF(ISBLANK($CA$3),"",IF(OR(Tipy!BJ27=Výsledky!$BR$6,Tipy!BJ27=Výsledky!$BR$7,Tipy!BJ27=Výsledky!$BR$8,Tipy!BJ27=Výsledky!$BR$9),IF(VLOOKUP(Tipy!BJ27,'Kategórie hráčov'!$A$2:$B$46,2,FALSE)=30,30,20),0))</f>
        <v/>
      </c>
      <c r="BS33" s="62" t="str">
        <f>IF(ISBLANK($CA$3),"",IF(ISBLANK(Tipy!BF27),0,IF(OR(AND(Tipy!BF27=Výsledky!$BY$3,OR(Tipy!BH27=Výsledky!$CA$3+1,Tipy!BH27=Výsledky!$CA$3-1)),AND(Tipy!BH27=Výsledky!$CA$3,OR(Tipy!BF27=Výsledky!$BY$3+1,Tipy!BF27=Výsledky!$BY$3-1))),10,0)))</f>
        <v/>
      </c>
      <c r="BT33" s="65" t="str">
        <f>IF(ISBLANK($CA$3),"",IF(ISBLANK(Tipy!BF27),"-",SUM(BO33:BS33)))</f>
        <v/>
      </c>
      <c r="BU33" s="64"/>
      <c r="BV33" s="61" t="str">
        <f>IF(ISBLANK($CH$3),"",IF(ISBLANK(Tipy!BL27),0,IF(AND(Tipy!BL27=Výsledky!$CF$3,Tipy!BN27=Výsledky!$CH$3),60,0)))</f>
        <v/>
      </c>
      <c r="BW33" s="61" t="str">
        <f>IF(ISBLANK($CH$3),"",IF(ISBLANK(Tipy!BL27),0,IF(AND(Tipy!BL27=Výsledky!$CF$3,Tipy!BN27=Výsledky!$CH$3),0,IF(AND(Tipy!BL27-Tipy!BN27&gt;0,Výsledky!$CF$3-Výsledky!$CH$3&gt;0),20,IF(AND(Tipy!BL27-Tipy!BN27=0,Výsledky!$CF$3-Výsledky!$CH$3=0),20,IF(AND(Tipy!BL27-Tipy!BN27&lt;0,Výsledky!$CF$3-Výsledky!$CH$3&lt;0),20,0))))))</f>
        <v/>
      </c>
      <c r="BX33" s="61" t="str">
        <f>IF(ISBLANK($CH$3),"",IF(OR(Tipy!BO27=Výsledky!$BV$6,Tipy!BO27=Výsledky!$BV$7,Tipy!BO27=Výsledky!$BV$8,Tipy!BO27=Výsledky!$BV$9),IF(VLOOKUP(Tipy!BO27,'Kategórie hráčov'!$A$2:$B$46,2,FALSE)=30,30,20),0))</f>
        <v/>
      </c>
      <c r="BY33" s="61" t="str">
        <f>IF(ISBLANK($CH$3),"",IF(OR(Tipy!BP27=Výsledky!$BY$6,Tipy!BP27=Výsledky!$BY$7,Tipy!BP27=Výsledky!$BY$8,Tipy!BP27=Výsledky!$BY$9),IF(VLOOKUP(Tipy!BP27,'Kategórie hráčov'!$A$2:$B$46,2,FALSE)=30,30,20),0))</f>
        <v/>
      </c>
      <c r="BZ33" s="62" t="str">
        <f>IF(ISBLANK($CH$3),"",IF(ISBLANK(Tipy!BL27),0,IF(OR(AND(Tipy!BL27=Výsledky!$CF$3,OR(Tipy!BN27=Výsledky!$CH$3+1,Tipy!BN27=Výsledky!$CH$3-1)),AND(Tipy!BN27=Výsledky!$CH$3,OR(Tipy!BL27=Výsledky!$CF$3+1,Tipy!BL27=Výsledky!$CF$3-1))),10,0)))</f>
        <v/>
      </c>
      <c r="CA33" s="65" t="str">
        <f>IF(ISBLANK($CH$3),"",IF(ISBLANK(Tipy!BL27),"-",SUM(BV33:BZ33)))</f>
        <v/>
      </c>
      <c r="CB33" s="64"/>
      <c r="CC33" s="61" t="str">
        <f>IF(ISBLANK($CO$3),"",IF(ISBLANK(Tipy!BR27),0,IF(AND(Tipy!BR27=Výsledky!$CM$3,Tipy!BT27=Výsledky!$CO$3),60,0)))</f>
        <v/>
      </c>
      <c r="CD33" s="61" t="str">
        <f>IF(ISBLANK($CO$3),"",IF(ISBLANK(Tipy!BR27),0,IF(AND(Tipy!BR27=Výsledky!$CM$3,Tipy!BT27=Výsledky!$CO$3),0,IF(AND(Tipy!BR27-Tipy!BT27&gt;0,Výsledky!$CM$3-Výsledky!$CO$3&gt;0),20,IF(AND(Tipy!BR27-Tipy!BT27=0,Výsledky!$CM$3-Výsledky!$CO$3=0),20,IF(AND(Tipy!BR27-Tipy!BT27&lt;0,Výsledky!$CM$3-Výsledky!$CO$3&lt;0),20,0))))))</f>
        <v/>
      </c>
      <c r="CE33" s="61" t="str">
        <f>IF(ISBLANK($CO$3),"",IF(OR(Tipy!BU27=Výsledky!$CC$6,Tipy!BU27=Výsledky!$CC$7,Tipy!BU27=Výsledky!$CC$8,Tipy!BU27=Výsledky!$CC$9),IF(VLOOKUP(Tipy!BU27,'Kategórie hráčov'!$A$2:$B$46,2,FALSE)=30,30,20),0))</f>
        <v/>
      </c>
      <c r="CF33" s="61" t="str">
        <f>IF(ISBLANK($CO$3),"",IF(OR(Tipy!BV27=Výsledky!$CF$6,Tipy!BV27=Výsledky!$CF$7,Tipy!BV27=Výsledky!$CF$8,Tipy!BV27=Výsledky!$CF$9),IF(VLOOKUP(Tipy!BV27,'Kategórie hráčov'!$A$2:$B$46,2,FALSE)=30,30,20),0))</f>
        <v/>
      </c>
      <c r="CG33" s="62" t="str">
        <f>IF(ISBLANK($CO$3),"",IF(ISBLANK(Tipy!BR27),0,IF(OR(AND(Tipy!BR27=Výsledky!$CM$3,OR(Tipy!BT27=Výsledky!$CO$3+1,Tipy!BT27=Výsledky!$CO$3-1)),AND(Tipy!BT27=Výsledky!$CO$3,OR(Tipy!BR27=Výsledky!$CM$3+1,Tipy!BR27=Výsledky!$CM$3-1))),10,0)))</f>
        <v/>
      </c>
      <c r="CH33" s="65" t="str">
        <f>IF(ISBLANK($CO$3),"",IF(ISBLANK(Tipy!BR27),"-",SUM(CC33:CG33)))</f>
        <v/>
      </c>
      <c r="CI33" s="64"/>
      <c r="CJ33" s="61" t="str">
        <f>IF(ISBLANK($CV$3),"",IF(ISBLANK(Tipy!BX27),0,IF(AND(Tipy!BX27=Výsledky!$CT$3,Tipy!BZ27=Výsledky!$CV$3),60,0)))</f>
        <v/>
      </c>
      <c r="CK33" s="61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1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1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2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65" t="str">
        <f>IF(ISBLANK($CV$3),"",IF(ISBLANK(Tipy!BX27),"-",SUM(CJ33:CN33)))</f>
        <v/>
      </c>
      <c r="CP33" s="64"/>
      <c r="CQ33" s="61" t="str">
        <f>IF(ISBLANK($DC$3),"",IF(ISBLANK(Tipy!CD27),0,IF(AND(Tipy!CD27=Výsledky!$DA$3,Tipy!CF27=Výsledky!$DC$3),60,0)))</f>
        <v/>
      </c>
      <c r="CR33" s="61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1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1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2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65" t="str">
        <f>IF(ISBLANK($DC$3),"",IF(ISBLANK(Tipy!CD27),"-",SUM(CQ33:CU33)))</f>
        <v/>
      </c>
      <c r="CW33" s="64"/>
      <c r="CX33" s="61" t="str">
        <f>IF(ISBLANK($DX$3),"",IF(ISBLANK(Tipy!CJ27),0,IF(AND(Tipy!CJ27=Výsledky!$DV$3,Tipy!CL27=Výsledky!$DX$3),60,0)))</f>
        <v/>
      </c>
      <c r="CY33" s="61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1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1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2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65" t="str">
        <f>IF(ISBLANK($DX$3),"",IF(ISBLANK(Tipy!CJ27),"-",SUM(CX33:DB33)))</f>
        <v/>
      </c>
      <c r="DD33" s="64"/>
      <c r="DE33" s="61" t="str">
        <f>IF(ISBLANK($DQ$3),"",IF(ISBLANK(Tipy!CP27),0,IF(AND(Tipy!CP27=Výsledky!$DO$3,Tipy!CR27=Výsledky!$DQ$3),60,0)))</f>
        <v/>
      </c>
      <c r="DF33" s="61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1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1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2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65" t="str">
        <f>IF(ISBLANK($DQ$3),"",IF(ISBLANK(Tipy!CP27),"-",SUM(DE33:DI33)))</f>
        <v/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 t="str">
        <f>IF(ISBLANK($BM$3),"",IF(ISBLANK(Tipy!EF27),0,IF(AND(Tipy!EF27=Výsledky!$BK$3,Tipy!EH27=Výsledky!$BM$3),60,0)))</f>
        <v/>
      </c>
      <c r="FC33" s="61" t="str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/>
      </c>
      <c r="FD33" s="61" t="str">
        <f>IF(ISBLANK($BM$3),"",IF(OR(Tipy!EI27=Výsledky!$FB$6,Tipy!EI27=Výsledky!$FB$7,Tipy!EI27=Výsledky!$FB$8,Tipy!EI27=Výsledky!$FB$9),IF(VLOOKUP(Tipy!EI27,'Kategórie hráčov'!$A$2:$B$46,2,FALSE)=30,30,20),0))</f>
        <v/>
      </c>
      <c r="FE33" s="61" t="str">
        <f>IF(ISBLANK($BM$3),"",IF(OR(Tipy!EJ27=Výsledky!$FE$6,Tipy!EJ27=Výsledky!$FE$7,Tipy!EJ27=Výsledky!$FE$8,Tipy!EJ27=Výsledky!$FE$9),IF(VLOOKUP(Tipy!EJ27,'Kategórie hráčov'!$A$2:$B$46,2,FALSE)=30,30,20),0))</f>
        <v/>
      </c>
      <c r="FF33" s="62" t="str">
        <f>IF(ISBLANK($BM$3),"",IF(ISBLANK(Tipy!EF27),0,IF(OR(AND(Tipy!EF27=Výsledky!$BK$3,OR(Tipy!EH27=Výsledky!$BM$3+1,Tipy!EH27=Výsledky!$BM$3-1)),AND(Tipy!EH27=Výsledky!$BM$3,OR(Tipy!EF27=Výsledky!$BK$3+1,Tipy!EF27=Výsledky!$BK$3-1))),10,0)))</f>
        <v/>
      </c>
      <c r="FG33" s="65" t="str">
        <f>IF(ISBLANK($BM$3),"",IF(ISBLANK(Tipy!EF27),"-",SUM(FB33:FF33)))</f>
        <v/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 t="str">
        <f>IF(ISBLANK($DJ$3),"",IF(ISBLANK(Tipy!ER27),0,IF(AND(Tipy!ER27=Výsledky!$DH$3,Tipy!ET27=Výsledky!$DJ$3),60,0)))</f>
        <v/>
      </c>
      <c r="FQ33" s="61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1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1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2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5" t="str">
        <f>IF(ISBLANK($DJ$3),"",IF(ISBLANK(Tipy!ER27),"-",SUM(FP33:FT33)))</f>
        <v/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488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488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5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61" t="str">
        <f>IF(ISBLANK($AR$3),"",IF(ISBLANK(Tipy!AH28),0,IF(AND(Tipy!AH28=Výsledky!$AP$3,Tipy!AJ28=Výsledky!$AR$3),60,0)))</f>
        <v/>
      </c>
      <c r="AN34" s="61" t="str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/>
      </c>
      <c r="AO34" s="61" t="str">
        <f>IF(ISBLANK($AR$3),"",IF(OR(Tipy!AK28=Výsledky!$AM$6,Tipy!AK28=Výsledky!$AM$7,Tipy!AK28=Výsledky!$AM$8,Tipy!AK28=Výsledky!$AM$9),IF(VLOOKUP(Tipy!AK28,'Kategórie hráčov'!$A$2:$B$46,2,FALSE)=30,30,20),0))</f>
        <v/>
      </c>
      <c r="AP34" s="61" t="str">
        <f>IF(ISBLANK($AR$3),"",IF(OR(Tipy!AL28=Výsledky!$AP$6,Tipy!AL28=Výsledky!$AP$7,Tipy!AL28=Výsledky!$AP$8,Tipy!AL28=Výsledky!$AP$9),IF(VLOOKUP(Tipy!AL28,'Kategórie hráčov'!$A$2:$B$46,2,FALSE)=30,30,20),0))</f>
        <v/>
      </c>
      <c r="AQ34" s="62" t="str">
        <f>IF(ISBLANK($AR$3),"",IF(ISBLANK(Tipy!AH28),0,IF(OR(AND(Tipy!AH28=Výsledky!$AP$3,OR(Tipy!AJ28=Výsledky!$AR$3+1,Tipy!AJ28=Výsledky!$AR$3-1)),AND(Tipy!AJ28=Výsledky!$AR$3,OR(Tipy!AH28=Výsledky!$AP$3+1,Tipy!AH28=Výsledky!$AP$3-1))),10,0)))</f>
        <v/>
      </c>
      <c r="AR34" s="65" t="str">
        <f>IF(ISBLANK($AR$3),"",IF(ISBLANK(Tipy!AH28),"-",SUM(AM34:AQ34)))</f>
        <v/>
      </c>
      <c r="AS34" s="64"/>
      <c r="AT34" s="61" t="str">
        <f>IF(ISBLANK($BF$3),"",IF(ISBLANK(Tipy!AN28),0,IF(AND(Tipy!AN28=Výsledky!$BD$3,Tipy!AP28=Výsledky!$BF$3),60,0)))</f>
        <v/>
      </c>
      <c r="AU34" s="61" t="str">
        <f>IF(ISBLANK($BF$3),"",IF(ISBLANK(Tipy!AN28),0,IF(AND(Tipy!AN28=Výsledky!$BD$3,Tipy!AP28=Výsledky!$BF$3),0,IF(AND(Tipy!AN28-Tipy!AP28&gt;0,Výsledky!$BD$3-Výsledky!$BF$3&gt;0),20,IF(AND(Tipy!AN28-Tipy!AP28=0,Výsledky!$BD$3-Výsledky!$BF$3=0),20,IF(AND(Tipy!AN28-Tipy!AP28&lt;0,Výsledky!$BD$3-Výsledky!$BF$3&lt;0),20,0))))))</f>
        <v/>
      </c>
      <c r="AV34" s="61" t="str">
        <f>IF(ISBLANK($BF$3),"",IF(OR(Tipy!AQ28=Výsledky!#REF!,Tipy!AQ28=Výsledky!#REF!,Tipy!AQ28=Výsledky!#REF!,Tipy!AQ28=Výsledky!$AT$9),IF(VLOOKUP(Tipy!AQ28,'Kategórie hráčov'!$A$2:$B$46,2,FALSE)=30,30,20),0))</f>
        <v/>
      </c>
      <c r="AW34" s="61" t="str">
        <f>IF(ISBLANK($BF$3),"",IF(OR(Tipy!AR28=Výsledky!#REF!,Tipy!AR28=Výsledky!#REF!,Tipy!AR28=Výsledky!#REF!,Tipy!AR28=Výsledky!$AW$9),IF(VLOOKUP(Tipy!AR28,'Kategórie hráčov'!$A$2:$B$46,2,FALSE)=30,30,20),0))</f>
        <v/>
      </c>
      <c r="AX34" s="62" t="str">
        <f>IF(ISBLANK($BF$3),"",IF(ISBLANK(Tipy!AN28),0,IF(OR(AND(Tipy!AN28=Výsledky!$BD$3,OR(Tipy!AP28=Výsledky!$BF$3+1,Tipy!AP28=Výsledky!$BF$3-1)),AND(Tipy!AP28=Výsledky!$BF$3,OR(Tipy!AN28=Výsledky!$BD$3+1,Tipy!AN28=Výsledky!$BD$3-1))),10,0)))</f>
        <v/>
      </c>
      <c r="AY34" s="65" t="str">
        <f>IF(ISBLANK($BF$3),"",IF(ISBLANK(Tipy!AN28),"-",SUM(AT34:AX34)))</f>
        <v/>
      </c>
      <c r="AZ34" s="64"/>
      <c r="BA34" s="61" t="str">
        <f>IF(ISBLANK($AY$3),"",IF(ISBLANK(Tipy!AT28),0,IF(AND(Tipy!AT28=Výsledky!$AW$3,Tipy!AV28=Výsledky!$AY$3),60,0)))</f>
        <v/>
      </c>
      <c r="BB34" s="61" t="str">
        <f>IF(ISBLANK($AY$3),"",IF(ISBLANK(Tipy!AT28),0,IF(AND(Tipy!AT28=Výsledky!$AW$3,Tipy!AV28=Výsledky!$AY$3),0,IF(AND(Tipy!AT28-Tipy!AV28&gt;0,Výsledky!$AW$3-Výsledky!$AY$3&gt;0),20,IF(AND(Tipy!AT28-Tipy!AV28=0,Výsledky!$AW$3-Výsledky!$AY$3=0),20,IF(AND(Tipy!AT28-Tipy!AV28&lt;0,Výsledky!$AW$3-Výsledky!$AY$3&lt;0),20,0))))))</f>
        <v/>
      </c>
      <c r="BC34" s="61" t="str">
        <f>IF(ISBLANK($AY$3),"",IF(OR(Tipy!AW28=Výsledky!$BA$6,Tipy!AW28=Výsledky!$BA$7,Tipy!AW28=Výsledky!$BA$8,Tipy!AW28=Výsledky!$BA$9),IF(VLOOKUP(Tipy!AW28,'Kategórie hráčov'!$A$2:$B$46,2,FALSE)=30,30,20),0))</f>
        <v/>
      </c>
      <c r="BD34" s="61" t="str">
        <f>IF(ISBLANK($AY$3),"",IF(OR(Tipy!AX28=Výsledky!$BD$6,Tipy!AX28=Výsledky!$BD$7,Tipy!AX28=Výsledky!$BD$8,Tipy!AX28=Výsledky!$BD$9),IF(VLOOKUP(Tipy!AX28,'Kategórie hráčov'!$A$2:$B$46,2,FALSE)=30,30,20),0))</f>
        <v/>
      </c>
      <c r="BE34" s="62" t="str">
        <f>IF(ISBLANK($AY$3),"",IF(ISBLANK(Tipy!AT28),0,IF(OR(AND(Tipy!AT28=Výsledky!$AW$3,OR(Tipy!AV28=Výsledky!$AY$3+1,Tipy!AV28=Výsledky!$AY$3-1)),AND(Tipy!AV28=Výsledky!$AY$3,OR(Tipy!AT28=Výsledky!$AW$3+1,Tipy!AT28=Výsledky!$AW$3-1))),10,0)))</f>
        <v/>
      </c>
      <c r="BF34" s="65" t="str">
        <f>IF(ISBLANK($AY$3),"",IF(ISBLANK(Tipy!AT28),"-",SUM(BA34:BE34)))</f>
        <v/>
      </c>
      <c r="BG34" s="64"/>
      <c r="BH34" s="61" t="str">
        <f>IF(ISBLANK($BT$3),"",IF(ISBLANK(Tipy!AZ28),0,IF(AND(Tipy!AZ28=Výsledky!$BR$3,Tipy!BB28=Výsledky!$BT$3),60,0)))</f>
        <v/>
      </c>
      <c r="BI34" s="61" t="str">
        <f>IF(ISBLANK($BT$3),"",IF(ISBLANK(Tipy!AZ28),0,IF(AND(Tipy!AZ28=Výsledky!$BR$3,Tipy!BB28=Výsledky!$BT$3),0,IF(AND(Tipy!AZ28-Tipy!BB28&gt;0,Výsledky!$BR$3-Výsledky!$BT$3&gt;0),20,IF(AND(Tipy!AZ28-Tipy!BB28=0,Výsledky!$BR$3-Výsledky!$BT$3=0),20,IF(AND(Tipy!AZ28-Tipy!BB28&lt;0,Výsledky!$BR$3-Výsledky!$BT$3&lt;0),20,0))))))</f>
        <v/>
      </c>
      <c r="BJ34" s="61" t="str">
        <f>IF(ISBLANK($BT$3),"",IF(OR(Tipy!BC28=Výsledky!#REF!,Tipy!BC28=Výsledky!#REF!,Tipy!BC28=Výsledky!#REF!,Tipy!BC28=Výsledky!$BH$9),IF(VLOOKUP(Tipy!BC28,'Kategórie hráčov'!$A$2:$B$46,2,FALSE)=30,30,20),0))</f>
        <v/>
      </c>
      <c r="BK34" s="61" t="str">
        <f>IF(ISBLANK($BT$3),"",IF(OR(Tipy!BD28=Výsledky!#REF!,Tipy!BD28=Výsledky!#REF!,Tipy!BD28=Výsledky!#REF!,Tipy!BD28=Výsledky!$BK$9),IF(VLOOKUP(Tipy!BD28,'Kategórie hráčov'!$A$2:$B$46,2,FALSE)=30,30,20),0))</f>
        <v/>
      </c>
      <c r="BL34" s="62" t="str">
        <f>IF(ISBLANK($BT$3),"",IF(ISBLANK(Tipy!AZ28),0,IF(OR(AND(Tipy!AZ28=Výsledky!$BR$3,OR(Tipy!BB28=Výsledky!$BT$3+1,Tipy!BB28=Výsledky!$BT$3-1)),AND(Tipy!BB28=Výsledky!$BT$3,OR(Tipy!AZ28=Výsledky!$BR$3+1,Tipy!AZ28=Výsledky!$BR$3-1))),10,0)))</f>
        <v/>
      </c>
      <c r="BM34" s="65" t="str">
        <f>IF(ISBLANK($BT$3),"",IF(ISBLANK(Tipy!AZ28),"-",SUM(BH34:BL34)))</f>
        <v/>
      </c>
      <c r="BN34" s="64"/>
      <c r="BO34" s="61" t="str">
        <f>IF(ISBLANK($CA$3),"",IF(ISBLANK(Tipy!BF28),0,IF(AND(Tipy!BF28=Výsledky!$BY$3,Tipy!BH28=Výsledky!$CA$3),60,0)))</f>
        <v/>
      </c>
      <c r="BP34" s="61" t="str">
        <f>IF(ISBLANK($CA$3),"",IF(ISBLANK(Tipy!BF28),0,IF(AND(Tipy!BF28=Výsledky!$BY$3,Tipy!BH28=Výsledky!$CA$3),0,IF(AND(Tipy!BF28-Tipy!BH28&gt;0,Výsledky!$BY$3-Výsledky!$CA$3&gt;0),20,IF(AND(Tipy!BF28-Tipy!BH28=0,Výsledky!$BY$3-Výsledky!$CA$3=0),20,IF(AND(Tipy!BF28-Tipy!BH28&lt;0,Výsledky!$BY$3-Výsledky!$CA$3&lt;0),20,0))))))</f>
        <v/>
      </c>
      <c r="BQ34" s="61" t="str">
        <f>IF(ISBLANK($CA$3),"",IF(OR(Tipy!BI28=Výsledky!$BO$6,Tipy!BI28=Výsledky!$BO$7,Tipy!BI28=Výsledky!$BO$8,Tipy!BI28=Výsledky!$BO$9),IF(VLOOKUP(Tipy!BI28,'Kategórie hráčov'!$A$2:$B$46,2,FALSE)=30,30,20),0))</f>
        <v/>
      </c>
      <c r="BR34" s="61" t="str">
        <f>IF(ISBLANK($CA$3),"",IF(OR(Tipy!BJ28=Výsledky!$BR$6,Tipy!BJ28=Výsledky!$BR$7,Tipy!BJ28=Výsledky!$BR$8,Tipy!BJ28=Výsledky!$BR$9),IF(VLOOKUP(Tipy!BJ28,'Kategórie hráčov'!$A$2:$B$46,2,FALSE)=30,30,20),0))</f>
        <v/>
      </c>
      <c r="BS34" s="62" t="str">
        <f>IF(ISBLANK($CA$3),"",IF(ISBLANK(Tipy!BF28),0,IF(OR(AND(Tipy!BF28=Výsledky!$BY$3,OR(Tipy!BH28=Výsledky!$CA$3+1,Tipy!BH28=Výsledky!$CA$3-1)),AND(Tipy!BH28=Výsledky!$CA$3,OR(Tipy!BF28=Výsledky!$BY$3+1,Tipy!BF28=Výsledky!$BY$3-1))),10,0)))</f>
        <v/>
      </c>
      <c r="BT34" s="65" t="str">
        <f>IF(ISBLANK($CA$3),"",IF(ISBLANK(Tipy!BF28),"-",SUM(BO34:BS34)))</f>
        <v/>
      </c>
      <c r="BU34" s="64"/>
      <c r="BV34" s="61" t="str">
        <f>IF(ISBLANK($CH$3),"",IF(ISBLANK(Tipy!BL28),0,IF(AND(Tipy!BL28=Výsledky!$CF$3,Tipy!BN28=Výsledky!$CH$3),60,0)))</f>
        <v/>
      </c>
      <c r="BW34" s="61" t="str">
        <f>IF(ISBLANK($CH$3),"",IF(ISBLANK(Tipy!BL28),0,IF(AND(Tipy!BL28=Výsledky!$CF$3,Tipy!BN28=Výsledky!$CH$3),0,IF(AND(Tipy!BL28-Tipy!BN28&gt;0,Výsledky!$CF$3-Výsledky!$CH$3&gt;0),20,IF(AND(Tipy!BL28-Tipy!BN28=0,Výsledky!$CF$3-Výsledky!$CH$3=0),20,IF(AND(Tipy!BL28-Tipy!BN28&lt;0,Výsledky!$CF$3-Výsledky!$CH$3&lt;0),20,0))))))</f>
        <v/>
      </c>
      <c r="BX34" s="61" t="str">
        <f>IF(ISBLANK($CH$3),"",IF(OR(Tipy!BO28=Výsledky!$BV$6,Tipy!BO28=Výsledky!$BV$7,Tipy!BO28=Výsledky!$BV$8,Tipy!BO28=Výsledky!$BV$9),IF(VLOOKUP(Tipy!BO28,'Kategórie hráčov'!$A$2:$B$46,2,FALSE)=30,30,20),0))</f>
        <v/>
      </c>
      <c r="BY34" s="61" t="str">
        <f>IF(ISBLANK($CH$3),"",IF(OR(Tipy!BP28=Výsledky!$BY$6,Tipy!BP28=Výsledky!$BY$7,Tipy!BP28=Výsledky!$BY$8,Tipy!BP28=Výsledky!$BY$9),IF(VLOOKUP(Tipy!BP28,'Kategórie hráčov'!$A$2:$B$46,2,FALSE)=30,30,20),0))</f>
        <v/>
      </c>
      <c r="BZ34" s="62" t="str">
        <f>IF(ISBLANK($CH$3),"",IF(ISBLANK(Tipy!BL28),0,IF(OR(AND(Tipy!BL28=Výsledky!$CF$3,OR(Tipy!BN28=Výsledky!$CH$3+1,Tipy!BN28=Výsledky!$CH$3-1)),AND(Tipy!BN28=Výsledky!$CH$3,OR(Tipy!BL28=Výsledky!$CF$3+1,Tipy!BL28=Výsledky!$CF$3-1))),10,0)))</f>
        <v/>
      </c>
      <c r="CA34" s="65" t="str">
        <f>IF(ISBLANK($CH$3),"",IF(ISBLANK(Tipy!BL28),"-",SUM(BV34:BZ34)))</f>
        <v/>
      </c>
      <c r="CB34" s="64"/>
      <c r="CC34" s="61" t="str">
        <f>IF(ISBLANK($CO$3),"",IF(ISBLANK(Tipy!BR28),0,IF(AND(Tipy!BR28=Výsledky!$CM$3,Tipy!BT28=Výsledky!$CO$3),60,0)))</f>
        <v/>
      </c>
      <c r="CD34" s="61" t="str">
        <f>IF(ISBLANK($CO$3),"",IF(ISBLANK(Tipy!BR28),0,IF(AND(Tipy!BR28=Výsledky!$CM$3,Tipy!BT28=Výsledky!$CO$3),0,IF(AND(Tipy!BR28-Tipy!BT28&gt;0,Výsledky!$CM$3-Výsledky!$CO$3&gt;0),20,IF(AND(Tipy!BR28-Tipy!BT28=0,Výsledky!$CM$3-Výsledky!$CO$3=0),20,IF(AND(Tipy!BR28-Tipy!BT28&lt;0,Výsledky!$CM$3-Výsledky!$CO$3&lt;0),20,0))))))</f>
        <v/>
      </c>
      <c r="CE34" s="61" t="str">
        <f>IF(ISBLANK($CO$3),"",IF(OR(Tipy!BU28=Výsledky!$CC$6,Tipy!BU28=Výsledky!$CC$7,Tipy!BU28=Výsledky!$CC$8,Tipy!BU28=Výsledky!$CC$9),IF(VLOOKUP(Tipy!BU28,'Kategórie hráčov'!$A$2:$B$46,2,FALSE)=30,30,20),0))</f>
        <v/>
      </c>
      <c r="CF34" s="61" t="str">
        <f>IF(ISBLANK($CO$3),"",IF(OR(Tipy!BV28=Výsledky!$CF$6,Tipy!BV28=Výsledky!$CF$7,Tipy!BV28=Výsledky!$CF$8,Tipy!BV28=Výsledky!$CF$9),IF(VLOOKUP(Tipy!BV28,'Kategórie hráčov'!$A$2:$B$46,2,FALSE)=30,30,20),0))</f>
        <v/>
      </c>
      <c r="CG34" s="62" t="str">
        <f>IF(ISBLANK($CO$3),"",IF(ISBLANK(Tipy!BR28),0,IF(OR(AND(Tipy!BR28=Výsledky!$CM$3,OR(Tipy!BT28=Výsledky!$CO$3+1,Tipy!BT28=Výsledky!$CO$3-1)),AND(Tipy!BT28=Výsledky!$CO$3,OR(Tipy!BR28=Výsledky!$CM$3+1,Tipy!BR28=Výsledky!$CM$3-1))),10,0)))</f>
        <v/>
      </c>
      <c r="CH34" s="65" t="str">
        <f>IF(ISBLANK($CO$3),"",IF(ISBLANK(Tipy!BR28),"-",SUM(CC34:CG34)))</f>
        <v/>
      </c>
      <c r="CI34" s="64"/>
      <c r="CJ34" s="61" t="str">
        <f>IF(ISBLANK($CV$3),"",IF(ISBLANK(Tipy!BX28),0,IF(AND(Tipy!BX28=Výsledky!$CT$3,Tipy!BZ28=Výsledky!$CV$3),60,0)))</f>
        <v/>
      </c>
      <c r="CK34" s="61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1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1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2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65" t="str">
        <f>IF(ISBLANK($CV$3),"",IF(ISBLANK(Tipy!BX28),"-",SUM(CJ34:CN34)))</f>
        <v/>
      </c>
      <c r="CP34" s="64"/>
      <c r="CQ34" s="61" t="str">
        <f>IF(ISBLANK($DC$3),"",IF(ISBLANK(Tipy!CD28),0,IF(AND(Tipy!CD28=Výsledky!$DA$3,Tipy!CF28=Výsledky!$DC$3),60,0)))</f>
        <v/>
      </c>
      <c r="CR34" s="61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1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1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2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65" t="str">
        <f>IF(ISBLANK($DC$3),"",IF(ISBLANK(Tipy!CD28),"-",SUM(CQ34:CU34)))</f>
        <v/>
      </c>
      <c r="CW34" s="64"/>
      <c r="CX34" s="61" t="str">
        <f>IF(ISBLANK($DX$3),"",IF(ISBLANK(Tipy!CJ28),0,IF(AND(Tipy!CJ28=Výsledky!$DV$3,Tipy!CL28=Výsledky!$DX$3),60,0)))</f>
        <v/>
      </c>
      <c r="CY34" s="61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1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1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2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65" t="str">
        <f>IF(ISBLANK($DX$3),"",IF(ISBLANK(Tipy!CJ28),"-",SUM(CX34:DB34)))</f>
        <v/>
      </c>
      <c r="DD34" s="64"/>
      <c r="DE34" s="61" t="str">
        <f>IF(ISBLANK($DQ$3),"",IF(ISBLANK(Tipy!CP28),0,IF(AND(Tipy!CP28=Výsledky!$DO$3,Tipy!CR28=Výsledky!$DQ$3),60,0)))</f>
        <v/>
      </c>
      <c r="DF34" s="61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1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1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2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65" t="str">
        <f>IF(ISBLANK($DQ$3),"",IF(ISBLANK(Tipy!CP28),"-",SUM(DE34:DI34)))</f>
        <v/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 t="str">
        <f>IF(ISBLANK($BM$3),"",IF(ISBLANK(Tipy!EF28),0,IF(AND(Tipy!EF28=Výsledky!$BK$3,Tipy!EH28=Výsledky!$BM$3),60,0)))</f>
        <v/>
      </c>
      <c r="FC34" s="61" t="str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/>
      </c>
      <c r="FD34" s="61" t="str">
        <f>IF(ISBLANK($BM$3),"",IF(OR(Tipy!EI28=Výsledky!$FB$6,Tipy!EI28=Výsledky!$FB$7,Tipy!EI28=Výsledky!$FB$8,Tipy!EI28=Výsledky!$FB$9),IF(VLOOKUP(Tipy!EI28,'Kategórie hráčov'!$A$2:$B$46,2,FALSE)=30,30,20),0))</f>
        <v/>
      </c>
      <c r="FE34" s="61" t="str">
        <f>IF(ISBLANK($BM$3),"",IF(OR(Tipy!EJ28=Výsledky!$FE$6,Tipy!EJ28=Výsledky!$FE$7,Tipy!EJ28=Výsledky!$FE$8,Tipy!EJ28=Výsledky!$FE$9),IF(VLOOKUP(Tipy!EJ28,'Kategórie hráčov'!$A$2:$B$46,2,FALSE)=30,30,20),0))</f>
        <v/>
      </c>
      <c r="FF34" s="62" t="str">
        <f>IF(ISBLANK($BM$3),"",IF(ISBLANK(Tipy!EF28),0,IF(OR(AND(Tipy!EF28=Výsledky!$BK$3,OR(Tipy!EH28=Výsledky!$BM$3+1,Tipy!EH28=Výsledky!$BM$3-1)),AND(Tipy!EH28=Výsledky!$BM$3,OR(Tipy!EF28=Výsledky!$BK$3+1,Tipy!EF28=Výsledky!$BK$3-1))),10,0)))</f>
        <v/>
      </c>
      <c r="FG34" s="65" t="str">
        <f>IF(ISBLANK($BM$3),"",IF(ISBLANK(Tipy!EF28),"-",SUM(FB34:FF34)))</f>
        <v/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 t="str">
        <f>IF(ISBLANK($DJ$3),"",IF(ISBLANK(Tipy!ER28),0,IF(AND(Tipy!ER28=Výsledky!$DH$3,Tipy!ET28=Výsledky!$DJ$3),60,0)))</f>
        <v/>
      </c>
      <c r="FQ34" s="61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1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1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2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5" t="str">
        <f>IF(ISBLANK($DJ$3),"",IF(ISBLANK(Tipy!ER28),"-",SUM(FP34:FT34)))</f>
        <v/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488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488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5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61" t="str">
        <f>IF(ISBLANK($AR$3),"",IF(ISBLANK(Tipy!AH29),0,IF(AND(Tipy!AH29=Výsledky!$AP$3,Tipy!AJ29=Výsledky!$AR$3),60,0)))</f>
        <v/>
      </c>
      <c r="AN35" s="61" t="str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/>
      </c>
      <c r="AO35" s="61" t="str">
        <f>IF(ISBLANK($AR$3),"",IF(OR(Tipy!AK29=Výsledky!$AM$6,Tipy!AK29=Výsledky!$AM$7,Tipy!AK29=Výsledky!$AM$8,Tipy!AK29=Výsledky!$AM$9),IF(VLOOKUP(Tipy!AK29,'Kategórie hráčov'!$A$2:$B$46,2,FALSE)=30,30,20),0))</f>
        <v/>
      </c>
      <c r="AP35" s="61" t="str">
        <f>IF(ISBLANK($AR$3),"",IF(OR(Tipy!AL29=Výsledky!$AP$6,Tipy!AL29=Výsledky!$AP$7,Tipy!AL29=Výsledky!$AP$8,Tipy!AL29=Výsledky!$AP$9),IF(VLOOKUP(Tipy!AL29,'Kategórie hráčov'!$A$2:$B$46,2,FALSE)=30,30,20),0))</f>
        <v/>
      </c>
      <c r="AQ35" s="62" t="str">
        <f>IF(ISBLANK($AR$3),"",IF(ISBLANK(Tipy!AH29),0,IF(OR(AND(Tipy!AH29=Výsledky!$AP$3,OR(Tipy!AJ29=Výsledky!$AR$3+1,Tipy!AJ29=Výsledky!$AR$3-1)),AND(Tipy!AJ29=Výsledky!$AR$3,OR(Tipy!AH29=Výsledky!$AP$3+1,Tipy!AH29=Výsledky!$AP$3-1))),10,0)))</f>
        <v/>
      </c>
      <c r="AR35" s="65" t="str">
        <f>IF(ISBLANK($AR$3),"",IF(ISBLANK(Tipy!AH29),"-",SUM(AM35:AQ35)))</f>
        <v/>
      </c>
      <c r="AS35" s="64"/>
      <c r="AT35" s="61" t="str">
        <f>IF(ISBLANK($BF$3),"",IF(ISBLANK(Tipy!AN29),0,IF(AND(Tipy!AN29=Výsledky!$BD$3,Tipy!AP29=Výsledky!$BF$3),60,0)))</f>
        <v/>
      </c>
      <c r="AU35" s="61" t="str">
        <f>IF(ISBLANK($BF$3),"",IF(ISBLANK(Tipy!AN29),0,IF(AND(Tipy!AN29=Výsledky!$BD$3,Tipy!AP29=Výsledky!$BF$3),0,IF(AND(Tipy!AN29-Tipy!AP29&gt;0,Výsledky!$BD$3-Výsledky!$BF$3&gt;0),20,IF(AND(Tipy!AN29-Tipy!AP29=0,Výsledky!$BD$3-Výsledky!$BF$3=0),20,IF(AND(Tipy!AN29-Tipy!AP29&lt;0,Výsledky!$BD$3-Výsledky!$BF$3&lt;0),20,0))))))</f>
        <v/>
      </c>
      <c r="AV35" s="61" t="str">
        <f>IF(ISBLANK($BF$3),"",IF(OR(Tipy!AQ29=Výsledky!#REF!,Tipy!AQ29=Výsledky!#REF!,Tipy!AQ29=Výsledky!#REF!,Tipy!AQ29=Výsledky!$AT$9),IF(VLOOKUP(Tipy!AQ29,'Kategórie hráčov'!$A$2:$B$46,2,FALSE)=30,30,20),0))</f>
        <v/>
      </c>
      <c r="AW35" s="61" t="str">
        <f>IF(ISBLANK($BF$3),"",IF(OR(Tipy!AR29=Výsledky!#REF!,Tipy!AR29=Výsledky!#REF!,Tipy!AR29=Výsledky!#REF!,Tipy!AR29=Výsledky!$AW$9),IF(VLOOKUP(Tipy!AR29,'Kategórie hráčov'!$A$2:$B$46,2,FALSE)=30,30,20),0))</f>
        <v/>
      </c>
      <c r="AX35" s="62" t="str">
        <f>IF(ISBLANK($BF$3),"",IF(ISBLANK(Tipy!AN29),0,IF(OR(AND(Tipy!AN29=Výsledky!$BD$3,OR(Tipy!AP29=Výsledky!$BF$3+1,Tipy!AP29=Výsledky!$BF$3-1)),AND(Tipy!AP29=Výsledky!$BF$3,OR(Tipy!AN29=Výsledky!$BD$3+1,Tipy!AN29=Výsledky!$BD$3-1))),10,0)))</f>
        <v/>
      </c>
      <c r="AY35" s="65" t="str">
        <f>IF(ISBLANK($BF$3),"",IF(ISBLANK(Tipy!AN29),"-",SUM(AT35:AX35)))</f>
        <v/>
      </c>
      <c r="AZ35" s="64"/>
      <c r="BA35" s="61" t="str">
        <f>IF(ISBLANK($AY$3),"",IF(ISBLANK(Tipy!AT29),0,IF(AND(Tipy!AT29=Výsledky!$AW$3,Tipy!AV29=Výsledky!$AY$3),60,0)))</f>
        <v/>
      </c>
      <c r="BB35" s="61" t="str">
        <f>IF(ISBLANK($AY$3),"",IF(ISBLANK(Tipy!AT29),0,IF(AND(Tipy!AT29=Výsledky!$AW$3,Tipy!AV29=Výsledky!$AY$3),0,IF(AND(Tipy!AT29-Tipy!AV29&gt;0,Výsledky!$AW$3-Výsledky!$AY$3&gt;0),20,IF(AND(Tipy!AT29-Tipy!AV29=0,Výsledky!$AW$3-Výsledky!$AY$3=0),20,IF(AND(Tipy!AT29-Tipy!AV29&lt;0,Výsledky!$AW$3-Výsledky!$AY$3&lt;0),20,0))))))</f>
        <v/>
      </c>
      <c r="BC35" s="61" t="str">
        <f>IF(ISBLANK($AY$3),"",IF(OR(Tipy!AW29=Výsledky!$BA$6,Tipy!AW29=Výsledky!$BA$7,Tipy!AW29=Výsledky!$BA$8,Tipy!AW29=Výsledky!$BA$9),IF(VLOOKUP(Tipy!AW29,'Kategórie hráčov'!$A$2:$B$46,2,FALSE)=30,30,20),0))</f>
        <v/>
      </c>
      <c r="BD35" s="61" t="str">
        <f>IF(ISBLANK($AY$3),"",IF(OR(Tipy!AX29=Výsledky!$BD$6,Tipy!AX29=Výsledky!$BD$7,Tipy!AX29=Výsledky!$BD$8,Tipy!AX29=Výsledky!$BD$9),IF(VLOOKUP(Tipy!AX29,'Kategórie hráčov'!$A$2:$B$46,2,FALSE)=30,30,20),0))</f>
        <v/>
      </c>
      <c r="BE35" s="62" t="str">
        <f>IF(ISBLANK($AY$3),"",IF(ISBLANK(Tipy!AT29),0,IF(OR(AND(Tipy!AT29=Výsledky!$AW$3,OR(Tipy!AV29=Výsledky!$AY$3+1,Tipy!AV29=Výsledky!$AY$3-1)),AND(Tipy!AV29=Výsledky!$AY$3,OR(Tipy!AT29=Výsledky!$AW$3+1,Tipy!AT29=Výsledky!$AW$3-1))),10,0)))</f>
        <v/>
      </c>
      <c r="BF35" s="65" t="str">
        <f>IF(ISBLANK($AY$3),"",IF(ISBLANK(Tipy!AT29),"-",SUM(BA35:BE35)))</f>
        <v/>
      </c>
      <c r="BG35" s="64"/>
      <c r="BH35" s="61" t="str">
        <f>IF(ISBLANK($BT$3),"",IF(ISBLANK(Tipy!AZ29),0,IF(AND(Tipy!AZ29=Výsledky!$BR$3,Tipy!BB29=Výsledky!$BT$3),60,0)))</f>
        <v/>
      </c>
      <c r="BI35" s="61" t="str">
        <f>IF(ISBLANK($BT$3),"",IF(ISBLANK(Tipy!AZ29),0,IF(AND(Tipy!AZ29=Výsledky!$BR$3,Tipy!BB29=Výsledky!$BT$3),0,IF(AND(Tipy!AZ29-Tipy!BB29&gt;0,Výsledky!$BR$3-Výsledky!$BT$3&gt;0),20,IF(AND(Tipy!AZ29-Tipy!BB29=0,Výsledky!$BR$3-Výsledky!$BT$3=0),20,IF(AND(Tipy!AZ29-Tipy!BB29&lt;0,Výsledky!$BR$3-Výsledky!$BT$3&lt;0),20,0))))))</f>
        <v/>
      </c>
      <c r="BJ35" s="61" t="str">
        <f>IF(ISBLANK($BT$3),"",IF(OR(Tipy!BC29=Výsledky!#REF!,Tipy!BC29=Výsledky!#REF!,Tipy!BC29=Výsledky!#REF!,Tipy!BC29=Výsledky!$BH$9),IF(VLOOKUP(Tipy!BC29,'Kategórie hráčov'!$A$2:$B$46,2,FALSE)=30,30,20),0))</f>
        <v/>
      </c>
      <c r="BK35" s="61" t="str">
        <f>IF(ISBLANK($BT$3),"",IF(OR(Tipy!BD29=Výsledky!#REF!,Tipy!BD29=Výsledky!#REF!,Tipy!BD29=Výsledky!#REF!,Tipy!BD29=Výsledky!$BK$9),IF(VLOOKUP(Tipy!BD29,'Kategórie hráčov'!$A$2:$B$46,2,FALSE)=30,30,20),0))</f>
        <v/>
      </c>
      <c r="BL35" s="62" t="str">
        <f>IF(ISBLANK($BT$3),"",IF(ISBLANK(Tipy!AZ29),0,IF(OR(AND(Tipy!AZ29=Výsledky!$BR$3,OR(Tipy!BB29=Výsledky!$BT$3+1,Tipy!BB29=Výsledky!$BT$3-1)),AND(Tipy!BB29=Výsledky!$BT$3,OR(Tipy!AZ29=Výsledky!$BR$3+1,Tipy!AZ29=Výsledky!$BR$3-1))),10,0)))</f>
        <v/>
      </c>
      <c r="BM35" s="65" t="str">
        <f>IF(ISBLANK($BT$3),"",IF(ISBLANK(Tipy!AZ29),"-",SUM(BH35:BL35)))</f>
        <v/>
      </c>
      <c r="BN35" s="64"/>
      <c r="BO35" s="61" t="str">
        <f>IF(ISBLANK($CA$3),"",IF(ISBLANK(Tipy!BF29),0,IF(AND(Tipy!BF29=Výsledky!$BY$3,Tipy!BH29=Výsledky!$CA$3),60,0)))</f>
        <v/>
      </c>
      <c r="BP35" s="61" t="str">
        <f>IF(ISBLANK($CA$3),"",IF(ISBLANK(Tipy!BF29),0,IF(AND(Tipy!BF29=Výsledky!$BY$3,Tipy!BH29=Výsledky!$CA$3),0,IF(AND(Tipy!BF29-Tipy!BH29&gt;0,Výsledky!$BY$3-Výsledky!$CA$3&gt;0),20,IF(AND(Tipy!BF29-Tipy!BH29=0,Výsledky!$BY$3-Výsledky!$CA$3=0),20,IF(AND(Tipy!BF29-Tipy!BH29&lt;0,Výsledky!$BY$3-Výsledky!$CA$3&lt;0),20,0))))))</f>
        <v/>
      </c>
      <c r="BQ35" s="61" t="str">
        <f>IF(ISBLANK($CA$3),"",IF(OR(Tipy!BI29=Výsledky!$BO$6,Tipy!BI29=Výsledky!$BO$7,Tipy!BI29=Výsledky!$BO$8,Tipy!BI29=Výsledky!$BO$9),IF(VLOOKUP(Tipy!BI29,'Kategórie hráčov'!$A$2:$B$46,2,FALSE)=30,30,20),0))</f>
        <v/>
      </c>
      <c r="BR35" s="61" t="str">
        <f>IF(ISBLANK($CA$3),"",IF(OR(Tipy!BJ29=Výsledky!$BR$6,Tipy!BJ29=Výsledky!$BR$7,Tipy!BJ29=Výsledky!$BR$8,Tipy!BJ29=Výsledky!$BR$9),IF(VLOOKUP(Tipy!BJ29,'Kategórie hráčov'!$A$2:$B$46,2,FALSE)=30,30,20),0))</f>
        <v/>
      </c>
      <c r="BS35" s="62" t="str">
        <f>IF(ISBLANK($CA$3),"",IF(ISBLANK(Tipy!BF29),0,IF(OR(AND(Tipy!BF29=Výsledky!$BY$3,OR(Tipy!BH29=Výsledky!$CA$3+1,Tipy!BH29=Výsledky!$CA$3-1)),AND(Tipy!BH29=Výsledky!$CA$3,OR(Tipy!BF29=Výsledky!$BY$3+1,Tipy!BF29=Výsledky!$BY$3-1))),10,0)))</f>
        <v/>
      </c>
      <c r="BT35" s="65" t="str">
        <f>IF(ISBLANK($CA$3),"",IF(ISBLANK(Tipy!BF29),"-",SUM(BO35:BS35)))</f>
        <v/>
      </c>
      <c r="BU35" s="64"/>
      <c r="BV35" s="61" t="str">
        <f>IF(ISBLANK($CH$3),"",IF(ISBLANK(Tipy!BL29),0,IF(AND(Tipy!BL29=Výsledky!$CF$3,Tipy!BN29=Výsledky!$CH$3),60,0)))</f>
        <v/>
      </c>
      <c r="BW35" s="61" t="str">
        <f>IF(ISBLANK($CH$3),"",IF(ISBLANK(Tipy!BL29),0,IF(AND(Tipy!BL29=Výsledky!$CF$3,Tipy!BN29=Výsledky!$CH$3),0,IF(AND(Tipy!BL29-Tipy!BN29&gt;0,Výsledky!$CF$3-Výsledky!$CH$3&gt;0),20,IF(AND(Tipy!BL29-Tipy!BN29=0,Výsledky!$CF$3-Výsledky!$CH$3=0),20,IF(AND(Tipy!BL29-Tipy!BN29&lt;0,Výsledky!$CF$3-Výsledky!$CH$3&lt;0),20,0))))))</f>
        <v/>
      </c>
      <c r="BX35" s="61" t="str">
        <f>IF(ISBLANK($CH$3),"",IF(OR(Tipy!BO29=Výsledky!$BV$6,Tipy!BO29=Výsledky!$BV$7,Tipy!BO29=Výsledky!$BV$8,Tipy!BO29=Výsledky!$BV$9),IF(VLOOKUP(Tipy!BO29,'Kategórie hráčov'!$A$2:$B$46,2,FALSE)=30,30,20),0))</f>
        <v/>
      </c>
      <c r="BY35" s="61" t="str">
        <f>IF(ISBLANK($CH$3),"",IF(OR(Tipy!BP29=Výsledky!$BY$6,Tipy!BP29=Výsledky!$BY$7,Tipy!BP29=Výsledky!$BY$8,Tipy!BP29=Výsledky!$BY$9),IF(VLOOKUP(Tipy!BP29,'Kategórie hráčov'!$A$2:$B$46,2,FALSE)=30,30,20),0))</f>
        <v/>
      </c>
      <c r="BZ35" s="62" t="str">
        <f>IF(ISBLANK($CH$3),"",IF(ISBLANK(Tipy!BL29),0,IF(OR(AND(Tipy!BL29=Výsledky!$CF$3,OR(Tipy!BN29=Výsledky!$CH$3+1,Tipy!BN29=Výsledky!$CH$3-1)),AND(Tipy!BN29=Výsledky!$CH$3,OR(Tipy!BL29=Výsledky!$CF$3+1,Tipy!BL29=Výsledky!$CF$3-1))),10,0)))</f>
        <v/>
      </c>
      <c r="CA35" s="65" t="str">
        <f>IF(ISBLANK($CH$3),"",IF(ISBLANK(Tipy!BL29),"-",SUM(BV35:BZ35)))</f>
        <v/>
      </c>
      <c r="CB35" s="64"/>
      <c r="CC35" s="61" t="str">
        <f>IF(ISBLANK($CO$3),"",IF(ISBLANK(Tipy!BR29),0,IF(AND(Tipy!BR29=Výsledky!$CM$3,Tipy!BT29=Výsledky!$CO$3),60,0)))</f>
        <v/>
      </c>
      <c r="CD35" s="61" t="str">
        <f>IF(ISBLANK($CO$3),"",IF(ISBLANK(Tipy!BR29),0,IF(AND(Tipy!BR29=Výsledky!$CM$3,Tipy!BT29=Výsledky!$CO$3),0,IF(AND(Tipy!BR29-Tipy!BT29&gt;0,Výsledky!$CM$3-Výsledky!$CO$3&gt;0),20,IF(AND(Tipy!BR29-Tipy!BT29=0,Výsledky!$CM$3-Výsledky!$CO$3=0),20,IF(AND(Tipy!BR29-Tipy!BT29&lt;0,Výsledky!$CM$3-Výsledky!$CO$3&lt;0),20,0))))))</f>
        <v/>
      </c>
      <c r="CE35" s="61" t="str">
        <f>IF(ISBLANK($CO$3),"",IF(OR(Tipy!BU29=Výsledky!$CC$6,Tipy!BU29=Výsledky!$CC$7,Tipy!BU29=Výsledky!$CC$8,Tipy!BU29=Výsledky!$CC$9),IF(VLOOKUP(Tipy!BU29,'Kategórie hráčov'!$A$2:$B$46,2,FALSE)=30,30,20),0))</f>
        <v/>
      </c>
      <c r="CF35" s="61" t="str">
        <f>IF(ISBLANK($CO$3),"",IF(OR(Tipy!BV29=Výsledky!$CF$6,Tipy!BV29=Výsledky!$CF$7,Tipy!BV29=Výsledky!$CF$8,Tipy!BV29=Výsledky!$CF$9),IF(VLOOKUP(Tipy!BV29,'Kategórie hráčov'!$A$2:$B$46,2,FALSE)=30,30,20),0))</f>
        <v/>
      </c>
      <c r="CG35" s="62" t="str">
        <f>IF(ISBLANK($CO$3),"",IF(ISBLANK(Tipy!BR29),0,IF(OR(AND(Tipy!BR29=Výsledky!$CM$3,OR(Tipy!BT29=Výsledky!$CO$3+1,Tipy!BT29=Výsledky!$CO$3-1)),AND(Tipy!BT29=Výsledky!$CO$3,OR(Tipy!BR29=Výsledky!$CM$3+1,Tipy!BR29=Výsledky!$CM$3-1))),10,0)))</f>
        <v/>
      </c>
      <c r="CH35" s="65" t="str">
        <f>IF(ISBLANK($CO$3),"",IF(ISBLANK(Tipy!BR29),"-",SUM(CC35:CG35)))</f>
        <v/>
      </c>
      <c r="CI35" s="64"/>
      <c r="CJ35" s="61" t="str">
        <f>IF(ISBLANK($CV$3),"",IF(ISBLANK(Tipy!BX29),0,IF(AND(Tipy!BX29=Výsledky!$CT$3,Tipy!BZ29=Výsledky!$CV$3),60,0)))</f>
        <v/>
      </c>
      <c r="CK35" s="61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1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1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2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65" t="str">
        <f>IF(ISBLANK($CV$3),"",IF(ISBLANK(Tipy!BX29),"-",SUM(CJ35:CN35)))</f>
        <v/>
      </c>
      <c r="CP35" s="64"/>
      <c r="CQ35" s="61" t="str">
        <f>IF(ISBLANK($DC$3),"",IF(ISBLANK(Tipy!CD29),0,IF(AND(Tipy!CD29=Výsledky!$DA$3,Tipy!CF29=Výsledky!$DC$3),60,0)))</f>
        <v/>
      </c>
      <c r="CR35" s="61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1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1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2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65" t="str">
        <f>IF(ISBLANK($DC$3),"",IF(ISBLANK(Tipy!CD29),"-",SUM(CQ35:CU35)))</f>
        <v/>
      </c>
      <c r="CW35" s="64"/>
      <c r="CX35" s="61" t="str">
        <f>IF(ISBLANK($DX$3),"",IF(ISBLANK(Tipy!CJ29),0,IF(AND(Tipy!CJ29=Výsledky!$DV$3,Tipy!CL29=Výsledky!$DX$3),60,0)))</f>
        <v/>
      </c>
      <c r="CY35" s="61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1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1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2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65" t="str">
        <f>IF(ISBLANK($DX$3),"",IF(ISBLANK(Tipy!CJ29),"-",SUM(CX35:DB35)))</f>
        <v/>
      </c>
      <c r="DD35" s="64"/>
      <c r="DE35" s="61" t="str">
        <f>IF(ISBLANK($DQ$3),"",IF(ISBLANK(Tipy!CP29),0,IF(AND(Tipy!CP29=Výsledky!$DO$3,Tipy!CR29=Výsledky!$DQ$3),60,0)))</f>
        <v/>
      </c>
      <c r="DF35" s="61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1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1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2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65" t="str">
        <f>IF(ISBLANK($DQ$3),"",IF(ISBLANK(Tipy!CP29),"-",SUM(DE35:DI35)))</f>
        <v/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 t="str">
        <f>IF(ISBLANK($BM$3),"",IF(ISBLANK(Tipy!EF29),0,IF(AND(Tipy!EF29=Výsledky!$BK$3,Tipy!EH29=Výsledky!$BM$3),60,0)))</f>
        <v/>
      </c>
      <c r="FC35" s="61" t="str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/>
      </c>
      <c r="FD35" s="61" t="str">
        <f>IF(ISBLANK($BM$3),"",IF(OR(Tipy!EI29=Výsledky!$FB$6,Tipy!EI29=Výsledky!$FB$7,Tipy!EI29=Výsledky!$FB$8,Tipy!EI29=Výsledky!$FB$9),IF(VLOOKUP(Tipy!EI29,'Kategórie hráčov'!$A$2:$B$46,2,FALSE)=30,30,20),0))</f>
        <v/>
      </c>
      <c r="FE35" s="61" t="str">
        <f>IF(ISBLANK($BM$3),"",IF(OR(Tipy!EJ29=Výsledky!$FE$6,Tipy!EJ29=Výsledky!$FE$7,Tipy!EJ29=Výsledky!$FE$8,Tipy!EJ29=Výsledky!$FE$9),IF(VLOOKUP(Tipy!EJ29,'Kategórie hráčov'!$A$2:$B$46,2,FALSE)=30,30,20),0))</f>
        <v/>
      </c>
      <c r="FF35" s="62" t="str">
        <f>IF(ISBLANK($BM$3),"",IF(ISBLANK(Tipy!EF29),0,IF(OR(AND(Tipy!EF29=Výsledky!$BK$3,OR(Tipy!EH29=Výsledky!$BM$3+1,Tipy!EH29=Výsledky!$BM$3-1)),AND(Tipy!EH29=Výsledky!$BM$3,OR(Tipy!EF29=Výsledky!$BK$3+1,Tipy!EF29=Výsledky!$BK$3-1))),10,0)))</f>
        <v/>
      </c>
      <c r="FG35" s="65" t="str">
        <f>IF(ISBLANK($BM$3),"",IF(ISBLANK(Tipy!EF29),"-",SUM(FB35:FF35)))</f>
        <v/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 t="str">
        <f>IF(ISBLANK($DJ$3),"",IF(ISBLANK(Tipy!ER29),0,IF(AND(Tipy!ER29=Výsledky!$DH$3,Tipy!ET29=Výsledky!$DJ$3),60,0)))</f>
        <v/>
      </c>
      <c r="FQ35" s="61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1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1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2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5" t="str">
        <f>IF(ISBLANK($DJ$3),"",IF(ISBLANK(Tipy!ER29),"-",SUM(FP35:FT35)))</f>
        <v/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488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488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5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61" t="str">
        <f>IF(ISBLANK($AR$3),"",IF(ISBLANK(Tipy!AH30),0,IF(AND(Tipy!AH30=Výsledky!$AP$3,Tipy!AJ30=Výsledky!$AR$3),60,0)))</f>
        <v/>
      </c>
      <c r="AN36" s="61" t="str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/>
      </c>
      <c r="AO36" s="61" t="str">
        <f>IF(ISBLANK($AR$3),"",IF(OR(Tipy!AK30=Výsledky!$AM$6,Tipy!AK30=Výsledky!$AM$7,Tipy!AK30=Výsledky!$AM$8,Tipy!AK30=Výsledky!$AM$9),IF(VLOOKUP(Tipy!AK30,'Kategórie hráčov'!$A$2:$B$46,2,FALSE)=30,30,20),0))</f>
        <v/>
      </c>
      <c r="AP36" s="61" t="str">
        <f>IF(ISBLANK($AR$3),"",IF(OR(Tipy!AL30=Výsledky!$AP$6,Tipy!AL30=Výsledky!$AP$7,Tipy!AL30=Výsledky!$AP$8,Tipy!AL30=Výsledky!$AP$9),IF(VLOOKUP(Tipy!AL30,'Kategórie hráčov'!$A$2:$B$46,2,FALSE)=30,30,20),0))</f>
        <v/>
      </c>
      <c r="AQ36" s="62" t="str">
        <f>IF(ISBLANK($AR$3),"",IF(ISBLANK(Tipy!AH30),0,IF(OR(AND(Tipy!AH30=Výsledky!$AP$3,OR(Tipy!AJ30=Výsledky!$AR$3+1,Tipy!AJ30=Výsledky!$AR$3-1)),AND(Tipy!AJ30=Výsledky!$AR$3,OR(Tipy!AH30=Výsledky!$AP$3+1,Tipy!AH30=Výsledky!$AP$3-1))),10,0)))</f>
        <v/>
      </c>
      <c r="AR36" s="65" t="str">
        <f>IF(ISBLANK($AR$3),"",IF(ISBLANK(Tipy!AH30),"-",SUM(AM36:AQ36)))</f>
        <v/>
      </c>
      <c r="AS36" s="64"/>
      <c r="AT36" s="61" t="str">
        <f>IF(ISBLANK($BF$3),"",IF(ISBLANK(Tipy!AN30),0,IF(AND(Tipy!AN30=Výsledky!$BD$3,Tipy!AP30=Výsledky!$BF$3),60,0)))</f>
        <v/>
      </c>
      <c r="AU36" s="61" t="str">
        <f>IF(ISBLANK($BF$3),"",IF(ISBLANK(Tipy!AN30),0,IF(AND(Tipy!AN30=Výsledky!$BD$3,Tipy!AP30=Výsledky!$BF$3),0,IF(AND(Tipy!AN30-Tipy!AP30&gt;0,Výsledky!$BD$3-Výsledky!$BF$3&gt;0),20,IF(AND(Tipy!AN30-Tipy!AP30=0,Výsledky!$BD$3-Výsledky!$BF$3=0),20,IF(AND(Tipy!AN30-Tipy!AP30&lt;0,Výsledky!$BD$3-Výsledky!$BF$3&lt;0),20,0))))))</f>
        <v/>
      </c>
      <c r="AV36" s="61" t="str">
        <f>IF(ISBLANK($BF$3),"",IF(OR(Tipy!AQ30=Výsledky!#REF!,Tipy!AQ30=Výsledky!#REF!,Tipy!AQ30=Výsledky!#REF!,Tipy!AQ30=Výsledky!$AT$9),IF(VLOOKUP(Tipy!AQ30,'Kategórie hráčov'!$A$2:$B$46,2,FALSE)=30,30,20),0))</f>
        <v/>
      </c>
      <c r="AW36" s="61" t="str">
        <f>IF(ISBLANK($BF$3),"",IF(OR(Tipy!AR30=Výsledky!#REF!,Tipy!AR30=Výsledky!#REF!,Tipy!AR30=Výsledky!#REF!,Tipy!AR30=Výsledky!$AW$9),IF(VLOOKUP(Tipy!AR30,'Kategórie hráčov'!$A$2:$B$46,2,FALSE)=30,30,20),0))</f>
        <v/>
      </c>
      <c r="AX36" s="62" t="str">
        <f>IF(ISBLANK($BF$3),"",IF(ISBLANK(Tipy!AN30),0,IF(OR(AND(Tipy!AN30=Výsledky!$BD$3,OR(Tipy!AP30=Výsledky!$BF$3+1,Tipy!AP30=Výsledky!$BF$3-1)),AND(Tipy!AP30=Výsledky!$BF$3,OR(Tipy!AN30=Výsledky!$BD$3+1,Tipy!AN30=Výsledky!$BD$3-1))),10,0)))</f>
        <v/>
      </c>
      <c r="AY36" s="65" t="str">
        <f>IF(ISBLANK($BF$3),"",IF(ISBLANK(Tipy!AN30),"-",SUM(AT36:AX36)))</f>
        <v/>
      </c>
      <c r="AZ36" s="64"/>
      <c r="BA36" s="61" t="str">
        <f>IF(ISBLANK($AY$3),"",IF(ISBLANK(Tipy!AT30),0,IF(AND(Tipy!AT30=Výsledky!$AW$3,Tipy!AV30=Výsledky!$AY$3),60,0)))</f>
        <v/>
      </c>
      <c r="BB36" s="61" t="str">
        <f>IF(ISBLANK($AY$3),"",IF(ISBLANK(Tipy!AT30),0,IF(AND(Tipy!AT30=Výsledky!$AW$3,Tipy!AV30=Výsledky!$AY$3),0,IF(AND(Tipy!AT30-Tipy!AV30&gt;0,Výsledky!$AW$3-Výsledky!$AY$3&gt;0),20,IF(AND(Tipy!AT30-Tipy!AV30=0,Výsledky!$AW$3-Výsledky!$AY$3=0),20,IF(AND(Tipy!AT30-Tipy!AV30&lt;0,Výsledky!$AW$3-Výsledky!$AY$3&lt;0),20,0))))))</f>
        <v/>
      </c>
      <c r="BC36" s="61" t="str">
        <f>IF(ISBLANK($AY$3),"",IF(OR(Tipy!AW30=Výsledky!$BA$6,Tipy!AW30=Výsledky!$BA$7,Tipy!AW30=Výsledky!$BA$8,Tipy!AW30=Výsledky!$BA$9),IF(VLOOKUP(Tipy!AW30,'Kategórie hráčov'!$A$2:$B$46,2,FALSE)=30,30,20),0))</f>
        <v/>
      </c>
      <c r="BD36" s="61" t="str">
        <f>IF(ISBLANK($AY$3),"",IF(OR(Tipy!AX30=Výsledky!$BD$6,Tipy!AX30=Výsledky!$BD$7,Tipy!AX30=Výsledky!$BD$8,Tipy!AX30=Výsledky!$BD$9),IF(VLOOKUP(Tipy!AX30,'Kategórie hráčov'!$A$2:$B$46,2,FALSE)=30,30,20),0))</f>
        <v/>
      </c>
      <c r="BE36" s="62" t="str">
        <f>IF(ISBLANK($AY$3),"",IF(ISBLANK(Tipy!AT30),0,IF(OR(AND(Tipy!AT30=Výsledky!$AW$3,OR(Tipy!AV30=Výsledky!$AY$3+1,Tipy!AV30=Výsledky!$AY$3-1)),AND(Tipy!AV30=Výsledky!$AY$3,OR(Tipy!AT30=Výsledky!$AW$3+1,Tipy!AT30=Výsledky!$AW$3-1))),10,0)))</f>
        <v/>
      </c>
      <c r="BF36" s="65" t="str">
        <f>IF(ISBLANK($AY$3),"",IF(ISBLANK(Tipy!AT30),"-",SUM(BA36:BE36)))</f>
        <v/>
      </c>
      <c r="BG36" s="64"/>
      <c r="BH36" s="61" t="str">
        <f>IF(ISBLANK($BT$3),"",IF(ISBLANK(Tipy!AZ30),0,IF(AND(Tipy!AZ30=Výsledky!$BR$3,Tipy!BB30=Výsledky!$BT$3),60,0)))</f>
        <v/>
      </c>
      <c r="BI36" s="61" t="str">
        <f>IF(ISBLANK($BT$3),"",IF(ISBLANK(Tipy!AZ30),0,IF(AND(Tipy!AZ30=Výsledky!$BR$3,Tipy!BB30=Výsledky!$BT$3),0,IF(AND(Tipy!AZ30-Tipy!BB30&gt;0,Výsledky!$BR$3-Výsledky!$BT$3&gt;0),20,IF(AND(Tipy!AZ30-Tipy!BB30=0,Výsledky!$BR$3-Výsledky!$BT$3=0),20,IF(AND(Tipy!AZ30-Tipy!BB30&lt;0,Výsledky!$BR$3-Výsledky!$BT$3&lt;0),20,0))))))</f>
        <v/>
      </c>
      <c r="BJ36" s="61" t="str">
        <f>IF(ISBLANK($BT$3),"",IF(OR(Tipy!BC30=Výsledky!#REF!,Tipy!BC30=Výsledky!#REF!,Tipy!BC30=Výsledky!#REF!,Tipy!BC30=Výsledky!$BH$9),IF(VLOOKUP(Tipy!BC30,'Kategórie hráčov'!$A$2:$B$46,2,FALSE)=30,30,20),0))</f>
        <v/>
      </c>
      <c r="BK36" s="61" t="str">
        <f>IF(ISBLANK($BT$3),"",IF(OR(Tipy!BD30=Výsledky!#REF!,Tipy!BD30=Výsledky!#REF!,Tipy!BD30=Výsledky!#REF!,Tipy!BD30=Výsledky!$BK$9),IF(VLOOKUP(Tipy!BD30,'Kategórie hráčov'!$A$2:$B$46,2,FALSE)=30,30,20),0))</f>
        <v/>
      </c>
      <c r="BL36" s="62" t="str">
        <f>IF(ISBLANK($BT$3),"",IF(ISBLANK(Tipy!AZ30),0,IF(OR(AND(Tipy!AZ30=Výsledky!$BR$3,OR(Tipy!BB30=Výsledky!$BT$3+1,Tipy!BB30=Výsledky!$BT$3-1)),AND(Tipy!BB30=Výsledky!$BT$3,OR(Tipy!AZ30=Výsledky!$BR$3+1,Tipy!AZ30=Výsledky!$BR$3-1))),10,0)))</f>
        <v/>
      </c>
      <c r="BM36" s="65" t="str">
        <f>IF(ISBLANK($BT$3),"",IF(ISBLANK(Tipy!AZ30),"-",SUM(BH36:BL36)))</f>
        <v/>
      </c>
      <c r="BN36" s="64"/>
      <c r="BO36" s="61" t="str">
        <f>IF(ISBLANK($CA$3),"",IF(ISBLANK(Tipy!BF30),0,IF(AND(Tipy!BF30=Výsledky!$BY$3,Tipy!BH30=Výsledky!$CA$3),60,0)))</f>
        <v/>
      </c>
      <c r="BP36" s="61" t="str">
        <f>IF(ISBLANK($CA$3),"",IF(ISBLANK(Tipy!BF30),0,IF(AND(Tipy!BF30=Výsledky!$BY$3,Tipy!BH30=Výsledky!$CA$3),0,IF(AND(Tipy!BF30-Tipy!BH30&gt;0,Výsledky!$BY$3-Výsledky!$CA$3&gt;0),20,IF(AND(Tipy!BF30-Tipy!BH30=0,Výsledky!$BY$3-Výsledky!$CA$3=0),20,IF(AND(Tipy!BF30-Tipy!BH30&lt;0,Výsledky!$BY$3-Výsledky!$CA$3&lt;0),20,0))))))</f>
        <v/>
      </c>
      <c r="BQ36" s="61" t="str">
        <f>IF(ISBLANK($CA$3),"",IF(OR(Tipy!BI30=Výsledky!$BO$6,Tipy!BI30=Výsledky!$BO$7,Tipy!BI30=Výsledky!$BO$8,Tipy!BI30=Výsledky!$BO$9),IF(VLOOKUP(Tipy!BI30,'Kategórie hráčov'!$A$2:$B$46,2,FALSE)=30,30,20),0))</f>
        <v/>
      </c>
      <c r="BR36" s="61" t="str">
        <f>IF(ISBLANK($CA$3),"",IF(OR(Tipy!BJ30=Výsledky!$BR$6,Tipy!BJ30=Výsledky!$BR$7,Tipy!BJ30=Výsledky!$BR$8,Tipy!BJ30=Výsledky!$BR$9),IF(VLOOKUP(Tipy!BJ30,'Kategórie hráčov'!$A$2:$B$46,2,FALSE)=30,30,20),0))</f>
        <v/>
      </c>
      <c r="BS36" s="62" t="str">
        <f>IF(ISBLANK($CA$3),"",IF(ISBLANK(Tipy!BF30),0,IF(OR(AND(Tipy!BF30=Výsledky!$BY$3,OR(Tipy!BH30=Výsledky!$CA$3+1,Tipy!BH30=Výsledky!$CA$3-1)),AND(Tipy!BH30=Výsledky!$CA$3,OR(Tipy!BF30=Výsledky!$BY$3+1,Tipy!BF30=Výsledky!$BY$3-1))),10,0)))</f>
        <v/>
      </c>
      <c r="BT36" s="65" t="str">
        <f>IF(ISBLANK($CA$3),"",IF(ISBLANK(Tipy!BF30),"-",SUM(BO36:BS36)))</f>
        <v/>
      </c>
      <c r="BU36" s="64"/>
      <c r="BV36" s="61" t="str">
        <f>IF(ISBLANK($CH$3),"",IF(ISBLANK(Tipy!BL30),0,IF(AND(Tipy!BL30=Výsledky!$CF$3,Tipy!BN30=Výsledky!$CH$3),60,0)))</f>
        <v/>
      </c>
      <c r="BW36" s="61" t="str">
        <f>IF(ISBLANK($CH$3),"",IF(ISBLANK(Tipy!BL30),0,IF(AND(Tipy!BL30=Výsledky!$CF$3,Tipy!BN30=Výsledky!$CH$3),0,IF(AND(Tipy!BL30-Tipy!BN30&gt;0,Výsledky!$CF$3-Výsledky!$CH$3&gt;0),20,IF(AND(Tipy!BL30-Tipy!BN30=0,Výsledky!$CF$3-Výsledky!$CH$3=0),20,IF(AND(Tipy!BL30-Tipy!BN30&lt;0,Výsledky!$CF$3-Výsledky!$CH$3&lt;0),20,0))))))</f>
        <v/>
      </c>
      <c r="BX36" s="61" t="str">
        <f>IF(ISBLANK($CH$3),"",IF(OR(Tipy!BO30=Výsledky!$BV$6,Tipy!BO30=Výsledky!$BV$7,Tipy!BO30=Výsledky!$BV$8,Tipy!BO30=Výsledky!$BV$9),IF(VLOOKUP(Tipy!BO30,'Kategórie hráčov'!$A$2:$B$46,2,FALSE)=30,30,20),0))</f>
        <v/>
      </c>
      <c r="BY36" s="61" t="str">
        <f>IF(ISBLANK($CH$3),"",IF(OR(Tipy!BP30=Výsledky!$BY$6,Tipy!BP30=Výsledky!$BY$7,Tipy!BP30=Výsledky!$BY$8,Tipy!BP30=Výsledky!$BY$9),IF(VLOOKUP(Tipy!BP30,'Kategórie hráčov'!$A$2:$B$46,2,FALSE)=30,30,20),0))</f>
        <v/>
      </c>
      <c r="BZ36" s="62" t="str">
        <f>IF(ISBLANK($CH$3),"",IF(ISBLANK(Tipy!BL30),0,IF(OR(AND(Tipy!BL30=Výsledky!$CF$3,OR(Tipy!BN30=Výsledky!$CH$3+1,Tipy!BN30=Výsledky!$CH$3-1)),AND(Tipy!BN30=Výsledky!$CH$3,OR(Tipy!BL30=Výsledky!$CF$3+1,Tipy!BL30=Výsledky!$CF$3-1))),10,0)))</f>
        <v/>
      </c>
      <c r="CA36" s="65" t="str">
        <f>IF(ISBLANK($CH$3),"",IF(ISBLANK(Tipy!BL30),"-",SUM(BV36:BZ36)))</f>
        <v/>
      </c>
      <c r="CB36" s="64"/>
      <c r="CC36" s="61" t="str">
        <f>IF(ISBLANK($CO$3),"",IF(ISBLANK(Tipy!BR30),0,IF(AND(Tipy!BR30=Výsledky!$CM$3,Tipy!BT30=Výsledky!$CO$3),60,0)))</f>
        <v/>
      </c>
      <c r="CD36" s="61" t="str">
        <f>IF(ISBLANK($CO$3),"",IF(ISBLANK(Tipy!BR30),0,IF(AND(Tipy!BR30=Výsledky!$CM$3,Tipy!BT30=Výsledky!$CO$3),0,IF(AND(Tipy!BR30-Tipy!BT30&gt;0,Výsledky!$CM$3-Výsledky!$CO$3&gt;0),20,IF(AND(Tipy!BR30-Tipy!BT30=0,Výsledky!$CM$3-Výsledky!$CO$3=0),20,IF(AND(Tipy!BR30-Tipy!BT30&lt;0,Výsledky!$CM$3-Výsledky!$CO$3&lt;0),20,0))))))</f>
        <v/>
      </c>
      <c r="CE36" s="61" t="str">
        <f>IF(ISBLANK($CO$3),"",IF(OR(Tipy!BU30=Výsledky!$CC$6,Tipy!BU30=Výsledky!$CC$7,Tipy!BU30=Výsledky!$CC$8,Tipy!BU30=Výsledky!$CC$9),IF(VLOOKUP(Tipy!BU30,'Kategórie hráčov'!$A$2:$B$46,2,FALSE)=30,30,20),0))</f>
        <v/>
      </c>
      <c r="CF36" s="61" t="str">
        <f>IF(ISBLANK($CO$3),"",IF(OR(Tipy!BV30=Výsledky!$CF$6,Tipy!BV30=Výsledky!$CF$7,Tipy!BV30=Výsledky!$CF$8,Tipy!BV30=Výsledky!$CF$9),IF(VLOOKUP(Tipy!BV30,'Kategórie hráčov'!$A$2:$B$46,2,FALSE)=30,30,20),0))</f>
        <v/>
      </c>
      <c r="CG36" s="62" t="str">
        <f>IF(ISBLANK($CO$3),"",IF(ISBLANK(Tipy!BR30),0,IF(OR(AND(Tipy!BR30=Výsledky!$CM$3,OR(Tipy!BT30=Výsledky!$CO$3+1,Tipy!BT30=Výsledky!$CO$3-1)),AND(Tipy!BT30=Výsledky!$CO$3,OR(Tipy!BR30=Výsledky!$CM$3+1,Tipy!BR30=Výsledky!$CM$3-1))),10,0)))</f>
        <v/>
      </c>
      <c r="CH36" s="65" t="str">
        <f>IF(ISBLANK($CO$3),"",IF(ISBLANK(Tipy!BR30),"-",SUM(CC36:CG36)))</f>
        <v/>
      </c>
      <c r="CI36" s="64"/>
      <c r="CJ36" s="61" t="str">
        <f>IF(ISBLANK($CV$3),"",IF(ISBLANK(Tipy!BX30),0,IF(AND(Tipy!BX30=Výsledky!$CT$3,Tipy!BZ30=Výsledky!$CV$3),60,0)))</f>
        <v/>
      </c>
      <c r="CK36" s="61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1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1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2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65" t="str">
        <f>IF(ISBLANK($CV$3),"",IF(ISBLANK(Tipy!BX30),"-",SUM(CJ36:CN36)))</f>
        <v/>
      </c>
      <c r="CP36" s="64"/>
      <c r="CQ36" s="61" t="str">
        <f>IF(ISBLANK($DC$3),"",IF(ISBLANK(Tipy!CD30),0,IF(AND(Tipy!CD30=Výsledky!$DA$3,Tipy!CF30=Výsledky!$DC$3),60,0)))</f>
        <v/>
      </c>
      <c r="CR36" s="61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1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1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2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65" t="str">
        <f>IF(ISBLANK($DC$3),"",IF(ISBLANK(Tipy!CD30),"-",SUM(CQ36:CU36)))</f>
        <v/>
      </c>
      <c r="CW36" s="64"/>
      <c r="CX36" s="61" t="str">
        <f>IF(ISBLANK($DX$3),"",IF(ISBLANK(Tipy!CJ30),0,IF(AND(Tipy!CJ30=Výsledky!$DV$3,Tipy!CL30=Výsledky!$DX$3),60,0)))</f>
        <v/>
      </c>
      <c r="CY36" s="61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1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1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2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65" t="str">
        <f>IF(ISBLANK($DX$3),"",IF(ISBLANK(Tipy!CJ30),"-",SUM(CX36:DB36)))</f>
        <v/>
      </c>
      <c r="DD36" s="64"/>
      <c r="DE36" s="61" t="str">
        <f>IF(ISBLANK($DQ$3),"",IF(ISBLANK(Tipy!CP30),0,IF(AND(Tipy!CP30=Výsledky!$DO$3,Tipy!CR30=Výsledky!$DQ$3),60,0)))</f>
        <v/>
      </c>
      <c r="DF36" s="61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1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1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2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65" t="str">
        <f>IF(ISBLANK($DQ$3),"",IF(ISBLANK(Tipy!CP30),"-",SUM(DE36:DI36)))</f>
        <v/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 t="str">
        <f>IF(ISBLANK($BM$3),"",IF(ISBLANK(Tipy!EF30),0,IF(AND(Tipy!EF30=Výsledky!$BK$3,Tipy!EH30=Výsledky!$BM$3),60,0)))</f>
        <v/>
      </c>
      <c r="FC36" s="61" t="str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/>
      </c>
      <c r="FD36" s="61" t="str">
        <f>IF(ISBLANK($BM$3),"",IF(OR(Tipy!EI30=Výsledky!$FB$6,Tipy!EI30=Výsledky!$FB$7,Tipy!EI30=Výsledky!$FB$8,Tipy!EI30=Výsledky!$FB$9),IF(VLOOKUP(Tipy!EI30,'Kategórie hráčov'!$A$2:$B$46,2,FALSE)=30,30,20),0))</f>
        <v/>
      </c>
      <c r="FE36" s="61" t="str">
        <f>IF(ISBLANK($BM$3),"",IF(OR(Tipy!EJ30=Výsledky!$FE$6,Tipy!EJ30=Výsledky!$FE$7,Tipy!EJ30=Výsledky!$FE$8,Tipy!EJ30=Výsledky!$FE$9),IF(VLOOKUP(Tipy!EJ30,'Kategórie hráčov'!$A$2:$B$46,2,FALSE)=30,30,20),0))</f>
        <v/>
      </c>
      <c r="FF36" s="62" t="str">
        <f>IF(ISBLANK($BM$3),"",IF(ISBLANK(Tipy!EF30),0,IF(OR(AND(Tipy!EF30=Výsledky!$BK$3,OR(Tipy!EH30=Výsledky!$BM$3+1,Tipy!EH30=Výsledky!$BM$3-1)),AND(Tipy!EH30=Výsledky!$BM$3,OR(Tipy!EF30=Výsledky!$BK$3+1,Tipy!EF30=Výsledky!$BK$3-1))),10,0)))</f>
        <v/>
      </c>
      <c r="FG36" s="65" t="str">
        <f>IF(ISBLANK($BM$3),"",IF(ISBLANK(Tipy!EF30),"-",SUM(FB36:FF36)))</f>
        <v/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 t="str">
        <f>IF(ISBLANK($DJ$3),"",IF(ISBLANK(Tipy!ER30),0,IF(AND(Tipy!ER30=Výsledky!$DH$3,Tipy!ET30=Výsledky!$DJ$3),60,0)))</f>
        <v/>
      </c>
      <c r="FQ36" s="61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1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1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2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5" t="str">
        <f>IF(ISBLANK($DJ$3),"",IF(ISBLANK(Tipy!ER30),"-",SUM(FP36:FT36)))</f>
        <v/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488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488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5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61" t="str">
        <f>IF(ISBLANK($AR$3),"",IF(ISBLANK(Tipy!AH31),0,IF(AND(Tipy!AH31=Výsledky!$AP$3,Tipy!AJ31=Výsledky!$AR$3),60,0)))</f>
        <v/>
      </c>
      <c r="AN37" s="61" t="str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/>
      </c>
      <c r="AO37" s="61" t="str">
        <f>IF(ISBLANK($AR$3),"",IF(OR(Tipy!AK31=Výsledky!$AM$6,Tipy!AK31=Výsledky!$AM$7,Tipy!AK31=Výsledky!$AM$8,Tipy!AK31=Výsledky!$AM$9),IF(VLOOKUP(Tipy!AK31,'Kategórie hráčov'!$A$2:$B$46,2,FALSE)=30,30,20),0))</f>
        <v/>
      </c>
      <c r="AP37" s="61" t="str">
        <f>IF(ISBLANK($AR$3),"",IF(OR(Tipy!AL31=Výsledky!$AP$6,Tipy!AL31=Výsledky!$AP$7,Tipy!AL31=Výsledky!$AP$8,Tipy!AL31=Výsledky!$AP$9),IF(VLOOKUP(Tipy!AL31,'Kategórie hráčov'!$A$2:$B$46,2,FALSE)=30,30,20),0))</f>
        <v/>
      </c>
      <c r="AQ37" s="62" t="str">
        <f>IF(ISBLANK($AR$3),"",IF(ISBLANK(Tipy!AH31),0,IF(OR(AND(Tipy!AH31=Výsledky!$AP$3,OR(Tipy!AJ31=Výsledky!$AR$3+1,Tipy!AJ31=Výsledky!$AR$3-1)),AND(Tipy!AJ31=Výsledky!$AR$3,OR(Tipy!AH31=Výsledky!$AP$3+1,Tipy!AH31=Výsledky!$AP$3-1))),10,0)))</f>
        <v/>
      </c>
      <c r="AR37" s="65" t="str">
        <f>IF(ISBLANK($AR$3),"",IF(ISBLANK(Tipy!AH31),"-",SUM(AM37:AQ37)))</f>
        <v/>
      </c>
      <c r="AS37" s="64"/>
      <c r="AT37" s="61" t="str">
        <f>IF(ISBLANK($BF$3),"",IF(ISBLANK(Tipy!AN31),0,IF(AND(Tipy!AN31=Výsledky!$BD$3,Tipy!AP31=Výsledky!$BF$3),60,0)))</f>
        <v/>
      </c>
      <c r="AU37" s="61" t="str">
        <f>IF(ISBLANK($BF$3),"",IF(ISBLANK(Tipy!AN31),0,IF(AND(Tipy!AN31=Výsledky!$BD$3,Tipy!AP31=Výsledky!$BF$3),0,IF(AND(Tipy!AN31-Tipy!AP31&gt;0,Výsledky!$BD$3-Výsledky!$BF$3&gt;0),20,IF(AND(Tipy!AN31-Tipy!AP31=0,Výsledky!$BD$3-Výsledky!$BF$3=0),20,IF(AND(Tipy!AN31-Tipy!AP31&lt;0,Výsledky!$BD$3-Výsledky!$BF$3&lt;0),20,0))))))</f>
        <v/>
      </c>
      <c r="AV37" s="61" t="str">
        <f>IF(ISBLANK($BF$3),"",IF(OR(Tipy!AQ31=Výsledky!#REF!,Tipy!AQ31=Výsledky!#REF!,Tipy!AQ31=Výsledky!#REF!,Tipy!AQ31=Výsledky!$AT$9),IF(VLOOKUP(Tipy!AQ31,'Kategórie hráčov'!$A$2:$B$46,2,FALSE)=30,30,20),0))</f>
        <v/>
      </c>
      <c r="AW37" s="61" t="str">
        <f>IF(ISBLANK($BF$3),"",IF(OR(Tipy!AR31=Výsledky!#REF!,Tipy!AR31=Výsledky!#REF!,Tipy!AR31=Výsledky!#REF!,Tipy!AR31=Výsledky!$AW$9),IF(VLOOKUP(Tipy!AR31,'Kategórie hráčov'!$A$2:$B$46,2,FALSE)=30,30,20),0))</f>
        <v/>
      </c>
      <c r="AX37" s="62" t="str">
        <f>IF(ISBLANK($BF$3),"",IF(ISBLANK(Tipy!AN31),0,IF(OR(AND(Tipy!AN31=Výsledky!$BD$3,OR(Tipy!AP31=Výsledky!$BF$3+1,Tipy!AP31=Výsledky!$BF$3-1)),AND(Tipy!AP31=Výsledky!$BF$3,OR(Tipy!AN31=Výsledky!$BD$3+1,Tipy!AN31=Výsledky!$BD$3-1))),10,0)))</f>
        <v/>
      </c>
      <c r="AY37" s="65" t="str">
        <f>IF(ISBLANK($BF$3),"",IF(ISBLANK(Tipy!AN31),"-",SUM(AT37:AX37)))</f>
        <v/>
      </c>
      <c r="AZ37" s="64"/>
      <c r="BA37" s="61" t="str">
        <f>IF(ISBLANK($AY$3),"",IF(ISBLANK(Tipy!AT31),0,IF(AND(Tipy!AT31=Výsledky!$AW$3,Tipy!AV31=Výsledky!$AY$3),60,0)))</f>
        <v/>
      </c>
      <c r="BB37" s="61" t="str">
        <f>IF(ISBLANK($AY$3),"",IF(ISBLANK(Tipy!AT31),0,IF(AND(Tipy!AT31=Výsledky!$AW$3,Tipy!AV31=Výsledky!$AY$3),0,IF(AND(Tipy!AT31-Tipy!AV31&gt;0,Výsledky!$AW$3-Výsledky!$AY$3&gt;0),20,IF(AND(Tipy!AT31-Tipy!AV31=0,Výsledky!$AW$3-Výsledky!$AY$3=0),20,IF(AND(Tipy!AT31-Tipy!AV31&lt;0,Výsledky!$AW$3-Výsledky!$AY$3&lt;0),20,0))))))</f>
        <v/>
      </c>
      <c r="BC37" s="61" t="str">
        <f>IF(ISBLANK($AY$3),"",IF(OR(Tipy!AW31=Výsledky!$BA$6,Tipy!AW31=Výsledky!$BA$7,Tipy!AW31=Výsledky!$BA$8,Tipy!AW31=Výsledky!$BA$9),IF(VLOOKUP(Tipy!AW31,'Kategórie hráčov'!$A$2:$B$46,2,FALSE)=30,30,20),0))</f>
        <v/>
      </c>
      <c r="BD37" s="61" t="str">
        <f>IF(ISBLANK($AY$3),"",IF(OR(Tipy!AX31=Výsledky!$BD$6,Tipy!AX31=Výsledky!$BD$7,Tipy!AX31=Výsledky!$BD$8,Tipy!AX31=Výsledky!$BD$9),IF(VLOOKUP(Tipy!AX31,'Kategórie hráčov'!$A$2:$B$46,2,FALSE)=30,30,20),0))</f>
        <v/>
      </c>
      <c r="BE37" s="62" t="str">
        <f>IF(ISBLANK($AY$3),"",IF(ISBLANK(Tipy!AT31),0,IF(OR(AND(Tipy!AT31=Výsledky!$AW$3,OR(Tipy!AV31=Výsledky!$AY$3+1,Tipy!AV31=Výsledky!$AY$3-1)),AND(Tipy!AV31=Výsledky!$AY$3,OR(Tipy!AT31=Výsledky!$AW$3+1,Tipy!AT31=Výsledky!$AW$3-1))),10,0)))</f>
        <v/>
      </c>
      <c r="BF37" s="65" t="str">
        <f>IF(ISBLANK($AY$3),"",IF(ISBLANK(Tipy!AT31),"-",SUM(BA37:BE37)))</f>
        <v/>
      </c>
      <c r="BG37" s="64"/>
      <c r="BH37" s="61" t="str">
        <f>IF(ISBLANK($BT$3),"",IF(ISBLANK(Tipy!AZ31),0,IF(AND(Tipy!AZ31=Výsledky!$BR$3,Tipy!BB31=Výsledky!$BT$3),60,0)))</f>
        <v/>
      </c>
      <c r="BI37" s="61" t="str">
        <f>IF(ISBLANK($BT$3),"",IF(ISBLANK(Tipy!AZ31),0,IF(AND(Tipy!AZ31=Výsledky!$BR$3,Tipy!BB31=Výsledky!$BT$3),0,IF(AND(Tipy!AZ31-Tipy!BB31&gt;0,Výsledky!$BR$3-Výsledky!$BT$3&gt;0),20,IF(AND(Tipy!AZ31-Tipy!BB31=0,Výsledky!$BR$3-Výsledky!$BT$3=0),20,IF(AND(Tipy!AZ31-Tipy!BB31&lt;0,Výsledky!$BR$3-Výsledky!$BT$3&lt;0),20,0))))))</f>
        <v/>
      </c>
      <c r="BJ37" s="61" t="str">
        <f>IF(ISBLANK($BT$3),"",IF(OR(Tipy!BC31=Výsledky!#REF!,Tipy!BC31=Výsledky!#REF!,Tipy!BC31=Výsledky!#REF!,Tipy!BC31=Výsledky!$BH$9),IF(VLOOKUP(Tipy!BC31,'Kategórie hráčov'!$A$2:$B$46,2,FALSE)=30,30,20),0))</f>
        <v/>
      </c>
      <c r="BK37" s="61" t="str">
        <f>IF(ISBLANK($BT$3),"",IF(OR(Tipy!BD31=Výsledky!#REF!,Tipy!BD31=Výsledky!#REF!,Tipy!BD31=Výsledky!#REF!,Tipy!BD31=Výsledky!$BK$9),IF(VLOOKUP(Tipy!BD31,'Kategórie hráčov'!$A$2:$B$46,2,FALSE)=30,30,20),0))</f>
        <v/>
      </c>
      <c r="BL37" s="62" t="str">
        <f>IF(ISBLANK($BT$3),"",IF(ISBLANK(Tipy!AZ31),0,IF(OR(AND(Tipy!AZ31=Výsledky!$BR$3,OR(Tipy!BB31=Výsledky!$BT$3+1,Tipy!BB31=Výsledky!$BT$3-1)),AND(Tipy!BB31=Výsledky!$BT$3,OR(Tipy!AZ31=Výsledky!$BR$3+1,Tipy!AZ31=Výsledky!$BR$3-1))),10,0)))</f>
        <v/>
      </c>
      <c r="BM37" s="65" t="str">
        <f>IF(ISBLANK($BT$3),"",IF(ISBLANK(Tipy!AZ31),"-",SUM(BH37:BL37)))</f>
        <v/>
      </c>
      <c r="BN37" s="64"/>
      <c r="BO37" s="61" t="str">
        <f>IF(ISBLANK($CA$3),"",IF(ISBLANK(Tipy!BF31),0,IF(AND(Tipy!BF31=Výsledky!$BY$3,Tipy!BH31=Výsledky!$CA$3),60,0)))</f>
        <v/>
      </c>
      <c r="BP37" s="61" t="str">
        <f>IF(ISBLANK($CA$3),"",IF(ISBLANK(Tipy!BF31),0,IF(AND(Tipy!BF31=Výsledky!$BY$3,Tipy!BH31=Výsledky!$CA$3),0,IF(AND(Tipy!BF31-Tipy!BH31&gt;0,Výsledky!$BY$3-Výsledky!$CA$3&gt;0),20,IF(AND(Tipy!BF31-Tipy!BH31=0,Výsledky!$BY$3-Výsledky!$CA$3=0),20,IF(AND(Tipy!BF31-Tipy!BH31&lt;0,Výsledky!$BY$3-Výsledky!$CA$3&lt;0),20,0))))))</f>
        <v/>
      </c>
      <c r="BQ37" s="61" t="str">
        <f>IF(ISBLANK($CA$3),"",IF(OR(Tipy!BI31=Výsledky!$BO$6,Tipy!BI31=Výsledky!$BO$7,Tipy!BI31=Výsledky!$BO$8,Tipy!BI31=Výsledky!$BO$9),IF(VLOOKUP(Tipy!BI31,'Kategórie hráčov'!$A$2:$B$46,2,FALSE)=30,30,20),0))</f>
        <v/>
      </c>
      <c r="BR37" s="61" t="str">
        <f>IF(ISBLANK($CA$3),"",IF(OR(Tipy!BJ31=Výsledky!$BR$6,Tipy!BJ31=Výsledky!$BR$7,Tipy!BJ31=Výsledky!$BR$8,Tipy!BJ31=Výsledky!$BR$9),IF(VLOOKUP(Tipy!BJ31,'Kategórie hráčov'!$A$2:$B$46,2,FALSE)=30,30,20),0))</f>
        <v/>
      </c>
      <c r="BS37" s="62" t="str">
        <f>IF(ISBLANK($CA$3),"",IF(ISBLANK(Tipy!BF31),0,IF(OR(AND(Tipy!BF31=Výsledky!$BY$3,OR(Tipy!BH31=Výsledky!$CA$3+1,Tipy!BH31=Výsledky!$CA$3-1)),AND(Tipy!BH31=Výsledky!$CA$3,OR(Tipy!BF31=Výsledky!$BY$3+1,Tipy!BF31=Výsledky!$BY$3-1))),10,0)))</f>
        <v/>
      </c>
      <c r="BT37" s="65" t="str">
        <f>IF(ISBLANK($CA$3),"",IF(ISBLANK(Tipy!BF31),"-",SUM(BO37:BS37)))</f>
        <v/>
      </c>
      <c r="BU37" s="64"/>
      <c r="BV37" s="61" t="str">
        <f>IF(ISBLANK($CH$3),"",IF(ISBLANK(Tipy!BL31),0,IF(AND(Tipy!BL31=Výsledky!$CF$3,Tipy!BN31=Výsledky!$CH$3),60,0)))</f>
        <v/>
      </c>
      <c r="BW37" s="61" t="str">
        <f>IF(ISBLANK($CH$3),"",IF(ISBLANK(Tipy!BL31),0,IF(AND(Tipy!BL31=Výsledky!$CF$3,Tipy!BN31=Výsledky!$CH$3),0,IF(AND(Tipy!BL31-Tipy!BN31&gt;0,Výsledky!$CF$3-Výsledky!$CH$3&gt;0),20,IF(AND(Tipy!BL31-Tipy!BN31=0,Výsledky!$CF$3-Výsledky!$CH$3=0),20,IF(AND(Tipy!BL31-Tipy!BN31&lt;0,Výsledky!$CF$3-Výsledky!$CH$3&lt;0),20,0))))))</f>
        <v/>
      </c>
      <c r="BX37" s="61" t="str">
        <f>IF(ISBLANK($CH$3),"",IF(OR(Tipy!BO31=Výsledky!$BV$6,Tipy!BO31=Výsledky!$BV$7,Tipy!BO31=Výsledky!$BV$8,Tipy!BO31=Výsledky!$BV$9),IF(VLOOKUP(Tipy!BO31,'Kategórie hráčov'!$A$2:$B$46,2,FALSE)=30,30,20),0))</f>
        <v/>
      </c>
      <c r="BY37" s="61" t="str">
        <f>IF(ISBLANK($CH$3),"",IF(OR(Tipy!BP31=Výsledky!$BY$6,Tipy!BP31=Výsledky!$BY$7,Tipy!BP31=Výsledky!$BY$8,Tipy!BP31=Výsledky!$BY$9),IF(VLOOKUP(Tipy!BP31,'Kategórie hráčov'!$A$2:$B$46,2,FALSE)=30,30,20),0))</f>
        <v/>
      </c>
      <c r="BZ37" s="62" t="str">
        <f>IF(ISBLANK($CH$3),"",IF(ISBLANK(Tipy!BL31),0,IF(OR(AND(Tipy!BL31=Výsledky!$CF$3,OR(Tipy!BN31=Výsledky!$CH$3+1,Tipy!BN31=Výsledky!$CH$3-1)),AND(Tipy!BN31=Výsledky!$CH$3,OR(Tipy!BL31=Výsledky!$CF$3+1,Tipy!BL31=Výsledky!$CF$3-1))),10,0)))</f>
        <v/>
      </c>
      <c r="CA37" s="65" t="str">
        <f>IF(ISBLANK($CH$3),"",IF(ISBLANK(Tipy!BL31),"-",SUM(BV37:BZ37)))</f>
        <v/>
      </c>
      <c r="CB37" s="64"/>
      <c r="CC37" s="61" t="str">
        <f>IF(ISBLANK($CO$3),"",IF(ISBLANK(Tipy!BR31),0,IF(AND(Tipy!BR31=Výsledky!$CM$3,Tipy!BT31=Výsledky!$CO$3),60,0)))</f>
        <v/>
      </c>
      <c r="CD37" s="61" t="str">
        <f>IF(ISBLANK($CO$3),"",IF(ISBLANK(Tipy!BR31),0,IF(AND(Tipy!BR31=Výsledky!$CM$3,Tipy!BT31=Výsledky!$CO$3),0,IF(AND(Tipy!BR31-Tipy!BT31&gt;0,Výsledky!$CM$3-Výsledky!$CO$3&gt;0),20,IF(AND(Tipy!BR31-Tipy!BT31=0,Výsledky!$CM$3-Výsledky!$CO$3=0),20,IF(AND(Tipy!BR31-Tipy!BT31&lt;0,Výsledky!$CM$3-Výsledky!$CO$3&lt;0),20,0))))))</f>
        <v/>
      </c>
      <c r="CE37" s="61" t="str">
        <f>IF(ISBLANK($CO$3),"",IF(OR(Tipy!BU31=Výsledky!$CC$6,Tipy!BU31=Výsledky!$CC$7,Tipy!BU31=Výsledky!$CC$8,Tipy!BU31=Výsledky!$CC$9),IF(VLOOKUP(Tipy!BU31,'Kategórie hráčov'!$A$2:$B$46,2,FALSE)=30,30,20),0))</f>
        <v/>
      </c>
      <c r="CF37" s="61" t="str">
        <f>IF(ISBLANK($CO$3),"",IF(OR(Tipy!BV31=Výsledky!$CF$6,Tipy!BV31=Výsledky!$CF$7,Tipy!BV31=Výsledky!$CF$8,Tipy!BV31=Výsledky!$CF$9),IF(VLOOKUP(Tipy!BV31,'Kategórie hráčov'!$A$2:$B$46,2,FALSE)=30,30,20),0))</f>
        <v/>
      </c>
      <c r="CG37" s="62" t="str">
        <f>IF(ISBLANK($CO$3),"",IF(ISBLANK(Tipy!BR31),0,IF(OR(AND(Tipy!BR31=Výsledky!$CM$3,OR(Tipy!BT31=Výsledky!$CO$3+1,Tipy!BT31=Výsledky!$CO$3-1)),AND(Tipy!BT31=Výsledky!$CO$3,OR(Tipy!BR31=Výsledky!$CM$3+1,Tipy!BR31=Výsledky!$CM$3-1))),10,0)))</f>
        <v/>
      </c>
      <c r="CH37" s="65" t="str">
        <f>IF(ISBLANK($CO$3),"",IF(ISBLANK(Tipy!BR31),"-",SUM(CC37:CG37)))</f>
        <v/>
      </c>
      <c r="CI37" s="64"/>
      <c r="CJ37" s="61" t="str">
        <f>IF(ISBLANK($CV$3),"",IF(ISBLANK(Tipy!BX31),0,IF(AND(Tipy!BX31=Výsledky!$CT$3,Tipy!BZ31=Výsledky!$CV$3),60,0)))</f>
        <v/>
      </c>
      <c r="CK37" s="61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1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1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2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65" t="str">
        <f>IF(ISBLANK($CV$3),"",IF(ISBLANK(Tipy!BX31),"-",SUM(CJ37:CN37)))</f>
        <v/>
      </c>
      <c r="CP37" s="64"/>
      <c r="CQ37" s="61" t="str">
        <f>IF(ISBLANK($DC$3),"",IF(ISBLANK(Tipy!CD31),0,IF(AND(Tipy!CD31=Výsledky!$DA$3,Tipy!CF31=Výsledky!$DC$3),60,0)))</f>
        <v/>
      </c>
      <c r="CR37" s="61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1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1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2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65" t="str">
        <f>IF(ISBLANK($DC$3),"",IF(ISBLANK(Tipy!CD31),"-",SUM(CQ37:CU37)))</f>
        <v/>
      </c>
      <c r="CW37" s="64"/>
      <c r="CX37" s="61" t="str">
        <f>IF(ISBLANK($DX$3),"",IF(ISBLANK(Tipy!CJ31),0,IF(AND(Tipy!CJ31=Výsledky!$DV$3,Tipy!CL31=Výsledky!$DX$3),60,0)))</f>
        <v/>
      </c>
      <c r="CY37" s="61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1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1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2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65" t="str">
        <f>IF(ISBLANK($DX$3),"",IF(ISBLANK(Tipy!CJ31),"-",SUM(CX37:DB37)))</f>
        <v/>
      </c>
      <c r="DD37" s="64"/>
      <c r="DE37" s="61" t="str">
        <f>IF(ISBLANK($DQ$3),"",IF(ISBLANK(Tipy!CP31),0,IF(AND(Tipy!CP31=Výsledky!$DO$3,Tipy!CR31=Výsledky!$DQ$3),60,0)))</f>
        <v/>
      </c>
      <c r="DF37" s="61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1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1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2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65" t="str">
        <f>IF(ISBLANK($DQ$3),"",IF(ISBLANK(Tipy!CP31),"-",SUM(DE37:DI37)))</f>
        <v/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 t="str">
        <f>IF(ISBLANK($BM$3),"",IF(ISBLANK(Tipy!EF31),0,IF(AND(Tipy!EF31=Výsledky!$BK$3,Tipy!EH31=Výsledky!$BM$3),60,0)))</f>
        <v/>
      </c>
      <c r="FC37" s="61" t="str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/>
      </c>
      <c r="FD37" s="61" t="str">
        <f>IF(ISBLANK($BM$3),"",IF(OR(Tipy!EI31=Výsledky!$FB$6,Tipy!EI31=Výsledky!$FB$7,Tipy!EI31=Výsledky!$FB$8,Tipy!EI31=Výsledky!$FB$9),IF(VLOOKUP(Tipy!EI31,'Kategórie hráčov'!$A$2:$B$46,2,FALSE)=30,30,20),0))</f>
        <v/>
      </c>
      <c r="FE37" s="61" t="str">
        <f>IF(ISBLANK($BM$3),"",IF(OR(Tipy!EJ31=Výsledky!$FE$6,Tipy!EJ31=Výsledky!$FE$7,Tipy!EJ31=Výsledky!$FE$8,Tipy!EJ31=Výsledky!$FE$9),IF(VLOOKUP(Tipy!EJ31,'Kategórie hráčov'!$A$2:$B$46,2,FALSE)=30,30,20),0))</f>
        <v/>
      </c>
      <c r="FF37" s="62" t="str">
        <f>IF(ISBLANK($BM$3),"",IF(ISBLANK(Tipy!EF31),0,IF(OR(AND(Tipy!EF31=Výsledky!$BK$3,OR(Tipy!EH31=Výsledky!$BM$3+1,Tipy!EH31=Výsledky!$BM$3-1)),AND(Tipy!EH31=Výsledky!$BM$3,OR(Tipy!EF31=Výsledky!$BK$3+1,Tipy!EF31=Výsledky!$BK$3-1))),10,0)))</f>
        <v/>
      </c>
      <c r="FG37" s="65" t="str">
        <f>IF(ISBLANK($BM$3),"",IF(ISBLANK(Tipy!EF31),"-",SUM(FB37:FF37)))</f>
        <v/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 t="str">
        <f>IF(ISBLANK($DJ$3),"",IF(ISBLANK(Tipy!ER31),0,IF(AND(Tipy!ER31=Výsledky!$DH$3,Tipy!ET31=Výsledky!$DJ$3),60,0)))</f>
        <v/>
      </c>
      <c r="FQ37" s="61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1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1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2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5" t="str">
        <f>IF(ISBLANK($DJ$3),"",IF(ISBLANK(Tipy!ER31),"-",SUM(FP37:FT37)))</f>
        <v/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488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488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5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61" t="str">
        <f>IF(ISBLANK($AR$3),"",IF(ISBLANK(Tipy!AH32),0,IF(AND(Tipy!AH32=Výsledky!$AP$3,Tipy!AJ32=Výsledky!$AR$3),60,0)))</f>
        <v/>
      </c>
      <c r="AN38" s="61" t="str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/>
      </c>
      <c r="AO38" s="61" t="str">
        <f>IF(ISBLANK($AR$3),"",IF(OR(Tipy!AK32=Výsledky!$AM$6,Tipy!AK32=Výsledky!$AM$7,Tipy!AK32=Výsledky!$AM$8,Tipy!AK32=Výsledky!$AM$9),IF(VLOOKUP(Tipy!AK32,'Kategórie hráčov'!$A$2:$B$46,2,FALSE)=30,30,20),0))</f>
        <v/>
      </c>
      <c r="AP38" s="61" t="str">
        <f>IF(ISBLANK($AR$3),"",IF(OR(Tipy!AL32=Výsledky!$AP$6,Tipy!AL32=Výsledky!$AP$7,Tipy!AL32=Výsledky!$AP$8,Tipy!AL32=Výsledky!$AP$9),IF(VLOOKUP(Tipy!AL32,'Kategórie hráčov'!$A$2:$B$46,2,FALSE)=30,30,20),0))</f>
        <v/>
      </c>
      <c r="AQ38" s="62" t="str">
        <f>IF(ISBLANK($AR$3),"",IF(ISBLANK(Tipy!AH32),0,IF(OR(AND(Tipy!AH32=Výsledky!$AP$3,OR(Tipy!AJ32=Výsledky!$AR$3+1,Tipy!AJ32=Výsledky!$AR$3-1)),AND(Tipy!AJ32=Výsledky!$AR$3,OR(Tipy!AH32=Výsledky!$AP$3+1,Tipy!AH32=Výsledky!$AP$3-1))),10,0)))</f>
        <v/>
      </c>
      <c r="AR38" s="65" t="str">
        <f>IF(ISBLANK($AR$3),"",IF(ISBLANK(Tipy!AH32),"-",SUM(AM38:AQ38)))</f>
        <v/>
      </c>
      <c r="AS38" s="64"/>
      <c r="AT38" s="61" t="str">
        <f>IF(ISBLANK($BF$3),"",IF(ISBLANK(Tipy!AN32),0,IF(AND(Tipy!AN32=Výsledky!$BD$3,Tipy!AP32=Výsledky!$BF$3),60,0)))</f>
        <v/>
      </c>
      <c r="AU38" s="61" t="str">
        <f>IF(ISBLANK($BF$3),"",IF(ISBLANK(Tipy!AN32),0,IF(AND(Tipy!AN32=Výsledky!$BD$3,Tipy!AP32=Výsledky!$BF$3),0,IF(AND(Tipy!AN32-Tipy!AP32&gt;0,Výsledky!$BD$3-Výsledky!$BF$3&gt;0),20,IF(AND(Tipy!AN32-Tipy!AP32=0,Výsledky!$BD$3-Výsledky!$BF$3=0),20,IF(AND(Tipy!AN32-Tipy!AP32&lt;0,Výsledky!$BD$3-Výsledky!$BF$3&lt;0),20,0))))))</f>
        <v/>
      </c>
      <c r="AV38" s="61" t="str">
        <f>IF(ISBLANK($BF$3),"",IF(OR(Tipy!AQ32=Výsledky!#REF!,Tipy!AQ32=Výsledky!#REF!,Tipy!AQ32=Výsledky!#REF!,Tipy!AQ32=Výsledky!$AT$9),IF(VLOOKUP(Tipy!AQ32,'Kategórie hráčov'!$A$2:$B$46,2,FALSE)=30,30,20),0))</f>
        <v/>
      </c>
      <c r="AW38" s="61" t="str">
        <f>IF(ISBLANK($BF$3),"",IF(OR(Tipy!AR32=Výsledky!#REF!,Tipy!AR32=Výsledky!#REF!,Tipy!AR32=Výsledky!#REF!,Tipy!AR32=Výsledky!$AW$9),IF(VLOOKUP(Tipy!AR32,'Kategórie hráčov'!$A$2:$B$46,2,FALSE)=30,30,20),0))</f>
        <v/>
      </c>
      <c r="AX38" s="62" t="str">
        <f>IF(ISBLANK($BF$3),"",IF(ISBLANK(Tipy!AN32),0,IF(OR(AND(Tipy!AN32=Výsledky!$BD$3,OR(Tipy!AP32=Výsledky!$BF$3+1,Tipy!AP32=Výsledky!$BF$3-1)),AND(Tipy!AP32=Výsledky!$BF$3,OR(Tipy!AN32=Výsledky!$BD$3+1,Tipy!AN32=Výsledky!$BD$3-1))),10,0)))</f>
        <v/>
      </c>
      <c r="AY38" s="65" t="str">
        <f>IF(ISBLANK($BF$3),"",IF(ISBLANK(Tipy!AN32),"-",SUM(AT38:AX38)))</f>
        <v/>
      </c>
      <c r="AZ38" s="64"/>
      <c r="BA38" s="61" t="str">
        <f>IF(ISBLANK($AY$3),"",IF(ISBLANK(Tipy!AT32),0,IF(AND(Tipy!AT32=Výsledky!$AW$3,Tipy!AV32=Výsledky!$AY$3),60,0)))</f>
        <v/>
      </c>
      <c r="BB38" s="61" t="str">
        <f>IF(ISBLANK($AY$3),"",IF(ISBLANK(Tipy!AT32),0,IF(AND(Tipy!AT32=Výsledky!$AW$3,Tipy!AV32=Výsledky!$AY$3),0,IF(AND(Tipy!AT32-Tipy!AV32&gt;0,Výsledky!$AW$3-Výsledky!$AY$3&gt;0),20,IF(AND(Tipy!AT32-Tipy!AV32=0,Výsledky!$AW$3-Výsledky!$AY$3=0),20,IF(AND(Tipy!AT32-Tipy!AV32&lt;0,Výsledky!$AW$3-Výsledky!$AY$3&lt;0),20,0))))))</f>
        <v/>
      </c>
      <c r="BC38" s="61" t="str">
        <f>IF(ISBLANK($AY$3),"",IF(OR(Tipy!AW32=Výsledky!$BA$6,Tipy!AW32=Výsledky!$BA$7,Tipy!AW32=Výsledky!$BA$8,Tipy!AW32=Výsledky!$BA$9),IF(VLOOKUP(Tipy!AW32,'Kategórie hráčov'!$A$2:$B$46,2,FALSE)=30,30,20),0))</f>
        <v/>
      </c>
      <c r="BD38" s="61" t="str">
        <f>IF(ISBLANK($AY$3),"",IF(OR(Tipy!AX32=Výsledky!$BD$6,Tipy!AX32=Výsledky!$BD$7,Tipy!AX32=Výsledky!$BD$8,Tipy!AX32=Výsledky!$BD$9),IF(VLOOKUP(Tipy!AX32,'Kategórie hráčov'!$A$2:$B$46,2,FALSE)=30,30,20),0))</f>
        <v/>
      </c>
      <c r="BE38" s="62" t="str">
        <f>IF(ISBLANK($AY$3),"",IF(ISBLANK(Tipy!AT32),0,IF(OR(AND(Tipy!AT32=Výsledky!$AW$3,OR(Tipy!AV32=Výsledky!$AY$3+1,Tipy!AV32=Výsledky!$AY$3-1)),AND(Tipy!AV32=Výsledky!$AY$3,OR(Tipy!AT32=Výsledky!$AW$3+1,Tipy!AT32=Výsledky!$AW$3-1))),10,0)))</f>
        <v/>
      </c>
      <c r="BF38" s="65" t="str">
        <f>IF(ISBLANK($AY$3),"",IF(ISBLANK(Tipy!AT32),"-",SUM(BA38:BE38)))</f>
        <v/>
      </c>
      <c r="BG38" s="64"/>
      <c r="BH38" s="61" t="str">
        <f>IF(ISBLANK($BT$3),"",IF(ISBLANK(Tipy!AZ32),0,IF(AND(Tipy!AZ32=Výsledky!$BR$3,Tipy!BB32=Výsledky!$BT$3),60,0)))</f>
        <v/>
      </c>
      <c r="BI38" s="61" t="str">
        <f>IF(ISBLANK($BT$3),"",IF(ISBLANK(Tipy!AZ32),0,IF(AND(Tipy!AZ32=Výsledky!$BR$3,Tipy!BB32=Výsledky!$BT$3),0,IF(AND(Tipy!AZ32-Tipy!BB32&gt;0,Výsledky!$BR$3-Výsledky!$BT$3&gt;0),20,IF(AND(Tipy!AZ32-Tipy!BB32=0,Výsledky!$BR$3-Výsledky!$BT$3=0),20,IF(AND(Tipy!AZ32-Tipy!BB32&lt;0,Výsledky!$BR$3-Výsledky!$BT$3&lt;0),20,0))))))</f>
        <v/>
      </c>
      <c r="BJ38" s="61" t="str">
        <f>IF(ISBLANK($BT$3),"",IF(OR(Tipy!BC32=Výsledky!#REF!,Tipy!BC32=Výsledky!#REF!,Tipy!BC32=Výsledky!#REF!,Tipy!BC32=Výsledky!$BH$9),IF(VLOOKUP(Tipy!BC32,'Kategórie hráčov'!$A$2:$B$46,2,FALSE)=30,30,20),0))</f>
        <v/>
      </c>
      <c r="BK38" s="61" t="str">
        <f>IF(ISBLANK($BT$3),"",IF(OR(Tipy!BD32=Výsledky!#REF!,Tipy!BD32=Výsledky!#REF!,Tipy!BD32=Výsledky!#REF!,Tipy!BD32=Výsledky!$BK$9),IF(VLOOKUP(Tipy!BD32,'Kategórie hráčov'!$A$2:$B$46,2,FALSE)=30,30,20),0))</f>
        <v/>
      </c>
      <c r="BL38" s="62" t="str">
        <f>IF(ISBLANK($BT$3),"",IF(ISBLANK(Tipy!AZ32),0,IF(OR(AND(Tipy!AZ32=Výsledky!$BR$3,OR(Tipy!BB32=Výsledky!$BT$3+1,Tipy!BB32=Výsledky!$BT$3-1)),AND(Tipy!BB32=Výsledky!$BT$3,OR(Tipy!AZ32=Výsledky!$BR$3+1,Tipy!AZ32=Výsledky!$BR$3-1))),10,0)))</f>
        <v/>
      </c>
      <c r="BM38" s="65" t="str">
        <f>IF(ISBLANK($BT$3),"",IF(ISBLANK(Tipy!AZ32),"-",SUM(BH38:BL38)))</f>
        <v/>
      </c>
      <c r="BN38" s="64"/>
      <c r="BO38" s="61" t="str">
        <f>IF(ISBLANK($CA$3),"",IF(ISBLANK(Tipy!BF32),0,IF(AND(Tipy!BF32=Výsledky!$BY$3,Tipy!BH32=Výsledky!$CA$3),60,0)))</f>
        <v/>
      </c>
      <c r="BP38" s="61" t="str">
        <f>IF(ISBLANK($CA$3),"",IF(ISBLANK(Tipy!BF32),0,IF(AND(Tipy!BF32=Výsledky!$BY$3,Tipy!BH32=Výsledky!$CA$3),0,IF(AND(Tipy!BF32-Tipy!BH32&gt;0,Výsledky!$BY$3-Výsledky!$CA$3&gt;0),20,IF(AND(Tipy!BF32-Tipy!BH32=0,Výsledky!$BY$3-Výsledky!$CA$3=0),20,IF(AND(Tipy!BF32-Tipy!BH32&lt;0,Výsledky!$BY$3-Výsledky!$CA$3&lt;0),20,0))))))</f>
        <v/>
      </c>
      <c r="BQ38" s="61" t="str">
        <f>IF(ISBLANK($CA$3),"",IF(OR(Tipy!BI32=Výsledky!$BO$6,Tipy!BI32=Výsledky!$BO$7,Tipy!BI32=Výsledky!$BO$8,Tipy!BI32=Výsledky!$BO$9),IF(VLOOKUP(Tipy!BI32,'Kategórie hráčov'!$A$2:$B$46,2,FALSE)=30,30,20),0))</f>
        <v/>
      </c>
      <c r="BR38" s="61" t="str">
        <f>IF(ISBLANK($CA$3),"",IF(OR(Tipy!BJ32=Výsledky!$BR$6,Tipy!BJ32=Výsledky!$BR$7,Tipy!BJ32=Výsledky!$BR$8,Tipy!BJ32=Výsledky!$BR$9),IF(VLOOKUP(Tipy!BJ32,'Kategórie hráčov'!$A$2:$B$46,2,FALSE)=30,30,20),0))</f>
        <v/>
      </c>
      <c r="BS38" s="62" t="str">
        <f>IF(ISBLANK($CA$3),"",IF(ISBLANK(Tipy!BF32),0,IF(OR(AND(Tipy!BF32=Výsledky!$BY$3,OR(Tipy!BH32=Výsledky!$CA$3+1,Tipy!BH32=Výsledky!$CA$3-1)),AND(Tipy!BH32=Výsledky!$CA$3,OR(Tipy!BF32=Výsledky!$BY$3+1,Tipy!BF32=Výsledky!$BY$3-1))),10,0)))</f>
        <v/>
      </c>
      <c r="BT38" s="65" t="str">
        <f>IF(ISBLANK($CA$3),"",IF(ISBLANK(Tipy!BF32),"-",SUM(BO38:BS38)))</f>
        <v/>
      </c>
      <c r="BU38" s="64"/>
      <c r="BV38" s="61" t="str">
        <f>IF(ISBLANK($CH$3),"",IF(ISBLANK(Tipy!BL32),0,IF(AND(Tipy!BL32=Výsledky!$CF$3,Tipy!BN32=Výsledky!$CH$3),60,0)))</f>
        <v/>
      </c>
      <c r="BW38" s="61" t="str">
        <f>IF(ISBLANK($CH$3),"",IF(ISBLANK(Tipy!BL32),0,IF(AND(Tipy!BL32=Výsledky!$CF$3,Tipy!BN32=Výsledky!$CH$3),0,IF(AND(Tipy!BL32-Tipy!BN32&gt;0,Výsledky!$CF$3-Výsledky!$CH$3&gt;0),20,IF(AND(Tipy!BL32-Tipy!BN32=0,Výsledky!$CF$3-Výsledky!$CH$3=0),20,IF(AND(Tipy!BL32-Tipy!BN32&lt;0,Výsledky!$CF$3-Výsledky!$CH$3&lt;0),20,0))))))</f>
        <v/>
      </c>
      <c r="BX38" s="61" t="str">
        <f>IF(ISBLANK($CH$3),"",IF(OR(Tipy!BO32=Výsledky!$BV$6,Tipy!BO32=Výsledky!$BV$7,Tipy!BO32=Výsledky!$BV$8,Tipy!BO32=Výsledky!$BV$9),IF(VLOOKUP(Tipy!BO32,'Kategórie hráčov'!$A$2:$B$46,2,FALSE)=30,30,20),0))</f>
        <v/>
      </c>
      <c r="BY38" s="61" t="str">
        <f>IF(ISBLANK($CH$3),"",IF(OR(Tipy!BP32=Výsledky!$BY$6,Tipy!BP32=Výsledky!$BY$7,Tipy!BP32=Výsledky!$BY$8,Tipy!BP32=Výsledky!$BY$9),IF(VLOOKUP(Tipy!BP32,'Kategórie hráčov'!$A$2:$B$46,2,FALSE)=30,30,20),0))</f>
        <v/>
      </c>
      <c r="BZ38" s="62" t="str">
        <f>IF(ISBLANK($CH$3),"",IF(ISBLANK(Tipy!BL32),0,IF(OR(AND(Tipy!BL32=Výsledky!$CF$3,OR(Tipy!BN32=Výsledky!$CH$3+1,Tipy!BN32=Výsledky!$CH$3-1)),AND(Tipy!BN32=Výsledky!$CH$3,OR(Tipy!BL32=Výsledky!$CF$3+1,Tipy!BL32=Výsledky!$CF$3-1))),10,0)))</f>
        <v/>
      </c>
      <c r="CA38" s="65" t="str">
        <f>IF(ISBLANK($CH$3),"",IF(ISBLANK(Tipy!BL32),"-",SUM(BV38:BZ38)))</f>
        <v/>
      </c>
      <c r="CB38" s="64"/>
      <c r="CC38" s="61" t="str">
        <f>IF(ISBLANK($CO$3),"",IF(ISBLANK(Tipy!BR32),0,IF(AND(Tipy!BR32=Výsledky!$CM$3,Tipy!BT32=Výsledky!$CO$3),60,0)))</f>
        <v/>
      </c>
      <c r="CD38" s="61" t="str">
        <f>IF(ISBLANK($CO$3),"",IF(ISBLANK(Tipy!BR32),0,IF(AND(Tipy!BR32=Výsledky!$CM$3,Tipy!BT32=Výsledky!$CO$3),0,IF(AND(Tipy!BR32-Tipy!BT32&gt;0,Výsledky!$CM$3-Výsledky!$CO$3&gt;0),20,IF(AND(Tipy!BR32-Tipy!BT32=0,Výsledky!$CM$3-Výsledky!$CO$3=0),20,IF(AND(Tipy!BR32-Tipy!BT32&lt;0,Výsledky!$CM$3-Výsledky!$CO$3&lt;0),20,0))))))</f>
        <v/>
      </c>
      <c r="CE38" s="61" t="str">
        <f>IF(ISBLANK($CO$3),"",IF(OR(Tipy!BU32=Výsledky!$CC$6,Tipy!BU32=Výsledky!$CC$7,Tipy!BU32=Výsledky!$CC$8,Tipy!BU32=Výsledky!$CC$9),IF(VLOOKUP(Tipy!BU32,'Kategórie hráčov'!$A$2:$B$46,2,FALSE)=30,30,20),0))</f>
        <v/>
      </c>
      <c r="CF38" s="61" t="str">
        <f>IF(ISBLANK($CO$3),"",IF(OR(Tipy!BV32=Výsledky!$CF$6,Tipy!BV32=Výsledky!$CF$7,Tipy!BV32=Výsledky!$CF$8,Tipy!BV32=Výsledky!$CF$9),IF(VLOOKUP(Tipy!BV32,'Kategórie hráčov'!$A$2:$B$46,2,FALSE)=30,30,20),0))</f>
        <v/>
      </c>
      <c r="CG38" s="62" t="str">
        <f>IF(ISBLANK($CO$3),"",IF(ISBLANK(Tipy!BR32),0,IF(OR(AND(Tipy!BR32=Výsledky!$CM$3,OR(Tipy!BT32=Výsledky!$CO$3+1,Tipy!BT32=Výsledky!$CO$3-1)),AND(Tipy!BT32=Výsledky!$CO$3,OR(Tipy!BR32=Výsledky!$CM$3+1,Tipy!BR32=Výsledky!$CM$3-1))),10,0)))</f>
        <v/>
      </c>
      <c r="CH38" s="65" t="str">
        <f>IF(ISBLANK($CO$3),"",IF(ISBLANK(Tipy!BR32),"-",SUM(CC38:CG38)))</f>
        <v/>
      </c>
      <c r="CI38" s="64"/>
      <c r="CJ38" s="61" t="str">
        <f>IF(ISBLANK($CV$3),"",IF(ISBLANK(Tipy!BX32),0,IF(AND(Tipy!BX32=Výsledky!$CT$3,Tipy!BZ32=Výsledky!$CV$3),60,0)))</f>
        <v/>
      </c>
      <c r="CK38" s="61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1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1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2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65" t="str">
        <f>IF(ISBLANK($CV$3),"",IF(ISBLANK(Tipy!BX32),"-",SUM(CJ38:CN38)))</f>
        <v/>
      </c>
      <c r="CP38" s="64"/>
      <c r="CQ38" s="61" t="str">
        <f>IF(ISBLANK($DC$3),"",IF(ISBLANK(Tipy!CD32),0,IF(AND(Tipy!CD32=Výsledky!$DA$3,Tipy!CF32=Výsledky!$DC$3),60,0)))</f>
        <v/>
      </c>
      <c r="CR38" s="61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1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1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2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65" t="str">
        <f>IF(ISBLANK($DC$3),"",IF(ISBLANK(Tipy!CD32),"-",SUM(CQ38:CU38)))</f>
        <v/>
      </c>
      <c r="CW38" s="64"/>
      <c r="CX38" s="61" t="str">
        <f>IF(ISBLANK($DX$3),"",IF(ISBLANK(Tipy!CJ32),0,IF(AND(Tipy!CJ32=Výsledky!$DV$3,Tipy!CL32=Výsledky!$DX$3),60,0)))</f>
        <v/>
      </c>
      <c r="CY38" s="61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1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1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2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65" t="str">
        <f>IF(ISBLANK($DX$3),"",IF(ISBLANK(Tipy!CJ32),"-",SUM(CX38:DB38)))</f>
        <v/>
      </c>
      <c r="DD38" s="64"/>
      <c r="DE38" s="61" t="str">
        <f>IF(ISBLANK($DQ$3),"",IF(ISBLANK(Tipy!CP32),0,IF(AND(Tipy!CP32=Výsledky!$DO$3,Tipy!CR32=Výsledky!$DQ$3),60,0)))</f>
        <v/>
      </c>
      <c r="DF38" s="61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1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1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2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65" t="str">
        <f>IF(ISBLANK($DQ$3),"",IF(ISBLANK(Tipy!CP32),"-",SUM(DE38:DI38)))</f>
        <v/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 t="str">
        <f>IF(ISBLANK($BM$3),"",IF(ISBLANK(Tipy!EF32),0,IF(AND(Tipy!EF32=Výsledky!$BK$3,Tipy!EH32=Výsledky!$BM$3),60,0)))</f>
        <v/>
      </c>
      <c r="FC38" s="61" t="str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/>
      </c>
      <c r="FD38" s="61" t="str">
        <f>IF(ISBLANK($BM$3),"",IF(OR(Tipy!EI32=Výsledky!$FB$6,Tipy!EI32=Výsledky!$FB$7,Tipy!EI32=Výsledky!$FB$8,Tipy!EI32=Výsledky!$FB$9),IF(VLOOKUP(Tipy!EI32,'Kategórie hráčov'!$A$2:$B$46,2,FALSE)=30,30,20),0))</f>
        <v/>
      </c>
      <c r="FE38" s="61" t="str">
        <f>IF(ISBLANK($BM$3),"",IF(OR(Tipy!EJ32=Výsledky!$FE$6,Tipy!EJ32=Výsledky!$FE$7,Tipy!EJ32=Výsledky!$FE$8,Tipy!EJ32=Výsledky!$FE$9),IF(VLOOKUP(Tipy!EJ32,'Kategórie hráčov'!$A$2:$B$46,2,FALSE)=30,30,20),0))</f>
        <v/>
      </c>
      <c r="FF38" s="62" t="str">
        <f>IF(ISBLANK($BM$3),"",IF(ISBLANK(Tipy!EF32),0,IF(OR(AND(Tipy!EF32=Výsledky!$BK$3,OR(Tipy!EH32=Výsledky!$BM$3+1,Tipy!EH32=Výsledky!$BM$3-1)),AND(Tipy!EH32=Výsledky!$BM$3,OR(Tipy!EF32=Výsledky!$BK$3+1,Tipy!EF32=Výsledky!$BK$3-1))),10,0)))</f>
        <v/>
      </c>
      <c r="FG38" s="65" t="str">
        <f>IF(ISBLANK($BM$3),"",IF(ISBLANK(Tipy!EF32),"-",SUM(FB38:FF38)))</f>
        <v/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 t="str">
        <f>IF(ISBLANK($DJ$3),"",IF(ISBLANK(Tipy!ER32),0,IF(AND(Tipy!ER32=Výsledky!$DH$3,Tipy!ET32=Výsledky!$DJ$3),60,0)))</f>
        <v/>
      </c>
      <c r="FQ38" s="61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1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1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2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5" t="str">
        <f>IF(ISBLANK($DJ$3),"",IF(ISBLANK(Tipy!ER32),"-",SUM(FP38:FT38)))</f>
        <v/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488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488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5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61" t="str">
        <f>IF(ISBLANK($AR$3),"",IF(ISBLANK(Tipy!AH33),0,IF(AND(Tipy!AH33=Výsledky!$AP$3,Tipy!AJ33=Výsledky!$AR$3),60,0)))</f>
        <v/>
      </c>
      <c r="AN39" s="61" t="str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/>
      </c>
      <c r="AO39" s="61" t="str">
        <f>IF(ISBLANK($AR$3),"",IF(OR(Tipy!AK33=Výsledky!$AM$6,Tipy!AK33=Výsledky!$AM$7,Tipy!AK33=Výsledky!$AM$8,Tipy!AK33=Výsledky!$AM$9),IF(VLOOKUP(Tipy!AK33,'Kategórie hráčov'!$A$2:$B$46,2,FALSE)=30,30,20),0))</f>
        <v/>
      </c>
      <c r="AP39" s="61" t="str">
        <f>IF(ISBLANK($AR$3),"",IF(OR(Tipy!AL33=Výsledky!$AP$6,Tipy!AL33=Výsledky!$AP$7,Tipy!AL33=Výsledky!$AP$8,Tipy!AL33=Výsledky!$AP$9),IF(VLOOKUP(Tipy!AL33,'Kategórie hráčov'!$A$2:$B$46,2,FALSE)=30,30,20),0))</f>
        <v/>
      </c>
      <c r="AQ39" s="62" t="str">
        <f>IF(ISBLANK($AR$3),"",IF(ISBLANK(Tipy!AH33),0,IF(OR(AND(Tipy!AH33=Výsledky!$AP$3,OR(Tipy!AJ33=Výsledky!$AR$3+1,Tipy!AJ33=Výsledky!$AR$3-1)),AND(Tipy!AJ33=Výsledky!$AR$3,OR(Tipy!AH33=Výsledky!$AP$3+1,Tipy!AH33=Výsledky!$AP$3-1))),10,0)))</f>
        <v/>
      </c>
      <c r="AR39" s="65" t="str">
        <f>IF(ISBLANK($AR$3),"",IF(ISBLANK(Tipy!AH33),"-",SUM(AM39:AQ39)))</f>
        <v/>
      </c>
      <c r="AS39" s="64"/>
      <c r="AT39" s="61" t="str">
        <f>IF(ISBLANK($BF$3),"",IF(ISBLANK(Tipy!AN33),0,IF(AND(Tipy!AN33=Výsledky!$BD$3,Tipy!AP33=Výsledky!$BF$3),60,0)))</f>
        <v/>
      </c>
      <c r="AU39" s="61" t="str">
        <f>IF(ISBLANK($BF$3),"",IF(ISBLANK(Tipy!AN33),0,IF(AND(Tipy!AN33=Výsledky!$BD$3,Tipy!AP33=Výsledky!$BF$3),0,IF(AND(Tipy!AN33-Tipy!AP33&gt;0,Výsledky!$BD$3-Výsledky!$BF$3&gt;0),20,IF(AND(Tipy!AN33-Tipy!AP33=0,Výsledky!$BD$3-Výsledky!$BF$3=0),20,IF(AND(Tipy!AN33-Tipy!AP33&lt;0,Výsledky!$BD$3-Výsledky!$BF$3&lt;0),20,0))))))</f>
        <v/>
      </c>
      <c r="AV39" s="61" t="str">
        <f>IF(ISBLANK($BF$3),"",IF(OR(Tipy!AQ33=Výsledky!#REF!,Tipy!AQ33=Výsledky!#REF!,Tipy!AQ33=Výsledky!#REF!,Tipy!AQ33=Výsledky!$AT$9),IF(VLOOKUP(Tipy!AQ33,'Kategórie hráčov'!$A$2:$B$46,2,FALSE)=30,30,20),0))</f>
        <v/>
      </c>
      <c r="AW39" s="61" t="str">
        <f>IF(ISBLANK($BF$3),"",IF(OR(Tipy!AR33=Výsledky!#REF!,Tipy!AR33=Výsledky!#REF!,Tipy!AR33=Výsledky!#REF!,Tipy!AR33=Výsledky!$AW$9),IF(VLOOKUP(Tipy!AR33,'Kategórie hráčov'!$A$2:$B$46,2,FALSE)=30,30,20),0))</f>
        <v/>
      </c>
      <c r="AX39" s="62" t="str">
        <f>IF(ISBLANK($BF$3),"",IF(ISBLANK(Tipy!AN33),0,IF(OR(AND(Tipy!AN33=Výsledky!$BD$3,OR(Tipy!AP33=Výsledky!$BF$3+1,Tipy!AP33=Výsledky!$BF$3-1)),AND(Tipy!AP33=Výsledky!$BF$3,OR(Tipy!AN33=Výsledky!$BD$3+1,Tipy!AN33=Výsledky!$BD$3-1))),10,0)))</f>
        <v/>
      </c>
      <c r="AY39" s="65" t="str">
        <f>IF(ISBLANK($BF$3),"",IF(ISBLANK(Tipy!AN33),"-",SUM(AT39:AX39)))</f>
        <v/>
      </c>
      <c r="AZ39" s="64"/>
      <c r="BA39" s="61" t="str">
        <f>IF(ISBLANK($AY$3),"",IF(ISBLANK(Tipy!AT33),0,IF(AND(Tipy!AT33=Výsledky!$AW$3,Tipy!AV33=Výsledky!$AY$3),60,0)))</f>
        <v/>
      </c>
      <c r="BB39" s="61" t="str">
        <f>IF(ISBLANK($AY$3),"",IF(ISBLANK(Tipy!AT33),0,IF(AND(Tipy!AT33=Výsledky!$AW$3,Tipy!AV33=Výsledky!$AY$3),0,IF(AND(Tipy!AT33-Tipy!AV33&gt;0,Výsledky!$AW$3-Výsledky!$AY$3&gt;0),20,IF(AND(Tipy!AT33-Tipy!AV33=0,Výsledky!$AW$3-Výsledky!$AY$3=0),20,IF(AND(Tipy!AT33-Tipy!AV33&lt;0,Výsledky!$AW$3-Výsledky!$AY$3&lt;0),20,0))))))</f>
        <v/>
      </c>
      <c r="BC39" s="61" t="str">
        <f>IF(ISBLANK($AY$3),"",IF(OR(Tipy!AW33=Výsledky!$BA$6,Tipy!AW33=Výsledky!$BA$7,Tipy!AW33=Výsledky!$BA$8,Tipy!AW33=Výsledky!$BA$9),IF(VLOOKUP(Tipy!AW33,'Kategórie hráčov'!$A$2:$B$46,2,FALSE)=30,30,20),0))</f>
        <v/>
      </c>
      <c r="BD39" s="61" t="str">
        <f>IF(ISBLANK($AY$3),"",IF(OR(Tipy!AX33=Výsledky!$BD$6,Tipy!AX33=Výsledky!$BD$7,Tipy!AX33=Výsledky!$BD$8,Tipy!AX33=Výsledky!$BD$9),IF(VLOOKUP(Tipy!AX33,'Kategórie hráčov'!$A$2:$B$46,2,FALSE)=30,30,20),0))</f>
        <v/>
      </c>
      <c r="BE39" s="62" t="str">
        <f>IF(ISBLANK($AY$3),"",IF(ISBLANK(Tipy!AT33),0,IF(OR(AND(Tipy!AT33=Výsledky!$AW$3,OR(Tipy!AV33=Výsledky!$AY$3+1,Tipy!AV33=Výsledky!$AY$3-1)),AND(Tipy!AV33=Výsledky!$AY$3,OR(Tipy!AT33=Výsledky!$AW$3+1,Tipy!AT33=Výsledky!$AW$3-1))),10,0)))</f>
        <v/>
      </c>
      <c r="BF39" s="65" t="str">
        <f>IF(ISBLANK($AY$3),"",IF(ISBLANK(Tipy!AT33),"-",SUM(BA39:BE39)))</f>
        <v/>
      </c>
      <c r="BG39" s="64"/>
      <c r="BH39" s="61" t="str">
        <f>IF(ISBLANK($BT$3),"",IF(ISBLANK(Tipy!AZ33),0,IF(AND(Tipy!AZ33=Výsledky!$BR$3,Tipy!BB33=Výsledky!$BT$3),60,0)))</f>
        <v/>
      </c>
      <c r="BI39" s="61" t="str">
        <f>IF(ISBLANK($BT$3),"",IF(ISBLANK(Tipy!AZ33),0,IF(AND(Tipy!AZ33=Výsledky!$BR$3,Tipy!BB33=Výsledky!$BT$3),0,IF(AND(Tipy!AZ33-Tipy!BB33&gt;0,Výsledky!$BR$3-Výsledky!$BT$3&gt;0),20,IF(AND(Tipy!AZ33-Tipy!BB33=0,Výsledky!$BR$3-Výsledky!$BT$3=0),20,IF(AND(Tipy!AZ33-Tipy!BB33&lt;0,Výsledky!$BR$3-Výsledky!$BT$3&lt;0),20,0))))))</f>
        <v/>
      </c>
      <c r="BJ39" s="61" t="str">
        <f>IF(ISBLANK($BT$3),"",IF(OR(Tipy!BC33=Výsledky!#REF!,Tipy!BC33=Výsledky!#REF!,Tipy!BC33=Výsledky!#REF!,Tipy!BC33=Výsledky!$BH$9),IF(VLOOKUP(Tipy!BC33,'Kategórie hráčov'!$A$2:$B$46,2,FALSE)=30,30,20),0))</f>
        <v/>
      </c>
      <c r="BK39" s="61" t="str">
        <f>IF(ISBLANK($BT$3),"",IF(OR(Tipy!BD33=Výsledky!#REF!,Tipy!BD33=Výsledky!#REF!,Tipy!BD33=Výsledky!#REF!,Tipy!BD33=Výsledky!$BK$9),IF(VLOOKUP(Tipy!BD33,'Kategórie hráčov'!$A$2:$B$46,2,FALSE)=30,30,20),0))</f>
        <v/>
      </c>
      <c r="BL39" s="62" t="str">
        <f>IF(ISBLANK($BT$3),"",IF(ISBLANK(Tipy!AZ33),0,IF(OR(AND(Tipy!AZ33=Výsledky!$BR$3,OR(Tipy!BB33=Výsledky!$BT$3+1,Tipy!BB33=Výsledky!$BT$3-1)),AND(Tipy!BB33=Výsledky!$BT$3,OR(Tipy!AZ33=Výsledky!$BR$3+1,Tipy!AZ33=Výsledky!$BR$3-1))),10,0)))</f>
        <v/>
      </c>
      <c r="BM39" s="65" t="str">
        <f>IF(ISBLANK($BT$3),"",IF(ISBLANK(Tipy!AZ33),"-",SUM(BH39:BL39)))</f>
        <v/>
      </c>
      <c r="BN39" s="64"/>
      <c r="BO39" s="61" t="str">
        <f>IF(ISBLANK($CA$3),"",IF(ISBLANK(Tipy!BF33),0,IF(AND(Tipy!BF33=Výsledky!$BY$3,Tipy!BH33=Výsledky!$CA$3),60,0)))</f>
        <v/>
      </c>
      <c r="BP39" s="61" t="str">
        <f>IF(ISBLANK($CA$3),"",IF(ISBLANK(Tipy!BF33),0,IF(AND(Tipy!BF33=Výsledky!$BY$3,Tipy!BH33=Výsledky!$CA$3),0,IF(AND(Tipy!BF33-Tipy!BH33&gt;0,Výsledky!$BY$3-Výsledky!$CA$3&gt;0),20,IF(AND(Tipy!BF33-Tipy!BH33=0,Výsledky!$BY$3-Výsledky!$CA$3=0),20,IF(AND(Tipy!BF33-Tipy!BH33&lt;0,Výsledky!$BY$3-Výsledky!$CA$3&lt;0),20,0))))))</f>
        <v/>
      </c>
      <c r="BQ39" s="61" t="str">
        <f>IF(ISBLANK($CA$3),"",IF(OR(Tipy!BI33=Výsledky!$BO$6,Tipy!BI33=Výsledky!$BO$7,Tipy!BI33=Výsledky!$BO$8,Tipy!BI33=Výsledky!$BO$9),IF(VLOOKUP(Tipy!BI33,'Kategórie hráčov'!$A$2:$B$46,2,FALSE)=30,30,20),0))</f>
        <v/>
      </c>
      <c r="BR39" s="61" t="str">
        <f>IF(ISBLANK($CA$3),"",IF(OR(Tipy!BJ33=Výsledky!$BR$6,Tipy!BJ33=Výsledky!$BR$7,Tipy!BJ33=Výsledky!$BR$8,Tipy!BJ33=Výsledky!$BR$9),IF(VLOOKUP(Tipy!BJ33,'Kategórie hráčov'!$A$2:$B$46,2,FALSE)=30,30,20),0))</f>
        <v/>
      </c>
      <c r="BS39" s="62" t="str">
        <f>IF(ISBLANK($CA$3),"",IF(ISBLANK(Tipy!BF33),0,IF(OR(AND(Tipy!BF33=Výsledky!$BY$3,OR(Tipy!BH33=Výsledky!$CA$3+1,Tipy!BH33=Výsledky!$CA$3-1)),AND(Tipy!BH33=Výsledky!$CA$3,OR(Tipy!BF33=Výsledky!$BY$3+1,Tipy!BF33=Výsledky!$BY$3-1))),10,0)))</f>
        <v/>
      </c>
      <c r="BT39" s="65" t="str">
        <f>IF(ISBLANK($CA$3),"",IF(ISBLANK(Tipy!BF33),"-",SUM(BO39:BS39)))</f>
        <v/>
      </c>
      <c r="BU39" s="64"/>
      <c r="BV39" s="61" t="str">
        <f>IF(ISBLANK($CH$3),"",IF(ISBLANK(Tipy!BL33),0,IF(AND(Tipy!BL33=Výsledky!$CF$3,Tipy!BN33=Výsledky!$CH$3),60,0)))</f>
        <v/>
      </c>
      <c r="BW39" s="61" t="str">
        <f>IF(ISBLANK($CH$3),"",IF(ISBLANK(Tipy!BL33),0,IF(AND(Tipy!BL33=Výsledky!$CF$3,Tipy!BN33=Výsledky!$CH$3),0,IF(AND(Tipy!BL33-Tipy!BN33&gt;0,Výsledky!$CF$3-Výsledky!$CH$3&gt;0),20,IF(AND(Tipy!BL33-Tipy!BN33=0,Výsledky!$CF$3-Výsledky!$CH$3=0),20,IF(AND(Tipy!BL33-Tipy!BN33&lt;0,Výsledky!$CF$3-Výsledky!$CH$3&lt;0),20,0))))))</f>
        <v/>
      </c>
      <c r="BX39" s="61" t="str">
        <f>IF(ISBLANK($CH$3),"",IF(OR(Tipy!BO33=Výsledky!$BV$6,Tipy!BO33=Výsledky!$BV$7,Tipy!BO33=Výsledky!$BV$8,Tipy!BO33=Výsledky!$BV$9),IF(VLOOKUP(Tipy!BO33,'Kategórie hráčov'!$A$2:$B$46,2,FALSE)=30,30,20),0))</f>
        <v/>
      </c>
      <c r="BY39" s="61" t="str">
        <f>IF(ISBLANK($CH$3),"",IF(OR(Tipy!BP33=Výsledky!$BY$6,Tipy!BP33=Výsledky!$BY$7,Tipy!BP33=Výsledky!$BY$8,Tipy!BP33=Výsledky!$BY$9),IF(VLOOKUP(Tipy!BP33,'Kategórie hráčov'!$A$2:$B$46,2,FALSE)=30,30,20),0))</f>
        <v/>
      </c>
      <c r="BZ39" s="62" t="str">
        <f>IF(ISBLANK($CH$3),"",IF(ISBLANK(Tipy!BL33),0,IF(OR(AND(Tipy!BL33=Výsledky!$CF$3,OR(Tipy!BN33=Výsledky!$CH$3+1,Tipy!BN33=Výsledky!$CH$3-1)),AND(Tipy!BN33=Výsledky!$CH$3,OR(Tipy!BL33=Výsledky!$CF$3+1,Tipy!BL33=Výsledky!$CF$3-1))),10,0)))</f>
        <v/>
      </c>
      <c r="CA39" s="65" t="str">
        <f>IF(ISBLANK($CH$3),"",IF(ISBLANK(Tipy!BL33),"-",SUM(BV39:BZ39)))</f>
        <v/>
      </c>
      <c r="CB39" s="64"/>
      <c r="CC39" s="61" t="str">
        <f>IF(ISBLANK($CO$3),"",IF(ISBLANK(Tipy!BR33),0,IF(AND(Tipy!BR33=Výsledky!$CM$3,Tipy!BT33=Výsledky!$CO$3),60,0)))</f>
        <v/>
      </c>
      <c r="CD39" s="61" t="str">
        <f>IF(ISBLANK($CO$3),"",IF(ISBLANK(Tipy!BR33),0,IF(AND(Tipy!BR33=Výsledky!$CM$3,Tipy!BT33=Výsledky!$CO$3),0,IF(AND(Tipy!BR33-Tipy!BT33&gt;0,Výsledky!$CM$3-Výsledky!$CO$3&gt;0),20,IF(AND(Tipy!BR33-Tipy!BT33=0,Výsledky!$CM$3-Výsledky!$CO$3=0),20,IF(AND(Tipy!BR33-Tipy!BT33&lt;0,Výsledky!$CM$3-Výsledky!$CO$3&lt;0),20,0))))))</f>
        <v/>
      </c>
      <c r="CE39" s="61" t="str">
        <f>IF(ISBLANK($CO$3),"",IF(OR(Tipy!BU33=Výsledky!$CC$6,Tipy!BU33=Výsledky!$CC$7,Tipy!BU33=Výsledky!$CC$8,Tipy!BU33=Výsledky!$CC$9),IF(VLOOKUP(Tipy!BU33,'Kategórie hráčov'!$A$2:$B$46,2,FALSE)=30,30,20),0))</f>
        <v/>
      </c>
      <c r="CF39" s="61" t="str">
        <f>IF(ISBLANK($CO$3),"",IF(OR(Tipy!BV33=Výsledky!$CF$6,Tipy!BV33=Výsledky!$CF$7,Tipy!BV33=Výsledky!$CF$8,Tipy!BV33=Výsledky!$CF$9),IF(VLOOKUP(Tipy!BV33,'Kategórie hráčov'!$A$2:$B$46,2,FALSE)=30,30,20),0))</f>
        <v/>
      </c>
      <c r="CG39" s="62" t="str">
        <f>IF(ISBLANK($CO$3),"",IF(ISBLANK(Tipy!BR33),0,IF(OR(AND(Tipy!BR33=Výsledky!$CM$3,OR(Tipy!BT33=Výsledky!$CO$3+1,Tipy!BT33=Výsledky!$CO$3-1)),AND(Tipy!BT33=Výsledky!$CO$3,OR(Tipy!BR33=Výsledky!$CM$3+1,Tipy!BR33=Výsledky!$CM$3-1))),10,0)))</f>
        <v/>
      </c>
      <c r="CH39" s="65" t="str">
        <f>IF(ISBLANK($CO$3),"",IF(ISBLANK(Tipy!BR33),"-",SUM(CC39:CG39)))</f>
        <v/>
      </c>
      <c r="CI39" s="64"/>
      <c r="CJ39" s="61" t="str">
        <f>IF(ISBLANK($CV$3),"",IF(ISBLANK(Tipy!BX33),0,IF(AND(Tipy!BX33=Výsledky!$CT$3,Tipy!BZ33=Výsledky!$CV$3),60,0)))</f>
        <v/>
      </c>
      <c r="CK39" s="61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1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1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2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65" t="str">
        <f>IF(ISBLANK($CV$3),"",IF(ISBLANK(Tipy!BX33),"-",SUM(CJ39:CN39)))</f>
        <v/>
      </c>
      <c r="CP39" s="64"/>
      <c r="CQ39" s="61" t="str">
        <f>IF(ISBLANK($DC$3),"",IF(ISBLANK(Tipy!CD33),0,IF(AND(Tipy!CD33=Výsledky!$DA$3,Tipy!CF33=Výsledky!$DC$3),60,0)))</f>
        <v/>
      </c>
      <c r="CR39" s="61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1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1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2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65" t="str">
        <f>IF(ISBLANK($DC$3),"",IF(ISBLANK(Tipy!CD33),"-",SUM(CQ39:CU39)))</f>
        <v/>
      </c>
      <c r="CW39" s="64"/>
      <c r="CX39" s="61" t="str">
        <f>IF(ISBLANK($DX$3),"",IF(ISBLANK(Tipy!CJ33),0,IF(AND(Tipy!CJ33=Výsledky!$DV$3,Tipy!CL33=Výsledky!$DX$3),60,0)))</f>
        <v/>
      </c>
      <c r="CY39" s="61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1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1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2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65" t="str">
        <f>IF(ISBLANK($DX$3),"",IF(ISBLANK(Tipy!CJ33),"-",SUM(CX39:DB39)))</f>
        <v/>
      </c>
      <c r="DD39" s="64"/>
      <c r="DE39" s="61" t="str">
        <f>IF(ISBLANK($DQ$3),"",IF(ISBLANK(Tipy!CP33),0,IF(AND(Tipy!CP33=Výsledky!$DO$3,Tipy!CR33=Výsledky!$DQ$3),60,0)))</f>
        <v/>
      </c>
      <c r="DF39" s="61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1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1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2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65" t="str">
        <f>IF(ISBLANK($DQ$3),"",IF(ISBLANK(Tipy!CP33),"-",SUM(DE39:DI39)))</f>
        <v/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 t="str">
        <f>IF(ISBLANK($BM$3),"",IF(ISBLANK(Tipy!EF33),0,IF(AND(Tipy!EF33=Výsledky!$BK$3,Tipy!EH33=Výsledky!$BM$3),60,0)))</f>
        <v/>
      </c>
      <c r="FC39" s="61" t="str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/>
      </c>
      <c r="FD39" s="61" t="str">
        <f>IF(ISBLANK($BM$3),"",IF(OR(Tipy!EI33=Výsledky!$FB$6,Tipy!EI33=Výsledky!$FB$7,Tipy!EI33=Výsledky!$FB$8,Tipy!EI33=Výsledky!$FB$9),IF(VLOOKUP(Tipy!EI33,'Kategórie hráčov'!$A$2:$B$46,2,FALSE)=30,30,20),0))</f>
        <v/>
      </c>
      <c r="FE39" s="61" t="str">
        <f>IF(ISBLANK($BM$3),"",IF(OR(Tipy!EJ33=Výsledky!$FE$6,Tipy!EJ33=Výsledky!$FE$7,Tipy!EJ33=Výsledky!$FE$8,Tipy!EJ33=Výsledky!$FE$9),IF(VLOOKUP(Tipy!EJ33,'Kategórie hráčov'!$A$2:$B$46,2,FALSE)=30,30,20),0))</f>
        <v/>
      </c>
      <c r="FF39" s="62" t="str">
        <f>IF(ISBLANK($BM$3),"",IF(ISBLANK(Tipy!EF33),0,IF(OR(AND(Tipy!EF33=Výsledky!$BK$3,OR(Tipy!EH33=Výsledky!$BM$3+1,Tipy!EH33=Výsledky!$BM$3-1)),AND(Tipy!EH33=Výsledky!$BM$3,OR(Tipy!EF33=Výsledky!$BK$3+1,Tipy!EF33=Výsledky!$BK$3-1))),10,0)))</f>
        <v/>
      </c>
      <c r="FG39" s="65" t="str">
        <f>IF(ISBLANK($BM$3),"",IF(ISBLANK(Tipy!EF33),"-",SUM(FB39:FF39)))</f>
        <v/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 t="str">
        <f>IF(ISBLANK($DJ$3),"",IF(ISBLANK(Tipy!ER33),0,IF(AND(Tipy!ER33=Výsledky!$DH$3,Tipy!ET33=Výsledky!$DJ$3),60,0)))</f>
        <v/>
      </c>
      <c r="FQ39" s="61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1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1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2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5" t="str">
        <f>IF(ISBLANK($DJ$3),"",IF(ISBLANK(Tipy!ER33),"-",SUM(FP39:FT39)))</f>
        <v/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488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488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5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61" t="str">
        <f>IF(ISBLANK($AR$3),"",IF(ISBLANK(Tipy!AH34),0,IF(AND(Tipy!AH34=Výsledky!$AP$3,Tipy!AJ34=Výsledky!$AR$3),60,0)))</f>
        <v/>
      </c>
      <c r="AN40" s="61" t="str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/>
      </c>
      <c r="AO40" s="61" t="str">
        <f>IF(ISBLANK($AR$3),"",IF(OR(Tipy!AK34=Výsledky!$AM$6,Tipy!AK34=Výsledky!$AM$7,Tipy!AK34=Výsledky!$AM$8,Tipy!AK34=Výsledky!$AM$9),IF(VLOOKUP(Tipy!AK34,'Kategórie hráčov'!$A$2:$B$46,2,FALSE)=30,30,20),0))</f>
        <v/>
      </c>
      <c r="AP40" s="61" t="str">
        <f>IF(ISBLANK($AR$3),"",IF(OR(Tipy!AL34=Výsledky!$AP$6,Tipy!AL34=Výsledky!$AP$7,Tipy!AL34=Výsledky!$AP$8,Tipy!AL34=Výsledky!$AP$9),IF(VLOOKUP(Tipy!AL34,'Kategórie hráčov'!$A$2:$B$46,2,FALSE)=30,30,20),0))</f>
        <v/>
      </c>
      <c r="AQ40" s="62" t="str">
        <f>IF(ISBLANK($AR$3),"",IF(ISBLANK(Tipy!AH34),0,IF(OR(AND(Tipy!AH34=Výsledky!$AP$3,OR(Tipy!AJ34=Výsledky!$AR$3+1,Tipy!AJ34=Výsledky!$AR$3-1)),AND(Tipy!AJ34=Výsledky!$AR$3,OR(Tipy!AH34=Výsledky!$AP$3+1,Tipy!AH34=Výsledky!$AP$3-1))),10,0)))</f>
        <v/>
      </c>
      <c r="AR40" s="65" t="str">
        <f>IF(ISBLANK($AR$3),"",IF(ISBLANK(Tipy!AH34),"-",SUM(AM40:AQ40)))</f>
        <v/>
      </c>
      <c r="AS40" s="64"/>
      <c r="AT40" s="61" t="str">
        <f>IF(ISBLANK($BF$3),"",IF(ISBLANK(Tipy!AN34),0,IF(AND(Tipy!AN34=Výsledky!$BD$3,Tipy!AP34=Výsledky!$BF$3),60,0)))</f>
        <v/>
      </c>
      <c r="AU40" s="61" t="str">
        <f>IF(ISBLANK($BF$3),"",IF(ISBLANK(Tipy!AN34),0,IF(AND(Tipy!AN34=Výsledky!$BD$3,Tipy!AP34=Výsledky!$BF$3),0,IF(AND(Tipy!AN34-Tipy!AP34&gt;0,Výsledky!$BD$3-Výsledky!$BF$3&gt;0),20,IF(AND(Tipy!AN34-Tipy!AP34=0,Výsledky!$BD$3-Výsledky!$BF$3=0),20,IF(AND(Tipy!AN34-Tipy!AP34&lt;0,Výsledky!$BD$3-Výsledky!$BF$3&lt;0),20,0))))))</f>
        <v/>
      </c>
      <c r="AV40" s="61" t="str">
        <f>IF(ISBLANK($BF$3),"",IF(OR(Tipy!AQ34=Výsledky!#REF!,Tipy!AQ34=Výsledky!#REF!,Tipy!AQ34=Výsledky!#REF!,Tipy!AQ34=Výsledky!$AT$9),IF(VLOOKUP(Tipy!AQ34,'Kategórie hráčov'!$A$2:$B$46,2,FALSE)=30,30,20),0))</f>
        <v/>
      </c>
      <c r="AW40" s="61" t="str">
        <f>IF(ISBLANK($BF$3),"",IF(OR(Tipy!AR34=Výsledky!#REF!,Tipy!AR34=Výsledky!#REF!,Tipy!AR34=Výsledky!#REF!,Tipy!AR34=Výsledky!$AW$9),IF(VLOOKUP(Tipy!AR34,'Kategórie hráčov'!$A$2:$B$46,2,FALSE)=30,30,20),0))</f>
        <v/>
      </c>
      <c r="AX40" s="62" t="str">
        <f>IF(ISBLANK($BF$3),"",IF(ISBLANK(Tipy!AN34),0,IF(OR(AND(Tipy!AN34=Výsledky!$BD$3,OR(Tipy!AP34=Výsledky!$BF$3+1,Tipy!AP34=Výsledky!$BF$3-1)),AND(Tipy!AP34=Výsledky!$BF$3,OR(Tipy!AN34=Výsledky!$BD$3+1,Tipy!AN34=Výsledky!$BD$3-1))),10,0)))</f>
        <v/>
      </c>
      <c r="AY40" s="65" t="str">
        <f>IF(ISBLANK($BF$3),"",IF(ISBLANK(Tipy!AN34),"-",SUM(AT40:AX40)))</f>
        <v/>
      </c>
      <c r="AZ40" s="64"/>
      <c r="BA40" s="61" t="str">
        <f>IF(ISBLANK($AY$3),"",IF(ISBLANK(Tipy!AT34),0,IF(AND(Tipy!AT34=Výsledky!$AW$3,Tipy!AV34=Výsledky!$AY$3),60,0)))</f>
        <v/>
      </c>
      <c r="BB40" s="61" t="str">
        <f>IF(ISBLANK($AY$3),"",IF(ISBLANK(Tipy!AT34),0,IF(AND(Tipy!AT34=Výsledky!$AW$3,Tipy!AV34=Výsledky!$AY$3),0,IF(AND(Tipy!AT34-Tipy!AV34&gt;0,Výsledky!$AW$3-Výsledky!$AY$3&gt;0),20,IF(AND(Tipy!AT34-Tipy!AV34=0,Výsledky!$AW$3-Výsledky!$AY$3=0),20,IF(AND(Tipy!AT34-Tipy!AV34&lt;0,Výsledky!$AW$3-Výsledky!$AY$3&lt;0),20,0))))))</f>
        <v/>
      </c>
      <c r="BC40" s="61" t="str">
        <f>IF(ISBLANK($AY$3),"",IF(OR(Tipy!AW34=Výsledky!$BA$6,Tipy!AW34=Výsledky!$BA$7,Tipy!AW34=Výsledky!$BA$8,Tipy!AW34=Výsledky!$BA$9),IF(VLOOKUP(Tipy!AW34,'Kategórie hráčov'!$A$2:$B$46,2,FALSE)=30,30,20),0))</f>
        <v/>
      </c>
      <c r="BD40" s="61" t="str">
        <f>IF(ISBLANK($AY$3),"",IF(OR(Tipy!AX34=Výsledky!$BD$6,Tipy!AX34=Výsledky!$BD$7,Tipy!AX34=Výsledky!$BD$8,Tipy!AX34=Výsledky!$BD$9),IF(VLOOKUP(Tipy!AX34,'Kategórie hráčov'!$A$2:$B$46,2,FALSE)=30,30,20),0))</f>
        <v/>
      </c>
      <c r="BE40" s="62" t="str">
        <f>IF(ISBLANK($AY$3),"",IF(ISBLANK(Tipy!AT34),0,IF(OR(AND(Tipy!AT34=Výsledky!$AW$3,OR(Tipy!AV34=Výsledky!$AY$3+1,Tipy!AV34=Výsledky!$AY$3-1)),AND(Tipy!AV34=Výsledky!$AY$3,OR(Tipy!AT34=Výsledky!$AW$3+1,Tipy!AT34=Výsledky!$AW$3-1))),10,0)))</f>
        <v/>
      </c>
      <c r="BF40" s="65" t="str">
        <f>IF(ISBLANK($AY$3),"",IF(ISBLANK(Tipy!AT34),"-",SUM(BA40:BE40)))</f>
        <v/>
      </c>
      <c r="BG40" s="64"/>
      <c r="BH40" s="61" t="str">
        <f>IF(ISBLANK($BT$3),"",IF(ISBLANK(Tipy!AZ34),0,IF(AND(Tipy!AZ34=Výsledky!$BR$3,Tipy!BB34=Výsledky!$BT$3),60,0)))</f>
        <v/>
      </c>
      <c r="BI40" s="61" t="str">
        <f>IF(ISBLANK($BT$3),"",IF(ISBLANK(Tipy!AZ34),0,IF(AND(Tipy!AZ34=Výsledky!$BR$3,Tipy!BB34=Výsledky!$BT$3),0,IF(AND(Tipy!AZ34-Tipy!BB34&gt;0,Výsledky!$BR$3-Výsledky!$BT$3&gt;0),20,IF(AND(Tipy!AZ34-Tipy!BB34=0,Výsledky!$BR$3-Výsledky!$BT$3=0),20,IF(AND(Tipy!AZ34-Tipy!BB34&lt;0,Výsledky!$BR$3-Výsledky!$BT$3&lt;0),20,0))))))</f>
        <v/>
      </c>
      <c r="BJ40" s="61" t="str">
        <f>IF(ISBLANK($BT$3),"",IF(OR(Tipy!BC34=Výsledky!#REF!,Tipy!BC34=Výsledky!#REF!,Tipy!BC34=Výsledky!#REF!,Tipy!BC34=Výsledky!$BH$9),IF(VLOOKUP(Tipy!BC34,'Kategórie hráčov'!$A$2:$B$46,2,FALSE)=30,30,20),0))</f>
        <v/>
      </c>
      <c r="BK40" s="61" t="str">
        <f>IF(ISBLANK($BT$3),"",IF(OR(Tipy!BD34=Výsledky!#REF!,Tipy!BD34=Výsledky!#REF!,Tipy!BD34=Výsledky!#REF!,Tipy!BD34=Výsledky!$BK$9),IF(VLOOKUP(Tipy!BD34,'Kategórie hráčov'!$A$2:$B$46,2,FALSE)=30,30,20),0))</f>
        <v/>
      </c>
      <c r="BL40" s="62" t="str">
        <f>IF(ISBLANK($BT$3),"",IF(ISBLANK(Tipy!AZ34),0,IF(OR(AND(Tipy!AZ34=Výsledky!$BR$3,OR(Tipy!BB34=Výsledky!$BT$3+1,Tipy!BB34=Výsledky!$BT$3-1)),AND(Tipy!BB34=Výsledky!$BT$3,OR(Tipy!AZ34=Výsledky!$BR$3+1,Tipy!AZ34=Výsledky!$BR$3-1))),10,0)))</f>
        <v/>
      </c>
      <c r="BM40" s="65" t="str">
        <f>IF(ISBLANK($BT$3),"",IF(ISBLANK(Tipy!AZ34),"-",SUM(BH40:BL40)))</f>
        <v/>
      </c>
      <c r="BN40" s="64"/>
      <c r="BO40" s="61" t="str">
        <f>IF(ISBLANK($CA$3),"",IF(ISBLANK(Tipy!BF34),0,IF(AND(Tipy!BF34=Výsledky!$BY$3,Tipy!BH34=Výsledky!$CA$3),60,0)))</f>
        <v/>
      </c>
      <c r="BP40" s="61" t="str">
        <f>IF(ISBLANK($CA$3),"",IF(ISBLANK(Tipy!BF34),0,IF(AND(Tipy!BF34=Výsledky!$BY$3,Tipy!BH34=Výsledky!$CA$3),0,IF(AND(Tipy!BF34-Tipy!BH34&gt;0,Výsledky!$BY$3-Výsledky!$CA$3&gt;0),20,IF(AND(Tipy!BF34-Tipy!BH34=0,Výsledky!$BY$3-Výsledky!$CA$3=0),20,IF(AND(Tipy!BF34-Tipy!BH34&lt;0,Výsledky!$BY$3-Výsledky!$CA$3&lt;0),20,0))))))</f>
        <v/>
      </c>
      <c r="BQ40" s="61" t="str">
        <f>IF(ISBLANK($CA$3),"",IF(OR(Tipy!BI34=Výsledky!$BO$6,Tipy!BI34=Výsledky!$BO$7,Tipy!BI34=Výsledky!$BO$8,Tipy!BI34=Výsledky!$BO$9),IF(VLOOKUP(Tipy!BI34,'Kategórie hráčov'!$A$2:$B$46,2,FALSE)=30,30,20),0))</f>
        <v/>
      </c>
      <c r="BR40" s="61" t="str">
        <f>IF(ISBLANK($CA$3),"",IF(OR(Tipy!BJ34=Výsledky!$BR$6,Tipy!BJ34=Výsledky!$BR$7,Tipy!BJ34=Výsledky!$BR$8,Tipy!BJ34=Výsledky!$BR$9),IF(VLOOKUP(Tipy!BJ34,'Kategórie hráčov'!$A$2:$B$46,2,FALSE)=30,30,20),0))</f>
        <v/>
      </c>
      <c r="BS40" s="62" t="str">
        <f>IF(ISBLANK($CA$3),"",IF(ISBLANK(Tipy!BF34),0,IF(OR(AND(Tipy!BF34=Výsledky!$BY$3,OR(Tipy!BH34=Výsledky!$CA$3+1,Tipy!BH34=Výsledky!$CA$3-1)),AND(Tipy!BH34=Výsledky!$CA$3,OR(Tipy!BF34=Výsledky!$BY$3+1,Tipy!BF34=Výsledky!$BY$3-1))),10,0)))</f>
        <v/>
      </c>
      <c r="BT40" s="65" t="str">
        <f>IF(ISBLANK($CA$3),"",IF(ISBLANK(Tipy!BF34),"-",SUM(BO40:BS40)))</f>
        <v/>
      </c>
      <c r="BU40" s="64"/>
      <c r="BV40" s="61" t="str">
        <f>IF(ISBLANK($CH$3),"",IF(ISBLANK(Tipy!BL34),0,IF(AND(Tipy!BL34=Výsledky!$CF$3,Tipy!BN34=Výsledky!$CH$3),60,0)))</f>
        <v/>
      </c>
      <c r="BW40" s="61" t="str">
        <f>IF(ISBLANK($CH$3),"",IF(ISBLANK(Tipy!BL34),0,IF(AND(Tipy!BL34=Výsledky!$CF$3,Tipy!BN34=Výsledky!$CH$3),0,IF(AND(Tipy!BL34-Tipy!BN34&gt;0,Výsledky!$CF$3-Výsledky!$CH$3&gt;0),20,IF(AND(Tipy!BL34-Tipy!BN34=0,Výsledky!$CF$3-Výsledky!$CH$3=0),20,IF(AND(Tipy!BL34-Tipy!BN34&lt;0,Výsledky!$CF$3-Výsledky!$CH$3&lt;0),20,0))))))</f>
        <v/>
      </c>
      <c r="BX40" s="61" t="str">
        <f>IF(ISBLANK($CH$3),"",IF(OR(Tipy!BO34=Výsledky!$BV$6,Tipy!BO34=Výsledky!$BV$7,Tipy!BO34=Výsledky!$BV$8,Tipy!BO34=Výsledky!$BV$9),IF(VLOOKUP(Tipy!BO34,'Kategórie hráčov'!$A$2:$B$46,2,FALSE)=30,30,20),0))</f>
        <v/>
      </c>
      <c r="BY40" s="61" t="str">
        <f>IF(ISBLANK($CH$3),"",IF(OR(Tipy!BP34=Výsledky!$BY$6,Tipy!BP34=Výsledky!$BY$7,Tipy!BP34=Výsledky!$BY$8,Tipy!BP34=Výsledky!$BY$9),IF(VLOOKUP(Tipy!BP34,'Kategórie hráčov'!$A$2:$B$46,2,FALSE)=30,30,20),0))</f>
        <v/>
      </c>
      <c r="BZ40" s="62" t="str">
        <f>IF(ISBLANK($CH$3),"",IF(ISBLANK(Tipy!BL34),0,IF(OR(AND(Tipy!BL34=Výsledky!$CF$3,OR(Tipy!BN34=Výsledky!$CH$3+1,Tipy!BN34=Výsledky!$CH$3-1)),AND(Tipy!BN34=Výsledky!$CH$3,OR(Tipy!BL34=Výsledky!$CF$3+1,Tipy!BL34=Výsledky!$CF$3-1))),10,0)))</f>
        <v/>
      </c>
      <c r="CA40" s="65" t="str">
        <f>IF(ISBLANK($CH$3),"",IF(ISBLANK(Tipy!BL34),"-",SUM(BV40:BZ40)))</f>
        <v/>
      </c>
      <c r="CB40" s="64"/>
      <c r="CC40" s="61" t="str">
        <f>IF(ISBLANK($CO$3),"",IF(ISBLANK(Tipy!BR34),0,IF(AND(Tipy!BR34=Výsledky!$CM$3,Tipy!BT34=Výsledky!$CO$3),60,0)))</f>
        <v/>
      </c>
      <c r="CD40" s="61" t="str">
        <f>IF(ISBLANK($CO$3),"",IF(ISBLANK(Tipy!BR34),0,IF(AND(Tipy!BR34=Výsledky!$CM$3,Tipy!BT34=Výsledky!$CO$3),0,IF(AND(Tipy!BR34-Tipy!BT34&gt;0,Výsledky!$CM$3-Výsledky!$CO$3&gt;0),20,IF(AND(Tipy!BR34-Tipy!BT34=0,Výsledky!$CM$3-Výsledky!$CO$3=0),20,IF(AND(Tipy!BR34-Tipy!BT34&lt;0,Výsledky!$CM$3-Výsledky!$CO$3&lt;0),20,0))))))</f>
        <v/>
      </c>
      <c r="CE40" s="61" t="str">
        <f>IF(ISBLANK($CO$3),"",IF(OR(Tipy!BU34=Výsledky!$CC$6,Tipy!BU34=Výsledky!$CC$7,Tipy!BU34=Výsledky!$CC$8,Tipy!BU34=Výsledky!$CC$9),IF(VLOOKUP(Tipy!BU34,'Kategórie hráčov'!$A$2:$B$46,2,FALSE)=30,30,20),0))</f>
        <v/>
      </c>
      <c r="CF40" s="61" t="str">
        <f>IF(ISBLANK($CO$3),"",IF(OR(Tipy!BV34=Výsledky!$CF$6,Tipy!BV34=Výsledky!$CF$7,Tipy!BV34=Výsledky!$CF$8,Tipy!BV34=Výsledky!$CF$9),IF(VLOOKUP(Tipy!BV34,'Kategórie hráčov'!$A$2:$B$46,2,FALSE)=30,30,20),0))</f>
        <v/>
      </c>
      <c r="CG40" s="62" t="str">
        <f>IF(ISBLANK($CO$3),"",IF(ISBLANK(Tipy!BR34),0,IF(OR(AND(Tipy!BR34=Výsledky!$CM$3,OR(Tipy!BT34=Výsledky!$CO$3+1,Tipy!BT34=Výsledky!$CO$3-1)),AND(Tipy!BT34=Výsledky!$CO$3,OR(Tipy!BR34=Výsledky!$CM$3+1,Tipy!BR34=Výsledky!$CM$3-1))),10,0)))</f>
        <v/>
      </c>
      <c r="CH40" s="65" t="str">
        <f>IF(ISBLANK($CO$3),"",IF(ISBLANK(Tipy!BR34),"-",SUM(CC40:CG40)))</f>
        <v/>
      </c>
      <c r="CI40" s="64"/>
      <c r="CJ40" s="61" t="str">
        <f>IF(ISBLANK($CV$3),"",IF(ISBLANK(Tipy!BX34),0,IF(AND(Tipy!BX34=Výsledky!$CT$3,Tipy!BZ34=Výsledky!$CV$3),60,0)))</f>
        <v/>
      </c>
      <c r="CK40" s="61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1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1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2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65" t="str">
        <f>IF(ISBLANK($CV$3),"",IF(ISBLANK(Tipy!BX34),"-",SUM(CJ40:CN40)))</f>
        <v/>
      </c>
      <c r="CP40" s="64"/>
      <c r="CQ40" s="61" t="str">
        <f>IF(ISBLANK($DC$3),"",IF(ISBLANK(Tipy!CD34),0,IF(AND(Tipy!CD34=Výsledky!$DA$3,Tipy!CF34=Výsledky!$DC$3),60,0)))</f>
        <v/>
      </c>
      <c r="CR40" s="61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1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1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2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65" t="str">
        <f>IF(ISBLANK($DC$3),"",IF(ISBLANK(Tipy!CD34),"-",SUM(CQ40:CU40)))</f>
        <v/>
      </c>
      <c r="CW40" s="64"/>
      <c r="CX40" s="61" t="str">
        <f>IF(ISBLANK($DX$3),"",IF(ISBLANK(Tipy!CJ34),0,IF(AND(Tipy!CJ34=Výsledky!$DV$3,Tipy!CL34=Výsledky!$DX$3),60,0)))</f>
        <v/>
      </c>
      <c r="CY40" s="61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1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1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2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65" t="str">
        <f>IF(ISBLANK($DX$3),"",IF(ISBLANK(Tipy!CJ34),"-",SUM(CX40:DB40)))</f>
        <v/>
      </c>
      <c r="DD40" s="64"/>
      <c r="DE40" s="61" t="str">
        <f>IF(ISBLANK($DQ$3),"",IF(ISBLANK(Tipy!CP34),0,IF(AND(Tipy!CP34=Výsledky!$DO$3,Tipy!CR34=Výsledky!$DQ$3),60,0)))</f>
        <v/>
      </c>
      <c r="DF40" s="61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1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1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2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65" t="str">
        <f>IF(ISBLANK($DQ$3),"",IF(ISBLANK(Tipy!CP34),"-",SUM(DE40:DI40)))</f>
        <v/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 t="str">
        <f>IF(ISBLANK($BM$3),"",IF(ISBLANK(Tipy!EF34),0,IF(AND(Tipy!EF34=Výsledky!$BK$3,Tipy!EH34=Výsledky!$BM$3),60,0)))</f>
        <v/>
      </c>
      <c r="FC40" s="61" t="str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/>
      </c>
      <c r="FD40" s="61" t="str">
        <f>IF(ISBLANK($BM$3),"",IF(OR(Tipy!EI34=Výsledky!$FB$6,Tipy!EI34=Výsledky!$FB$7,Tipy!EI34=Výsledky!$FB$8,Tipy!EI34=Výsledky!$FB$9),IF(VLOOKUP(Tipy!EI34,'Kategórie hráčov'!$A$2:$B$46,2,FALSE)=30,30,20),0))</f>
        <v/>
      </c>
      <c r="FE40" s="61" t="str">
        <f>IF(ISBLANK($BM$3),"",IF(OR(Tipy!EJ34=Výsledky!$FE$6,Tipy!EJ34=Výsledky!$FE$7,Tipy!EJ34=Výsledky!$FE$8,Tipy!EJ34=Výsledky!$FE$9),IF(VLOOKUP(Tipy!EJ34,'Kategórie hráčov'!$A$2:$B$46,2,FALSE)=30,30,20),0))</f>
        <v/>
      </c>
      <c r="FF40" s="62" t="str">
        <f>IF(ISBLANK($BM$3),"",IF(ISBLANK(Tipy!EF34),0,IF(OR(AND(Tipy!EF34=Výsledky!$BK$3,OR(Tipy!EH34=Výsledky!$BM$3+1,Tipy!EH34=Výsledky!$BM$3-1)),AND(Tipy!EH34=Výsledky!$BM$3,OR(Tipy!EF34=Výsledky!$BK$3+1,Tipy!EF34=Výsledky!$BK$3-1))),10,0)))</f>
        <v/>
      </c>
      <c r="FG40" s="65" t="str">
        <f>IF(ISBLANK($BM$3),"",IF(ISBLANK(Tipy!EF34),"-",SUM(FB40:FF40)))</f>
        <v/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 t="str">
        <f>IF(ISBLANK($DJ$3),"",IF(ISBLANK(Tipy!ER34),0,IF(AND(Tipy!ER34=Výsledky!$DH$3,Tipy!ET34=Výsledky!$DJ$3),60,0)))</f>
        <v/>
      </c>
      <c r="FQ40" s="61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1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1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2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5" t="str">
        <f>IF(ISBLANK($DJ$3),"",IF(ISBLANK(Tipy!ER34),"-",SUM(FP40:FT40)))</f>
        <v/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488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488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5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61" t="str">
        <f>IF(ISBLANK($AR$3),"",IF(ISBLANK(Tipy!AH35),0,IF(AND(Tipy!AH35=Výsledky!$AP$3,Tipy!AJ35=Výsledky!$AR$3),60,0)))</f>
        <v/>
      </c>
      <c r="AN41" s="61" t="str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/>
      </c>
      <c r="AO41" s="61" t="str">
        <f>IF(ISBLANK($AR$3),"",IF(OR(Tipy!AK35=Výsledky!$AM$6,Tipy!AK35=Výsledky!$AM$7,Tipy!AK35=Výsledky!$AM$8,Tipy!AK35=Výsledky!$AM$9),IF(VLOOKUP(Tipy!AK35,'Kategórie hráčov'!$A$2:$B$46,2,FALSE)=30,30,20),0))</f>
        <v/>
      </c>
      <c r="AP41" s="61" t="str">
        <f>IF(ISBLANK($AR$3),"",IF(OR(Tipy!AL35=Výsledky!$AP$6,Tipy!AL35=Výsledky!$AP$7,Tipy!AL35=Výsledky!$AP$8,Tipy!AL35=Výsledky!$AP$9),IF(VLOOKUP(Tipy!AL35,'Kategórie hráčov'!$A$2:$B$46,2,FALSE)=30,30,20),0))</f>
        <v/>
      </c>
      <c r="AQ41" s="62" t="str">
        <f>IF(ISBLANK($AR$3),"",IF(ISBLANK(Tipy!AH35),0,IF(OR(AND(Tipy!AH35=Výsledky!$AP$3,OR(Tipy!AJ35=Výsledky!$AR$3+1,Tipy!AJ35=Výsledky!$AR$3-1)),AND(Tipy!AJ35=Výsledky!$AR$3,OR(Tipy!AH35=Výsledky!$AP$3+1,Tipy!AH35=Výsledky!$AP$3-1))),10,0)))</f>
        <v/>
      </c>
      <c r="AR41" s="65" t="str">
        <f>IF(ISBLANK($AR$3),"",IF(ISBLANK(Tipy!AH35),"-",SUM(AM41:AQ41)))</f>
        <v/>
      </c>
      <c r="AS41" s="64"/>
      <c r="AT41" s="61" t="str">
        <f>IF(ISBLANK($BF$3),"",IF(ISBLANK(Tipy!AN35),0,IF(AND(Tipy!AN35=Výsledky!$BD$3,Tipy!AP35=Výsledky!$BF$3),60,0)))</f>
        <v/>
      </c>
      <c r="AU41" s="61" t="str">
        <f>IF(ISBLANK($BF$3),"",IF(ISBLANK(Tipy!AN35),0,IF(AND(Tipy!AN35=Výsledky!$BD$3,Tipy!AP35=Výsledky!$BF$3),0,IF(AND(Tipy!AN35-Tipy!AP35&gt;0,Výsledky!$BD$3-Výsledky!$BF$3&gt;0),20,IF(AND(Tipy!AN35-Tipy!AP35=0,Výsledky!$BD$3-Výsledky!$BF$3=0),20,IF(AND(Tipy!AN35-Tipy!AP35&lt;0,Výsledky!$BD$3-Výsledky!$BF$3&lt;0),20,0))))))</f>
        <v/>
      </c>
      <c r="AV41" s="61" t="str">
        <f>IF(ISBLANK($BF$3),"",IF(OR(Tipy!AQ35=Výsledky!#REF!,Tipy!AQ35=Výsledky!#REF!,Tipy!AQ35=Výsledky!#REF!,Tipy!AQ35=Výsledky!$AT$9),IF(VLOOKUP(Tipy!AQ35,'Kategórie hráčov'!$A$2:$B$46,2,FALSE)=30,30,20),0))</f>
        <v/>
      </c>
      <c r="AW41" s="61" t="str">
        <f>IF(ISBLANK($BF$3),"",IF(OR(Tipy!AR35=Výsledky!#REF!,Tipy!AR35=Výsledky!#REF!,Tipy!AR35=Výsledky!#REF!,Tipy!AR35=Výsledky!$AW$9),IF(VLOOKUP(Tipy!AR35,'Kategórie hráčov'!$A$2:$B$46,2,FALSE)=30,30,20),0))</f>
        <v/>
      </c>
      <c r="AX41" s="62" t="str">
        <f>IF(ISBLANK($BF$3),"",IF(ISBLANK(Tipy!AN35),0,IF(OR(AND(Tipy!AN35=Výsledky!$BD$3,OR(Tipy!AP35=Výsledky!$BF$3+1,Tipy!AP35=Výsledky!$BF$3-1)),AND(Tipy!AP35=Výsledky!$BF$3,OR(Tipy!AN35=Výsledky!$BD$3+1,Tipy!AN35=Výsledky!$BD$3-1))),10,0)))</f>
        <v/>
      </c>
      <c r="AY41" s="65" t="str">
        <f>IF(ISBLANK($BF$3),"",IF(ISBLANK(Tipy!AN35),"-",SUM(AT41:AX41)))</f>
        <v/>
      </c>
      <c r="AZ41" s="64"/>
      <c r="BA41" s="61" t="str">
        <f>IF(ISBLANK($AY$3),"",IF(ISBLANK(Tipy!AT35),0,IF(AND(Tipy!AT35=Výsledky!$AW$3,Tipy!AV35=Výsledky!$AY$3),60,0)))</f>
        <v/>
      </c>
      <c r="BB41" s="61" t="str">
        <f>IF(ISBLANK($AY$3),"",IF(ISBLANK(Tipy!AT35),0,IF(AND(Tipy!AT35=Výsledky!$AW$3,Tipy!AV35=Výsledky!$AY$3),0,IF(AND(Tipy!AT35-Tipy!AV35&gt;0,Výsledky!$AW$3-Výsledky!$AY$3&gt;0),20,IF(AND(Tipy!AT35-Tipy!AV35=0,Výsledky!$AW$3-Výsledky!$AY$3=0),20,IF(AND(Tipy!AT35-Tipy!AV35&lt;0,Výsledky!$AW$3-Výsledky!$AY$3&lt;0),20,0))))))</f>
        <v/>
      </c>
      <c r="BC41" s="61" t="str">
        <f>IF(ISBLANK($AY$3),"",IF(OR(Tipy!AW35=Výsledky!$BA$6,Tipy!AW35=Výsledky!$BA$7,Tipy!AW35=Výsledky!$BA$8,Tipy!AW35=Výsledky!$BA$9),IF(VLOOKUP(Tipy!AW35,'Kategórie hráčov'!$A$2:$B$46,2,FALSE)=30,30,20),0))</f>
        <v/>
      </c>
      <c r="BD41" s="61" t="str">
        <f>IF(ISBLANK($AY$3),"",IF(OR(Tipy!AX35=Výsledky!$BD$6,Tipy!AX35=Výsledky!$BD$7,Tipy!AX35=Výsledky!$BD$8,Tipy!AX35=Výsledky!$BD$9),IF(VLOOKUP(Tipy!AX35,'Kategórie hráčov'!$A$2:$B$46,2,FALSE)=30,30,20),0))</f>
        <v/>
      </c>
      <c r="BE41" s="62" t="str">
        <f>IF(ISBLANK($AY$3),"",IF(ISBLANK(Tipy!AT35),0,IF(OR(AND(Tipy!AT35=Výsledky!$AW$3,OR(Tipy!AV35=Výsledky!$AY$3+1,Tipy!AV35=Výsledky!$AY$3-1)),AND(Tipy!AV35=Výsledky!$AY$3,OR(Tipy!AT35=Výsledky!$AW$3+1,Tipy!AT35=Výsledky!$AW$3-1))),10,0)))</f>
        <v/>
      </c>
      <c r="BF41" s="65" t="str">
        <f>IF(ISBLANK($AY$3),"",IF(ISBLANK(Tipy!AT35),"-",SUM(BA41:BE41)))</f>
        <v/>
      </c>
      <c r="BG41" s="64"/>
      <c r="BH41" s="61" t="str">
        <f>IF(ISBLANK($BT$3),"",IF(ISBLANK(Tipy!AZ35),0,IF(AND(Tipy!AZ35=Výsledky!$BR$3,Tipy!BB35=Výsledky!$BT$3),60,0)))</f>
        <v/>
      </c>
      <c r="BI41" s="61" t="str">
        <f>IF(ISBLANK($BT$3),"",IF(ISBLANK(Tipy!AZ35),0,IF(AND(Tipy!AZ35=Výsledky!$BR$3,Tipy!BB35=Výsledky!$BT$3),0,IF(AND(Tipy!AZ35-Tipy!BB35&gt;0,Výsledky!$BR$3-Výsledky!$BT$3&gt;0),20,IF(AND(Tipy!AZ35-Tipy!BB35=0,Výsledky!$BR$3-Výsledky!$BT$3=0),20,IF(AND(Tipy!AZ35-Tipy!BB35&lt;0,Výsledky!$BR$3-Výsledky!$BT$3&lt;0),20,0))))))</f>
        <v/>
      </c>
      <c r="BJ41" s="61" t="str">
        <f>IF(ISBLANK($BT$3),"",IF(OR(Tipy!BC35=Výsledky!#REF!,Tipy!BC35=Výsledky!#REF!,Tipy!BC35=Výsledky!#REF!,Tipy!BC35=Výsledky!$BH$9),IF(VLOOKUP(Tipy!BC35,'Kategórie hráčov'!$A$2:$B$46,2,FALSE)=30,30,20),0))</f>
        <v/>
      </c>
      <c r="BK41" s="61" t="str">
        <f>IF(ISBLANK($BT$3),"",IF(OR(Tipy!BD35=Výsledky!#REF!,Tipy!BD35=Výsledky!#REF!,Tipy!BD35=Výsledky!#REF!,Tipy!BD35=Výsledky!$BK$9),IF(VLOOKUP(Tipy!BD35,'Kategórie hráčov'!$A$2:$B$46,2,FALSE)=30,30,20),0))</f>
        <v/>
      </c>
      <c r="BL41" s="62" t="str">
        <f>IF(ISBLANK($BT$3),"",IF(ISBLANK(Tipy!AZ35),0,IF(OR(AND(Tipy!AZ35=Výsledky!$BR$3,OR(Tipy!BB35=Výsledky!$BT$3+1,Tipy!BB35=Výsledky!$BT$3-1)),AND(Tipy!BB35=Výsledky!$BT$3,OR(Tipy!AZ35=Výsledky!$BR$3+1,Tipy!AZ35=Výsledky!$BR$3-1))),10,0)))</f>
        <v/>
      </c>
      <c r="BM41" s="65" t="str">
        <f>IF(ISBLANK($BT$3),"",IF(ISBLANK(Tipy!AZ35),"-",SUM(BH41:BL41)))</f>
        <v/>
      </c>
      <c r="BN41" s="64"/>
      <c r="BO41" s="61" t="str">
        <f>IF(ISBLANK($CA$3),"",IF(ISBLANK(Tipy!BF35),0,IF(AND(Tipy!BF35=Výsledky!$BY$3,Tipy!BH35=Výsledky!$CA$3),60,0)))</f>
        <v/>
      </c>
      <c r="BP41" s="61" t="str">
        <f>IF(ISBLANK($CA$3),"",IF(ISBLANK(Tipy!BF35),0,IF(AND(Tipy!BF35=Výsledky!$BY$3,Tipy!BH35=Výsledky!$CA$3),0,IF(AND(Tipy!BF35-Tipy!BH35&gt;0,Výsledky!$BY$3-Výsledky!$CA$3&gt;0),20,IF(AND(Tipy!BF35-Tipy!BH35=0,Výsledky!$BY$3-Výsledky!$CA$3=0),20,IF(AND(Tipy!BF35-Tipy!BH35&lt;0,Výsledky!$BY$3-Výsledky!$CA$3&lt;0),20,0))))))</f>
        <v/>
      </c>
      <c r="BQ41" s="61" t="str">
        <f>IF(ISBLANK($CA$3),"",IF(OR(Tipy!BI35=Výsledky!$BO$6,Tipy!BI35=Výsledky!$BO$7,Tipy!BI35=Výsledky!$BO$8,Tipy!BI35=Výsledky!$BO$9),IF(VLOOKUP(Tipy!BI35,'Kategórie hráčov'!$A$2:$B$46,2,FALSE)=30,30,20),0))</f>
        <v/>
      </c>
      <c r="BR41" s="61" t="str">
        <f>IF(ISBLANK($CA$3),"",IF(OR(Tipy!BJ35=Výsledky!$BR$6,Tipy!BJ35=Výsledky!$BR$7,Tipy!BJ35=Výsledky!$BR$8,Tipy!BJ35=Výsledky!$BR$9),IF(VLOOKUP(Tipy!BJ35,'Kategórie hráčov'!$A$2:$B$46,2,FALSE)=30,30,20),0))</f>
        <v/>
      </c>
      <c r="BS41" s="62" t="str">
        <f>IF(ISBLANK($CA$3),"",IF(ISBLANK(Tipy!BF35),0,IF(OR(AND(Tipy!BF35=Výsledky!$BY$3,OR(Tipy!BH35=Výsledky!$CA$3+1,Tipy!BH35=Výsledky!$CA$3-1)),AND(Tipy!BH35=Výsledky!$CA$3,OR(Tipy!BF35=Výsledky!$BY$3+1,Tipy!BF35=Výsledky!$BY$3-1))),10,0)))</f>
        <v/>
      </c>
      <c r="BT41" s="65" t="str">
        <f>IF(ISBLANK($CA$3),"",IF(ISBLANK(Tipy!BF35),"-",SUM(BO41:BS41)))</f>
        <v/>
      </c>
      <c r="BU41" s="64"/>
      <c r="BV41" s="61" t="str">
        <f>IF(ISBLANK($CH$3),"",IF(ISBLANK(Tipy!BL35),0,IF(AND(Tipy!BL35=Výsledky!$CF$3,Tipy!BN35=Výsledky!$CH$3),60,0)))</f>
        <v/>
      </c>
      <c r="BW41" s="61" t="str">
        <f>IF(ISBLANK($CH$3),"",IF(ISBLANK(Tipy!BL35),0,IF(AND(Tipy!BL35=Výsledky!$CF$3,Tipy!BN35=Výsledky!$CH$3),0,IF(AND(Tipy!BL35-Tipy!BN35&gt;0,Výsledky!$CF$3-Výsledky!$CH$3&gt;0),20,IF(AND(Tipy!BL35-Tipy!BN35=0,Výsledky!$CF$3-Výsledky!$CH$3=0),20,IF(AND(Tipy!BL35-Tipy!BN35&lt;0,Výsledky!$CF$3-Výsledky!$CH$3&lt;0),20,0))))))</f>
        <v/>
      </c>
      <c r="BX41" s="61" t="str">
        <f>IF(ISBLANK($CH$3),"",IF(OR(Tipy!BO35=Výsledky!$BV$6,Tipy!BO35=Výsledky!$BV$7,Tipy!BO35=Výsledky!$BV$8,Tipy!BO35=Výsledky!$BV$9),IF(VLOOKUP(Tipy!BO35,'Kategórie hráčov'!$A$2:$B$46,2,FALSE)=30,30,20),0))</f>
        <v/>
      </c>
      <c r="BY41" s="61" t="str">
        <f>IF(ISBLANK($CH$3),"",IF(OR(Tipy!BP35=Výsledky!$BY$6,Tipy!BP35=Výsledky!$BY$7,Tipy!BP35=Výsledky!$BY$8,Tipy!BP35=Výsledky!$BY$9),IF(VLOOKUP(Tipy!BP35,'Kategórie hráčov'!$A$2:$B$46,2,FALSE)=30,30,20),0))</f>
        <v/>
      </c>
      <c r="BZ41" s="62" t="str">
        <f>IF(ISBLANK($CH$3),"",IF(ISBLANK(Tipy!BL35),0,IF(OR(AND(Tipy!BL35=Výsledky!$CF$3,OR(Tipy!BN35=Výsledky!$CH$3+1,Tipy!BN35=Výsledky!$CH$3-1)),AND(Tipy!BN35=Výsledky!$CH$3,OR(Tipy!BL35=Výsledky!$CF$3+1,Tipy!BL35=Výsledky!$CF$3-1))),10,0)))</f>
        <v/>
      </c>
      <c r="CA41" s="65" t="str">
        <f>IF(ISBLANK($CH$3),"",IF(ISBLANK(Tipy!BL35),"-",SUM(BV41:BZ41)))</f>
        <v/>
      </c>
      <c r="CB41" s="64"/>
      <c r="CC41" s="61" t="str">
        <f>IF(ISBLANK($CO$3),"",IF(ISBLANK(Tipy!BR35),0,IF(AND(Tipy!BR35=Výsledky!$CM$3,Tipy!BT35=Výsledky!$CO$3),60,0)))</f>
        <v/>
      </c>
      <c r="CD41" s="61" t="str">
        <f>IF(ISBLANK($CO$3),"",IF(ISBLANK(Tipy!BR35),0,IF(AND(Tipy!BR35=Výsledky!$CM$3,Tipy!BT35=Výsledky!$CO$3),0,IF(AND(Tipy!BR35-Tipy!BT35&gt;0,Výsledky!$CM$3-Výsledky!$CO$3&gt;0),20,IF(AND(Tipy!BR35-Tipy!BT35=0,Výsledky!$CM$3-Výsledky!$CO$3=0),20,IF(AND(Tipy!BR35-Tipy!BT35&lt;0,Výsledky!$CM$3-Výsledky!$CO$3&lt;0),20,0))))))</f>
        <v/>
      </c>
      <c r="CE41" s="61" t="str">
        <f>IF(ISBLANK($CO$3),"",IF(OR(Tipy!BU35=Výsledky!$CC$6,Tipy!BU35=Výsledky!$CC$7,Tipy!BU35=Výsledky!$CC$8,Tipy!BU35=Výsledky!$CC$9),IF(VLOOKUP(Tipy!BU35,'Kategórie hráčov'!$A$2:$B$46,2,FALSE)=30,30,20),0))</f>
        <v/>
      </c>
      <c r="CF41" s="61" t="str">
        <f>IF(ISBLANK($CO$3),"",IF(OR(Tipy!BV35=Výsledky!$CF$6,Tipy!BV35=Výsledky!$CF$7,Tipy!BV35=Výsledky!$CF$8,Tipy!BV35=Výsledky!$CF$9),IF(VLOOKUP(Tipy!BV35,'Kategórie hráčov'!$A$2:$B$46,2,FALSE)=30,30,20),0))</f>
        <v/>
      </c>
      <c r="CG41" s="62" t="str">
        <f>IF(ISBLANK($CO$3),"",IF(ISBLANK(Tipy!BR35),0,IF(OR(AND(Tipy!BR35=Výsledky!$CM$3,OR(Tipy!BT35=Výsledky!$CO$3+1,Tipy!BT35=Výsledky!$CO$3-1)),AND(Tipy!BT35=Výsledky!$CO$3,OR(Tipy!BR35=Výsledky!$CM$3+1,Tipy!BR35=Výsledky!$CM$3-1))),10,0)))</f>
        <v/>
      </c>
      <c r="CH41" s="65" t="str">
        <f>IF(ISBLANK($CO$3),"",IF(ISBLANK(Tipy!BR35),"-",SUM(CC41:CG41)))</f>
        <v/>
      </c>
      <c r="CI41" s="64"/>
      <c r="CJ41" s="61" t="str">
        <f>IF(ISBLANK($CV$3),"",IF(ISBLANK(Tipy!BX35),0,IF(AND(Tipy!BX35=Výsledky!$CT$3,Tipy!BZ35=Výsledky!$CV$3),60,0)))</f>
        <v/>
      </c>
      <c r="CK41" s="61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1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1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2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65" t="str">
        <f>IF(ISBLANK($CV$3),"",IF(ISBLANK(Tipy!BX35),"-",SUM(CJ41:CN41)))</f>
        <v/>
      </c>
      <c r="CP41" s="64"/>
      <c r="CQ41" s="61" t="str">
        <f>IF(ISBLANK($DC$3),"",IF(ISBLANK(Tipy!CD35),0,IF(AND(Tipy!CD35=Výsledky!$DA$3,Tipy!CF35=Výsledky!$DC$3),60,0)))</f>
        <v/>
      </c>
      <c r="CR41" s="61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1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1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2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65" t="str">
        <f>IF(ISBLANK($DC$3),"",IF(ISBLANK(Tipy!CD35),"-",SUM(CQ41:CU41)))</f>
        <v/>
      </c>
      <c r="CW41" s="64"/>
      <c r="CX41" s="61" t="str">
        <f>IF(ISBLANK($DX$3),"",IF(ISBLANK(Tipy!CJ35),0,IF(AND(Tipy!CJ35=Výsledky!$DV$3,Tipy!CL35=Výsledky!$DX$3),60,0)))</f>
        <v/>
      </c>
      <c r="CY41" s="61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1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1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2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65" t="str">
        <f>IF(ISBLANK($DX$3),"",IF(ISBLANK(Tipy!CJ35),"-",SUM(CX41:DB41)))</f>
        <v/>
      </c>
      <c r="DD41" s="64"/>
      <c r="DE41" s="61" t="str">
        <f>IF(ISBLANK($DQ$3),"",IF(ISBLANK(Tipy!CP35),0,IF(AND(Tipy!CP35=Výsledky!$DO$3,Tipy!CR35=Výsledky!$DQ$3),60,0)))</f>
        <v/>
      </c>
      <c r="DF41" s="61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1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1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2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65" t="str">
        <f>IF(ISBLANK($DQ$3),"",IF(ISBLANK(Tipy!CP35),"-",SUM(DE41:DI41)))</f>
        <v/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 t="str">
        <f>IF(ISBLANK($BM$3),"",IF(ISBLANK(Tipy!EF35),0,IF(AND(Tipy!EF35=Výsledky!$BK$3,Tipy!EH35=Výsledky!$BM$3),60,0)))</f>
        <v/>
      </c>
      <c r="FC41" s="61" t="str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/>
      </c>
      <c r="FD41" s="61" t="str">
        <f>IF(ISBLANK($BM$3),"",IF(OR(Tipy!EI35=Výsledky!$FB$6,Tipy!EI35=Výsledky!$FB$7,Tipy!EI35=Výsledky!$FB$8,Tipy!EI35=Výsledky!$FB$9),IF(VLOOKUP(Tipy!EI35,'Kategórie hráčov'!$A$2:$B$46,2,FALSE)=30,30,20),0))</f>
        <v/>
      </c>
      <c r="FE41" s="61" t="str">
        <f>IF(ISBLANK($BM$3),"",IF(OR(Tipy!EJ35=Výsledky!$FE$6,Tipy!EJ35=Výsledky!$FE$7,Tipy!EJ35=Výsledky!$FE$8,Tipy!EJ35=Výsledky!$FE$9),IF(VLOOKUP(Tipy!EJ35,'Kategórie hráčov'!$A$2:$B$46,2,FALSE)=30,30,20),0))</f>
        <v/>
      </c>
      <c r="FF41" s="62" t="str">
        <f>IF(ISBLANK($BM$3),"",IF(ISBLANK(Tipy!EF35),0,IF(OR(AND(Tipy!EF35=Výsledky!$BK$3,OR(Tipy!EH35=Výsledky!$BM$3+1,Tipy!EH35=Výsledky!$BM$3-1)),AND(Tipy!EH35=Výsledky!$BM$3,OR(Tipy!EF35=Výsledky!$BK$3+1,Tipy!EF35=Výsledky!$BK$3-1))),10,0)))</f>
        <v/>
      </c>
      <c r="FG41" s="65" t="str">
        <f>IF(ISBLANK($BM$3),"",IF(ISBLANK(Tipy!EF35),"-",SUM(FB41:FF41)))</f>
        <v/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 t="str">
        <f>IF(ISBLANK($DJ$3),"",IF(ISBLANK(Tipy!ER35),0,IF(AND(Tipy!ER35=Výsledky!$DH$3,Tipy!ET35=Výsledky!$DJ$3),60,0)))</f>
        <v/>
      </c>
      <c r="FQ41" s="61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1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1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2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5" t="str">
        <f>IF(ISBLANK($DJ$3),"",IF(ISBLANK(Tipy!ER35),"-",SUM(FP41:FT41)))</f>
        <v/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488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488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5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61" t="str">
        <f>IF(ISBLANK($AR$3),"",IF(ISBLANK(Tipy!AH36),0,IF(AND(Tipy!AH36=Výsledky!$AP$3,Tipy!AJ36=Výsledky!$AR$3),60,0)))</f>
        <v/>
      </c>
      <c r="AN42" s="61" t="str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/>
      </c>
      <c r="AO42" s="61" t="str">
        <f>IF(ISBLANK($AR$3),"",IF(OR(Tipy!AK36=Výsledky!$AM$6,Tipy!AK36=Výsledky!$AM$7,Tipy!AK36=Výsledky!$AM$8,Tipy!AK36=Výsledky!$AM$9),IF(VLOOKUP(Tipy!AK36,'Kategórie hráčov'!$A$2:$B$46,2,FALSE)=30,30,20),0))</f>
        <v/>
      </c>
      <c r="AP42" s="61" t="str">
        <f>IF(ISBLANK($AR$3),"",IF(OR(Tipy!AL36=Výsledky!$AP$6,Tipy!AL36=Výsledky!$AP$7,Tipy!AL36=Výsledky!$AP$8,Tipy!AL36=Výsledky!$AP$9),IF(VLOOKUP(Tipy!AL36,'Kategórie hráčov'!$A$2:$B$46,2,FALSE)=30,30,20),0))</f>
        <v/>
      </c>
      <c r="AQ42" s="62" t="str">
        <f>IF(ISBLANK($AR$3),"",IF(ISBLANK(Tipy!AH36),0,IF(OR(AND(Tipy!AH36=Výsledky!$AP$3,OR(Tipy!AJ36=Výsledky!$AR$3+1,Tipy!AJ36=Výsledky!$AR$3-1)),AND(Tipy!AJ36=Výsledky!$AR$3,OR(Tipy!AH36=Výsledky!$AP$3+1,Tipy!AH36=Výsledky!$AP$3-1))),10,0)))</f>
        <v/>
      </c>
      <c r="AR42" s="65" t="str">
        <f>IF(ISBLANK($AR$3),"",IF(ISBLANK(Tipy!AH36),"-",SUM(AM42:AQ42)))</f>
        <v/>
      </c>
      <c r="AS42" s="64"/>
      <c r="AT42" s="61" t="str">
        <f>IF(ISBLANK($BF$3),"",IF(ISBLANK(Tipy!AN36),0,IF(AND(Tipy!AN36=Výsledky!$BD$3,Tipy!AP36=Výsledky!$BF$3),60,0)))</f>
        <v/>
      </c>
      <c r="AU42" s="61" t="str">
        <f>IF(ISBLANK($BF$3),"",IF(ISBLANK(Tipy!AN36),0,IF(AND(Tipy!AN36=Výsledky!$BD$3,Tipy!AP36=Výsledky!$BF$3),0,IF(AND(Tipy!AN36-Tipy!AP36&gt;0,Výsledky!$BD$3-Výsledky!$BF$3&gt;0),20,IF(AND(Tipy!AN36-Tipy!AP36=0,Výsledky!$BD$3-Výsledky!$BF$3=0),20,IF(AND(Tipy!AN36-Tipy!AP36&lt;0,Výsledky!$BD$3-Výsledky!$BF$3&lt;0),20,0))))))</f>
        <v/>
      </c>
      <c r="AV42" s="61" t="str">
        <f>IF(ISBLANK($BF$3),"",IF(OR(Tipy!AQ36=Výsledky!#REF!,Tipy!AQ36=Výsledky!#REF!,Tipy!AQ36=Výsledky!#REF!,Tipy!AQ36=Výsledky!$AT$9),IF(VLOOKUP(Tipy!AQ36,'Kategórie hráčov'!$A$2:$B$46,2,FALSE)=30,30,20),0))</f>
        <v/>
      </c>
      <c r="AW42" s="61" t="str">
        <f>IF(ISBLANK($BF$3),"",IF(OR(Tipy!AR36=Výsledky!#REF!,Tipy!AR36=Výsledky!#REF!,Tipy!AR36=Výsledky!#REF!,Tipy!AR36=Výsledky!$AW$9),IF(VLOOKUP(Tipy!AR36,'Kategórie hráčov'!$A$2:$B$46,2,FALSE)=30,30,20),0))</f>
        <v/>
      </c>
      <c r="AX42" s="62" t="str">
        <f>IF(ISBLANK($BF$3),"",IF(ISBLANK(Tipy!AN36),0,IF(OR(AND(Tipy!AN36=Výsledky!$BD$3,OR(Tipy!AP36=Výsledky!$BF$3+1,Tipy!AP36=Výsledky!$BF$3-1)),AND(Tipy!AP36=Výsledky!$BF$3,OR(Tipy!AN36=Výsledky!$BD$3+1,Tipy!AN36=Výsledky!$BD$3-1))),10,0)))</f>
        <v/>
      </c>
      <c r="AY42" s="65" t="str">
        <f>IF(ISBLANK($BF$3),"",IF(ISBLANK(Tipy!AN36),"-",SUM(AT42:AX42)))</f>
        <v/>
      </c>
      <c r="AZ42" s="64"/>
      <c r="BA42" s="61" t="str">
        <f>IF(ISBLANK($AY$3),"",IF(ISBLANK(Tipy!AT36),0,IF(AND(Tipy!AT36=Výsledky!$AW$3,Tipy!AV36=Výsledky!$AY$3),60,0)))</f>
        <v/>
      </c>
      <c r="BB42" s="61" t="str">
        <f>IF(ISBLANK($AY$3),"",IF(ISBLANK(Tipy!AT36),0,IF(AND(Tipy!AT36=Výsledky!$AW$3,Tipy!AV36=Výsledky!$AY$3),0,IF(AND(Tipy!AT36-Tipy!AV36&gt;0,Výsledky!$AW$3-Výsledky!$AY$3&gt;0),20,IF(AND(Tipy!AT36-Tipy!AV36=0,Výsledky!$AW$3-Výsledky!$AY$3=0),20,IF(AND(Tipy!AT36-Tipy!AV36&lt;0,Výsledky!$AW$3-Výsledky!$AY$3&lt;0),20,0))))))</f>
        <v/>
      </c>
      <c r="BC42" s="61" t="str">
        <f>IF(ISBLANK($AY$3),"",IF(OR(Tipy!AW36=Výsledky!$BA$6,Tipy!AW36=Výsledky!$BA$7,Tipy!AW36=Výsledky!$BA$8,Tipy!AW36=Výsledky!$BA$9),IF(VLOOKUP(Tipy!AW36,'Kategórie hráčov'!$A$2:$B$46,2,FALSE)=30,30,20),0))</f>
        <v/>
      </c>
      <c r="BD42" s="61" t="str">
        <f>IF(ISBLANK($AY$3),"",IF(OR(Tipy!AX36=Výsledky!$BD$6,Tipy!AX36=Výsledky!$BD$7,Tipy!AX36=Výsledky!$BD$8,Tipy!AX36=Výsledky!$BD$9),IF(VLOOKUP(Tipy!AX36,'Kategórie hráčov'!$A$2:$B$46,2,FALSE)=30,30,20),0))</f>
        <v/>
      </c>
      <c r="BE42" s="62" t="str">
        <f>IF(ISBLANK($AY$3),"",IF(ISBLANK(Tipy!AT36),0,IF(OR(AND(Tipy!AT36=Výsledky!$AW$3,OR(Tipy!AV36=Výsledky!$AY$3+1,Tipy!AV36=Výsledky!$AY$3-1)),AND(Tipy!AV36=Výsledky!$AY$3,OR(Tipy!AT36=Výsledky!$AW$3+1,Tipy!AT36=Výsledky!$AW$3-1))),10,0)))</f>
        <v/>
      </c>
      <c r="BF42" s="65" t="str">
        <f>IF(ISBLANK($AY$3),"",IF(ISBLANK(Tipy!AT36),"-",SUM(BA42:BE42)))</f>
        <v/>
      </c>
      <c r="BG42" s="64"/>
      <c r="BH42" s="61" t="str">
        <f>IF(ISBLANK($BT$3),"",IF(ISBLANK(Tipy!AZ36),0,IF(AND(Tipy!AZ36=Výsledky!$BR$3,Tipy!BB36=Výsledky!$BT$3),60,0)))</f>
        <v/>
      </c>
      <c r="BI42" s="61" t="str">
        <f>IF(ISBLANK($BT$3),"",IF(ISBLANK(Tipy!AZ36),0,IF(AND(Tipy!AZ36=Výsledky!$BR$3,Tipy!BB36=Výsledky!$BT$3),0,IF(AND(Tipy!AZ36-Tipy!BB36&gt;0,Výsledky!$BR$3-Výsledky!$BT$3&gt;0),20,IF(AND(Tipy!AZ36-Tipy!BB36=0,Výsledky!$BR$3-Výsledky!$BT$3=0),20,IF(AND(Tipy!AZ36-Tipy!BB36&lt;0,Výsledky!$BR$3-Výsledky!$BT$3&lt;0),20,0))))))</f>
        <v/>
      </c>
      <c r="BJ42" s="61" t="str">
        <f>IF(ISBLANK($BT$3),"",IF(OR(Tipy!BC36=Výsledky!#REF!,Tipy!BC36=Výsledky!#REF!,Tipy!BC36=Výsledky!#REF!,Tipy!BC36=Výsledky!$BH$9),IF(VLOOKUP(Tipy!BC36,'Kategórie hráčov'!$A$2:$B$46,2,FALSE)=30,30,20),0))</f>
        <v/>
      </c>
      <c r="BK42" s="61" t="str">
        <f>IF(ISBLANK($BT$3),"",IF(OR(Tipy!BD36=Výsledky!#REF!,Tipy!BD36=Výsledky!#REF!,Tipy!BD36=Výsledky!#REF!,Tipy!BD36=Výsledky!$BK$9),IF(VLOOKUP(Tipy!BD36,'Kategórie hráčov'!$A$2:$B$46,2,FALSE)=30,30,20),0))</f>
        <v/>
      </c>
      <c r="BL42" s="62" t="str">
        <f>IF(ISBLANK($BT$3),"",IF(ISBLANK(Tipy!AZ36),0,IF(OR(AND(Tipy!AZ36=Výsledky!$BR$3,OR(Tipy!BB36=Výsledky!$BT$3+1,Tipy!BB36=Výsledky!$BT$3-1)),AND(Tipy!BB36=Výsledky!$BT$3,OR(Tipy!AZ36=Výsledky!$BR$3+1,Tipy!AZ36=Výsledky!$BR$3-1))),10,0)))</f>
        <v/>
      </c>
      <c r="BM42" s="65" t="str">
        <f>IF(ISBLANK($BT$3),"",IF(ISBLANK(Tipy!AZ36),"-",SUM(BH42:BL42)))</f>
        <v/>
      </c>
      <c r="BN42" s="64"/>
      <c r="BO42" s="61" t="str">
        <f>IF(ISBLANK($CA$3),"",IF(ISBLANK(Tipy!BF36),0,IF(AND(Tipy!BF36=Výsledky!$BY$3,Tipy!BH36=Výsledky!$CA$3),60,0)))</f>
        <v/>
      </c>
      <c r="BP42" s="61" t="str">
        <f>IF(ISBLANK($CA$3),"",IF(ISBLANK(Tipy!BF36),0,IF(AND(Tipy!BF36=Výsledky!$BY$3,Tipy!BH36=Výsledky!$CA$3),0,IF(AND(Tipy!BF36-Tipy!BH36&gt;0,Výsledky!$BY$3-Výsledky!$CA$3&gt;0),20,IF(AND(Tipy!BF36-Tipy!BH36=0,Výsledky!$BY$3-Výsledky!$CA$3=0),20,IF(AND(Tipy!BF36-Tipy!BH36&lt;0,Výsledky!$BY$3-Výsledky!$CA$3&lt;0),20,0))))))</f>
        <v/>
      </c>
      <c r="BQ42" s="61" t="str">
        <f>IF(ISBLANK($CA$3),"",IF(OR(Tipy!BI36=Výsledky!$BO$6,Tipy!BI36=Výsledky!$BO$7,Tipy!BI36=Výsledky!$BO$8,Tipy!BI36=Výsledky!$BO$9),IF(VLOOKUP(Tipy!BI36,'Kategórie hráčov'!$A$2:$B$46,2,FALSE)=30,30,20),0))</f>
        <v/>
      </c>
      <c r="BR42" s="61" t="str">
        <f>IF(ISBLANK($CA$3),"",IF(OR(Tipy!BJ36=Výsledky!$BR$6,Tipy!BJ36=Výsledky!$BR$7,Tipy!BJ36=Výsledky!$BR$8,Tipy!BJ36=Výsledky!$BR$9),IF(VLOOKUP(Tipy!BJ36,'Kategórie hráčov'!$A$2:$B$46,2,FALSE)=30,30,20),0))</f>
        <v/>
      </c>
      <c r="BS42" s="62" t="str">
        <f>IF(ISBLANK($CA$3),"",IF(ISBLANK(Tipy!BF36),0,IF(OR(AND(Tipy!BF36=Výsledky!$BY$3,OR(Tipy!BH36=Výsledky!$CA$3+1,Tipy!BH36=Výsledky!$CA$3-1)),AND(Tipy!BH36=Výsledky!$CA$3,OR(Tipy!BF36=Výsledky!$BY$3+1,Tipy!BF36=Výsledky!$BY$3-1))),10,0)))</f>
        <v/>
      </c>
      <c r="BT42" s="65" t="str">
        <f>IF(ISBLANK($CA$3),"",IF(ISBLANK(Tipy!BF36),"-",SUM(BO42:BS42)))</f>
        <v/>
      </c>
      <c r="BU42" s="64"/>
      <c r="BV42" s="61" t="str">
        <f>IF(ISBLANK($CH$3),"",IF(ISBLANK(Tipy!BL36),0,IF(AND(Tipy!BL36=Výsledky!$CF$3,Tipy!BN36=Výsledky!$CH$3),60,0)))</f>
        <v/>
      </c>
      <c r="BW42" s="61" t="str">
        <f>IF(ISBLANK($CH$3),"",IF(ISBLANK(Tipy!BL36),0,IF(AND(Tipy!BL36=Výsledky!$CF$3,Tipy!BN36=Výsledky!$CH$3),0,IF(AND(Tipy!BL36-Tipy!BN36&gt;0,Výsledky!$CF$3-Výsledky!$CH$3&gt;0),20,IF(AND(Tipy!BL36-Tipy!BN36=0,Výsledky!$CF$3-Výsledky!$CH$3=0),20,IF(AND(Tipy!BL36-Tipy!BN36&lt;0,Výsledky!$CF$3-Výsledky!$CH$3&lt;0),20,0))))))</f>
        <v/>
      </c>
      <c r="BX42" s="61" t="str">
        <f>IF(ISBLANK($CH$3),"",IF(OR(Tipy!BO36=Výsledky!$BV$6,Tipy!BO36=Výsledky!$BV$7,Tipy!BO36=Výsledky!$BV$8,Tipy!BO36=Výsledky!$BV$9),IF(VLOOKUP(Tipy!BO36,'Kategórie hráčov'!$A$2:$B$46,2,FALSE)=30,30,20),0))</f>
        <v/>
      </c>
      <c r="BY42" s="61" t="str">
        <f>IF(ISBLANK($CH$3),"",IF(OR(Tipy!BP36=Výsledky!$BY$6,Tipy!BP36=Výsledky!$BY$7,Tipy!BP36=Výsledky!$BY$8,Tipy!BP36=Výsledky!$BY$9),IF(VLOOKUP(Tipy!BP36,'Kategórie hráčov'!$A$2:$B$46,2,FALSE)=30,30,20),0))</f>
        <v/>
      </c>
      <c r="BZ42" s="62" t="str">
        <f>IF(ISBLANK($CH$3),"",IF(ISBLANK(Tipy!BL36),0,IF(OR(AND(Tipy!BL36=Výsledky!$CF$3,OR(Tipy!BN36=Výsledky!$CH$3+1,Tipy!BN36=Výsledky!$CH$3-1)),AND(Tipy!BN36=Výsledky!$CH$3,OR(Tipy!BL36=Výsledky!$CF$3+1,Tipy!BL36=Výsledky!$CF$3-1))),10,0)))</f>
        <v/>
      </c>
      <c r="CA42" s="65" t="str">
        <f>IF(ISBLANK($CH$3),"",IF(ISBLANK(Tipy!BL36),"-",SUM(BV42:BZ42)))</f>
        <v/>
      </c>
      <c r="CB42" s="64"/>
      <c r="CC42" s="61" t="str">
        <f>IF(ISBLANK($CO$3),"",IF(ISBLANK(Tipy!BR36),0,IF(AND(Tipy!BR36=Výsledky!$CM$3,Tipy!BT36=Výsledky!$CO$3),60,0)))</f>
        <v/>
      </c>
      <c r="CD42" s="61" t="str">
        <f>IF(ISBLANK($CO$3),"",IF(ISBLANK(Tipy!BR36),0,IF(AND(Tipy!BR36=Výsledky!$CM$3,Tipy!BT36=Výsledky!$CO$3),0,IF(AND(Tipy!BR36-Tipy!BT36&gt;0,Výsledky!$CM$3-Výsledky!$CO$3&gt;0),20,IF(AND(Tipy!BR36-Tipy!BT36=0,Výsledky!$CM$3-Výsledky!$CO$3=0),20,IF(AND(Tipy!BR36-Tipy!BT36&lt;0,Výsledky!$CM$3-Výsledky!$CO$3&lt;0),20,0))))))</f>
        <v/>
      </c>
      <c r="CE42" s="61" t="str">
        <f>IF(ISBLANK($CO$3),"",IF(OR(Tipy!BU36=Výsledky!$CC$6,Tipy!BU36=Výsledky!$CC$7,Tipy!BU36=Výsledky!$CC$8,Tipy!BU36=Výsledky!$CC$9),IF(VLOOKUP(Tipy!BU36,'Kategórie hráčov'!$A$2:$B$46,2,FALSE)=30,30,20),0))</f>
        <v/>
      </c>
      <c r="CF42" s="61" t="str">
        <f>IF(ISBLANK($CO$3),"",IF(OR(Tipy!BV36=Výsledky!$CF$6,Tipy!BV36=Výsledky!$CF$7,Tipy!BV36=Výsledky!$CF$8,Tipy!BV36=Výsledky!$CF$9),IF(VLOOKUP(Tipy!BV36,'Kategórie hráčov'!$A$2:$B$46,2,FALSE)=30,30,20),0))</f>
        <v/>
      </c>
      <c r="CG42" s="62" t="str">
        <f>IF(ISBLANK($CO$3),"",IF(ISBLANK(Tipy!BR36),0,IF(OR(AND(Tipy!BR36=Výsledky!$CM$3,OR(Tipy!BT36=Výsledky!$CO$3+1,Tipy!BT36=Výsledky!$CO$3-1)),AND(Tipy!BT36=Výsledky!$CO$3,OR(Tipy!BR36=Výsledky!$CM$3+1,Tipy!BR36=Výsledky!$CM$3-1))),10,0)))</f>
        <v/>
      </c>
      <c r="CH42" s="65" t="str">
        <f>IF(ISBLANK($CO$3),"",IF(ISBLANK(Tipy!BR36),"-",SUM(CC42:CG42)))</f>
        <v/>
      </c>
      <c r="CI42" s="64"/>
      <c r="CJ42" s="61" t="str">
        <f>IF(ISBLANK($CV$3),"",IF(ISBLANK(Tipy!BX36),0,IF(AND(Tipy!BX36=Výsledky!$CT$3,Tipy!BZ36=Výsledky!$CV$3),60,0)))</f>
        <v/>
      </c>
      <c r="CK42" s="61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1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1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2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65" t="str">
        <f>IF(ISBLANK($CV$3),"",IF(ISBLANK(Tipy!BX36),"-",SUM(CJ42:CN42)))</f>
        <v/>
      </c>
      <c r="CP42" s="64"/>
      <c r="CQ42" s="61" t="str">
        <f>IF(ISBLANK($DC$3),"",IF(ISBLANK(Tipy!CD36),0,IF(AND(Tipy!CD36=Výsledky!$DA$3,Tipy!CF36=Výsledky!$DC$3),60,0)))</f>
        <v/>
      </c>
      <c r="CR42" s="61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1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1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2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65" t="str">
        <f>IF(ISBLANK($DC$3),"",IF(ISBLANK(Tipy!CD36),"-",SUM(CQ42:CU42)))</f>
        <v/>
      </c>
      <c r="CW42" s="64"/>
      <c r="CX42" s="61" t="str">
        <f>IF(ISBLANK($DX$3),"",IF(ISBLANK(Tipy!CJ36),0,IF(AND(Tipy!CJ36=Výsledky!$DV$3,Tipy!CL36=Výsledky!$DX$3),60,0)))</f>
        <v/>
      </c>
      <c r="CY42" s="61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1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1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2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65" t="str">
        <f>IF(ISBLANK($DX$3),"",IF(ISBLANK(Tipy!CJ36),"-",SUM(CX42:DB42)))</f>
        <v/>
      </c>
      <c r="DD42" s="64"/>
      <c r="DE42" s="61" t="str">
        <f>IF(ISBLANK($DQ$3),"",IF(ISBLANK(Tipy!CP36),0,IF(AND(Tipy!CP36=Výsledky!$DO$3,Tipy!CR36=Výsledky!$DQ$3),60,0)))</f>
        <v/>
      </c>
      <c r="DF42" s="61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1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1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2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65" t="str">
        <f>IF(ISBLANK($DQ$3),"",IF(ISBLANK(Tipy!CP36),"-",SUM(DE42:DI42)))</f>
        <v/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 t="str">
        <f>IF(ISBLANK($BM$3),"",IF(ISBLANK(Tipy!EF36),0,IF(AND(Tipy!EF36=Výsledky!$BK$3,Tipy!EH36=Výsledky!$BM$3),60,0)))</f>
        <v/>
      </c>
      <c r="FC42" s="61" t="str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/>
      </c>
      <c r="FD42" s="61" t="str">
        <f>IF(ISBLANK($BM$3),"",IF(OR(Tipy!EI36=Výsledky!$FB$6,Tipy!EI36=Výsledky!$FB$7,Tipy!EI36=Výsledky!$FB$8,Tipy!EI36=Výsledky!$FB$9),IF(VLOOKUP(Tipy!EI36,'Kategórie hráčov'!$A$2:$B$46,2,FALSE)=30,30,20),0))</f>
        <v/>
      </c>
      <c r="FE42" s="61" t="str">
        <f>IF(ISBLANK($BM$3),"",IF(OR(Tipy!EJ36=Výsledky!$FE$6,Tipy!EJ36=Výsledky!$FE$7,Tipy!EJ36=Výsledky!$FE$8,Tipy!EJ36=Výsledky!$FE$9),IF(VLOOKUP(Tipy!EJ36,'Kategórie hráčov'!$A$2:$B$46,2,FALSE)=30,30,20),0))</f>
        <v/>
      </c>
      <c r="FF42" s="62" t="str">
        <f>IF(ISBLANK($BM$3),"",IF(ISBLANK(Tipy!EF36),0,IF(OR(AND(Tipy!EF36=Výsledky!$BK$3,OR(Tipy!EH36=Výsledky!$BM$3+1,Tipy!EH36=Výsledky!$BM$3-1)),AND(Tipy!EH36=Výsledky!$BM$3,OR(Tipy!EF36=Výsledky!$BK$3+1,Tipy!EF36=Výsledky!$BK$3-1))),10,0)))</f>
        <v/>
      </c>
      <c r="FG42" s="65" t="str">
        <f>IF(ISBLANK($BM$3),"",IF(ISBLANK(Tipy!EF36),"-",SUM(FB42:FF42)))</f>
        <v/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 t="str">
        <f>IF(ISBLANK($DJ$3),"",IF(ISBLANK(Tipy!ER36),0,IF(AND(Tipy!ER36=Výsledky!$DH$3,Tipy!ET36=Výsledky!$DJ$3),60,0)))</f>
        <v/>
      </c>
      <c r="FQ42" s="61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1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1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2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5" t="str">
        <f>IF(ISBLANK($DJ$3),"",IF(ISBLANK(Tipy!ER36),"-",SUM(FP42:FT42)))</f>
        <v/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488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488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5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61" t="str">
        <f>IF(ISBLANK($AR$3),"",IF(ISBLANK(Tipy!AH37),0,IF(AND(Tipy!AH37=Výsledky!$AP$3,Tipy!AJ37=Výsledky!$AR$3),60,0)))</f>
        <v/>
      </c>
      <c r="AN43" s="61" t="str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/>
      </c>
      <c r="AO43" s="61" t="str">
        <f>IF(ISBLANK($AR$3),"",IF(OR(Tipy!AK37=Výsledky!$AM$6,Tipy!AK37=Výsledky!$AM$7,Tipy!AK37=Výsledky!$AM$8,Tipy!AK37=Výsledky!$AM$9),IF(VLOOKUP(Tipy!AK37,'Kategórie hráčov'!$A$2:$B$46,2,FALSE)=30,30,20),0))</f>
        <v/>
      </c>
      <c r="AP43" s="61" t="str">
        <f>IF(ISBLANK($AR$3),"",IF(OR(Tipy!AL37=Výsledky!$AP$6,Tipy!AL37=Výsledky!$AP$7,Tipy!AL37=Výsledky!$AP$8,Tipy!AL37=Výsledky!$AP$9),IF(VLOOKUP(Tipy!AL37,'Kategórie hráčov'!$A$2:$B$46,2,FALSE)=30,30,20),0))</f>
        <v/>
      </c>
      <c r="AQ43" s="62" t="str">
        <f>IF(ISBLANK($AR$3),"",IF(ISBLANK(Tipy!AH37),0,IF(OR(AND(Tipy!AH37=Výsledky!$AP$3,OR(Tipy!AJ37=Výsledky!$AR$3+1,Tipy!AJ37=Výsledky!$AR$3-1)),AND(Tipy!AJ37=Výsledky!$AR$3,OR(Tipy!AH37=Výsledky!$AP$3+1,Tipy!AH37=Výsledky!$AP$3-1))),10,0)))</f>
        <v/>
      </c>
      <c r="AR43" s="65" t="str">
        <f>IF(ISBLANK($AR$3),"",IF(ISBLANK(Tipy!AH37),"-",SUM(AM43:AQ43)))</f>
        <v/>
      </c>
      <c r="AS43" s="64"/>
      <c r="AT43" s="61" t="str">
        <f>IF(ISBLANK($BF$3),"",IF(ISBLANK(Tipy!AN37),0,IF(AND(Tipy!AN37=Výsledky!$BD$3,Tipy!AP37=Výsledky!$BF$3),60,0)))</f>
        <v/>
      </c>
      <c r="AU43" s="61" t="str">
        <f>IF(ISBLANK($BF$3),"",IF(ISBLANK(Tipy!AN37),0,IF(AND(Tipy!AN37=Výsledky!$BD$3,Tipy!AP37=Výsledky!$BF$3),0,IF(AND(Tipy!AN37-Tipy!AP37&gt;0,Výsledky!$BD$3-Výsledky!$BF$3&gt;0),20,IF(AND(Tipy!AN37-Tipy!AP37=0,Výsledky!$BD$3-Výsledky!$BF$3=0),20,IF(AND(Tipy!AN37-Tipy!AP37&lt;0,Výsledky!$BD$3-Výsledky!$BF$3&lt;0),20,0))))))</f>
        <v/>
      </c>
      <c r="AV43" s="61" t="str">
        <f>IF(ISBLANK($BF$3),"",IF(OR(Tipy!AQ37=Výsledky!#REF!,Tipy!AQ37=Výsledky!#REF!,Tipy!AQ37=Výsledky!#REF!,Tipy!AQ37=Výsledky!$AT$9),IF(VLOOKUP(Tipy!AQ37,'Kategórie hráčov'!$A$2:$B$46,2,FALSE)=30,30,20),0))</f>
        <v/>
      </c>
      <c r="AW43" s="61" t="str">
        <f>IF(ISBLANK($BF$3),"",IF(OR(Tipy!AR37=Výsledky!#REF!,Tipy!AR37=Výsledky!#REF!,Tipy!AR37=Výsledky!#REF!,Tipy!AR37=Výsledky!$AW$9),IF(VLOOKUP(Tipy!AR37,'Kategórie hráčov'!$A$2:$B$46,2,FALSE)=30,30,20),0))</f>
        <v/>
      </c>
      <c r="AX43" s="62" t="str">
        <f>IF(ISBLANK($BF$3),"",IF(ISBLANK(Tipy!AN37),0,IF(OR(AND(Tipy!AN37=Výsledky!$BD$3,OR(Tipy!AP37=Výsledky!$BF$3+1,Tipy!AP37=Výsledky!$BF$3-1)),AND(Tipy!AP37=Výsledky!$BF$3,OR(Tipy!AN37=Výsledky!$BD$3+1,Tipy!AN37=Výsledky!$BD$3-1))),10,0)))</f>
        <v/>
      </c>
      <c r="AY43" s="65" t="str">
        <f>IF(ISBLANK($BF$3),"",IF(ISBLANK(Tipy!AN37),"-",SUM(AT43:AX43)))</f>
        <v/>
      </c>
      <c r="AZ43" s="64"/>
      <c r="BA43" s="61" t="str">
        <f>IF(ISBLANK($AY$3),"",IF(ISBLANK(Tipy!AT37),0,IF(AND(Tipy!AT37=Výsledky!$AW$3,Tipy!AV37=Výsledky!$AY$3),60,0)))</f>
        <v/>
      </c>
      <c r="BB43" s="61" t="str">
        <f>IF(ISBLANK($AY$3),"",IF(ISBLANK(Tipy!AT37),0,IF(AND(Tipy!AT37=Výsledky!$AW$3,Tipy!AV37=Výsledky!$AY$3),0,IF(AND(Tipy!AT37-Tipy!AV37&gt;0,Výsledky!$AW$3-Výsledky!$AY$3&gt;0),20,IF(AND(Tipy!AT37-Tipy!AV37=0,Výsledky!$AW$3-Výsledky!$AY$3=0),20,IF(AND(Tipy!AT37-Tipy!AV37&lt;0,Výsledky!$AW$3-Výsledky!$AY$3&lt;0),20,0))))))</f>
        <v/>
      </c>
      <c r="BC43" s="61" t="str">
        <f>IF(ISBLANK($AY$3),"",IF(OR(Tipy!AW37=Výsledky!$BA$6,Tipy!AW37=Výsledky!$BA$7,Tipy!AW37=Výsledky!$BA$8,Tipy!AW37=Výsledky!$BA$9),IF(VLOOKUP(Tipy!AW37,'Kategórie hráčov'!$A$2:$B$46,2,FALSE)=30,30,20),0))</f>
        <v/>
      </c>
      <c r="BD43" s="61" t="str">
        <f>IF(ISBLANK($AY$3),"",IF(OR(Tipy!AX37=Výsledky!$BD$6,Tipy!AX37=Výsledky!$BD$7,Tipy!AX37=Výsledky!$BD$8,Tipy!AX37=Výsledky!$BD$9),IF(VLOOKUP(Tipy!AX37,'Kategórie hráčov'!$A$2:$B$46,2,FALSE)=30,30,20),0))</f>
        <v/>
      </c>
      <c r="BE43" s="62" t="str">
        <f>IF(ISBLANK($AY$3),"",IF(ISBLANK(Tipy!AT37),0,IF(OR(AND(Tipy!AT37=Výsledky!$AW$3,OR(Tipy!AV37=Výsledky!$AY$3+1,Tipy!AV37=Výsledky!$AY$3-1)),AND(Tipy!AV37=Výsledky!$AY$3,OR(Tipy!AT37=Výsledky!$AW$3+1,Tipy!AT37=Výsledky!$AW$3-1))),10,0)))</f>
        <v/>
      </c>
      <c r="BF43" s="65" t="str">
        <f>IF(ISBLANK($AY$3),"",IF(ISBLANK(Tipy!AT37),"-",SUM(BA43:BE43)))</f>
        <v/>
      </c>
      <c r="BG43" s="64"/>
      <c r="BH43" s="61" t="str">
        <f>IF(ISBLANK($BT$3),"",IF(ISBLANK(Tipy!AZ37),0,IF(AND(Tipy!AZ37=Výsledky!$BR$3,Tipy!BB37=Výsledky!$BT$3),60,0)))</f>
        <v/>
      </c>
      <c r="BI43" s="61" t="str">
        <f>IF(ISBLANK($BT$3),"",IF(ISBLANK(Tipy!AZ37),0,IF(AND(Tipy!AZ37=Výsledky!$BR$3,Tipy!BB37=Výsledky!$BT$3),0,IF(AND(Tipy!AZ37-Tipy!BB37&gt;0,Výsledky!$BR$3-Výsledky!$BT$3&gt;0),20,IF(AND(Tipy!AZ37-Tipy!BB37=0,Výsledky!$BR$3-Výsledky!$BT$3=0),20,IF(AND(Tipy!AZ37-Tipy!BB37&lt;0,Výsledky!$BR$3-Výsledky!$BT$3&lt;0),20,0))))))</f>
        <v/>
      </c>
      <c r="BJ43" s="61" t="str">
        <f>IF(ISBLANK($BT$3),"",IF(OR(Tipy!BC37=Výsledky!#REF!,Tipy!BC37=Výsledky!#REF!,Tipy!BC37=Výsledky!#REF!,Tipy!BC37=Výsledky!$BH$9),IF(VLOOKUP(Tipy!BC37,'Kategórie hráčov'!$A$2:$B$46,2,FALSE)=30,30,20),0))</f>
        <v/>
      </c>
      <c r="BK43" s="61" t="str">
        <f>IF(ISBLANK($BT$3),"",IF(OR(Tipy!BD37=Výsledky!#REF!,Tipy!BD37=Výsledky!#REF!,Tipy!BD37=Výsledky!#REF!,Tipy!BD37=Výsledky!$BK$9),IF(VLOOKUP(Tipy!BD37,'Kategórie hráčov'!$A$2:$B$46,2,FALSE)=30,30,20),0))</f>
        <v/>
      </c>
      <c r="BL43" s="62" t="str">
        <f>IF(ISBLANK($BT$3),"",IF(ISBLANK(Tipy!AZ37),0,IF(OR(AND(Tipy!AZ37=Výsledky!$BR$3,OR(Tipy!BB37=Výsledky!$BT$3+1,Tipy!BB37=Výsledky!$BT$3-1)),AND(Tipy!BB37=Výsledky!$BT$3,OR(Tipy!AZ37=Výsledky!$BR$3+1,Tipy!AZ37=Výsledky!$BR$3-1))),10,0)))</f>
        <v/>
      </c>
      <c r="BM43" s="65" t="str">
        <f>IF(ISBLANK($BT$3),"",IF(ISBLANK(Tipy!AZ37),"-",SUM(BH43:BL43)))</f>
        <v/>
      </c>
      <c r="BN43" s="64"/>
      <c r="BO43" s="61" t="str">
        <f>IF(ISBLANK($CA$3),"",IF(ISBLANK(Tipy!BF37),0,IF(AND(Tipy!BF37=Výsledky!$BY$3,Tipy!BH37=Výsledky!$CA$3),60,0)))</f>
        <v/>
      </c>
      <c r="BP43" s="61" t="str">
        <f>IF(ISBLANK($CA$3),"",IF(ISBLANK(Tipy!BF37),0,IF(AND(Tipy!BF37=Výsledky!$BY$3,Tipy!BH37=Výsledky!$CA$3),0,IF(AND(Tipy!BF37-Tipy!BH37&gt;0,Výsledky!$BY$3-Výsledky!$CA$3&gt;0),20,IF(AND(Tipy!BF37-Tipy!BH37=0,Výsledky!$BY$3-Výsledky!$CA$3=0),20,IF(AND(Tipy!BF37-Tipy!BH37&lt;0,Výsledky!$BY$3-Výsledky!$CA$3&lt;0),20,0))))))</f>
        <v/>
      </c>
      <c r="BQ43" s="61" t="str">
        <f>IF(ISBLANK($CA$3),"",IF(OR(Tipy!BI37=Výsledky!$BO$6,Tipy!BI37=Výsledky!$BO$7,Tipy!BI37=Výsledky!$BO$8,Tipy!BI37=Výsledky!$BO$9),IF(VLOOKUP(Tipy!BI37,'Kategórie hráčov'!$A$2:$B$46,2,FALSE)=30,30,20),0))</f>
        <v/>
      </c>
      <c r="BR43" s="61" t="str">
        <f>IF(ISBLANK($CA$3),"",IF(OR(Tipy!BJ37=Výsledky!$BR$6,Tipy!BJ37=Výsledky!$BR$7,Tipy!BJ37=Výsledky!$BR$8,Tipy!BJ37=Výsledky!$BR$9),IF(VLOOKUP(Tipy!BJ37,'Kategórie hráčov'!$A$2:$B$46,2,FALSE)=30,30,20),0))</f>
        <v/>
      </c>
      <c r="BS43" s="62" t="str">
        <f>IF(ISBLANK($CA$3),"",IF(ISBLANK(Tipy!BF37),0,IF(OR(AND(Tipy!BF37=Výsledky!$BY$3,OR(Tipy!BH37=Výsledky!$CA$3+1,Tipy!BH37=Výsledky!$CA$3-1)),AND(Tipy!BH37=Výsledky!$CA$3,OR(Tipy!BF37=Výsledky!$BY$3+1,Tipy!BF37=Výsledky!$BY$3-1))),10,0)))</f>
        <v/>
      </c>
      <c r="BT43" s="65" t="str">
        <f>IF(ISBLANK($CA$3),"",IF(ISBLANK(Tipy!BF37),"-",SUM(BO43:BS43)))</f>
        <v/>
      </c>
      <c r="BU43" s="64"/>
      <c r="BV43" s="61" t="str">
        <f>IF(ISBLANK($CH$3),"",IF(ISBLANK(Tipy!BL37),0,IF(AND(Tipy!BL37=Výsledky!$CF$3,Tipy!BN37=Výsledky!$CH$3),60,0)))</f>
        <v/>
      </c>
      <c r="BW43" s="61" t="str">
        <f>IF(ISBLANK($CH$3),"",IF(ISBLANK(Tipy!BL37),0,IF(AND(Tipy!BL37=Výsledky!$CF$3,Tipy!BN37=Výsledky!$CH$3),0,IF(AND(Tipy!BL37-Tipy!BN37&gt;0,Výsledky!$CF$3-Výsledky!$CH$3&gt;0),20,IF(AND(Tipy!BL37-Tipy!BN37=0,Výsledky!$CF$3-Výsledky!$CH$3=0),20,IF(AND(Tipy!BL37-Tipy!BN37&lt;0,Výsledky!$CF$3-Výsledky!$CH$3&lt;0),20,0))))))</f>
        <v/>
      </c>
      <c r="BX43" s="61" t="str">
        <f>IF(ISBLANK($CH$3),"",IF(OR(Tipy!BO37=Výsledky!$BV$6,Tipy!BO37=Výsledky!$BV$7,Tipy!BO37=Výsledky!$BV$8,Tipy!BO37=Výsledky!$BV$9),IF(VLOOKUP(Tipy!BO37,'Kategórie hráčov'!$A$2:$B$46,2,FALSE)=30,30,20),0))</f>
        <v/>
      </c>
      <c r="BY43" s="61" t="str">
        <f>IF(ISBLANK($CH$3),"",IF(OR(Tipy!BP37=Výsledky!$BY$6,Tipy!BP37=Výsledky!$BY$7,Tipy!BP37=Výsledky!$BY$8,Tipy!BP37=Výsledky!$BY$9),IF(VLOOKUP(Tipy!BP37,'Kategórie hráčov'!$A$2:$B$46,2,FALSE)=30,30,20),0))</f>
        <v/>
      </c>
      <c r="BZ43" s="62" t="str">
        <f>IF(ISBLANK($CH$3),"",IF(ISBLANK(Tipy!BL37),0,IF(OR(AND(Tipy!BL37=Výsledky!$CF$3,OR(Tipy!BN37=Výsledky!$CH$3+1,Tipy!BN37=Výsledky!$CH$3-1)),AND(Tipy!BN37=Výsledky!$CH$3,OR(Tipy!BL37=Výsledky!$CF$3+1,Tipy!BL37=Výsledky!$CF$3-1))),10,0)))</f>
        <v/>
      </c>
      <c r="CA43" s="65" t="str">
        <f>IF(ISBLANK($CH$3),"",IF(ISBLANK(Tipy!BL37),"-",SUM(BV43:BZ43)))</f>
        <v/>
      </c>
      <c r="CB43" s="64"/>
      <c r="CC43" s="61" t="str">
        <f>IF(ISBLANK($CO$3),"",IF(ISBLANK(Tipy!BR37),0,IF(AND(Tipy!BR37=Výsledky!$CM$3,Tipy!BT37=Výsledky!$CO$3),60,0)))</f>
        <v/>
      </c>
      <c r="CD43" s="61" t="str">
        <f>IF(ISBLANK($CO$3),"",IF(ISBLANK(Tipy!BR37),0,IF(AND(Tipy!BR37=Výsledky!$CM$3,Tipy!BT37=Výsledky!$CO$3),0,IF(AND(Tipy!BR37-Tipy!BT37&gt;0,Výsledky!$CM$3-Výsledky!$CO$3&gt;0),20,IF(AND(Tipy!BR37-Tipy!BT37=0,Výsledky!$CM$3-Výsledky!$CO$3=0),20,IF(AND(Tipy!BR37-Tipy!BT37&lt;0,Výsledky!$CM$3-Výsledky!$CO$3&lt;0),20,0))))))</f>
        <v/>
      </c>
      <c r="CE43" s="61" t="str">
        <f>IF(ISBLANK($CO$3),"",IF(OR(Tipy!BU37=Výsledky!$CC$6,Tipy!BU37=Výsledky!$CC$7,Tipy!BU37=Výsledky!$CC$8,Tipy!BU37=Výsledky!$CC$9),IF(VLOOKUP(Tipy!BU37,'Kategórie hráčov'!$A$2:$B$46,2,FALSE)=30,30,20),0))</f>
        <v/>
      </c>
      <c r="CF43" s="61" t="str">
        <f>IF(ISBLANK($CO$3),"",IF(OR(Tipy!BV37=Výsledky!$CF$6,Tipy!BV37=Výsledky!$CF$7,Tipy!BV37=Výsledky!$CF$8,Tipy!BV37=Výsledky!$CF$9),IF(VLOOKUP(Tipy!BV37,'Kategórie hráčov'!$A$2:$B$46,2,FALSE)=30,30,20),0))</f>
        <v/>
      </c>
      <c r="CG43" s="62" t="str">
        <f>IF(ISBLANK($CO$3),"",IF(ISBLANK(Tipy!BR37),0,IF(OR(AND(Tipy!BR37=Výsledky!$CM$3,OR(Tipy!BT37=Výsledky!$CO$3+1,Tipy!BT37=Výsledky!$CO$3-1)),AND(Tipy!BT37=Výsledky!$CO$3,OR(Tipy!BR37=Výsledky!$CM$3+1,Tipy!BR37=Výsledky!$CM$3-1))),10,0)))</f>
        <v/>
      </c>
      <c r="CH43" s="65" t="str">
        <f>IF(ISBLANK($CO$3),"",IF(ISBLANK(Tipy!BR37),"-",SUM(CC43:CG43)))</f>
        <v/>
      </c>
      <c r="CI43" s="64"/>
      <c r="CJ43" s="61" t="str">
        <f>IF(ISBLANK($CV$3),"",IF(ISBLANK(Tipy!BX37),0,IF(AND(Tipy!BX37=Výsledky!$CT$3,Tipy!BZ37=Výsledky!$CV$3),60,0)))</f>
        <v/>
      </c>
      <c r="CK43" s="61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1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1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2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65" t="str">
        <f>IF(ISBLANK($CV$3),"",IF(ISBLANK(Tipy!BX37),"-",SUM(CJ43:CN43)))</f>
        <v/>
      </c>
      <c r="CP43" s="64"/>
      <c r="CQ43" s="61" t="str">
        <f>IF(ISBLANK($DC$3),"",IF(ISBLANK(Tipy!CD37),0,IF(AND(Tipy!CD37=Výsledky!$DA$3,Tipy!CF37=Výsledky!$DC$3),60,0)))</f>
        <v/>
      </c>
      <c r="CR43" s="61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1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1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2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65" t="str">
        <f>IF(ISBLANK($DC$3),"",IF(ISBLANK(Tipy!CD37),"-",SUM(CQ43:CU43)))</f>
        <v/>
      </c>
      <c r="CW43" s="64"/>
      <c r="CX43" s="61" t="str">
        <f>IF(ISBLANK($DX$3),"",IF(ISBLANK(Tipy!CJ37),0,IF(AND(Tipy!CJ37=Výsledky!$DV$3,Tipy!CL37=Výsledky!$DX$3),60,0)))</f>
        <v/>
      </c>
      <c r="CY43" s="61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1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1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2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65" t="str">
        <f>IF(ISBLANK($DX$3),"",IF(ISBLANK(Tipy!CJ37),"-",SUM(CX43:DB43)))</f>
        <v/>
      </c>
      <c r="DD43" s="64"/>
      <c r="DE43" s="61" t="str">
        <f>IF(ISBLANK($DQ$3),"",IF(ISBLANK(Tipy!CP37),0,IF(AND(Tipy!CP37=Výsledky!$DO$3,Tipy!CR37=Výsledky!$DQ$3),60,0)))</f>
        <v/>
      </c>
      <c r="DF43" s="61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1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1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2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65" t="str">
        <f>IF(ISBLANK($DQ$3),"",IF(ISBLANK(Tipy!CP37),"-",SUM(DE43:DI43)))</f>
        <v/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 t="str">
        <f>IF(ISBLANK($BM$3),"",IF(ISBLANK(Tipy!EF37),0,IF(AND(Tipy!EF37=Výsledky!$BK$3,Tipy!EH37=Výsledky!$BM$3),60,0)))</f>
        <v/>
      </c>
      <c r="FC43" s="61" t="str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/>
      </c>
      <c r="FD43" s="61" t="str">
        <f>IF(ISBLANK($BM$3),"",IF(OR(Tipy!EI37=Výsledky!$FB$6,Tipy!EI37=Výsledky!$FB$7,Tipy!EI37=Výsledky!$FB$8,Tipy!EI37=Výsledky!$FB$9),IF(VLOOKUP(Tipy!EI37,'Kategórie hráčov'!$A$2:$B$46,2,FALSE)=30,30,20),0))</f>
        <v/>
      </c>
      <c r="FE43" s="61" t="str">
        <f>IF(ISBLANK($BM$3),"",IF(OR(Tipy!EJ37=Výsledky!$FE$6,Tipy!EJ37=Výsledky!$FE$7,Tipy!EJ37=Výsledky!$FE$8,Tipy!EJ37=Výsledky!$FE$9),IF(VLOOKUP(Tipy!EJ37,'Kategórie hráčov'!$A$2:$B$46,2,FALSE)=30,30,20),0))</f>
        <v/>
      </c>
      <c r="FF43" s="62" t="str">
        <f>IF(ISBLANK($BM$3),"",IF(ISBLANK(Tipy!EF37),0,IF(OR(AND(Tipy!EF37=Výsledky!$BK$3,OR(Tipy!EH37=Výsledky!$BM$3+1,Tipy!EH37=Výsledky!$BM$3-1)),AND(Tipy!EH37=Výsledky!$BM$3,OR(Tipy!EF37=Výsledky!$BK$3+1,Tipy!EF37=Výsledky!$BK$3-1))),10,0)))</f>
        <v/>
      </c>
      <c r="FG43" s="65" t="str">
        <f>IF(ISBLANK($BM$3),"",IF(ISBLANK(Tipy!EF37),"-",SUM(FB43:FF43)))</f>
        <v/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 t="str">
        <f>IF(ISBLANK($DJ$3),"",IF(ISBLANK(Tipy!ER37),0,IF(AND(Tipy!ER37=Výsledky!$DH$3,Tipy!ET37=Výsledky!$DJ$3),60,0)))</f>
        <v/>
      </c>
      <c r="FQ43" s="61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1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1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2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5" t="str">
        <f>IF(ISBLANK($DJ$3),"",IF(ISBLANK(Tipy!ER37),"-",SUM(FP43:FT43)))</f>
        <v/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488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488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5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61" t="str">
        <f>IF(ISBLANK($AR$3),"",IF(ISBLANK(Tipy!AH38),0,IF(AND(Tipy!AH38=Výsledky!$AP$3,Tipy!AJ38=Výsledky!$AR$3),60,0)))</f>
        <v/>
      </c>
      <c r="AN44" s="61" t="str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/>
      </c>
      <c r="AO44" s="61" t="str">
        <f>IF(ISBLANK($AR$3),"",IF(OR(Tipy!AK38=Výsledky!$AM$6,Tipy!AK38=Výsledky!$AM$7,Tipy!AK38=Výsledky!$AM$8,Tipy!AK38=Výsledky!$AM$9),IF(VLOOKUP(Tipy!AK38,'Kategórie hráčov'!$A$2:$B$46,2,FALSE)=30,30,20),0))</f>
        <v/>
      </c>
      <c r="AP44" s="61" t="str">
        <f>IF(ISBLANK($AR$3),"",IF(OR(Tipy!AL38=Výsledky!$AP$6,Tipy!AL38=Výsledky!$AP$7,Tipy!AL38=Výsledky!$AP$8,Tipy!AL38=Výsledky!$AP$9),IF(VLOOKUP(Tipy!AL38,'Kategórie hráčov'!$A$2:$B$46,2,FALSE)=30,30,20),0))</f>
        <v/>
      </c>
      <c r="AQ44" s="62" t="str">
        <f>IF(ISBLANK($AR$3),"",IF(ISBLANK(Tipy!AH38),0,IF(OR(AND(Tipy!AH38=Výsledky!$AP$3,OR(Tipy!AJ38=Výsledky!$AR$3+1,Tipy!AJ38=Výsledky!$AR$3-1)),AND(Tipy!AJ38=Výsledky!$AR$3,OR(Tipy!AH38=Výsledky!$AP$3+1,Tipy!AH38=Výsledky!$AP$3-1))),10,0)))</f>
        <v/>
      </c>
      <c r="AR44" s="65" t="str">
        <f>IF(ISBLANK($AR$3),"",IF(ISBLANK(Tipy!AH38),"-",SUM(AM44:AQ44)))</f>
        <v/>
      </c>
      <c r="AS44" s="64"/>
      <c r="AT44" s="61" t="str">
        <f>IF(ISBLANK($BF$3),"",IF(ISBLANK(Tipy!AN38),0,IF(AND(Tipy!AN38=Výsledky!$BD$3,Tipy!AP38=Výsledky!$BF$3),60,0)))</f>
        <v/>
      </c>
      <c r="AU44" s="61" t="str">
        <f>IF(ISBLANK($BF$3),"",IF(ISBLANK(Tipy!AN38),0,IF(AND(Tipy!AN38=Výsledky!$BD$3,Tipy!AP38=Výsledky!$BF$3),0,IF(AND(Tipy!AN38-Tipy!AP38&gt;0,Výsledky!$BD$3-Výsledky!$BF$3&gt;0),20,IF(AND(Tipy!AN38-Tipy!AP38=0,Výsledky!$BD$3-Výsledky!$BF$3=0),20,IF(AND(Tipy!AN38-Tipy!AP38&lt;0,Výsledky!$BD$3-Výsledky!$BF$3&lt;0),20,0))))))</f>
        <v/>
      </c>
      <c r="AV44" s="61" t="str">
        <f>IF(ISBLANK($BF$3),"",IF(OR(Tipy!AQ38=Výsledky!#REF!,Tipy!AQ38=Výsledky!#REF!,Tipy!AQ38=Výsledky!#REF!,Tipy!AQ38=Výsledky!$AT$9),IF(VLOOKUP(Tipy!AQ38,'Kategórie hráčov'!$A$2:$B$46,2,FALSE)=30,30,20),0))</f>
        <v/>
      </c>
      <c r="AW44" s="61" t="str">
        <f>IF(ISBLANK($BF$3),"",IF(OR(Tipy!AR38=Výsledky!#REF!,Tipy!AR38=Výsledky!#REF!,Tipy!AR38=Výsledky!#REF!,Tipy!AR38=Výsledky!$AW$9),IF(VLOOKUP(Tipy!AR38,'Kategórie hráčov'!$A$2:$B$46,2,FALSE)=30,30,20),0))</f>
        <v/>
      </c>
      <c r="AX44" s="62" t="str">
        <f>IF(ISBLANK($BF$3),"",IF(ISBLANK(Tipy!AN38),0,IF(OR(AND(Tipy!AN38=Výsledky!$BD$3,OR(Tipy!AP38=Výsledky!$BF$3+1,Tipy!AP38=Výsledky!$BF$3-1)),AND(Tipy!AP38=Výsledky!$BF$3,OR(Tipy!AN38=Výsledky!$BD$3+1,Tipy!AN38=Výsledky!$BD$3-1))),10,0)))</f>
        <v/>
      </c>
      <c r="AY44" s="65" t="str">
        <f>IF(ISBLANK($BF$3),"",IF(ISBLANK(Tipy!AN38),"-",SUM(AT44:AX44)))</f>
        <v/>
      </c>
      <c r="AZ44" s="64"/>
      <c r="BA44" s="61" t="str">
        <f>IF(ISBLANK($AY$3),"",IF(ISBLANK(Tipy!AT38),0,IF(AND(Tipy!AT38=Výsledky!$AW$3,Tipy!AV38=Výsledky!$AY$3),60,0)))</f>
        <v/>
      </c>
      <c r="BB44" s="61" t="str">
        <f>IF(ISBLANK($AY$3),"",IF(ISBLANK(Tipy!AT38),0,IF(AND(Tipy!AT38=Výsledky!$AW$3,Tipy!AV38=Výsledky!$AY$3),0,IF(AND(Tipy!AT38-Tipy!AV38&gt;0,Výsledky!$AW$3-Výsledky!$AY$3&gt;0),20,IF(AND(Tipy!AT38-Tipy!AV38=0,Výsledky!$AW$3-Výsledky!$AY$3=0),20,IF(AND(Tipy!AT38-Tipy!AV38&lt;0,Výsledky!$AW$3-Výsledky!$AY$3&lt;0),20,0))))))</f>
        <v/>
      </c>
      <c r="BC44" s="61" t="str">
        <f>IF(ISBLANK($AY$3),"",IF(OR(Tipy!AW38=Výsledky!$BA$6,Tipy!AW38=Výsledky!$BA$7,Tipy!AW38=Výsledky!$BA$8,Tipy!AW38=Výsledky!$BA$9),IF(VLOOKUP(Tipy!AW38,'Kategórie hráčov'!$A$2:$B$46,2,FALSE)=30,30,20),0))</f>
        <v/>
      </c>
      <c r="BD44" s="61" t="str">
        <f>IF(ISBLANK($AY$3),"",IF(OR(Tipy!AX38=Výsledky!$BD$6,Tipy!AX38=Výsledky!$BD$7,Tipy!AX38=Výsledky!$BD$8,Tipy!AX38=Výsledky!$BD$9),IF(VLOOKUP(Tipy!AX38,'Kategórie hráčov'!$A$2:$B$46,2,FALSE)=30,30,20),0))</f>
        <v/>
      </c>
      <c r="BE44" s="62" t="str">
        <f>IF(ISBLANK($AY$3),"",IF(ISBLANK(Tipy!AT38),0,IF(OR(AND(Tipy!AT38=Výsledky!$AW$3,OR(Tipy!AV38=Výsledky!$AY$3+1,Tipy!AV38=Výsledky!$AY$3-1)),AND(Tipy!AV38=Výsledky!$AY$3,OR(Tipy!AT38=Výsledky!$AW$3+1,Tipy!AT38=Výsledky!$AW$3-1))),10,0)))</f>
        <v/>
      </c>
      <c r="BF44" s="65" t="str">
        <f>IF(ISBLANK($AY$3),"",IF(ISBLANK(Tipy!AT38),"-",SUM(BA44:BE44)))</f>
        <v/>
      </c>
      <c r="BG44" s="64"/>
      <c r="BH44" s="61" t="str">
        <f>IF(ISBLANK($BT$3),"",IF(ISBLANK(Tipy!AZ38),0,IF(AND(Tipy!AZ38=Výsledky!$BR$3,Tipy!BB38=Výsledky!$BT$3),60,0)))</f>
        <v/>
      </c>
      <c r="BI44" s="61" t="str">
        <f>IF(ISBLANK($BT$3),"",IF(ISBLANK(Tipy!AZ38),0,IF(AND(Tipy!AZ38=Výsledky!$BR$3,Tipy!BB38=Výsledky!$BT$3),0,IF(AND(Tipy!AZ38-Tipy!BB38&gt;0,Výsledky!$BR$3-Výsledky!$BT$3&gt;0),20,IF(AND(Tipy!AZ38-Tipy!BB38=0,Výsledky!$BR$3-Výsledky!$BT$3=0),20,IF(AND(Tipy!AZ38-Tipy!BB38&lt;0,Výsledky!$BR$3-Výsledky!$BT$3&lt;0),20,0))))))</f>
        <v/>
      </c>
      <c r="BJ44" s="61" t="str">
        <f>IF(ISBLANK($BT$3),"",IF(OR(Tipy!BC38=Výsledky!#REF!,Tipy!BC38=Výsledky!#REF!,Tipy!BC38=Výsledky!#REF!,Tipy!BC38=Výsledky!$BH$9),IF(VLOOKUP(Tipy!BC38,'Kategórie hráčov'!$A$2:$B$46,2,FALSE)=30,30,20),0))</f>
        <v/>
      </c>
      <c r="BK44" s="61" t="str">
        <f>IF(ISBLANK($BT$3),"",IF(OR(Tipy!BD38=Výsledky!#REF!,Tipy!BD38=Výsledky!#REF!,Tipy!BD38=Výsledky!#REF!,Tipy!BD38=Výsledky!$BK$9),IF(VLOOKUP(Tipy!BD38,'Kategórie hráčov'!$A$2:$B$46,2,FALSE)=30,30,20),0))</f>
        <v/>
      </c>
      <c r="BL44" s="62" t="str">
        <f>IF(ISBLANK($BT$3),"",IF(ISBLANK(Tipy!AZ38),0,IF(OR(AND(Tipy!AZ38=Výsledky!$BR$3,OR(Tipy!BB38=Výsledky!$BT$3+1,Tipy!BB38=Výsledky!$BT$3-1)),AND(Tipy!BB38=Výsledky!$BT$3,OR(Tipy!AZ38=Výsledky!$BR$3+1,Tipy!AZ38=Výsledky!$BR$3-1))),10,0)))</f>
        <v/>
      </c>
      <c r="BM44" s="65" t="str">
        <f>IF(ISBLANK($BT$3),"",IF(ISBLANK(Tipy!AZ38),"-",SUM(BH44:BL44)))</f>
        <v/>
      </c>
      <c r="BN44" s="64"/>
      <c r="BO44" s="61" t="str">
        <f>IF(ISBLANK($CA$3),"",IF(ISBLANK(Tipy!BF38),0,IF(AND(Tipy!BF38=Výsledky!$BY$3,Tipy!BH38=Výsledky!$CA$3),60,0)))</f>
        <v/>
      </c>
      <c r="BP44" s="61" t="str">
        <f>IF(ISBLANK($CA$3),"",IF(ISBLANK(Tipy!BF38),0,IF(AND(Tipy!BF38=Výsledky!$BY$3,Tipy!BH38=Výsledky!$CA$3),0,IF(AND(Tipy!BF38-Tipy!BH38&gt;0,Výsledky!$BY$3-Výsledky!$CA$3&gt;0),20,IF(AND(Tipy!BF38-Tipy!BH38=0,Výsledky!$BY$3-Výsledky!$CA$3=0),20,IF(AND(Tipy!BF38-Tipy!BH38&lt;0,Výsledky!$BY$3-Výsledky!$CA$3&lt;0),20,0))))))</f>
        <v/>
      </c>
      <c r="BQ44" s="61" t="str">
        <f>IF(ISBLANK($CA$3),"",IF(OR(Tipy!BI38=Výsledky!$BO$6,Tipy!BI38=Výsledky!$BO$7,Tipy!BI38=Výsledky!$BO$8,Tipy!BI38=Výsledky!$BO$9),IF(VLOOKUP(Tipy!BI38,'Kategórie hráčov'!$A$2:$B$46,2,FALSE)=30,30,20),0))</f>
        <v/>
      </c>
      <c r="BR44" s="61" t="str">
        <f>IF(ISBLANK($CA$3),"",IF(OR(Tipy!BJ38=Výsledky!$BR$6,Tipy!BJ38=Výsledky!$BR$7,Tipy!BJ38=Výsledky!$BR$8,Tipy!BJ38=Výsledky!$BR$9),IF(VLOOKUP(Tipy!BJ38,'Kategórie hráčov'!$A$2:$B$46,2,FALSE)=30,30,20),0))</f>
        <v/>
      </c>
      <c r="BS44" s="62" t="str">
        <f>IF(ISBLANK($CA$3),"",IF(ISBLANK(Tipy!BF38),0,IF(OR(AND(Tipy!BF38=Výsledky!$BY$3,OR(Tipy!BH38=Výsledky!$CA$3+1,Tipy!BH38=Výsledky!$CA$3-1)),AND(Tipy!BH38=Výsledky!$CA$3,OR(Tipy!BF38=Výsledky!$BY$3+1,Tipy!BF38=Výsledky!$BY$3-1))),10,0)))</f>
        <v/>
      </c>
      <c r="BT44" s="65" t="str">
        <f>IF(ISBLANK($CA$3),"",IF(ISBLANK(Tipy!BF38),"-",SUM(BO44:BS44)))</f>
        <v/>
      </c>
      <c r="BU44" s="64"/>
      <c r="BV44" s="61" t="str">
        <f>IF(ISBLANK($CH$3),"",IF(ISBLANK(Tipy!BL38),0,IF(AND(Tipy!BL38=Výsledky!$CF$3,Tipy!BN38=Výsledky!$CH$3),60,0)))</f>
        <v/>
      </c>
      <c r="BW44" s="61" t="str">
        <f>IF(ISBLANK($CH$3),"",IF(ISBLANK(Tipy!BL38),0,IF(AND(Tipy!BL38=Výsledky!$CF$3,Tipy!BN38=Výsledky!$CH$3),0,IF(AND(Tipy!BL38-Tipy!BN38&gt;0,Výsledky!$CF$3-Výsledky!$CH$3&gt;0),20,IF(AND(Tipy!BL38-Tipy!BN38=0,Výsledky!$CF$3-Výsledky!$CH$3=0),20,IF(AND(Tipy!BL38-Tipy!BN38&lt;0,Výsledky!$CF$3-Výsledky!$CH$3&lt;0),20,0))))))</f>
        <v/>
      </c>
      <c r="BX44" s="61" t="str">
        <f>IF(ISBLANK($CH$3),"",IF(OR(Tipy!BO38=Výsledky!$BV$6,Tipy!BO38=Výsledky!$BV$7,Tipy!BO38=Výsledky!$BV$8,Tipy!BO38=Výsledky!$BV$9),IF(VLOOKUP(Tipy!BO38,'Kategórie hráčov'!$A$2:$B$46,2,FALSE)=30,30,20),0))</f>
        <v/>
      </c>
      <c r="BY44" s="61" t="str">
        <f>IF(ISBLANK($CH$3),"",IF(OR(Tipy!BP38=Výsledky!$BY$6,Tipy!BP38=Výsledky!$BY$7,Tipy!BP38=Výsledky!$BY$8,Tipy!BP38=Výsledky!$BY$9),IF(VLOOKUP(Tipy!BP38,'Kategórie hráčov'!$A$2:$B$46,2,FALSE)=30,30,20),0))</f>
        <v/>
      </c>
      <c r="BZ44" s="62" t="str">
        <f>IF(ISBLANK($CH$3),"",IF(ISBLANK(Tipy!BL38),0,IF(OR(AND(Tipy!BL38=Výsledky!$CF$3,OR(Tipy!BN38=Výsledky!$CH$3+1,Tipy!BN38=Výsledky!$CH$3-1)),AND(Tipy!BN38=Výsledky!$CH$3,OR(Tipy!BL38=Výsledky!$CF$3+1,Tipy!BL38=Výsledky!$CF$3-1))),10,0)))</f>
        <v/>
      </c>
      <c r="CA44" s="65" t="str">
        <f>IF(ISBLANK($CH$3),"",IF(ISBLANK(Tipy!BL38),"-",SUM(BV44:BZ44)))</f>
        <v/>
      </c>
      <c r="CB44" s="64"/>
      <c r="CC44" s="61" t="str">
        <f>IF(ISBLANK($CO$3),"",IF(ISBLANK(Tipy!BR38),0,IF(AND(Tipy!BR38=Výsledky!$CM$3,Tipy!BT38=Výsledky!$CO$3),60,0)))</f>
        <v/>
      </c>
      <c r="CD44" s="61" t="str">
        <f>IF(ISBLANK($CO$3),"",IF(ISBLANK(Tipy!BR38),0,IF(AND(Tipy!BR38=Výsledky!$CM$3,Tipy!BT38=Výsledky!$CO$3),0,IF(AND(Tipy!BR38-Tipy!BT38&gt;0,Výsledky!$CM$3-Výsledky!$CO$3&gt;0),20,IF(AND(Tipy!BR38-Tipy!BT38=0,Výsledky!$CM$3-Výsledky!$CO$3=0),20,IF(AND(Tipy!BR38-Tipy!BT38&lt;0,Výsledky!$CM$3-Výsledky!$CO$3&lt;0),20,0))))))</f>
        <v/>
      </c>
      <c r="CE44" s="61" t="str">
        <f>IF(ISBLANK($CO$3),"",IF(OR(Tipy!BU38=Výsledky!$CC$6,Tipy!BU38=Výsledky!$CC$7,Tipy!BU38=Výsledky!$CC$8,Tipy!BU38=Výsledky!$CC$9),IF(VLOOKUP(Tipy!BU38,'Kategórie hráčov'!$A$2:$B$46,2,FALSE)=30,30,20),0))</f>
        <v/>
      </c>
      <c r="CF44" s="61" t="str">
        <f>IF(ISBLANK($CO$3),"",IF(OR(Tipy!BV38=Výsledky!$CF$6,Tipy!BV38=Výsledky!$CF$7,Tipy!BV38=Výsledky!$CF$8,Tipy!BV38=Výsledky!$CF$9),IF(VLOOKUP(Tipy!BV38,'Kategórie hráčov'!$A$2:$B$46,2,FALSE)=30,30,20),0))</f>
        <v/>
      </c>
      <c r="CG44" s="62" t="str">
        <f>IF(ISBLANK($CO$3),"",IF(ISBLANK(Tipy!BR38),0,IF(OR(AND(Tipy!BR38=Výsledky!$CM$3,OR(Tipy!BT38=Výsledky!$CO$3+1,Tipy!BT38=Výsledky!$CO$3-1)),AND(Tipy!BT38=Výsledky!$CO$3,OR(Tipy!BR38=Výsledky!$CM$3+1,Tipy!BR38=Výsledky!$CM$3-1))),10,0)))</f>
        <v/>
      </c>
      <c r="CH44" s="65" t="str">
        <f>IF(ISBLANK($CO$3),"",IF(ISBLANK(Tipy!BR38),"-",SUM(CC44:CG44)))</f>
        <v/>
      </c>
      <c r="CI44" s="64"/>
      <c r="CJ44" s="61" t="str">
        <f>IF(ISBLANK($CV$3),"",IF(ISBLANK(Tipy!BX38),0,IF(AND(Tipy!BX38=Výsledky!$CT$3,Tipy!BZ38=Výsledky!$CV$3),60,0)))</f>
        <v/>
      </c>
      <c r="CK44" s="61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1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1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2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65" t="str">
        <f>IF(ISBLANK($CV$3),"",IF(ISBLANK(Tipy!BX38),"-",SUM(CJ44:CN44)))</f>
        <v/>
      </c>
      <c r="CP44" s="64"/>
      <c r="CQ44" s="61" t="str">
        <f>IF(ISBLANK($DC$3),"",IF(ISBLANK(Tipy!CD38),0,IF(AND(Tipy!CD38=Výsledky!$DA$3,Tipy!CF38=Výsledky!$DC$3),60,0)))</f>
        <v/>
      </c>
      <c r="CR44" s="61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1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1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2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65" t="str">
        <f>IF(ISBLANK($DC$3),"",IF(ISBLANK(Tipy!CD38),"-",SUM(CQ44:CU44)))</f>
        <v/>
      </c>
      <c r="CW44" s="64"/>
      <c r="CX44" s="61" t="str">
        <f>IF(ISBLANK($DX$3),"",IF(ISBLANK(Tipy!CJ38),0,IF(AND(Tipy!CJ38=Výsledky!$DV$3,Tipy!CL38=Výsledky!$DX$3),60,0)))</f>
        <v/>
      </c>
      <c r="CY44" s="61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1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1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2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65" t="str">
        <f>IF(ISBLANK($DX$3),"",IF(ISBLANK(Tipy!CJ38),"-",SUM(CX44:DB44)))</f>
        <v/>
      </c>
      <c r="DD44" s="64"/>
      <c r="DE44" s="61" t="str">
        <f>IF(ISBLANK($DQ$3),"",IF(ISBLANK(Tipy!CP38),0,IF(AND(Tipy!CP38=Výsledky!$DO$3,Tipy!CR38=Výsledky!$DQ$3),60,0)))</f>
        <v/>
      </c>
      <c r="DF44" s="61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1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1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2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65" t="str">
        <f>IF(ISBLANK($DQ$3),"",IF(ISBLANK(Tipy!CP38),"-",SUM(DE44:DI44)))</f>
        <v/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 t="str">
        <f>IF(ISBLANK($BM$3),"",IF(ISBLANK(Tipy!EF38),0,IF(AND(Tipy!EF38=Výsledky!$BK$3,Tipy!EH38=Výsledky!$BM$3),60,0)))</f>
        <v/>
      </c>
      <c r="FC44" s="61" t="str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/>
      </c>
      <c r="FD44" s="61" t="str">
        <f>IF(ISBLANK($BM$3),"",IF(OR(Tipy!EI38=Výsledky!$FB$6,Tipy!EI38=Výsledky!$FB$7,Tipy!EI38=Výsledky!$FB$8,Tipy!EI38=Výsledky!$FB$9),IF(VLOOKUP(Tipy!EI38,'Kategórie hráčov'!$A$2:$B$46,2,FALSE)=30,30,20),0))</f>
        <v/>
      </c>
      <c r="FE44" s="61" t="str">
        <f>IF(ISBLANK($BM$3),"",IF(OR(Tipy!EJ38=Výsledky!$FE$6,Tipy!EJ38=Výsledky!$FE$7,Tipy!EJ38=Výsledky!$FE$8,Tipy!EJ38=Výsledky!$FE$9),IF(VLOOKUP(Tipy!EJ38,'Kategórie hráčov'!$A$2:$B$46,2,FALSE)=30,30,20),0))</f>
        <v/>
      </c>
      <c r="FF44" s="62" t="str">
        <f>IF(ISBLANK($BM$3),"",IF(ISBLANK(Tipy!EF38),0,IF(OR(AND(Tipy!EF38=Výsledky!$BK$3,OR(Tipy!EH38=Výsledky!$BM$3+1,Tipy!EH38=Výsledky!$BM$3-1)),AND(Tipy!EH38=Výsledky!$BM$3,OR(Tipy!EF38=Výsledky!$BK$3+1,Tipy!EF38=Výsledky!$BK$3-1))),10,0)))</f>
        <v/>
      </c>
      <c r="FG44" s="65" t="str">
        <f>IF(ISBLANK($BM$3),"",IF(ISBLANK(Tipy!EF38),"-",SUM(FB44:FF44)))</f>
        <v/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 t="str">
        <f>IF(ISBLANK($DJ$3),"",IF(ISBLANK(Tipy!ER38),0,IF(AND(Tipy!ER38=Výsledky!$DH$3,Tipy!ET38=Výsledky!$DJ$3),60,0)))</f>
        <v/>
      </c>
      <c r="FQ44" s="61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1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1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2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5" t="str">
        <f>IF(ISBLANK($DJ$3),"",IF(ISBLANK(Tipy!ER38),"-",SUM(FP44:FT44)))</f>
        <v/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488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488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5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61" t="str">
        <f>IF(ISBLANK($AR$3),"",IF(ISBLANK(Tipy!AH39),0,IF(AND(Tipy!AH39=Výsledky!$AP$3,Tipy!AJ39=Výsledky!$AR$3),60,0)))</f>
        <v/>
      </c>
      <c r="AN45" s="61" t="str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/>
      </c>
      <c r="AO45" s="61" t="str">
        <f>IF(ISBLANK($AR$3),"",IF(OR(Tipy!AK39=Výsledky!$AM$6,Tipy!AK39=Výsledky!$AM$7,Tipy!AK39=Výsledky!$AM$8,Tipy!AK39=Výsledky!$AM$9),IF(VLOOKUP(Tipy!AK39,'Kategórie hráčov'!$A$2:$B$46,2,FALSE)=30,30,20),0))</f>
        <v/>
      </c>
      <c r="AP45" s="61" t="str">
        <f>IF(ISBLANK($AR$3),"",IF(OR(Tipy!AL39=Výsledky!$AP$6,Tipy!AL39=Výsledky!$AP$7,Tipy!AL39=Výsledky!$AP$8,Tipy!AL39=Výsledky!$AP$9),IF(VLOOKUP(Tipy!AL39,'Kategórie hráčov'!$A$2:$B$46,2,FALSE)=30,30,20),0))</f>
        <v/>
      </c>
      <c r="AQ45" s="62" t="str">
        <f>IF(ISBLANK($AR$3),"",IF(ISBLANK(Tipy!AH39),0,IF(OR(AND(Tipy!AH39=Výsledky!$AP$3,OR(Tipy!AJ39=Výsledky!$AR$3+1,Tipy!AJ39=Výsledky!$AR$3-1)),AND(Tipy!AJ39=Výsledky!$AR$3,OR(Tipy!AH39=Výsledky!$AP$3+1,Tipy!AH39=Výsledky!$AP$3-1))),10,0)))</f>
        <v/>
      </c>
      <c r="AR45" s="65" t="str">
        <f>IF(ISBLANK($AR$3),"",IF(ISBLANK(Tipy!AH39),"-",SUM(AM45:AQ45)))</f>
        <v/>
      </c>
      <c r="AS45" s="64"/>
      <c r="AT45" s="61" t="str">
        <f>IF(ISBLANK($BF$3),"",IF(ISBLANK(Tipy!AN39),0,IF(AND(Tipy!AN39=Výsledky!$BD$3,Tipy!AP39=Výsledky!$BF$3),60,0)))</f>
        <v/>
      </c>
      <c r="AU45" s="61" t="str">
        <f>IF(ISBLANK($BF$3),"",IF(ISBLANK(Tipy!AN39),0,IF(AND(Tipy!AN39=Výsledky!$BD$3,Tipy!AP39=Výsledky!$BF$3),0,IF(AND(Tipy!AN39-Tipy!AP39&gt;0,Výsledky!$BD$3-Výsledky!$BF$3&gt;0),20,IF(AND(Tipy!AN39-Tipy!AP39=0,Výsledky!$BD$3-Výsledky!$BF$3=0),20,IF(AND(Tipy!AN39-Tipy!AP39&lt;0,Výsledky!$BD$3-Výsledky!$BF$3&lt;0),20,0))))))</f>
        <v/>
      </c>
      <c r="AV45" s="61" t="str">
        <f>IF(ISBLANK($BF$3),"",IF(OR(Tipy!AQ39=Výsledky!#REF!,Tipy!AQ39=Výsledky!#REF!,Tipy!AQ39=Výsledky!#REF!,Tipy!AQ39=Výsledky!$AT$9),IF(VLOOKUP(Tipy!AQ39,'Kategórie hráčov'!$A$2:$B$46,2,FALSE)=30,30,20),0))</f>
        <v/>
      </c>
      <c r="AW45" s="61" t="str">
        <f>IF(ISBLANK($BF$3),"",IF(OR(Tipy!AR39=Výsledky!#REF!,Tipy!AR39=Výsledky!#REF!,Tipy!AR39=Výsledky!#REF!,Tipy!AR39=Výsledky!$AW$9),IF(VLOOKUP(Tipy!AR39,'Kategórie hráčov'!$A$2:$B$46,2,FALSE)=30,30,20),0))</f>
        <v/>
      </c>
      <c r="AX45" s="62" t="str">
        <f>IF(ISBLANK($BF$3),"",IF(ISBLANK(Tipy!AN39),0,IF(OR(AND(Tipy!AN39=Výsledky!$BD$3,OR(Tipy!AP39=Výsledky!$BF$3+1,Tipy!AP39=Výsledky!$BF$3-1)),AND(Tipy!AP39=Výsledky!$BF$3,OR(Tipy!AN39=Výsledky!$BD$3+1,Tipy!AN39=Výsledky!$BD$3-1))),10,0)))</f>
        <v/>
      </c>
      <c r="AY45" s="65" t="str">
        <f>IF(ISBLANK($BF$3),"",IF(ISBLANK(Tipy!AN39),"-",SUM(AT45:AX45)))</f>
        <v/>
      </c>
      <c r="AZ45" s="64"/>
      <c r="BA45" s="61" t="str">
        <f>IF(ISBLANK($AY$3),"",IF(ISBLANK(Tipy!AT39),0,IF(AND(Tipy!AT39=Výsledky!$AW$3,Tipy!AV39=Výsledky!$AY$3),60,0)))</f>
        <v/>
      </c>
      <c r="BB45" s="61" t="str">
        <f>IF(ISBLANK($AY$3),"",IF(ISBLANK(Tipy!AT39),0,IF(AND(Tipy!AT39=Výsledky!$AW$3,Tipy!AV39=Výsledky!$AY$3),0,IF(AND(Tipy!AT39-Tipy!AV39&gt;0,Výsledky!$AW$3-Výsledky!$AY$3&gt;0),20,IF(AND(Tipy!AT39-Tipy!AV39=0,Výsledky!$AW$3-Výsledky!$AY$3=0),20,IF(AND(Tipy!AT39-Tipy!AV39&lt;0,Výsledky!$AW$3-Výsledky!$AY$3&lt;0),20,0))))))</f>
        <v/>
      </c>
      <c r="BC45" s="61" t="str">
        <f>IF(ISBLANK($AY$3),"",IF(OR(Tipy!AW39=Výsledky!$BA$6,Tipy!AW39=Výsledky!$BA$7,Tipy!AW39=Výsledky!$BA$8,Tipy!AW39=Výsledky!$BA$9),IF(VLOOKUP(Tipy!AW39,'Kategórie hráčov'!$A$2:$B$46,2,FALSE)=30,30,20),0))</f>
        <v/>
      </c>
      <c r="BD45" s="61" t="str">
        <f>IF(ISBLANK($AY$3),"",IF(OR(Tipy!AX39=Výsledky!$BD$6,Tipy!AX39=Výsledky!$BD$7,Tipy!AX39=Výsledky!$BD$8,Tipy!AX39=Výsledky!$BD$9),IF(VLOOKUP(Tipy!AX39,'Kategórie hráčov'!$A$2:$B$46,2,FALSE)=30,30,20),0))</f>
        <v/>
      </c>
      <c r="BE45" s="62" t="str">
        <f>IF(ISBLANK($AY$3),"",IF(ISBLANK(Tipy!AT39),0,IF(OR(AND(Tipy!AT39=Výsledky!$AW$3,OR(Tipy!AV39=Výsledky!$AY$3+1,Tipy!AV39=Výsledky!$AY$3-1)),AND(Tipy!AV39=Výsledky!$AY$3,OR(Tipy!AT39=Výsledky!$AW$3+1,Tipy!AT39=Výsledky!$AW$3-1))),10,0)))</f>
        <v/>
      </c>
      <c r="BF45" s="65" t="str">
        <f>IF(ISBLANK($AY$3),"",IF(ISBLANK(Tipy!AT39),"-",SUM(BA45:BE45)))</f>
        <v/>
      </c>
      <c r="BG45" s="64"/>
      <c r="BH45" s="61" t="str">
        <f>IF(ISBLANK($BT$3),"",IF(ISBLANK(Tipy!AZ39),0,IF(AND(Tipy!AZ39=Výsledky!$BR$3,Tipy!BB39=Výsledky!$BT$3),60,0)))</f>
        <v/>
      </c>
      <c r="BI45" s="61" t="str">
        <f>IF(ISBLANK($BT$3),"",IF(ISBLANK(Tipy!AZ39),0,IF(AND(Tipy!AZ39=Výsledky!$BR$3,Tipy!BB39=Výsledky!$BT$3),0,IF(AND(Tipy!AZ39-Tipy!BB39&gt;0,Výsledky!$BR$3-Výsledky!$BT$3&gt;0),20,IF(AND(Tipy!AZ39-Tipy!BB39=0,Výsledky!$BR$3-Výsledky!$BT$3=0),20,IF(AND(Tipy!AZ39-Tipy!BB39&lt;0,Výsledky!$BR$3-Výsledky!$BT$3&lt;0),20,0))))))</f>
        <v/>
      </c>
      <c r="BJ45" s="61" t="str">
        <f>IF(ISBLANK($BT$3),"",IF(OR(Tipy!BC39=Výsledky!#REF!,Tipy!BC39=Výsledky!#REF!,Tipy!BC39=Výsledky!#REF!,Tipy!BC39=Výsledky!$BH$9),IF(VLOOKUP(Tipy!BC39,'Kategórie hráčov'!$A$2:$B$46,2,FALSE)=30,30,20),0))</f>
        <v/>
      </c>
      <c r="BK45" s="61" t="str">
        <f>IF(ISBLANK($BT$3),"",IF(OR(Tipy!BD39=Výsledky!#REF!,Tipy!BD39=Výsledky!#REF!,Tipy!BD39=Výsledky!#REF!,Tipy!BD39=Výsledky!$BK$9),IF(VLOOKUP(Tipy!BD39,'Kategórie hráčov'!$A$2:$B$46,2,FALSE)=30,30,20),0))</f>
        <v/>
      </c>
      <c r="BL45" s="62" t="str">
        <f>IF(ISBLANK($BT$3),"",IF(ISBLANK(Tipy!AZ39),0,IF(OR(AND(Tipy!AZ39=Výsledky!$BR$3,OR(Tipy!BB39=Výsledky!$BT$3+1,Tipy!BB39=Výsledky!$BT$3-1)),AND(Tipy!BB39=Výsledky!$BT$3,OR(Tipy!AZ39=Výsledky!$BR$3+1,Tipy!AZ39=Výsledky!$BR$3-1))),10,0)))</f>
        <v/>
      </c>
      <c r="BM45" s="65" t="str">
        <f>IF(ISBLANK($BT$3),"",IF(ISBLANK(Tipy!AZ39),"-",SUM(BH45:BL45)))</f>
        <v/>
      </c>
      <c r="BN45" s="64"/>
      <c r="BO45" s="61" t="str">
        <f>IF(ISBLANK($CA$3),"",IF(ISBLANK(Tipy!BF39),0,IF(AND(Tipy!BF39=Výsledky!$BY$3,Tipy!BH39=Výsledky!$CA$3),60,0)))</f>
        <v/>
      </c>
      <c r="BP45" s="61" t="str">
        <f>IF(ISBLANK($CA$3),"",IF(ISBLANK(Tipy!BF39),0,IF(AND(Tipy!BF39=Výsledky!$BY$3,Tipy!BH39=Výsledky!$CA$3),0,IF(AND(Tipy!BF39-Tipy!BH39&gt;0,Výsledky!$BY$3-Výsledky!$CA$3&gt;0),20,IF(AND(Tipy!BF39-Tipy!BH39=0,Výsledky!$BY$3-Výsledky!$CA$3=0),20,IF(AND(Tipy!BF39-Tipy!BH39&lt;0,Výsledky!$BY$3-Výsledky!$CA$3&lt;0),20,0))))))</f>
        <v/>
      </c>
      <c r="BQ45" s="61" t="str">
        <f>IF(ISBLANK($CA$3),"",IF(OR(Tipy!BI39=Výsledky!$BO$6,Tipy!BI39=Výsledky!$BO$7,Tipy!BI39=Výsledky!$BO$8,Tipy!BI39=Výsledky!$BO$9),IF(VLOOKUP(Tipy!BI39,'Kategórie hráčov'!$A$2:$B$46,2,FALSE)=30,30,20),0))</f>
        <v/>
      </c>
      <c r="BR45" s="61" t="str">
        <f>IF(ISBLANK($CA$3),"",IF(OR(Tipy!BJ39=Výsledky!$BR$6,Tipy!BJ39=Výsledky!$BR$7,Tipy!BJ39=Výsledky!$BR$8,Tipy!BJ39=Výsledky!$BR$9),IF(VLOOKUP(Tipy!BJ39,'Kategórie hráčov'!$A$2:$B$46,2,FALSE)=30,30,20),0))</f>
        <v/>
      </c>
      <c r="BS45" s="62" t="str">
        <f>IF(ISBLANK($CA$3),"",IF(ISBLANK(Tipy!BF39),0,IF(OR(AND(Tipy!BF39=Výsledky!$BY$3,OR(Tipy!BH39=Výsledky!$CA$3+1,Tipy!BH39=Výsledky!$CA$3-1)),AND(Tipy!BH39=Výsledky!$CA$3,OR(Tipy!BF39=Výsledky!$BY$3+1,Tipy!BF39=Výsledky!$BY$3-1))),10,0)))</f>
        <v/>
      </c>
      <c r="BT45" s="65" t="str">
        <f>IF(ISBLANK($CA$3),"",IF(ISBLANK(Tipy!BF39),"-",SUM(BO45:BS45)))</f>
        <v/>
      </c>
      <c r="BU45" s="64"/>
      <c r="BV45" s="61" t="str">
        <f>IF(ISBLANK($CH$3),"",IF(ISBLANK(Tipy!BL39),0,IF(AND(Tipy!BL39=Výsledky!$CF$3,Tipy!BN39=Výsledky!$CH$3),60,0)))</f>
        <v/>
      </c>
      <c r="BW45" s="61" t="str">
        <f>IF(ISBLANK($CH$3),"",IF(ISBLANK(Tipy!BL39),0,IF(AND(Tipy!BL39=Výsledky!$CF$3,Tipy!BN39=Výsledky!$CH$3),0,IF(AND(Tipy!BL39-Tipy!BN39&gt;0,Výsledky!$CF$3-Výsledky!$CH$3&gt;0),20,IF(AND(Tipy!BL39-Tipy!BN39=0,Výsledky!$CF$3-Výsledky!$CH$3=0),20,IF(AND(Tipy!BL39-Tipy!BN39&lt;0,Výsledky!$CF$3-Výsledky!$CH$3&lt;0),20,0))))))</f>
        <v/>
      </c>
      <c r="BX45" s="61" t="str">
        <f>IF(ISBLANK($CH$3),"",IF(OR(Tipy!BO39=Výsledky!$BV$6,Tipy!BO39=Výsledky!$BV$7,Tipy!BO39=Výsledky!$BV$8,Tipy!BO39=Výsledky!$BV$9),IF(VLOOKUP(Tipy!BO39,'Kategórie hráčov'!$A$2:$B$46,2,FALSE)=30,30,20),0))</f>
        <v/>
      </c>
      <c r="BY45" s="61" t="str">
        <f>IF(ISBLANK($CH$3),"",IF(OR(Tipy!BP39=Výsledky!$BY$6,Tipy!BP39=Výsledky!$BY$7,Tipy!BP39=Výsledky!$BY$8,Tipy!BP39=Výsledky!$BY$9),IF(VLOOKUP(Tipy!BP39,'Kategórie hráčov'!$A$2:$B$46,2,FALSE)=30,30,20),0))</f>
        <v/>
      </c>
      <c r="BZ45" s="62" t="str">
        <f>IF(ISBLANK($CH$3),"",IF(ISBLANK(Tipy!BL39),0,IF(OR(AND(Tipy!BL39=Výsledky!$CF$3,OR(Tipy!BN39=Výsledky!$CH$3+1,Tipy!BN39=Výsledky!$CH$3-1)),AND(Tipy!BN39=Výsledky!$CH$3,OR(Tipy!BL39=Výsledky!$CF$3+1,Tipy!BL39=Výsledky!$CF$3-1))),10,0)))</f>
        <v/>
      </c>
      <c r="CA45" s="65" t="str">
        <f>IF(ISBLANK($CH$3),"",IF(ISBLANK(Tipy!BL39),"-",SUM(BV45:BZ45)))</f>
        <v/>
      </c>
      <c r="CB45" s="64"/>
      <c r="CC45" s="61" t="str">
        <f>IF(ISBLANK($CO$3),"",IF(ISBLANK(Tipy!BR39),0,IF(AND(Tipy!BR39=Výsledky!$CM$3,Tipy!BT39=Výsledky!$CO$3),60,0)))</f>
        <v/>
      </c>
      <c r="CD45" s="61" t="str">
        <f>IF(ISBLANK($CO$3),"",IF(ISBLANK(Tipy!BR39),0,IF(AND(Tipy!BR39=Výsledky!$CM$3,Tipy!BT39=Výsledky!$CO$3),0,IF(AND(Tipy!BR39-Tipy!BT39&gt;0,Výsledky!$CM$3-Výsledky!$CO$3&gt;0),20,IF(AND(Tipy!BR39-Tipy!BT39=0,Výsledky!$CM$3-Výsledky!$CO$3=0),20,IF(AND(Tipy!BR39-Tipy!BT39&lt;0,Výsledky!$CM$3-Výsledky!$CO$3&lt;0),20,0))))))</f>
        <v/>
      </c>
      <c r="CE45" s="61" t="str">
        <f>IF(ISBLANK($CO$3),"",IF(OR(Tipy!BU39=Výsledky!$CC$6,Tipy!BU39=Výsledky!$CC$7,Tipy!BU39=Výsledky!$CC$8,Tipy!BU39=Výsledky!$CC$9),IF(VLOOKUP(Tipy!BU39,'Kategórie hráčov'!$A$2:$B$46,2,FALSE)=30,30,20),0))</f>
        <v/>
      </c>
      <c r="CF45" s="61" t="str">
        <f>IF(ISBLANK($CO$3),"",IF(OR(Tipy!BV39=Výsledky!$CF$6,Tipy!BV39=Výsledky!$CF$7,Tipy!BV39=Výsledky!$CF$8,Tipy!BV39=Výsledky!$CF$9),IF(VLOOKUP(Tipy!BV39,'Kategórie hráčov'!$A$2:$B$46,2,FALSE)=30,30,20),0))</f>
        <v/>
      </c>
      <c r="CG45" s="62" t="str">
        <f>IF(ISBLANK($CO$3),"",IF(ISBLANK(Tipy!BR39),0,IF(OR(AND(Tipy!BR39=Výsledky!$CM$3,OR(Tipy!BT39=Výsledky!$CO$3+1,Tipy!BT39=Výsledky!$CO$3-1)),AND(Tipy!BT39=Výsledky!$CO$3,OR(Tipy!BR39=Výsledky!$CM$3+1,Tipy!BR39=Výsledky!$CM$3-1))),10,0)))</f>
        <v/>
      </c>
      <c r="CH45" s="65" t="str">
        <f>IF(ISBLANK($CO$3),"",IF(ISBLANK(Tipy!BR39),"-",SUM(CC45:CG45)))</f>
        <v/>
      </c>
      <c r="CI45" s="64"/>
      <c r="CJ45" s="61" t="str">
        <f>IF(ISBLANK($CV$3),"",IF(ISBLANK(Tipy!BX39),0,IF(AND(Tipy!BX39=Výsledky!$CT$3,Tipy!BZ39=Výsledky!$CV$3),60,0)))</f>
        <v/>
      </c>
      <c r="CK45" s="61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1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1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2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65" t="str">
        <f>IF(ISBLANK($CV$3),"",IF(ISBLANK(Tipy!BX39),"-",SUM(CJ45:CN45)))</f>
        <v/>
      </c>
      <c r="CP45" s="64"/>
      <c r="CQ45" s="61" t="str">
        <f>IF(ISBLANK($DC$3),"",IF(ISBLANK(Tipy!CD39),0,IF(AND(Tipy!CD39=Výsledky!$DA$3,Tipy!CF39=Výsledky!$DC$3),60,0)))</f>
        <v/>
      </c>
      <c r="CR45" s="61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1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1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2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65" t="str">
        <f>IF(ISBLANK($DC$3),"",IF(ISBLANK(Tipy!CD39),"-",SUM(CQ45:CU45)))</f>
        <v/>
      </c>
      <c r="CW45" s="64"/>
      <c r="CX45" s="61" t="str">
        <f>IF(ISBLANK($DX$3),"",IF(ISBLANK(Tipy!CJ39),0,IF(AND(Tipy!CJ39=Výsledky!$DV$3,Tipy!CL39=Výsledky!$DX$3),60,0)))</f>
        <v/>
      </c>
      <c r="CY45" s="61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1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1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2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65" t="str">
        <f>IF(ISBLANK($DX$3),"",IF(ISBLANK(Tipy!CJ39),"-",SUM(CX45:DB45)))</f>
        <v/>
      </c>
      <c r="DD45" s="64"/>
      <c r="DE45" s="61" t="str">
        <f>IF(ISBLANK($DQ$3),"",IF(ISBLANK(Tipy!CP39),0,IF(AND(Tipy!CP39=Výsledky!$DO$3,Tipy!CR39=Výsledky!$DQ$3),60,0)))</f>
        <v/>
      </c>
      <c r="DF45" s="61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1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1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2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65" t="str">
        <f>IF(ISBLANK($DQ$3),"",IF(ISBLANK(Tipy!CP39),"-",SUM(DE45:DI45)))</f>
        <v/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 t="str">
        <f>IF(ISBLANK($BM$3),"",IF(ISBLANK(Tipy!EF39),0,IF(AND(Tipy!EF39=Výsledky!$BK$3,Tipy!EH39=Výsledky!$BM$3),60,0)))</f>
        <v/>
      </c>
      <c r="FC45" s="61" t="str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/>
      </c>
      <c r="FD45" s="61" t="str">
        <f>IF(ISBLANK($BM$3),"",IF(OR(Tipy!EI39=Výsledky!$FB$6,Tipy!EI39=Výsledky!$FB$7,Tipy!EI39=Výsledky!$FB$8,Tipy!EI39=Výsledky!$FB$9),IF(VLOOKUP(Tipy!EI39,'Kategórie hráčov'!$A$2:$B$46,2,FALSE)=30,30,20),0))</f>
        <v/>
      </c>
      <c r="FE45" s="61" t="str">
        <f>IF(ISBLANK($BM$3),"",IF(OR(Tipy!EJ39=Výsledky!$FE$6,Tipy!EJ39=Výsledky!$FE$7,Tipy!EJ39=Výsledky!$FE$8,Tipy!EJ39=Výsledky!$FE$9),IF(VLOOKUP(Tipy!EJ39,'Kategórie hráčov'!$A$2:$B$46,2,FALSE)=30,30,20),0))</f>
        <v/>
      </c>
      <c r="FF45" s="62" t="str">
        <f>IF(ISBLANK($BM$3),"",IF(ISBLANK(Tipy!EF39),0,IF(OR(AND(Tipy!EF39=Výsledky!$BK$3,OR(Tipy!EH39=Výsledky!$BM$3+1,Tipy!EH39=Výsledky!$BM$3-1)),AND(Tipy!EH39=Výsledky!$BM$3,OR(Tipy!EF39=Výsledky!$BK$3+1,Tipy!EF39=Výsledky!$BK$3-1))),10,0)))</f>
        <v/>
      </c>
      <c r="FG45" s="65" t="str">
        <f>IF(ISBLANK($BM$3),"",IF(ISBLANK(Tipy!EF39),"-",SUM(FB45:FF45)))</f>
        <v/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 t="str">
        <f>IF(ISBLANK($DJ$3),"",IF(ISBLANK(Tipy!ER39),0,IF(AND(Tipy!ER39=Výsledky!$DH$3,Tipy!ET39=Výsledky!$DJ$3),60,0)))</f>
        <v/>
      </c>
      <c r="FQ45" s="61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1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1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2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5" t="str">
        <f>IF(ISBLANK($DJ$3),"",IF(ISBLANK(Tipy!ER39),"-",SUM(FP45:FT45)))</f>
        <v/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488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488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5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61" t="str">
        <f>IF(ISBLANK($AR$3),"",IF(ISBLANK(Tipy!AH40),0,IF(AND(Tipy!AH40=Výsledky!$AP$3,Tipy!AJ40=Výsledky!$AR$3),60,0)))</f>
        <v/>
      </c>
      <c r="AN46" s="61" t="str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/>
      </c>
      <c r="AO46" s="61" t="str">
        <f>IF(ISBLANK($AR$3),"",IF(OR(Tipy!AK40=Výsledky!$AM$6,Tipy!AK40=Výsledky!$AM$7,Tipy!AK40=Výsledky!$AM$8,Tipy!AK40=Výsledky!$AM$9),IF(VLOOKUP(Tipy!AK40,'Kategórie hráčov'!$A$2:$B$46,2,FALSE)=30,30,20),0))</f>
        <v/>
      </c>
      <c r="AP46" s="61" t="str">
        <f>IF(ISBLANK($AR$3),"",IF(OR(Tipy!AL40=Výsledky!$AP$6,Tipy!AL40=Výsledky!$AP$7,Tipy!AL40=Výsledky!$AP$8,Tipy!AL40=Výsledky!$AP$9),IF(VLOOKUP(Tipy!AL40,'Kategórie hráčov'!$A$2:$B$46,2,FALSE)=30,30,20),0))</f>
        <v/>
      </c>
      <c r="AQ46" s="62" t="str">
        <f>IF(ISBLANK($AR$3),"",IF(ISBLANK(Tipy!AH40),0,IF(OR(AND(Tipy!AH40=Výsledky!$AP$3,OR(Tipy!AJ40=Výsledky!$AR$3+1,Tipy!AJ40=Výsledky!$AR$3-1)),AND(Tipy!AJ40=Výsledky!$AR$3,OR(Tipy!AH40=Výsledky!$AP$3+1,Tipy!AH40=Výsledky!$AP$3-1))),10,0)))</f>
        <v/>
      </c>
      <c r="AR46" s="65" t="str">
        <f>IF(ISBLANK($AR$3),"",IF(ISBLANK(Tipy!AH40),"-",SUM(AM46:AQ46)))</f>
        <v/>
      </c>
      <c r="AS46" s="64"/>
      <c r="AT46" s="61" t="str">
        <f>IF(ISBLANK($BF$3),"",IF(ISBLANK(Tipy!AN40),0,IF(AND(Tipy!AN40=Výsledky!$BD$3,Tipy!AP40=Výsledky!$BF$3),60,0)))</f>
        <v/>
      </c>
      <c r="AU46" s="61" t="str">
        <f>IF(ISBLANK($BF$3),"",IF(ISBLANK(Tipy!AN40),0,IF(AND(Tipy!AN40=Výsledky!$BD$3,Tipy!AP40=Výsledky!$BF$3),0,IF(AND(Tipy!AN40-Tipy!AP40&gt;0,Výsledky!$BD$3-Výsledky!$BF$3&gt;0),20,IF(AND(Tipy!AN40-Tipy!AP40=0,Výsledky!$BD$3-Výsledky!$BF$3=0),20,IF(AND(Tipy!AN40-Tipy!AP40&lt;0,Výsledky!$BD$3-Výsledky!$BF$3&lt;0),20,0))))))</f>
        <v/>
      </c>
      <c r="AV46" s="61" t="str">
        <f>IF(ISBLANK($BF$3),"",IF(OR(Tipy!AQ40=Výsledky!#REF!,Tipy!AQ40=Výsledky!#REF!,Tipy!AQ40=Výsledky!#REF!,Tipy!AQ40=Výsledky!$AT$9),IF(VLOOKUP(Tipy!AQ40,'Kategórie hráčov'!$A$2:$B$46,2,FALSE)=30,30,20),0))</f>
        <v/>
      </c>
      <c r="AW46" s="61" t="str">
        <f>IF(ISBLANK($BF$3),"",IF(OR(Tipy!AR40=Výsledky!#REF!,Tipy!AR40=Výsledky!#REF!,Tipy!AR40=Výsledky!#REF!,Tipy!AR40=Výsledky!$AW$9),IF(VLOOKUP(Tipy!AR40,'Kategórie hráčov'!$A$2:$B$46,2,FALSE)=30,30,20),0))</f>
        <v/>
      </c>
      <c r="AX46" s="62" t="str">
        <f>IF(ISBLANK($BF$3),"",IF(ISBLANK(Tipy!AN40),0,IF(OR(AND(Tipy!AN40=Výsledky!$BD$3,OR(Tipy!AP40=Výsledky!$BF$3+1,Tipy!AP40=Výsledky!$BF$3-1)),AND(Tipy!AP40=Výsledky!$BF$3,OR(Tipy!AN40=Výsledky!$BD$3+1,Tipy!AN40=Výsledky!$BD$3-1))),10,0)))</f>
        <v/>
      </c>
      <c r="AY46" s="65" t="str">
        <f>IF(ISBLANK($BF$3),"",IF(ISBLANK(Tipy!AN40),"-",SUM(AT46:AX46)))</f>
        <v/>
      </c>
      <c r="AZ46" s="64"/>
      <c r="BA46" s="61" t="str">
        <f>IF(ISBLANK($AY$3),"",IF(ISBLANK(Tipy!AT40),0,IF(AND(Tipy!AT40=Výsledky!$AW$3,Tipy!AV40=Výsledky!$AY$3),60,0)))</f>
        <v/>
      </c>
      <c r="BB46" s="61" t="str">
        <f>IF(ISBLANK($AY$3),"",IF(ISBLANK(Tipy!AT40),0,IF(AND(Tipy!AT40=Výsledky!$AW$3,Tipy!AV40=Výsledky!$AY$3),0,IF(AND(Tipy!AT40-Tipy!AV40&gt;0,Výsledky!$AW$3-Výsledky!$AY$3&gt;0),20,IF(AND(Tipy!AT40-Tipy!AV40=0,Výsledky!$AW$3-Výsledky!$AY$3=0),20,IF(AND(Tipy!AT40-Tipy!AV40&lt;0,Výsledky!$AW$3-Výsledky!$AY$3&lt;0),20,0))))))</f>
        <v/>
      </c>
      <c r="BC46" s="61" t="str">
        <f>IF(ISBLANK($AY$3),"",IF(OR(Tipy!AW40=Výsledky!$BA$6,Tipy!AW40=Výsledky!$BA$7,Tipy!AW40=Výsledky!$BA$8,Tipy!AW40=Výsledky!$BA$9),IF(VLOOKUP(Tipy!AW40,'Kategórie hráčov'!$A$2:$B$46,2,FALSE)=30,30,20),0))</f>
        <v/>
      </c>
      <c r="BD46" s="61" t="str">
        <f>IF(ISBLANK($AY$3),"",IF(OR(Tipy!AX40=Výsledky!$BD$6,Tipy!AX40=Výsledky!$BD$7,Tipy!AX40=Výsledky!$BD$8,Tipy!AX40=Výsledky!$BD$9),IF(VLOOKUP(Tipy!AX40,'Kategórie hráčov'!$A$2:$B$46,2,FALSE)=30,30,20),0))</f>
        <v/>
      </c>
      <c r="BE46" s="62" t="str">
        <f>IF(ISBLANK($AY$3),"",IF(ISBLANK(Tipy!AT40),0,IF(OR(AND(Tipy!AT40=Výsledky!$AW$3,OR(Tipy!AV40=Výsledky!$AY$3+1,Tipy!AV40=Výsledky!$AY$3-1)),AND(Tipy!AV40=Výsledky!$AY$3,OR(Tipy!AT40=Výsledky!$AW$3+1,Tipy!AT40=Výsledky!$AW$3-1))),10,0)))</f>
        <v/>
      </c>
      <c r="BF46" s="65" t="str">
        <f>IF(ISBLANK($AY$3),"",IF(ISBLANK(Tipy!AT40),"-",SUM(BA46:BE46)))</f>
        <v/>
      </c>
      <c r="BG46" s="64"/>
      <c r="BH46" s="61" t="str">
        <f>IF(ISBLANK($BT$3),"",IF(ISBLANK(Tipy!AZ40),0,IF(AND(Tipy!AZ40=Výsledky!$BR$3,Tipy!BB40=Výsledky!$BT$3),60,0)))</f>
        <v/>
      </c>
      <c r="BI46" s="61" t="str">
        <f>IF(ISBLANK($BT$3),"",IF(ISBLANK(Tipy!AZ40),0,IF(AND(Tipy!AZ40=Výsledky!$BR$3,Tipy!BB40=Výsledky!$BT$3),0,IF(AND(Tipy!AZ40-Tipy!BB40&gt;0,Výsledky!$BR$3-Výsledky!$BT$3&gt;0),20,IF(AND(Tipy!AZ40-Tipy!BB40=0,Výsledky!$BR$3-Výsledky!$BT$3=0),20,IF(AND(Tipy!AZ40-Tipy!BB40&lt;0,Výsledky!$BR$3-Výsledky!$BT$3&lt;0),20,0))))))</f>
        <v/>
      </c>
      <c r="BJ46" s="61" t="str">
        <f>IF(ISBLANK($BT$3),"",IF(OR(Tipy!BC40=Výsledky!#REF!,Tipy!BC40=Výsledky!#REF!,Tipy!BC40=Výsledky!#REF!,Tipy!BC40=Výsledky!$BH$9),IF(VLOOKUP(Tipy!BC40,'Kategórie hráčov'!$A$2:$B$46,2,FALSE)=30,30,20),0))</f>
        <v/>
      </c>
      <c r="BK46" s="61" t="str">
        <f>IF(ISBLANK($BT$3),"",IF(OR(Tipy!BD40=Výsledky!#REF!,Tipy!BD40=Výsledky!#REF!,Tipy!BD40=Výsledky!#REF!,Tipy!BD40=Výsledky!$BK$9),IF(VLOOKUP(Tipy!BD40,'Kategórie hráčov'!$A$2:$B$46,2,FALSE)=30,30,20),0))</f>
        <v/>
      </c>
      <c r="BL46" s="62" t="str">
        <f>IF(ISBLANK($BT$3),"",IF(ISBLANK(Tipy!AZ40),0,IF(OR(AND(Tipy!AZ40=Výsledky!$BR$3,OR(Tipy!BB40=Výsledky!$BT$3+1,Tipy!BB40=Výsledky!$BT$3-1)),AND(Tipy!BB40=Výsledky!$BT$3,OR(Tipy!AZ40=Výsledky!$BR$3+1,Tipy!AZ40=Výsledky!$BR$3-1))),10,0)))</f>
        <v/>
      </c>
      <c r="BM46" s="65" t="str">
        <f>IF(ISBLANK($BT$3),"",IF(ISBLANK(Tipy!AZ40),"-",SUM(BH46:BL46)))</f>
        <v/>
      </c>
      <c r="BN46" s="64"/>
      <c r="BO46" s="61" t="str">
        <f>IF(ISBLANK($CA$3),"",IF(ISBLANK(Tipy!BF40),0,IF(AND(Tipy!BF40=Výsledky!$BY$3,Tipy!BH40=Výsledky!$CA$3),60,0)))</f>
        <v/>
      </c>
      <c r="BP46" s="61" t="str">
        <f>IF(ISBLANK($CA$3),"",IF(ISBLANK(Tipy!BF40),0,IF(AND(Tipy!BF40=Výsledky!$BY$3,Tipy!BH40=Výsledky!$CA$3),0,IF(AND(Tipy!BF40-Tipy!BH40&gt;0,Výsledky!$BY$3-Výsledky!$CA$3&gt;0),20,IF(AND(Tipy!BF40-Tipy!BH40=0,Výsledky!$BY$3-Výsledky!$CA$3=0),20,IF(AND(Tipy!BF40-Tipy!BH40&lt;0,Výsledky!$BY$3-Výsledky!$CA$3&lt;0),20,0))))))</f>
        <v/>
      </c>
      <c r="BQ46" s="61" t="str">
        <f>IF(ISBLANK($CA$3),"",IF(OR(Tipy!BI40=Výsledky!$BO$6,Tipy!BI40=Výsledky!$BO$7,Tipy!BI40=Výsledky!$BO$8,Tipy!BI40=Výsledky!$BO$9),IF(VLOOKUP(Tipy!BI40,'Kategórie hráčov'!$A$2:$B$46,2,FALSE)=30,30,20),0))</f>
        <v/>
      </c>
      <c r="BR46" s="61" t="str">
        <f>IF(ISBLANK($CA$3),"",IF(OR(Tipy!BJ40=Výsledky!$BR$6,Tipy!BJ40=Výsledky!$BR$7,Tipy!BJ40=Výsledky!$BR$8,Tipy!BJ40=Výsledky!$BR$9),IF(VLOOKUP(Tipy!BJ40,'Kategórie hráčov'!$A$2:$B$46,2,FALSE)=30,30,20),0))</f>
        <v/>
      </c>
      <c r="BS46" s="62" t="str">
        <f>IF(ISBLANK($CA$3),"",IF(ISBLANK(Tipy!BF40),0,IF(OR(AND(Tipy!BF40=Výsledky!$BY$3,OR(Tipy!BH40=Výsledky!$CA$3+1,Tipy!BH40=Výsledky!$CA$3-1)),AND(Tipy!BH40=Výsledky!$CA$3,OR(Tipy!BF40=Výsledky!$BY$3+1,Tipy!BF40=Výsledky!$BY$3-1))),10,0)))</f>
        <v/>
      </c>
      <c r="BT46" s="65" t="str">
        <f>IF(ISBLANK($CA$3),"",IF(ISBLANK(Tipy!BF40),"-",SUM(BO46:BS46)))</f>
        <v/>
      </c>
      <c r="BU46" s="64"/>
      <c r="BV46" s="61" t="str">
        <f>IF(ISBLANK($CH$3),"",IF(ISBLANK(Tipy!BL40),0,IF(AND(Tipy!BL40=Výsledky!$CF$3,Tipy!BN40=Výsledky!$CH$3),60,0)))</f>
        <v/>
      </c>
      <c r="BW46" s="61" t="str">
        <f>IF(ISBLANK($CH$3),"",IF(ISBLANK(Tipy!BL40),0,IF(AND(Tipy!BL40=Výsledky!$CF$3,Tipy!BN40=Výsledky!$CH$3),0,IF(AND(Tipy!BL40-Tipy!BN40&gt;0,Výsledky!$CF$3-Výsledky!$CH$3&gt;0),20,IF(AND(Tipy!BL40-Tipy!BN40=0,Výsledky!$CF$3-Výsledky!$CH$3=0),20,IF(AND(Tipy!BL40-Tipy!BN40&lt;0,Výsledky!$CF$3-Výsledky!$CH$3&lt;0),20,0))))))</f>
        <v/>
      </c>
      <c r="BX46" s="61" t="str">
        <f>IF(ISBLANK($CH$3),"",IF(OR(Tipy!BO40=Výsledky!$BV$6,Tipy!BO40=Výsledky!$BV$7,Tipy!BO40=Výsledky!$BV$8,Tipy!BO40=Výsledky!$BV$9),IF(VLOOKUP(Tipy!BO40,'Kategórie hráčov'!$A$2:$B$46,2,FALSE)=30,30,20),0))</f>
        <v/>
      </c>
      <c r="BY46" s="61" t="str">
        <f>IF(ISBLANK($CH$3),"",IF(OR(Tipy!BP40=Výsledky!$BY$6,Tipy!BP40=Výsledky!$BY$7,Tipy!BP40=Výsledky!$BY$8,Tipy!BP40=Výsledky!$BY$9),IF(VLOOKUP(Tipy!BP40,'Kategórie hráčov'!$A$2:$B$46,2,FALSE)=30,30,20),0))</f>
        <v/>
      </c>
      <c r="BZ46" s="62" t="str">
        <f>IF(ISBLANK($CH$3),"",IF(ISBLANK(Tipy!BL40),0,IF(OR(AND(Tipy!BL40=Výsledky!$CF$3,OR(Tipy!BN40=Výsledky!$CH$3+1,Tipy!BN40=Výsledky!$CH$3-1)),AND(Tipy!BN40=Výsledky!$CH$3,OR(Tipy!BL40=Výsledky!$CF$3+1,Tipy!BL40=Výsledky!$CF$3-1))),10,0)))</f>
        <v/>
      </c>
      <c r="CA46" s="65" t="str">
        <f>IF(ISBLANK($CH$3),"",IF(ISBLANK(Tipy!BL40),"-",SUM(BV46:BZ46)))</f>
        <v/>
      </c>
      <c r="CB46" s="64"/>
      <c r="CC46" s="61" t="str">
        <f>IF(ISBLANK($CO$3),"",IF(ISBLANK(Tipy!BR40),0,IF(AND(Tipy!BR40=Výsledky!$CM$3,Tipy!BT40=Výsledky!$CO$3),60,0)))</f>
        <v/>
      </c>
      <c r="CD46" s="61" t="str">
        <f>IF(ISBLANK($CO$3),"",IF(ISBLANK(Tipy!BR40),0,IF(AND(Tipy!BR40=Výsledky!$CM$3,Tipy!BT40=Výsledky!$CO$3),0,IF(AND(Tipy!BR40-Tipy!BT40&gt;0,Výsledky!$CM$3-Výsledky!$CO$3&gt;0),20,IF(AND(Tipy!BR40-Tipy!BT40=0,Výsledky!$CM$3-Výsledky!$CO$3=0),20,IF(AND(Tipy!BR40-Tipy!BT40&lt;0,Výsledky!$CM$3-Výsledky!$CO$3&lt;0),20,0))))))</f>
        <v/>
      </c>
      <c r="CE46" s="61" t="str">
        <f>IF(ISBLANK($CO$3),"",IF(OR(Tipy!BU40=Výsledky!$CC$6,Tipy!BU40=Výsledky!$CC$7,Tipy!BU40=Výsledky!$CC$8,Tipy!BU40=Výsledky!$CC$9),IF(VLOOKUP(Tipy!BU40,'Kategórie hráčov'!$A$2:$B$46,2,FALSE)=30,30,20),0))</f>
        <v/>
      </c>
      <c r="CF46" s="61" t="str">
        <f>IF(ISBLANK($CO$3),"",IF(OR(Tipy!BV40=Výsledky!$CF$6,Tipy!BV40=Výsledky!$CF$7,Tipy!BV40=Výsledky!$CF$8,Tipy!BV40=Výsledky!$CF$9),IF(VLOOKUP(Tipy!BV40,'Kategórie hráčov'!$A$2:$B$46,2,FALSE)=30,30,20),0))</f>
        <v/>
      </c>
      <c r="CG46" s="62" t="str">
        <f>IF(ISBLANK($CO$3),"",IF(ISBLANK(Tipy!BR40),0,IF(OR(AND(Tipy!BR40=Výsledky!$CM$3,OR(Tipy!BT40=Výsledky!$CO$3+1,Tipy!BT40=Výsledky!$CO$3-1)),AND(Tipy!BT40=Výsledky!$CO$3,OR(Tipy!BR40=Výsledky!$CM$3+1,Tipy!BR40=Výsledky!$CM$3-1))),10,0)))</f>
        <v/>
      </c>
      <c r="CH46" s="65" t="str">
        <f>IF(ISBLANK($CO$3),"",IF(ISBLANK(Tipy!BR40),"-",SUM(CC46:CG46)))</f>
        <v/>
      </c>
      <c r="CI46" s="64"/>
      <c r="CJ46" s="61" t="str">
        <f>IF(ISBLANK($CV$3),"",IF(ISBLANK(Tipy!BX40),0,IF(AND(Tipy!BX40=Výsledky!$CT$3,Tipy!BZ40=Výsledky!$CV$3),60,0)))</f>
        <v/>
      </c>
      <c r="CK46" s="61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1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1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2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65" t="str">
        <f>IF(ISBLANK($CV$3),"",IF(ISBLANK(Tipy!BX40),"-",SUM(CJ46:CN46)))</f>
        <v/>
      </c>
      <c r="CP46" s="64"/>
      <c r="CQ46" s="61" t="str">
        <f>IF(ISBLANK($DC$3),"",IF(ISBLANK(Tipy!CD40),0,IF(AND(Tipy!CD40=Výsledky!$DA$3,Tipy!CF40=Výsledky!$DC$3),60,0)))</f>
        <v/>
      </c>
      <c r="CR46" s="61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1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1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2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65" t="str">
        <f>IF(ISBLANK($DC$3),"",IF(ISBLANK(Tipy!CD40),"-",SUM(CQ46:CU46)))</f>
        <v/>
      </c>
      <c r="CW46" s="64"/>
      <c r="CX46" s="61" t="str">
        <f>IF(ISBLANK($DX$3),"",IF(ISBLANK(Tipy!CJ40),0,IF(AND(Tipy!CJ40=Výsledky!$DV$3,Tipy!CL40=Výsledky!$DX$3),60,0)))</f>
        <v/>
      </c>
      <c r="CY46" s="61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1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1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2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65" t="str">
        <f>IF(ISBLANK($DX$3),"",IF(ISBLANK(Tipy!CJ40),"-",SUM(CX46:DB46)))</f>
        <v/>
      </c>
      <c r="DD46" s="64"/>
      <c r="DE46" s="61" t="str">
        <f>IF(ISBLANK($DQ$3),"",IF(ISBLANK(Tipy!CP40),0,IF(AND(Tipy!CP40=Výsledky!$DO$3,Tipy!CR40=Výsledky!$DQ$3),60,0)))</f>
        <v/>
      </c>
      <c r="DF46" s="61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1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1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2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65" t="str">
        <f>IF(ISBLANK($DQ$3),"",IF(ISBLANK(Tipy!CP40),"-",SUM(DE46:DI46)))</f>
        <v/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 t="str">
        <f>IF(ISBLANK($BM$3),"",IF(ISBLANK(Tipy!EF40),0,IF(AND(Tipy!EF40=Výsledky!$BK$3,Tipy!EH40=Výsledky!$BM$3),60,0)))</f>
        <v/>
      </c>
      <c r="FC46" s="61" t="str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/>
      </c>
      <c r="FD46" s="61" t="str">
        <f>IF(ISBLANK($BM$3),"",IF(OR(Tipy!EI40=Výsledky!$FB$6,Tipy!EI40=Výsledky!$FB$7,Tipy!EI40=Výsledky!$FB$8,Tipy!EI40=Výsledky!$FB$9),IF(VLOOKUP(Tipy!EI40,'Kategórie hráčov'!$A$2:$B$46,2,FALSE)=30,30,20),0))</f>
        <v/>
      </c>
      <c r="FE46" s="61" t="str">
        <f>IF(ISBLANK($BM$3),"",IF(OR(Tipy!EJ40=Výsledky!$FE$6,Tipy!EJ40=Výsledky!$FE$7,Tipy!EJ40=Výsledky!$FE$8,Tipy!EJ40=Výsledky!$FE$9),IF(VLOOKUP(Tipy!EJ40,'Kategórie hráčov'!$A$2:$B$46,2,FALSE)=30,30,20),0))</f>
        <v/>
      </c>
      <c r="FF46" s="62" t="str">
        <f>IF(ISBLANK($BM$3),"",IF(ISBLANK(Tipy!EF40),0,IF(OR(AND(Tipy!EF40=Výsledky!$BK$3,OR(Tipy!EH40=Výsledky!$BM$3+1,Tipy!EH40=Výsledky!$BM$3-1)),AND(Tipy!EH40=Výsledky!$BM$3,OR(Tipy!EF40=Výsledky!$BK$3+1,Tipy!EF40=Výsledky!$BK$3-1))),10,0)))</f>
        <v/>
      </c>
      <c r="FG46" s="65" t="str">
        <f>IF(ISBLANK($BM$3),"",IF(ISBLANK(Tipy!EF40),"-",SUM(FB46:FF46)))</f>
        <v/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 t="str">
        <f>IF(ISBLANK($DJ$3),"",IF(ISBLANK(Tipy!ER40),0,IF(AND(Tipy!ER40=Výsledky!$DH$3,Tipy!ET40=Výsledky!$DJ$3),60,0)))</f>
        <v/>
      </c>
      <c r="FQ46" s="61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1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1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2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5" t="str">
        <f>IF(ISBLANK($DJ$3),"",IF(ISBLANK(Tipy!ER40),"-",SUM(FP46:FT46)))</f>
        <v/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488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488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5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61" t="str">
        <f>IF(ISBLANK($AR$3),"",IF(ISBLANK(Tipy!AH41),0,IF(AND(Tipy!AH41=Výsledky!$AP$3,Tipy!AJ41=Výsledky!$AR$3),60,0)))</f>
        <v/>
      </c>
      <c r="AN47" s="61" t="str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/>
      </c>
      <c r="AO47" s="61" t="str">
        <f>IF(ISBLANK($AR$3),"",IF(OR(Tipy!AK41=Výsledky!$AM$6,Tipy!AK41=Výsledky!$AM$7,Tipy!AK41=Výsledky!$AM$8,Tipy!AK41=Výsledky!$AM$9),IF(VLOOKUP(Tipy!AK41,'Kategórie hráčov'!$A$2:$B$46,2,FALSE)=30,30,20),0))</f>
        <v/>
      </c>
      <c r="AP47" s="61" t="str">
        <f>IF(ISBLANK($AR$3),"",IF(OR(Tipy!AL41=Výsledky!$AP$6,Tipy!AL41=Výsledky!$AP$7,Tipy!AL41=Výsledky!$AP$8,Tipy!AL41=Výsledky!$AP$9),IF(VLOOKUP(Tipy!AL41,'Kategórie hráčov'!$A$2:$B$46,2,FALSE)=30,30,20),0))</f>
        <v/>
      </c>
      <c r="AQ47" s="62" t="str">
        <f>IF(ISBLANK($AR$3),"",IF(ISBLANK(Tipy!AH41),0,IF(OR(AND(Tipy!AH41=Výsledky!$AP$3,OR(Tipy!AJ41=Výsledky!$AR$3+1,Tipy!AJ41=Výsledky!$AR$3-1)),AND(Tipy!AJ41=Výsledky!$AR$3,OR(Tipy!AH41=Výsledky!$AP$3+1,Tipy!AH41=Výsledky!$AP$3-1))),10,0)))</f>
        <v/>
      </c>
      <c r="AR47" s="65" t="str">
        <f>IF(ISBLANK($AR$3),"",IF(ISBLANK(Tipy!AH41),"-",SUM(AM47:AQ47)))</f>
        <v/>
      </c>
      <c r="AS47" s="64"/>
      <c r="AT47" s="61" t="str">
        <f>IF(ISBLANK($BF$3),"",IF(ISBLANK(Tipy!AN41),0,IF(AND(Tipy!AN41=Výsledky!$BD$3,Tipy!AP41=Výsledky!$BF$3),60,0)))</f>
        <v/>
      </c>
      <c r="AU47" s="61" t="str">
        <f>IF(ISBLANK($BF$3),"",IF(ISBLANK(Tipy!AN41),0,IF(AND(Tipy!AN41=Výsledky!$BD$3,Tipy!AP41=Výsledky!$BF$3),0,IF(AND(Tipy!AN41-Tipy!AP41&gt;0,Výsledky!$BD$3-Výsledky!$BF$3&gt;0),20,IF(AND(Tipy!AN41-Tipy!AP41=0,Výsledky!$BD$3-Výsledky!$BF$3=0),20,IF(AND(Tipy!AN41-Tipy!AP41&lt;0,Výsledky!$BD$3-Výsledky!$BF$3&lt;0),20,0))))))</f>
        <v/>
      </c>
      <c r="AV47" s="61" t="str">
        <f>IF(ISBLANK($BF$3),"",IF(OR(Tipy!AQ41=Výsledky!#REF!,Tipy!AQ41=Výsledky!#REF!,Tipy!AQ41=Výsledky!#REF!,Tipy!AQ41=Výsledky!$AT$9),IF(VLOOKUP(Tipy!AQ41,'Kategórie hráčov'!$A$2:$B$46,2,FALSE)=30,30,20),0))</f>
        <v/>
      </c>
      <c r="AW47" s="61" t="str">
        <f>IF(ISBLANK($BF$3),"",IF(OR(Tipy!AR41=Výsledky!#REF!,Tipy!AR41=Výsledky!#REF!,Tipy!AR41=Výsledky!#REF!,Tipy!AR41=Výsledky!$AW$9),IF(VLOOKUP(Tipy!AR41,'Kategórie hráčov'!$A$2:$B$46,2,FALSE)=30,30,20),0))</f>
        <v/>
      </c>
      <c r="AX47" s="62" t="str">
        <f>IF(ISBLANK($BF$3),"",IF(ISBLANK(Tipy!AN41),0,IF(OR(AND(Tipy!AN41=Výsledky!$BD$3,OR(Tipy!AP41=Výsledky!$BF$3+1,Tipy!AP41=Výsledky!$BF$3-1)),AND(Tipy!AP41=Výsledky!$BF$3,OR(Tipy!AN41=Výsledky!$BD$3+1,Tipy!AN41=Výsledky!$BD$3-1))),10,0)))</f>
        <v/>
      </c>
      <c r="AY47" s="65" t="str">
        <f>IF(ISBLANK($BF$3),"",IF(ISBLANK(Tipy!AN41),"-",SUM(AT47:AX47)))</f>
        <v/>
      </c>
      <c r="AZ47" s="64"/>
      <c r="BA47" s="61" t="str">
        <f>IF(ISBLANK($AY$3),"",IF(ISBLANK(Tipy!AT41),0,IF(AND(Tipy!AT41=Výsledky!$AW$3,Tipy!AV41=Výsledky!$AY$3),60,0)))</f>
        <v/>
      </c>
      <c r="BB47" s="61" t="str">
        <f>IF(ISBLANK($AY$3),"",IF(ISBLANK(Tipy!AT41),0,IF(AND(Tipy!AT41=Výsledky!$AW$3,Tipy!AV41=Výsledky!$AY$3),0,IF(AND(Tipy!AT41-Tipy!AV41&gt;0,Výsledky!$AW$3-Výsledky!$AY$3&gt;0),20,IF(AND(Tipy!AT41-Tipy!AV41=0,Výsledky!$AW$3-Výsledky!$AY$3=0),20,IF(AND(Tipy!AT41-Tipy!AV41&lt;0,Výsledky!$AW$3-Výsledky!$AY$3&lt;0),20,0))))))</f>
        <v/>
      </c>
      <c r="BC47" s="61" t="str">
        <f>IF(ISBLANK($AY$3),"",IF(OR(Tipy!AW41=Výsledky!$BA$6,Tipy!AW41=Výsledky!$BA$7,Tipy!AW41=Výsledky!$BA$8,Tipy!AW41=Výsledky!$BA$9),IF(VLOOKUP(Tipy!AW41,'Kategórie hráčov'!$A$2:$B$46,2,FALSE)=30,30,20),0))</f>
        <v/>
      </c>
      <c r="BD47" s="61" t="str">
        <f>IF(ISBLANK($AY$3),"",IF(OR(Tipy!AX41=Výsledky!$BD$6,Tipy!AX41=Výsledky!$BD$7,Tipy!AX41=Výsledky!$BD$8,Tipy!AX41=Výsledky!$BD$9),IF(VLOOKUP(Tipy!AX41,'Kategórie hráčov'!$A$2:$B$46,2,FALSE)=30,30,20),0))</f>
        <v/>
      </c>
      <c r="BE47" s="62" t="str">
        <f>IF(ISBLANK($AY$3),"",IF(ISBLANK(Tipy!AT41),0,IF(OR(AND(Tipy!AT41=Výsledky!$AW$3,OR(Tipy!AV41=Výsledky!$AY$3+1,Tipy!AV41=Výsledky!$AY$3-1)),AND(Tipy!AV41=Výsledky!$AY$3,OR(Tipy!AT41=Výsledky!$AW$3+1,Tipy!AT41=Výsledky!$AW$3-1))),10,0)))</f>
        <v/>
      </c>
      <c r="BF47" s="65" t="str">
        <f>IF(ISBLANK($AY$3),"",IF(ISBLANK(Tipy!AT41),"-",SUM(BA47:BE47)))</f>
        <v/>
      </c>
      <c r="BG47" s="64"/>
      <c r="BH47" s="61" t="str">
        <f>IF(ISBLANK($BT$3),"",IF(ISBLANK(Tipy!AZ41),0,IF(AND(Tipy!AZ41=Výsledky!$BR$3,Tipy!BB41=Výsledky!$BT$3),60,0)))</f>
        <v/>
      </c>
      <c r="BI47" s="61" t="str">
        <f>IF(ISBLANK($BT$3),"",IF(ISBLANK(Tipy!AZ41),0,IF(AND(Tipy!AZ41=Výsledky!$BR$3,Tipy!BB41=Výsledky!$BT$3),0,IF(AND(Tipy!AZ41-Tipy!BB41&gt;0,Výsledky!$BR$3-Výsledky!$BT$3&gt;0),20,IF(AND(Tipy!AZ41-Tipy!BB41=0,Výsledky!$BR$3-Výsledky!$BT$3=0),20,IF(AND(Tipy!AZ41-Tipy!BB41&lt;0,Výsledky!$BR$3-Výsledky!$BT$3&lt;0),20,0))))))</f>
        <v/>
      </c>
      <c r="BJ47" s="61" t="str">
        <f>IF(ISBLANK($BT$3),"",IF(OR(Tipy!BC41=Výsledky!#REF!,Tipy!BC41=Výsledky!#REF!,Tipy!BC41=Výsledky!#REF!,Tipy!BC41=Výsledky!$BH$9),IF(VLOOKUP(Tipy!BC41,'Kategórie hráčov'!$A$2:$B$46,2,FALSE)=30,30,20),0))</f>
        <v/>
      </c>
      <c r="BK47" s="61" t="str">
        <f>IF(ISBLANK($BT$3),"",IF(OR(Tipy!BD41=Výsledky!#REF!,Tipy!BD41=Výsledky!#REF!,Tipy!BD41=Výsledky!#REF!,Tipy!BD41=Výsledky!$BK$9),IF(VLOOKUP(Tipy!BD41,'Kategórie hráčov'!$A$2:$B$46,2,FALSE)=30,30,20),0))</f>
        <v/>
      </c>
      <c r="BL47" s="62" t="str">
        <f>IF(ISBLANK($BT$3),"",IF(ISBLANK(Tipy!AZ41),0,IF(OR(AND(Tipy!AZ41=Výsledky!$BR$3,OR(Tipy!BB41=Výsledky!$BT$3+1,Tipy!BB41=Výsledky!$BT$3-1)),AND(Tipy!BB41=Výsledky!$BT$3,OR(Tipy!AZ41=Výsledky!$BR$3+1,Tipy!AZ41=Výsledky!$BR$3-1))),10,0)))</f>
        <v/>
      </c>
      <c r="BM47" s="65" t="str">
        <f>IF(ISBLANK($BT$3),"",IF(ISBLANK(Tipy!AZ41),"-",SUM(BH47:BL47)))</f>
        <v/>
      </c>
      <c r="BN47" s="64"/>
      <c r="BO47" s="61" t="str">
        <f>IF(ISBLANK($CA$3),"",IF(ISBLANK(Tipy!BF41),0,IF(AND(Tipy!BF41=Výsledky!$BY$3,Tipy!BH41=Výsledky!$CA$3),60,0)))</f>
        <v/>
      </c>
      <c r="BP47" s="61" t="str">
        <f>IF(ISBLANK($CA$3),"",IF(ISBLANK(Tipy!BF41),0,IF(AND(Tipy!BF41=Výsledky!$BY$3,Tipy!BH41=Výsledky!$CA$3),0,IF(AND(Tipy!BF41-Tipy!BH41&gt;0,Výsledky!$BY$3-Výsledky!$CA$3&gt;0),20,IF(AND(Tipy!BF41-Tipy!BH41=0,Výsledky!$BY$3-Výsledky!$CA$3=0),20,IF(AND(Tipy!BF41-Tipy!BH41&lt;0,Výsledky!$BY$3-Výsledky!$CA$3&lt;0),20,0))))))</f>
        <v/>
      </c>
      <c r="BQ47" s="61" t="str">
        <f>IF(ISBLANK($CA$3),"",IF(OR(Tipy!BI41=Výsledky!$BO$6,Tipy!BI41=Výsledky!$BO$7,Tipy!BI41=Výsledky!$BO$8,Tipy!BI41=Výsledky!$BO$9),IF(VLOOKUP(Tipy!BI41,'Kategórie hráčov'!$A$2:$B$46,2,FALSE)=30,30,20),0))</f>
        <v/>
      </c>
      <c r="BR47" s="61" t="str">
        <f>IF(ISBLANK($CA$3),"",IF(OR(Tipy!BJ41=Výsledky!$BR$6,Tipy!BJ41=Výsledky!$BR$7,Tipy!BJ41=Výsledky!$BR$8,Tipy!BJ41=Výsledky!$BR$9),IF(VLOOKUP(Tipy!BJ41,'Kategórie hráčov'!$A$2:$B$46,2,FALSE)=30,30,20),0))</f>
        <v/>
      </c>
      <c r="BS47" s="62" t="str">
        <f>IF(ISBLANK($CA$3),"",IF(ISBLANK(Tipy!BF41),0,IF(OR(AND(Tipy!BF41=Výsledky!$BY$3,OR(Tipy!BH41=Výsledky!$CA$3+1,Tipy!BH41=Výsledky!$CA$3-1)),AND(Tipy!BH41=Výsledky!$CA$3,OR(Tipy!BF41=Výsledky!$BY$3+1,Tipy!BF41=Výsledky!$BY$3-1))),10,0)))</f>
        <v/>
      </c>
      <c r="BT47" s="65" t="str">
        <f>IF(ISBLANK($CA$3),"",IF(ISBLANK(Tipy!BF41),"-",SUM(BO47:BS47)))</f>
        <v/>
      </c>
      <c r="BU47" s="64"/>
      <c r="BV47" s="61" t="str">
        <f>IF(ISBLANK($CH$3),"",IF(ISBLANK(Tipy!BL41),0,IF(AND(Tipy!BL41=Výsledky!$CF$3,Tipy!BN41=Výsledky!$CH$3),60,0)))</f>
        <v/>
      </c>
      <c r="BW47" s="61" t="str">
        <f>IF(ISBLANK($CH$3),"",IF(ISBLANK(Tipy!BL41),0,IF(AND(Tipy!BL41=Výsledky!$CF$3,Tipy!BN41=Výsledky!$CH$3),0,IF(AND(Tipy!BL41-Tipy!BN41&gt;0,Výsledky!$CF$3-Výsledky!$CH$3&gt;0),20,IF(AND(Tipy!BL41-Tipy!BN41=0,Výsledky!$CF$3-Výsledky!$CH$3=0),20,IF(AND(Tipy!BL41-Tipy!BN41&lt;0,Výsledky!$CF$3-Výsledky!$CH$3&lt;0),20,0))))))</f>
        <v/>
      </c>
      <c r="BX47" s="61" t="str">
        <f>IF(ISBLANK($CH$3),"",IF(OR(Tipy!BO41=Výsledky!$BV$6,Tipy!BO41=Výsledky!$BV$7,Tipy!BO41=Výsledky!$BV$8,Tipy!BO41=Výsledky!$BV$9),IF(VLOOKUP(Tipy!BO41,'Kategórie hráčov'!$A$2:$B$46,2,FALSE)=30,30,20),0))</f>
        <v/>
      </c>
      <c r="BY47" s="61" t="str">
        <f>IF(ISBLANK($CH$3),"",IF(OR(Tipy!BP41=Výsledky!$BY$6,Tipy!BP41=Výsledky!$BY$7,Tipy!BP41=Výsledky!$BY$8,Tipy!BP41=Výsledky!$BY$9),IF(VLOOKUP(Tipy!BP41,'Kategórie hráčov'!$A$2:$B$46,2,FALSE)=30,30,20),0))</f>
        <v/>
      </c>
      <c r="BZ47" s="62" t="str">
        <f>IF(ISBLANK($CH$3),"",IF(ISBLANK(Tipy!BL41),0,IF(OR(AND(Tipy!BL41=Výsledky!$CF$3,OR(Tipy!BN41=Výsledky!$CH$3+1,Tipy!BN41=Výsledky!$CH$3-1)),AND(Tipy!BN41=Výsledky!$CH$3,OR(Tipy!BL41=Výsledky!$CF$3+1,Tipy!BL41=Výsledky!$CF$3-1))),10,0)))</f>
        <v/>
      </c>
      <c r="CA47" s="65" t="str">
        <f>IF(ISBLANK($CH$3),"",IF(ISBLANK(Tipy!BL41),"-",SUM(BV47:BZ47)))</f>
        <v/>
      </c>
      <c r="CB47" s="64"/>
      <c r="CC47" s="61" t="str">
        <f>IF(ISBLANK($CO$3),"",IF(ISBLANK(Tipy!BR41),0,IF(AND(Tipy!BR41=Výsledky!$CM$3,Tipy!BT41=Výsledky!$CO$3),60,0)))</f>
        <v/>
      </c>
      <c r="CD47" s="61" t="str">
        <f>IF(ISBLANK($CO$3),"",IF(ISBLANK(Tipy!BR41),0,IF(AND(Tipy!BR41=Výsledky!$CM$3,Tipy!BT41=Výsledky!$CO$3),0,IF(AND(Tipy!BR41-Tipy!BT41&gt;0,Výsledky!$CM$3-Výsledky!$CO$3&gt;0),20,IF(AND(Tipy!BR41-Tipy!BT41=0,Výsledky!$CM$3-Výsledky!$CO$3=0),20,IF(AND(Tipy!BR41-Tipy!BT41&lt;0,Výsledky!$CM$3-Výsledky!$CO$3&lt;0),20,0))))))</f>
        <v/>
      </c>
      <c r="CE47" s="61" t="str">
        <f>IF(ISBLANK($CO$3),"",IF(OR(Tipy!BU41=Výsledky!$CC$6,Tipy!BU41=Výsledky!$CC$7,Tipy!BU41=Výsledky!$CC$8,Tipy!BU41=Výsledky!$CC$9),IF(VLOOKUP(Tipy!BU41,'Kategórie hráčov'!$A$2:$B$46,2,FALSE)=30,30,20),0))</f>
        <v/>
      </c>
      <c r="CF47" s="61" t="str">
        <f>IF(ISBLANK($CO$3),"",IF(OR(Tipy!BV41=Výsledky!$CF$6,Tipy!BV41=Výsledky!$CF$7,Tipy!BV41=Výsledky!$CF$8,Tipy!BV41=Výsledky!$CF$9),IF(VLOOKUP(Tipy!BV41,'Kategórie hráčov'!$A$2:$B$46,2,FALSE)=30,30,20),0))</f>
        <v/>
      </c>
      <c r="CG47" s="62" t="str">
        <f>IF(ISBLANK($CO$3),"",IF(ISBLANK(Tipy!BR41),0,IF(OR(AND(Tipy!BR41=Výsledky!$CM$3,OR(Tipy!BT41=Výsledky!$CO$3+1,Tipy!BT41=Výsledky!$CO$3-1)),AND(Tipy!BT41=Výsledky!$CO$3,OR(Tipy!BR41=Výsledky!$CM$3+1,Tipy!BR41=Výsledky!$CM$3-1))),10,0)))</f>
        <v/>
      </c>
      <c r="CH47" s="65" t="str">
        <f>IF(ISBLANK($CO$3),"",IF(ISBLANK(Tipy!BR41),"-",SUM(CC47:CG47)))</f>
        <v/>
      </c>
      <c r="CI47" s="64"/>
      <c r="CJ47" s="61" t="str">
        <f>IF(ISBLANK($CV$3),"",IF(ISBLANK(Tipy!BX41),0,IF(AND(Tipy!BX41=Výsledky!$CT$3,Tipy!BZ41=Výsledky!$CV$3),60,0)))</f>
        <v/>
      </c>
      <c r="CK47" s="61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1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1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2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65" t="str">
        <f>IF(ISBLANK($CV$3),"",IF(ISBLANK(Tipy!BX41),"-",SUM(CJ47:CN47)))</f>
        <v/>
      </c>
      <c r="CP47" s="64"/>
      <c r="CQ47" s="61" t="str">
        <f>IF(ISBLANK($DC$3),"",IF(ISBLANK(Tipy!CD41),0,IF(AND(Tipy!CD41=Výsledky!$DA$3,Tipy!CF41=Výsledky!$DC$3),60,0)))</f>
        <v/>
      </c>
      <c r="CR47" s="61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1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1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2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65" t="str">
        <f>IF(ISBLANK($DC$3),"",IF(ISBLANK(Tipy!CD41),"-",SUM(CQ47:CU47)))</f>
        <v/>
      </c>
      <c r="CW47" s="64"/>
      <c r="CX47" s="61" t="str">
        <f>IF(ISBLANK($DX$3),"",IF(ISBLANK(Tipy!CJ41),0,IF(AND(Tipy!CJ41=Výsledky!$DV$3,Tipy!CL41=Výsledky!$DX$3),60,0)))</f>
        <v/>
      </c>
      <c r="CY47" s="61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1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1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2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65" t="str">
        <f>IF(ISBLANK($DX$3),"",IF(ISBLANK(Tipy!CJ41),"-",SUM(CX47:DB47)))</f>
        <v/>
      </c>
      <c r="DD47" s="64"/>
      <c r="DE47" s="61" t="str">
        <f>IF(ISBLANK($DQ$3),"",IF(ISBLANK(Tipy!CP41),0,IF(AND(Tipy!CP41=Výsledky!$DO$3,Tipy!CR41=Výsledky!$DQ$3),60,0)))</f>
        <v/>
      </c>
      <c r="DF47" s="61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1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1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2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65" t="str">
        <f>IF(ISBLANK($DQ$3),"",IF(ISBLANK(Tipy!CP41),"-",SUM(DE47:DI47)))</f>
        <v/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 t="str">
        <f>IF(ISBLANK($BM$3),"",IF(ISBLANK(Tipy!EF41),0,IF(AND(Tipy!EF41=Výsledky!$BK$3,Tipy!EH41=Výsledky!$BM$3),60,0)))</f>
        <v/>
      </c>
      <c r="FC47" s="61" t="str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/>
      </c>
      <c r="FD47" s="61" t="str">
        <f>IF(ISBLANK($BM$3),"",IF(OR(Tipy!EI41=Výsledky!$FB$6,Tipy!EI41=Výsledky!$FB$7,Tipy!EI41=Výsledky!$FB$8,Tipy!EI41=Výsledky!$FB$9),IF(VLOOKUP(Tipy!EI41,'Kategórie hráčov'!$A$2:$B$46,2,FALSE)=30,30,20),0))</f>
        <v/>
      </c>
      <c r="FE47" s="61" t="str">
        <f>IF(ISBLANK($BM$3),"",IF(OR(Tipy!EJ41=Výsledky!$FE$6,Tipy!EJ41=Výsledky!$FE$7,Tipy!EJ41=Výsledky!$FE$8,Tipy!EJ41=Výsledky!$FE$9),IF(VLOOKUP(Tipy!EJ41,'Kategórie hráčov'!$A$2:$B$46,2,FALSE)=30,30,20),0))</f>
        <v/>
      </c>
      <c r="FF47" s="62" t="str">
        <f>IF(ISBLANK($BM$3),"",IF(ISBLANK(Tipy!EF41),0,IF(OR(AND(Tipy!EF41=Výsledky!$BK$3,OR(Tipy!EH41=Výsledky!$BM$3+1,Tipy!EH41=Výsledky!$BM$3-1)),AND(Tipy!EH41=Výsledky!$BM$3,OR(Tipy!EF41=Výsledky!$BK$3+1,Tipy!EF41=Výsledky!$BK$3-1))),10,0)))</f>
        <v/>
      </c>
      <c r="FG47" s="65" t="str">
        <f>IF(ISBLANK($BM$3),"",IF(ISBLANK(Tipy!EF41),"-",SUM(FB47:FF47)))</f>
        <v/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 t="str">
        <f>IF(ISBLANK($DJ$3),"",IF(ISBLANK(Tipy!ER41),0,IF(AND(Tipy!ER41=Výsledky!$DH$3,Tipy!ET41=Výsledky!$DJ$3),60,0)))</f>
        <v/>
      </c>
      <c r="FQ47" s="61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1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1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2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5" t="str">
        <f>IF(ISBLANK($DJ$3),"",IF(ISBLANK(Tipy!ER41),"-",SUM(FP47:FT47)))</f>
        <v/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488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488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5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61" t="str">
        <f>IF(ISBLANK($AR$3),"",IF(ISBLANK(Tipy!AH42),0,IF(AND(Tipy!AH42=Výsledky!$AP$3,Tipy!AJ42=Výsledky!$AR$3),60,0)))</f>
        <v/>
      </c>
      <c r="AN48" s="61" t="str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/>
      </c>
      <c r="AO48" s="61" t="str">
        <f>IF(ISBLANK($AR$3),"",IF(OR(Tipy!AK42=Výsledky!$AM$6,Tipy!AK42=Výsledky!$AM$7,Tipy!AK42=Výsledky!$AM$8,Tipy!AK42=Výsledky!$AM$9),IF(VLOOKUP(Tipy!AK42,'Kategórie hráčov'!$A$2:$B$46,2,FALSE)=30,30,20),0))</f>
        <v/>
      </c>
      <c r="AP48" s="61" t="str">
        <f>IF(ISBLANK($AR$3),"",IF(OR(Tipy!AL42=Výsledky!$AP$6,Tipy!AL42=Výsledky!$AP$7,Tipy!AL42=Výsledky!$AP$8,Tipy!AL42=Výsledky!$AP$9),IF(VLOOKUP(Tipy!AL42,'Kategórie hráčov'!$A$2:$B$46,2,FALSE)=30,30,20),0))</f>
        <v/>
      </c>
      <c r="AQ48" s="62" t="str">
        <f>IF(ISBLANK($AR$3),"",IF(ISBLANK(Tipy!AH42),0,IF(OR(AND(Tipy!AH42=Výsledky!$AP$3,OR(Tipy!AJ42=Výsledky!$AR$3+1,Tipy!AJ42=Výsledky!$AR$3-1)),AND(Tipy!AJ42=Výsledky!$AR$3,OR(Tipy!AH42=Výsledky!$AP$3+1,Tipy!AH42=Výsledky!$AP$3-1))),10,0)))</f>
        <v/>
      </c>
      <c r="AR48" s="65" t="str">
        <f>IF(ISBLANK($AR$3),"",IF(ISBLANK(Tipy!AH42),"-",SUM(AM48:AQ48)))</f>
        <v/>
      </c>
      <c r="AS48" s="64"/>
      <c r="AT48" s="61" t="str">
        <f>IF(ISBLANK($BF$3),"",IF(ISBLANK(Tipy!AN42),0,IF(AND(Tipy!AN42=Výsledky!$BD$3,Tipy!AP42=Výsledky!$BF$3),60,0)))</f>
        <v/>
      </c>
      <c r="AU48" s="61" t="str">
        <f>IF(ISBLANK($BF$3),"",IF(ISBLANK(Tipy!AN42),0,IF(AND(Tipy!AN42=Výsledky!$BD$3,Tipy!AP42=Výsledky!$BF$3),0,IF(AND(Tipy!AN42-Tipy!AP42&gt;0,Výsledky!$BD$3-Výsledky!$BF$3&gt;0),20,IF(AND(Tipy!AN42-Tipy!AP42=0,Výsledky!$BD$3-Výsledky!$BF$3=0),20,IF(AND(Tipy!AN42-Tipy!AP42&lt;0,Výsledky!$BD$3-Výsledky!$BF$3&lt;0),20,0))))))</f>
        <v/>
      </c>
      <c r="AV48" s="61" t="str">
        <f>IF(ISBLANK($BF$3),"",IF(OR(Tipy!AQ42=Výsledky!#REF!,Tipy!AQ42=Výsledky!#REF!,Tipy!AQ42=Výsledky!#REF!,Tipy!AQ42=Výsledky!$AT$9),IF(VLOOKUP(Tipy!AQ42,'Kategórie hráčov'!$A$2:$B$46,2,FALSE)=30,30,20),0))</f>
        <v/>
      </c>
      <c r="AW48" s="61" t="str">
        <f>IF(ISBLANK($BF$3),"",IF(OR(Tipy!AR42=Výsledky!#REF!,Tipy!AR42=Výsledky!#REF!,Tipy!AR42=Výsledky!#REF!,Tipy!AR42=Výsledky!$AW$9),IF(VLOOKUP(Tipy!AR42,'Kategórie hráčov'!$A$2:$B$46,2,FALSE)=30,30,20),0))</f>
        <v/>
      </c>
      <c r="AX48" s="62" t="str">
        <f>IF(ISBLANK($BF$3),"",IF(ISBLANK(Tipy!AN42),0,IF(OR(AND(Tipy!AN42=Výsledky!$BD$3,OR(Tipy!AP42=Výsledky!$BF$3+1,Tipy!AP42=Výsledky!$BF$3-1)),AND(Tipy!AP42=Výsledky!$BF$3,OR(Tipy!AN42=Výsledky!$BD$3+1,Tipy!AN42=Výsledky!$BD$3-1))),10,0)))</f>
        <v/>
      </c>
      <c r="AY48" s="65" t="str">
        <f>IF(ISBLANK($BF$3),"",IF(ISBLANK(Tipy!AN42),"-",SUM(AT48:AX48)))</f>
        <v/>
      </c>
      <c r="AZ48" s="64"/>
      <c r="BA48" s="61" t="str">
        <f>IF(ISBLANK($AY$3),"",IF(ISBLANK(Tipy!AT42),0,IF(AND(Tipy!AT42=Výsledky!$AW$3,Tipy!AV42=Výsledky!$AY$3),60,0)))</f>
        <v/>
      </c>
      <c r="BB48" s="61" t="str">
        <f>IF(ISBLANK($AY$3),"",IF(ISBLANK(Tipy!AT42),0,IF(AND(Tipy!AT42=Výsledky!$AW$3,Tipy!AV42=Výsledky!$AY$3),0,IF(AND(Tipy!AT42-Tipy!AV42&gt;0,Výsledky!$AW$3-Výsledky!$AY$3&gt;0),20,IF(AND(Tipy!AT42-Tipy!AV42=0,Výsledky!$AW$3-Výsledky!$AY$3=0),20,IF(AND(Tipy!AT42-Tipy!AV42&lt;0,Výsledky!$AW$3-Výsledky!$AY$3&lt;0),20,0))))))</f>
        <v/>
      </c>
      <c r="BC48" s="61" t="str">
        <f>IF(ISBLANK($AY$3),"",IF(OR(Tipy!AW42=Výsledky!$BA$6,Tipy!AW42=Výsledky!$BA$7,Tipy!AW42=Výsledky!$BA$8,Tipy!AW42=Výsledky!$BA$9),IF(VLOOKUP(Tipy!AW42,'Kategórie hráčov'!$A$2:$B$46,2,FALSE)=30,30,20),0))</f>
        <v/>
      </c>
      <c r="BD48" s="61" t="str">
        <f>IF(ISBLANK($AY$3),"",IF(OR(Tipy!AX42=Výsledky!$BD$6,Tipy!AX42=Výsledky!$BD$7,Tipy!AX42=Výsledky!$BD$8,Tipy!AX42=Výsledky!$BD$9),IF(VLOOKUP(Tipy!AX42,'Kategórie hráčov'!$A$2:$B$46,2,FALSE)=30,30,20),0))</f>
        <v/>
      </c>
      <c r="BE48" s="62" t="str">
        <f>IF(ISBLANK($AY$3),"",IF(ISBLANK(Tipy!AT42),0,IF(OR(AND(Tipy!AT42=Výsledky!$AW$3,OR(Tipy!AV42=Výsledky!$AY$3+1,Tipy!AV42=Výsledky!$AY$3-1)),AND(Tipy!AV42=Výsledky!$AY$3,OR(Tipy!AT42=Výsledky!$AW$3+1,Tipy!AT42=Výsledky!$AW$3-1))),10,0)))</f>
        <v/>
      </c>
      <c r="BF48" s="65" t="str">
        <f>IF(ISBLANK($AY$3),"",IF(ISBLANK(Tipy!AT42),"-",SUM(BA48:BE48)))</f>
        <v/>
      </c>
      <c r="BG48" s="64"/>
      <c r="BH48" s="61" t="str">
        <f>IF(ISBLANK($BT$3),"",IF(ISBLANK(Tipy!AZ42),0,IF(AND(Tipy!AZ42=Výsledky!$BR$3,Tipy!BB42=Výsledky!$BT$3),60,0)))</f>
        <v/>
      </c>
      <c r="BI48" s="61" t="str">
        <f>IF(ISBLANK($BT$3),"",IF(ISBLANK(Tipy!AZ42),0,IF(AND(Tipy!AZ42=Výsledky!$BR$3,Tipy!BB42=Výsledky!$BT$3),0,IF(AND(Tipy!AZ42-Tipy!BB42&gt;0,Výsledky!$BR$3-Výsledky!$BT$3&gt;0),20,IF(AND(Tipy!AZ42-Tipy!BB42=0,Výsledky!$BR$3-Výsledky!$BT$3=0),20,IF(AND(Tipy!AZ42-Tipy!BB42&lt;0,Výsledky!$BR$3-Výsledky!$BT$3&lt;0),20,0))))))</f>
        <v/>
      </c>
      <c r="BJ48" s="61" t="str">
        <f>IF(ISBLANK($BT$3),"",IF(OR(Tipy!BC42=Výsledky!#REF!,Tipy!BC42=Výsledky!#REF!,Tipy!BC42=Výsledky!#REF!,Tipy!BC42=Výsledky!$BH$9),IF(VLOOKUP(Tipy!BC42,'Kategórie hráčov'!$A$2:$B$46,2,FALSE)=30,30,20),0))</f>
        <v/>
      </c>
      <c r="BK48" s="61" t="str">
        <f>IF(ISBLANK($BT$3),"",IF(OR(Tipy!BD42=Výsledky!#REF!,Tipy!BD42=Výsledky!#REF!,Tipy!BD42=Výsledky!#REF!,Tipy!BD42=Výsledky!$BK$9),IF(VLOOKUP(Tipy!BD42,'Kategórie hráčov'!$A$2:$B$46,2,FALSE)=30,30,20),0))</f>
        <v/>
      </c>
      <c r="BL48" s="62" t="str">
        <f>IF(ISBLANK($BT$3),"",IF(ISBLANK(Tipy!AZ42),0,IF(OR(AND(Tipy!AZ42=Výsledky!$BR$3,OR(Tipy!BB42=Výsledky!$BT$3+1,Tipy!BB42=Výsledky!$BT$3-1)),AND(Tipy!BB42=Výsledky!$BT$3,OR(Tipy!AZ42=Výsledky!$BR$3+1,Tipy!AZ42=Výsledky!$BR$3-1))),10,0)))</f>
        <v/>
      </c>
      <c r="BM48" s="65" t="str">
        <f>IF(ISBLANK($BT$3),"",IF(ISBLANK(Tipy!AZ42),"-",SUM(BH48:BL48)))</f>
        <v/>
      </c>
      <c r="BN48" s="64"/>
      <c r="BO48" s="61" t="str">
        <f>IF(ISBLANK($CA$3),"",IF(ISBLANK(Tipy!BF42),0,IF(AND(Tipy!BF42=Výsledky!$BY$3,Tipy!BH42=Výsledky!$CA$3),60,0)))</f>
        <v/>
      </c>
      <c r="BP48" s="61" t="str">
        <f>IF(ISBLANK($CA$3),"",IF(ISBLANK(Tipy!BF42),0,IF(AND(Tipy!BF42=Výsledky!$BY$3,Tipy!BH42=Výsledky!$CA$3),0,IF(AND(Tipy!BF42-Tipy!BH42&gt;0,Výsledky!$BY$3-Výsledky!$CA$3&gt;0),20,IF(AND(Tipy!BF42-Tipy!BH42=0,Výsledky!$BY$3-Výsledky!$CA$3=0),20,IF(AND(Tipy!BF42-Tipy!BH42&lt;0,Výsledky!$BY$3-Výsledky!$CA$3&lt;0),20,0))))))</f>
        <v/>
      </c>
      <c r="BQ48" s="61" t="str">
        <f>IF(ISBLANK($CA$3),"",IF(OR(Tipy!BI42=Výsledky!$BO$6,Tipy!BI42=Výsledky!$BO$7,Tipy!BI42=Výsledky!$BO$8,Tipy!BI42=Výsledky!$BO$9),IF(VLOOKUP(Tipy!BI42,'Kategórie hráčov'!$A$2:$B$46,2,FALSE)=30,30,20),0))</f>
        <v/>
      </c>
      <c r="BR48" s="61" t="str">
        <f>IF(ISBLANK($CA$3),"",IF(OR(Tipy!BJ42=Výsledky!$BR$6,Tipy!BJ42=Výsledky!$BR$7,Tipy!BJ42=Výsledky!$BR$8,Tipy!BJ42=Výsledky!$BR$9),IF(VLOOKUP(Tipy!BJ42,'Kategórie hráčov'!$A$2:$B$46,2,FALSE)=30,30,20),0))</f>
        <v/>
      </c>
      <c r="BS48" s="62" t="str">
        <f>IF(ISBLANK($CA$3),"",IF(ISBLANK(Tipy!BF42),0,IF(OR(AND(Tipy!BF42=Výsledky!$BY$3,OR(Tipy!BH42=Výsledky!$CA$3+1,Tipy!BH42=Výsledky!$CA$3-1)),AND(Tipy!BH42=Výsledky!$CA$3,OR(Tipy!BF42=Výsledky!$BY$3+1,Tipy!BF42=Výsledky!$BY$3-1))),10,0)))</f>
        <v/>
      </c>
      <c r="BT48" s="65" t="str">
        <f>IF(ISBLANK($CA$3),"",IF(ISBLANK(Tipy!BF42),"-",SUM(BO48:BS48)))</f>
        <v/>
      </c>
      <c r="BU48" s="64"/>
      <c r="BV48" s="61" t="str">
        <f>IF(ISBLANK($CH$3),"",IF(ISBLANK(Tipy!BL42),0,IF(AND(Tipy!BL42=Výsledky!$CF$3,Tipy!BN42=Výsledky!$CH$3),60,0)))</f>
        <v/>
      </c>
      <c r="BW48" s="61" t="str">
        <f>IF(ISBLANK($CH$3),"",IF(ISBLANK(Tipy!BL42),0,IF(AND(Tipy!BL42=Výsledky!$CF$3,Tipy!BN42=Výsledky!$CH$3),0,IF(AND(Tipy!BL42-Tipy!BN42&gt;0,Výsledky!$CF$3-Výsledky!$CH$3&gt;0),20,IF(AND(Tipy!BL42-Tipy!BN42=0,Výsledky!$CF$3-Výsledky!$CH$3=0),20,IF(AND(Tipy!BL42-Tipy!BN42&lt;0,Výsledky!$CF$3-Výsledky!$CH$3&lt;0),20,0))))))</f>
        <v/>
      </c>
      <c r="BX48" s="61" t="str">
        <f>IF(ISBLANK($CH$3),"",IF(OR(Tipy!BO42=Výsledky!$BV$6,Tipy!BO42=Výsledky!$BV$7,Tipy!BO42=Výsledky!$BV$8,Tipy!BO42=Výsledky!$BV$9),IF(VLOOKUP(Tipy!BO42,'Kategórie hráčov'!$A$2:$B$46,2,FALSE)=30,30,20),0))</f>
        <v/>
      </c>
      <c r="BY48" s="61" t="str">
        <f>IF(ISBLANK($CH$3),"",IF(OR(Tipy!BP42=Výsledky!$BY$6,Tipy!BP42=Výsledky!$BY$7,Tipy!BP42=Výsledky!$BY$8,Tipy!BP42=Výsledky!$BY$9),IF(VLOOKUP(Tipy!BP42,'Kategórie hráčov'!$A$2:$B$46,2,FALSE)=30,30,20),0))</f>
        <v/>
      </c>
      <c r="BZ48" s="62" t="str">
        <f>IF(ISBLANK($CH$3),"",IF(ISBLANK(Tipy!BL42),0,IF(OR(AND(Tipy!BL42=Výsledky!$CF$3,OR(Tipy!BN42=Výsledky!$CH$3+1,Tipy!BN42=Výsledky!$CH$3-1)),AND(Tipy!BN42=Výsledky!$CH$3,OR(Tipy!BL42=Výsledky!$CF$3+1,Tipy!BL42=Výsledky!$CF$3-1))),10,0)))</f>
        <v/>
      </c>
      <c r="CA48" s="65" t="str">
        <f>IF(ISBLANK($CH$3),"",IF(ISBLANK(Tipy!BL42),"-",SUM(BV48:BZ48)))</f>
        <v/>
      </c>
      <c r="CB48" s="64"/>
      <c r="CC48" s="61" t="str">
        <f>IF(ISBLANK($CO$3),"",IF(ISBLANK(Tipy!BR42),0,IF(AND(Tipy!BR42=Výsledky!$CM$3,Tipy!BT42=Výsledky!$CO$3),60,0)))</f>
        <v/>
      </c>
      <c r="CD48" s="61" t="str">
        <f>IF(ISBLANK($CO$3),"",IF(ISBLANK(Tipy!BR42),0,IF(AND(Tipy!BR42=Výsledky!$CM$3,Tipy!BT42=Výsledky!$CO$3),0,IF(AND(Tipy!BR42-Tipy!BT42&gt;0,Výsledky!$CM$3-Výsledky!$CO$3&gt;0),20,IF(AND(Tipy!BR42-Tipy!BT42=0,Výsledky!$CM$3-Výsledky!$CO$3=0),20,IF(AND(Tipy!BR42-Tipy!BT42&lt;0,Výsledky!$CM$3-Výsledky!$CO$3&lt;0),20,0))))))</f>
        <v/>
      </c>
      <c r="CE48" s="61" t="str">
        <f>IF(ISBLANK($CO$3),"",IF(OR(Tipy!BU42=Výsledky!$CC$6,Tipy!BU42=Výsledky!$CC$7,Tipy!BU42=Výsledky!$CC$8,Tipy!BU42=Výsledky!$CC$9),IF(VLOOKUP(Tipy!BU42,'Kategórie hráčov'!$A$2:$B$46,2,FALSE)=30,30,20),0))</f>
        <v/>
      </c>
      <c r="CF48" s="61" t="str">
        <f>IF(ISBLANK($CO$3),"",IF(OR(Tipy!BV42=Výsledky!$CF$6,Tipy!BV42=Výsledky!$CF$7,Tipy!BV42=Výsledky!$CF$8,Tipy!BV42=Výsledky!$CF$9),IF(VLOOKUP(Tipy!BV42,'Kategórie hráčov'!$A$2:$B$46,2,FALSE)=30,30,20),0))</f>
        <v/>
      </c>
      <c r="CG48" s="62" t="str">
        <f>IF(ISBLANK($CO$3),"",IF(ISBLANK(Tipy!BR42),0,IF(OR(AND(Tipy!BR42=Výsledky!$CM$3,OR(Tipy!BT42=Výsledky!$CO$3+1,Tipy!BT42=Výsledky!$CO$3-1)),AND(Tipy!BT42=Výsledky!$CO$3,OR(Tipy!BR42=Výsledky!$CM$3+1,Tipy!BR42=Výsledky!$CM$3-1))),10,0)))</f>
        <v/>
      </c>
      <c r="CH48" s="65" t="str">
        <f>IF(ISBLANK($CO$3),"",IF(ISBLANK(Tipy!BR42),"-",SUM(CC48:CG48)))</f>
        <v/>
      </c>
      <c r="CI48" s="64"/>
      <c r="CJ48" s="61" t="str">
        <f>IF(ISBLANK($CV$3),"",IF(ISBLANK(Tipy!BX42),0,IF(AND(Tipy!BX42=Výsledky!$CT$3,Tipy!BZ42=Výsledky!$CV$3),60,0)))</f>
        <v/>
      </c>
      <c r="CK48" s="61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1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1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2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65" t="str">
        <f>IF(ISBLANK($CV$3),"",IF(ISBLANK(Tipy!BX42),"-",SUM(CJ48:CN48)))</f>
        <v/>
      </c>
      <c r="CP48" s="64"/>
      <c r="CQ48" s="61" t="str">
        <f>IF(ISBLANK($DC$3),"",IF(ISBLANK(Tipy!CD42),0,IF(AND(Tipy!CD42=Výsledky!$DA$3,Tipy!CF42=Výsledky!$DC$3),60,0)))</f>
        <v/>
      </c>
      <c r="CR48" s="61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1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1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2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65" t="str">
        <f>IF(ISBLANK($DC$3),"",IF(ISBLANK(Tipy!CD42),"-",SUM(CQ48:CU48)))</f>
        <v/>
      </c>
      <c r="CW48" s="64"/>
      <c r="CX48" s="61" t="str">
        <f>IF(ISBLANK($DX$3),"",IF(ISBLANK(Tipy!CJ42),0,IF(AND(Tipy!CJ42=Výsledky!$DV$3,Tipy!CL42=Výsledky!$DX$3),60,0)))</f>
        <v/>
      </c>
      <c r="CY48" s="61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1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1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2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65" t="str">
        <f>IF(ISBLANK($DX$3),"",IF(ISBLANK(Tipy!CJ42),"-",SUM(CX48:DB48)))</f>
        <v/>
      </c>
      <c r="DD48" s="64"/>
      <c r="DE48" s="61" t="str">
        <f>IF(ISBLANK($DQ$3),"",IF(ISBLANK(Tipy!CP42),0,IF(AND(Tipy!CP42=Výsledky!$DO$3,Tipy!CR42=Výsledky!$DQ$3),60,0)))</f>
        <v/>
      </c>
      <c r="DF48" s="61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1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1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2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65" t="str">
        <f>IF(ISBLANK($DQ$3),"",IF(ISBLANK(Tipy!CP42),"-",SUM(DE48:DI48)))</f>
        <v/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 t="str">
        <f>IF(ISBLANK($BM$3),"",IF(ISBLANK(Tipy!EF42),0,IF(AND(Tipy!EF42=Výsledky!$BK$3,Tipy!EH42=Výsledky!$BM$3),60,0)))</f>
        <v/>
      </c>
      <c r="FC48" s="61" t="str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/>
      </c>
      <c r="FD48" s="61" t="str">
        <f>IF(ISBLANK($BM$3),"",IF(OR(Tipy!EI42=Výsledky!$FB$6,Tipy!EI42=Výsledky!$FB$7,Tipy!EI42=Výsledky!$FB$8,Tipy!EI42=Výsledky!$FB$9),IF(VLOOKUP(Tipy!EI42,'Kategórie hráčov'!$A$2:$B$46,2,FALSE)=30,30,20),0))</f>
        <v/>
      </c>
      <c r="FE48" s="61" t="str">
        <f>IF(ISBLANK($BM$3),"",IF(OR(Tipy!EJ42=Výsledky!$FE$6,Tipy!EJ42=Výsledky!$FE$7,Tipy!EJ42=Výsledky!$FE$8,Tipy!EJ42=Výsledky!$FE$9),IF(VLOOKUP(Tipy!EJ42,'Kategórie hráčov'!$A$2:$B$46,2,FALSE)=30,30,20),0))</f>
        <v/>
      </c>
      <c r="FF48" s="62" t="str">
        <f>IF(ISBLANK($BM$3),"",IF(ISBLANK(Tipy!EF42),0,IF(OR(AND(Tipy!EF42=Výsledky!$BK$3,OR(Tipy!EH42=Výsledky!$BM$3+1,Tipy!EH42=Výsledky!$BM$3-1)),AND(Tipy!EH42=Výsledky!$BM$3,OR(Tipy!EF42=Výsledky!$BK$3+1,Tipy!EF42=Výsledky!$BK$3-1))),10,0)))</f>
        <v/>
      </c>
      <c r="FG48" s="65" t="str">
        <f>IF(ISBLANK($BM$3),"",IF(ISBLANK(Tipy!EF42),"-",SUM(FB48:FF48)))</f>
        <v/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 t="str">
        <f>IF(ISBLANK($DJ$3),"",IF(ISBLANK(Tipy!ER42),0,IF(AND(Tipy!ER42=Výsledky!$DH$3,Tipy!ET42=Výsledky!$DJ$3),60,0)))</f>
        <v/>
      </c>
      <c r="FQ48" s="61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1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1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2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5" t="str">
        <f>IF(ISBLANK($DJ$3),"",IF(ISBLANK(Tipy!ER42),"-",SUM(FP48:FT48)))</f>
        <v/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488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488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5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61" t="str">
        <f>IF(ISBLANK($AR$3),"",IF(ISBLANK(Tipy!AH43),0,IF(AND(Tipy!AH43=Výsledky!$AP$3,Tipy!AJ43=Výsledky!$AR$3),60,0)))</f>
        <v/>
      </c>
      <c r="AN49" s="61" t="str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/>
      </c>
      <c r="AO49" s="61" t="str">
        <f>IF(ISBLANK($AR$3),"",IF(OR(Tipy!AK43=Výsledky!$AM$6,Tipy!AK43=Výsledky!$AM$7,Tipy!AK43=Výsledky!$AM$8,Tipy!AK43=Výsledky!$AM$9),IF(VLOOKUP(Tipy!AK43,'Kategórie hráčov'!$A$2:$B$46,2,FALSE)=30,30,20),0))</f>
        <v/>
      </c>
      <c r="AP49" s="61" t="str">
        <f>IF(ISBLANK($AR$3),"",IF(OR(Tipy!AL43=Výsledky!$AP$6,Tipy!AL43=Výsledky!$AP$7,Tipy!AL43=Výsledky!$AP$8,Tipy!AL43=Výsledky!$AP$9),IF(VLOOKUP(Tipy!AL43,'Kategórie hráčov'!$A$2:$B$46,2,FALSE)=30,30,20),0))</f>
        <v/>
      </c>
      <c r="AQ49" s="62" t="str">
        <f>IF(ISBLANK($AR$3),"",IF(ISBLANK(Tipy!AH43),0,IF(OR(AND(Tipy!AH43=Výsledky!$AP$3,OR(Tipy!AJ43=Výsledky!$AR$3+1,Tipy!AJ43=Výsledky!$AR$3-1)),AND(Tipy!AJ43=Výsledky!$AR$3,OR(Tipy!AH43=Výsledky!$AP$3+1,Tipy!AH43=Výsledky!$AP$3-1))),10,0)))</f>
        <v/>
      </c>
      <c r="AR49" s="65" t="str">
        <f>IF(ISBLANK($AR$3),"",IF(ISBLANK(Tipy!AH43),"-",SUM(AM49:AQ49)))</f>
        <v/>
      </c>
      <c r="AS49" s="64"/>
      <c r="AT49" s="61" t="str">
        <f>IF(ISBLANK($BF$3),"",IF(ISBLANK(Tipy!AN43),0,IF(AND(Tipy!AN43=Výsledky!$BD$3,Tipy!AP43=Výsledky!$BF$3),60,0)))</f>
        <v/>
      </c>
      <c r="AU49" s="61" t="str">
        <f>IF(ISBLANK($BF$3),"",IF(ISBLANK(Tipy!AN43),0,IF(AND(Tipy!AN43=Výsledky!$BD$3,Tipy!AP43=Výsledky!$BF$3),0,IF(AND(Tipy!AN43-Tipy!AP43&gt;0,Výsledky!$BD$3-Výsledky!$BF$3&gt;0),20,IF(AND(Tipy!AN43-Tipy!AP43=0,Výsledky!$BD$3-Výsledky!$BF$3=0),20,IF(AND(Tipy!AN43-Tipy!AP43&lt;0,Výsledky!$BD$3-Výsledky!$BF$3&lt;0),20,0))))))</f>
        <v/>
      </c>
      <c r="AV49" s="61" t="str">
        <f>IF(ISBLANK($BF$3),"",IF(OR(Tipy!AQ43=Výsledky!#REF!,Tipy!AQ43=Výsledky!#REF!,Tipy!AQ43=Výsledky!#REF!,Tipy!AQ43=Výsledky!$AT$9),IF(VLOOKUP(Tipy!AQ43,'Kategórie hráčov'!$A$2:$B$46,2,FALSE)=30,30,20),0))</f>
        <v/>
      </c>
      <c r="AW49" s="61" t="str">
        <f>IF(ISBLANK($BF$3),"",IF(OR(Tipy!AR43=Výsledky!#REF!,Tipy!AR43=Výsledky!#REF!,Tipy!AR43=Výsledky!#REF!,Tipy!AR43=Výsledky!$AW$9),IF(VLOOKUP(Tipy!AR43,'Kategórie hráčov'!$A$2:$B$46,2,FALSE)=30,30,20),0))</f>
        <v/>
      </c>
      <c r="AX49" s="62" t="str">
        <f>IF(ISBLANK($BF$3),"",IF(ISBLANK(Tipy!AN43),0,IF(OR(AND(Tipy!AN43=Výsledky!$BD$3,OR(Tipy!AP43=Výsledky!$BF$3+1,Tipy!AP43=Výsledky!$BF$3-1)),AND(Tipy!AP43=Výsledky!$BF$3,OR(Tipy!AN43=Výsledky!$BD$3+1,Tipy!AN43=Výsledky!$BD$3-1))),10,0)))</f>
        <v/>
      </c>
      <c r="AY49" s="65" t="str">
        <f>IF(ISBLANK($BF$3),"",IF(ISBLANK(Tipy!AN43),"-",SUM(AT49:AX49)))</f>
        <v/>
      </c>
      <c r="AZ49" s="64"/>
      <c r="BA49" s="61" t="str">
        <f>IF(ISBLANK($AY$3),"",IF(ISBLANK(Tipy!AT43),0,IF(AND(Tipy!AT43=Výsledky!$AW$3,Tipy!AV43=Výsledky!$AY$3),60,0)))</f>
        <v/>
      </c>
      <c r="BB49" s="61" t="str">
        <f>IF(ISBLANK($AY$3),"",IF(ISBLANK(Tipy!AT43),0,IF(AND(Tipy!AT43=Výsledky!$AW$3,Tipy!AV43=Výsledky!$AY$3),0,IF(AND(Tipy!AT43-Tipy!AV43&gt;0,Výsledky!$AW$3-Výsledky!$AY$3&gt;0),20,IF(AND(Tipy!AT43-Tipy!AV43=0,Výsledky!$AW$3-Výsledky!$AY$3=0),20,IF(AND(Tipy!AT43-Tipy!AV43&lt;0,Výsledky!$AW$3-Výsledky!$AY$3&lt;0),20,0))))))</f>
        <v/>
      </c>
      <c r="BC49" s="61" t="str">
        <f>IF(ISBLANK($AY$3),"",IF(OR(Tipy!AW43=Výsledky!$BA$6,Tipy!AW43=Výsledky!$BA$7,Tipy!AW43=Výsledky!$BA$8,Tipy!AW43=Výsledky!$BA$9),IF(VLOOKUP(Tipy!AW43,'Kategórie hráčov'!$A$2:$B$46,2,FALSE)=30,30,20),0))</f>
        <v/>
      </c>
      <c r="BD49" s="61" t="str">
        <f>IF(ISBLANK($AY$3),"",IF(OR(Tipy!AX43=Výsledky!$BD$6,Tipy!AX43=Výsledky!$BD$7,Tipy!AX43=Výsledky!$BD$8,Tipy!AX43=Výsledky!$BD$9),IF(VLOOKUP(Tipy!AX43,'Kategórie hráčov'!$A$2:$B$46,2,FALSE)=30,30,20),0))</f>
        <v/>
      </c>
      <c r="BE49" s="62" t="str">
        <f>IF(ISBLANK($AY$3),"",IF(ISBLANK(Tipy!AT43),0,IF(OR(AND(Tipy!AT43=Výsledky!$AW$3,OR(Tipy!AV43=Výsledky!$AY$3+1,Tipy!AV43=Výsledky!$AY$3-1)),AND(Tipy!AV43=Výsledky!$AY$3,OR(Tipy!AT43=Výsledky!$AW$3+1,Tipy!AT43=Výsledky!$AW$3-1))),10,0)))</f>
        <v/>
      </c>
      <c r="BF49" s="65" t="str">
        <f>IF(ISBLANK($AY$3),"",IF(ISBLANK(Tipy!AT43),"-",SUM(BA49:BE49)))</f>
        <v/>
      </c>
      <c r="BG49" s="64"/>
      <c r="BH49" s="61" t="str">
        <f>IF(ISBLANK($BT$3),"",IF(ISBLANK(Tipy!AZ43),0,IF(AND(Tipy!AZ43=Výsledky!$BR$3,Tipy!BB43=Výsledky!$BT$3),60,0)))</f>
        <v/>
      </c>
      <c r="BI49" s="61" t="str">
        <f>IF(ISBLANK($BT$3),"",IF(ISBLANK(Tipy!AZ43),0,IF(AND(Tipy!AZ43=Výsledky!$BR$3,Tipy!BB43=Výsledky!$BT$3),0,IF(AND(Tipy!AZ43-Tipy!BB43&gt;0,Výsledky!$BR$3-Výsledky!$BT$3&gt;0),20,IF(AND(Tipy!AZ43-Tipy!BB43=0,Výsledky!$BR$3-Výsledky!$BT$3=0),20,IF(AND(Tipy!AZ43-Tipy!BB43&lt;0,Výsledky!$BR$3-Výsledky!$BT$3&lt;0),20,0))))))</f>
        <v/>
      </c>
      <c r="BJ49" s="61" t="str">
        <f>IF(ISBLANK($BT$3),"",IF(OR(Tipy!BC43=Výsledky!#REF!,Tipy!BC43=Výsledky!#REF!,Tipy!BC43=Výsledky!#REF!,Tipy!BC43=Výsledky!$BH$9),IF(VLOOKUP(Tipy!BC43,'Kategórie hráčov'!$A$2:$B$46,2,FALSE)=30,30,20),0))</f>
        <v/>
      </c>
      <c r="BK49" s="61" t="str">
        <f>IF(ISBLANK($BT$3),"",IF(OR(Tipy!BD43=Výsledky!#REF!,Tipy!BD43=Výsledky!#REF!,Tipy!BD43=Výsledky!#REF!,Tipy!BD43=Výsledky!$BK$9),IF(VLOOKUP(Tipy!BD43,'Kategórie hráčov'!$A$2:$B$46,2,FALSE)=30,30,20),0))</f>
        <v/>
      </c>
      <c r="BL49" s="62" t="str">
        <f>IF(ISBLANK($BT$3),"",IF(ISBLANK(Tipy!AZ43),0,IF(OR(AND(Tipy!AZ43=Výsledky!$BR$3,OR(Tipy!BB43=Výsledky!$BT$3+1,Tipy!BB43=Výsledky!$BT$3-1)),AND(Tipy!BB43=Výsledky!$BT$3,OR(Tipy!AZ43=Výsledky!$BR$3+1,Tipy!AZ43=Výsledky!$BR$3-1))),10,0)))</f>
        <v/>
      </c>
      <c r="BM49" s="65" t="str">
        <f>IF(ISBLANK($BT$3),"",IF(ISBLANK(Tipy!AZ43),"-",SUM(BH49:BL49)))</f>
        <v/>
      </c>
      <c r="BN49" s="64"/>
      <c r="BO49" s="61" t="str">
        <f>IF(ISBLANK($CA$3),"",IF(ISBLANK(Tipy!BF43),0,IF(AND(Tipy!BF43=Výsledky!$BY$3,Tipy!BH43=Výsledky!$CA$3),60,0)))</f>
        <v/>
      </c>
      <c r="BP49" s="61" t="str">
        <f>IF(ISBLANK($CA$3),"",IF(ISBLANK(Tipy!BF43),0,IF(AND(Tipy!BF43=Výsledky!$BY$3,Tipy!BH43=Výsledky!$CA$3),0,IF(AND(Tipy!BF43-Tipy!BH43&gt;0,Výsledky!$BY$3-Výsledky!$CA$3&gt;0),20,IF(AND(Tipy!BF43-Tipy!BH43=0,Výsledky!$BY$3-Výsledky!$CA$3=0),20,IF(AND(Tipy!BF43-Tipy!BH43&lt;0,Výsledky!$BY$3-Výsledky!$CA$3&lt;0),20,0))))))</f>
        <v/>
      </c>
      <c r="BQ49" s="61" t="str">
        <f>IF(ISBLANK($CA$3),"",IF(OR(Tipy!BI43=Výsledky!$BO$6,Tipy!BI43=Výsledky!$BO$7,Tipy!BI43=Výsledky!$BO$8,Tipy!BI43=Výsledky!$BO$9),IF(VLOOKUP(Tipy!BI43,'Kategórie hráčov'!$A$2:$B$46,2,FALSE)=30,30,20),0))</f>
        <v/>
      </c>
      <c r="BR49" s="61" t="str">
        <f>IF(ISBLANK($CA$3),"",IF(OR(Tipy!BJ43=Výsledky!$BR$6,Tipy!BJ43=Výsledky!$BR$7,Tipy!BJ43=Výsledky!$BR$8,Tipy!BJ43=Výsledky!$BR$9),IF(VLOOKUP(Tipy!BJ43,'Kategórie hráčov'!$A$2:$B$46,2,FALSE)=30,30,20),0))</f>
        <v/>
      </c>
      <c r="BS49" s="62" t="str">
        <f>IF(ISBLANK($CA$3),"",IF(ISBLANK(Tipy!BF43),0,IF(OR(AND(Tipy!BF43=Výsledky!$BY$3,OR(Tipy!BH43=Výsledky!$CA$3+1,Tipy!BH43=Výsledky!$CA$3-1)),AND(Tipy!BH43=Výsledky!$CA$3,OR(Tipy!BF43=Výsledky!$BY$3+1,Tipy!BF43=Výsledky!$BY$3-1))),10,0)))</f>
        <v/>
      </c>
      <c r="BT49" s="65" t="str">
        <f>IF(ISBLANK($CA$3),"",IF(ISBLANK(Tipy!BF43),"-",SUM(BO49:BS49)))</f>
        <v/>
      </c>
      <c r="BU49" s="64"/>
      <c r="BV49" s="61" t="str">
        <f>IF(ISBLANK($CH$3),"",IF(ISBLANK(Tipy!BL43),0,IF(AND(Tipy!BL43=Výsledky!$CF$3,Tipy!BN43=Výsledky!$CH$3),60,0)))</f>
        <v/>
      </c>
      <c r="BW49" s="61" t="str">
        <f>IF(ISBLANK($CH$3),"",IF(ISBLANK(Tipy!BL43),0,IF(AND(Tipy!BL43=Výsledky!$CF$3,Tipy!BN43=Výsledky!$CH$3),0,IF(AND(Tipy!BL43-Tipy!BN43&gt;0,Výsledky!$CF$3-Výsledky!$CH$3&gt;0),20,IF(AND(Tipy!BL43-Tipy!BN43=0,Výsledky!$CF$3-Výsledky!$CH$3=0),20,IF(AND(Tipy!BL43-Tipy!BN43&lt;0,Výsledky!$CF$3-Výsledky!$CH$3&lt;0),20,0))))))</f>
        <v/>
      </c>
      <c r="BX49" s="61" t="str">
        <f>IF(ISBLANK($CH$3),"",IF(OR(Tipy!BO43=Výsledky!$BV$6,Tipy!BO43=Výsledky!$BV$7,Tipy!BO43=Výsledky!$BV$8,Tipy!BO43=Výsledky!$BV$9),IF(VLOOKUP(Tipy!BO43,'Kategórie hráčov'!$A$2:$B$46,2,FALSE)=30,30,20),0))</f>
        <v/>
      </c>
      <c r="BY49" s="61" t="str">
        <f>IF(ISBLANK($CH$3),"",IF(OR(Tipy!BP43=Výsledky!$BY$6,Tipy!BP43=Výsledky!$BY$7,Tipy!BP43=Výsledky!$BY$8,Tipy!BP43=Výsledky!$BY$9),IF(VLOOKUP(Tipy!BP43,'Kategórie hráčov'!$A$2:$B$46,2,FALSE)=30,30,20),0))</f>
        <v/>
      </c>
      <c r="BZ49" s="62" t="str">
        <f>IF(ISBLANK($CH$3),"",IF(ISBLANK(Tipy!BL43),0,IF(OR(AND(Tipy!BL43=Výsledky!$CF$3,OR(Tipy!BN43=Výsledky!$CH$3+1,Tipy!BN43=Výsledky!$CH$3-1)),AND(Tipy!BN43=Výsledky!$CH$3,OR(Tipy!BL43=Výsledky!$CF$3+1,Tipy!BL43=Výsledky!$CF$3-1))),10,0)))</f>
        <v/>
      </c>
      <c r="CA49" s="65" t="str">
        <f>IF(ISBLANK($CH$3),"",IF(ISBLANK(Tipy!BL43),"-",SUM(BV49:BZ49)))</f>
        <v/>
      </c>
      <c r="CB49" s="64"/>
      <c r="CC49" s="61" t="str">
        <f>IF(ISBLANK($CO$3),"",IF(ISBLANK(Tipy!BR43),0,IF(AND(Tipy!BR43=Výsledky!$CM$3,Tipy!BT43=Výsledky!$CO$3),60,0)))</f>
        <v/>
      </c>
      <c r="CD49" s="61" t="str">
        <f>IF(ISBLANK($CO$3),"",IF(ISBLANK(Tipy!BR43),0,IF(AND(Tipy!BR43=Výsledky!$CM$3,Tipy!BT43=Výsledky!$CO$3),0,IF(AND(Tipy!BR43-Tipy!BT43&gt;0,Výsledky!$CM$3-Výsledky!$CO$3&gt;0),20,IF(AND(Tipy!BR43-Tipy!BT43=0,Výsledky!$CM$3-Výsledky!$CO$3=0),20,IF(AND(Tipy!BR43-Tipy!BT43&lt;0,Výsledky!$CM$3-Výsledky!$CO$3&lt;0),20,0))))))</f>
        <v/>
      </c>
      <c r="CE49" s="61" t="str">
        <f>IF(ISBLANK($CO$3),"",IF(OR(Tipy!BU43=Výsledky!$CC$6,Tipy!BU43=Výsledky!$CC$7,Tipy!BU43=Výsledky!$CC$8,Tipy!BU43=Výsledky!$CC$9),IF(VLOOKUP(Tipy!BU43,'Kategórie hráčov'!$A$2:$B$46,2,FALSE)=30,30,20),0))</f>
        <v/>
      </c>
      <c r="CF49" s="61" t="str">
        <f>IF(ISBLANK($CO$3),"",IF(OR(Tipy!BV43=Výsledky!$CF$6,Tipy!BV43=Výsledky!$CF$7,Tipy!BV43=Výsledky!$CF$8,Tipy!BV43=Výsledky!$CF$9),IF(VLOOKUP(Tipy!BV43,'Kategórie hráčov'!$A$2:$B$46,2,FALSE)=30,30,20),0))</f>
        <v/>
      </c>
      <c r="CG49" s="62" t="str">
        <f>IF(ISBLANK($CO$3),"",IF(ISBLANK(Tipy!BR43),0,IF(OR(AND(Tipy!BR43=Výsledky!$CM$3,OR(Tipy!BT43=Výsledky!$CO$3+1,Tipy!BT43=Výsledky!$CO$3-1)),AND(Tipy!BT43=Výsledky!$CO$3,OR(Tipy!BR43=Výsledky!$CM$3+1,Tipy!BR43=Výsledky!$CM$3-1))),10,0)))</f>
        <v/>
      </c>
      <c r="CH49" s="65" t="str">
        <f>IF(ISBLANK($CO$3),"",IF(ISBLANK(Tipy!BR43),"-",SUM(CC49:CG49)))</f>
        <v/>
      </c>
      <c r="CI49" s="64"/>
      <c r="CJ49" s="61" t="str">
        <f>IF(ISBLANK($CV$3),"",IF(ISBLANK(Tipy!BX43),0,IF(AND(Tipy!BX43=Výsledky!$CT$3,Tipy!BZ43=Výsledky!$CV$3),60,0)))</f>
        <v/>
      </c>
      <c r="CK49" s="61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1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1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2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65" t="str">
        <f>IF(ISBLANK($CV$3),"",IF(ISBLANK(Tipy!BX43),"-",SUM(CJ49:CN49)))</f>
        <v/>
      </c>
      <c r="CP49" s="64"/>
      <c r="CQ49" s="61" t="str">
        <f>IF(ISBLANK($DC$3),"",IF(ISBLANK(Tipy!CD43),0,IF(AND(Tipy!CD43=Výsledky!$DA$3,Tipy!CF43=Výsledky!$DC$3),60,0)))</f>
        <v/>
      </c>
      <c r="CR49" s="61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1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1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2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65" t="str">
        <f>IF(ISBLANK($DC$3),"",IF(ISBLANK(Tipy!CD43),"-",SUM(CQ49:CU49)))</f>
        <v/>
      </c>
      <c r="CW49" s="64"/>
      <c r="CX49" s="61" t="str">
        <f>IF(ISBLANK($DX$3),"",IF(ISBLANK(Tipy!CJ43),0,IF(AND(Tipy!CJ43=Výsledky!$DV$3,Tipy!CL43=Výsledky!$DX$3),60,0)))</f>
        <v/>
      </c>
      <c r="CY49" s="61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1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1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2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65" t="str">
        <f>IF(ISBLANK($DX$3),"",IF(ISBLANK(Tipy!CJ43),"-",SUM(CX49:DB49)))</f>
        <v/>
      </c>
      <c r="DD49" s="64"/>
      <c r="DE49" s="61" t="str">
        <f>IF(ISBLANK($DQ$3),"",IF(ISBLANK(Tipy!CP43),0,IF(AND(Tipy!CP43=Výsledky!$DO$3,Tipy!CR43=Výsledky!$DQ$3),60,0)))</f>
        <v/>
      </c>
      <c r="DF49" s="61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1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1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2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65" t="str">
        <f>IF(ISBLANK($DQ$3),"",IF(ISBLANK(Tipy!CP43),"-",SUM(DE49:DI49)))</f>
        <v/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 t="str">
        <f>IF(ISBLANK($BM$3),"",IF(ISBLANK(Tipy!EF43),0,IF(AND(Tipy!EF43=Výsledky!$BK$3,Tipy!EH43=Výsledky!$BM$3),60,0)))</f>
        <v/>
      </c>
      <c r="FC49" s="61" t="str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/>
      </c>
      <c r="FD49" s="61" t="str">
        <f>IF(ISBLANK($BM$3),"",IF(OR(Tipy!EI43=Výsledky!$FB$6,Tipy!EI43=Výsledky!$FB$7,Tipy!EI43=Výsledky!$FB$8,Tipy!EI43=Výsledky!$FB$9),IF(VLOOKUP(Tipy!EI43,'Kategórie hráčov'!$A$2:$B$46,2,FALSE)=30,30,20),0))</f>
        <v/>
      </c>
      <c r="FE49" s="61" t="str">
        <f>IF(ISBLANK($BM$3),"",IF(OR(Tipy!EJ43=Výsledky!$FE$6,Tipy!EJ43=Výsledky!$FE$7,Tipy!EJ43=Výsledky!$FE$8,Tipy!EJ43=Výsledky!$FE$9),IF(VLOOKUP(Tipy!EJ43,'Kategórie hráčov'!$A$2:$B$46,2,FALSE)=30,30,20),0))</f>
        <v/>
      </c>
      <c r="FF49" s="62" t="str">
        <f>IF(ISBLANK($BM$3),"",IF(ISBLANK(Tipy!EF43),0,IF(OR(AND(Tipy!EF43=Výsledky!$BK$3,OR(Tipy!EH43=Výsledky!$BM$3+1,Tipy!EH43=Výsledky!$BM$3-1)),AND(Tipy!EH43=Výsledky!$BM$3,OR(Tipy!EF43=Výsledky!$BK$3+1,Tipy!EF43=Výsledky!$BK$3-1))),10,0)))</f>
        <v/>
      </c>
      <c r="FG49" s="65" t="str">
        <f>IF(ISBLANK($BM$3),"",IF(ISBLANK(Tipy!EF43),"-",SUM(FB49:FF49)))</f>
        <v/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 t="str">
        <f>IF(ISBLANK($DJ$3),"",IF(ISBLANK(Tipy!ER43),0,IF(AND(Tipy!ER43=Výsledky!$DH$3,Tipy!ET43=Výsledky!$DJ$3),60,0)))</f>
        <v/>
      </c>
      <c r="FQ49" s="61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1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1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2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5" t="str">
        <f>IF(ISBLANK($DJ$3),"",IF(ISBLANK(Tipy!ER43),"-",SUM(FP49:FT49)))</f>
        <v/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488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488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5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61" t="str">
        <f>IF(ISBLANK($AR$3),"",IF(ISBLANK(Tipy!AH44),0,IF(AND(Tipy!AH44=Výsledky!$AP$3,Tipy!AJ44=Výsledky!$AR$3),60,0)))</f>
        <v/>
      </c>
      <c r="AN50" s="61" t="str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/>
      </c>
      <c r="AO50" s="61" t="str">
        <f>IF(ISBLANK($AR$3),"",IF(OR(Tipy!AK44=Výsledky!$AM$6,Tipy!AK44=Výsledky!$AM$7,Tipy!AK44=Výsledky!$AM$8,Tipy!AK44=Výsledky!$AM$9),IF(VLOOKUP(Tipy!AK44,'Kategórie hráčov'!$A$2:$B$46,2,FALSE)=30,30,20),0))</f>
        <v/>
      </c>
      <c r="AP50" s="61" t="str">
        <f>IF(ISBLANK($AR$3),"",IF(OR(Tipy!AL44=Výsledky!$AP$6,Tipy!AL44=Výsledky!$AP$7,Tipy!AL44=Výsledky!$AP$8,Tipy!AL44=Výsledky!$AP$9),IF(VLOOKUP(Tipy!AL44,'Kategórie hráčov'!$A$2:$B$46,2,FALSE)=30,30,20),0))</f>
        <v/>
      </c>
      <c r="AQ50" s="62" t="str">
        <f>IF(ISBLANK($AR$3),"",IF(ISBLANK(Tipy!AH44),0,IF(OR(AND(Tipy!AH44=Výsledky!$AP$3,OR(Tipy!AJ44=Výsledky!$AR$3+1,Tipy!AJ44=Výsledky!$AR$3-1)),AND(Tipy!AJ44=Výsledky!$AR$3,OR(Tipy!AH44=Výsledky!$AP$3+1,Tipy!AH44=Výsledky!$AP$3-1))),10,0)))</f>
        <v/>
      </c>
      <c r="AR50" s="65" t="str">
        <f>IF(ISBLANK($AR$3),"",IF(ISBLANK(Tipy!AH44),"-",SUM(AM50:AQ50)))</f>
        <v/>
      </c>
      <c r="AS50" s="64"/>
      <c r="AT50" s="61" t="str">
        <f>IF(ISBLANK($BF$3),"",IF(ISBLANK(Tipy!AN44),0,IF(AND(Tipy!AN44=Výsledky!$BD$3,Tipy!AP44=Výsledky!$BF$3),60,0)))</f>
        <v/>
      </c>
      <c r="AU50" s="61" t="str">
        <f>IF(ISBLANK($BF$3),"",IF(ISBLANK(Tipy!AN44),0,IF(AND(Tipy!AN44=Výsledky!$BD$3,Tipy!AP44=Výsledky!$BF$3),0,IF(AND(Tipy!AN44-Tipy!AP44&gt;0,Výsledky!$BD$3-Výsledky!$BF$3&gt;0),20,IF(AND(Tipy!AN44-Tipy!AP44=0,Výsledky!$BD$3-Výsledky!$BF$3=0),20,IF(AND(Tipy!AN44-Tipy!AP44&lt;0,Výsledky!$BD$3-Výsledky!$BF$3&lt;0),20,0))))))</f>
        <v/>
      </c>
      <c r="AV50" s="61" t="str">
        <f>IF(ISBLANK($BF$3),"",IF(OR(Tipy!AQ44=Výsledky!#REF!,Tipy!AQ44=Výsledky!#REF!,Tipy!AQ44=Výsledky!#REF!,Tipy!AQ44=Výsledky!$AT$9),IF(VLOOKUP(Tipy!AQ44,'Kategórie hráčov'!$A$2:$B$46,2,FALSE)=30,30,20),0))</f>
        <v/>
      </c>
      <c r="AW50" s="61" t="str">
        <f>IF(ISBLANK($BF$3),"",IF(OR(Tipy!AR44=Výsledky!#REF!,Tipy!AR44=Výsledky!#REF!,Tipy!AR44=Výsledky!#REF!,Tipy!AR44=Výsledky!$AW$9),IF(VLOOKUP(Tipy!AR44,'Kategórie hráčov'!$A$2:$B$46,2,FALSE)=30,30,20),0))</f>
        <v/>
      </c>
      <c r="AX50" s="62" t="str">
        <f>IF(ISBLANK($BF$3),"",IF(ISBLANK(Tipy!AN44),0,IF(OR(AND(Tipy!AN44=Výsledky!$BD$3,OR(Tipy!AP44=Výsledky!$BF$3+1,Tipy!AP44=Výsledky!$BF$3-1)),AND(Tipy!AP44=Výsledky!$BF$3,OR(Tipy!AN44=Výsledky!$BD$3+1,Tipy!AN44=Výsledky!$BD$3-1))),10,0)))</f>
        <v/>
      </c>
      <c r="AY50" s="65" t="str">
        <f>IF(ISBLANK($BF$3),"",IF(ISBLANK(Tipy!AN44),"-",SUM(AT50:AX50)))</f>
        <v/>
      </c>
      <c r="AZ50" s="64"/>
      <c r="BA50" s="61" t="str">
        <f>IF(ISBLANK($AY$3),"",IF(ISBLANK(Tipy!AT44),0,IF(AND(Tipy!AT44=Výsledky!$AW$3,Tipy!AV44=Výsledky!$AY$3),60,0)))</f>
        <v/>
      </c>
      <c r="BB50" s="61" t="str">
        <f>IF(ISBLANK($AY$3),"",IF(ISBLANK(Tipy!AT44),0,IF(AND(Tipy!AT44=Výsledky!$AW$3,Tipy!AV44=Výsledky!$AY$3),0,IF(AND(Tipy!AT44-Tipy!AV44&gt;0,Výsledky!$AW$3-Výsledky!$AY$3&gt;0),20,IF(AND(Tipy!AT44-Tipy!AV44=0,Výsledky!$AW$3-Výsledky!$AY$3=0),20,IF(AND(Tipy!AT44-Tipy!AV44&lt;0,Výsledky!$AW$3-Výsledky!$AY$3&lt;0),20,0))))))</f>
        <v/>
      </c>
      <c r="BC50" s="61" t="str">
        <f>IF(ISBLANK($AY$3),"",IF(OR(Tipy!AW44=Výsledky!$BA$6,Tipy!AW44=Výsledky!$BA$7,Tipy!AW44=Výsledky!$BA$8,Tipy!AW44=Výsledky!$BA$9),IF(VLOOKUP(Tipy!AW44,'Kategórie hráčov'!$A$2:$B$46,2,FALSE)=30,30,20),0))</f>
        <v/>
      </c>
      <c r="BD50" s="61" t="str">
        <f>IF(ISBLANK($AY$3),"",IF(OR(Tipy!AX44=Výsledky!$BD$6,Tipy!AX44=Výsledky!$BD$7,Tipy!AX44=Výsledky!$BD$8,Tipy!AX44=Výsledky!$BD$9),IF(VLOOKUP(Tipy!AX44,'Kategórie hráčov'!$A$2:$B$46,2,FALSE)=30,30,20),0))</f>
        <v/>
      </c>
      <c r="BE50" s="62" t="str">
        <f>IF(ISBLANK($AY$3),"",IF(ISBLANK(Tipy!AT44),0,IF(OR(AND(Tipy!AT44=Výsledky!$AW$3,OR(Tipy!AV44=Výsledky!$AY$3+1,Tipy!AV44=Výsledky!$AY$3-1)),AND(Tipy!AV44=Výsledky!$AY$3,OR(Tipy!AT44=Výsledky!$AW$3+1,Tipy!AT44=Výsledky!$AW$3-1))),10,0)))</f>
        <v/>
      </c>
      <c r="BF50" s="65" t="str">
        <f>IF(ISBLANK($AY$3),"",IF(ISBLANK(Tipy!AT44),"-",SUM(BA50:BE50)))</f>
        <v/>
      </c>
      <c r="BG50" s="64"/>
      <c r="BH50" s="61" t="str">
        <f>IF(ISBLANK($BT$3),"",IF(ISBLANK(Tipy!AZ44),0,IF(AND(Tipy!AZ44=Výsledky!$BR$3,Tipy!BB44=Výsledky!$BT$3),60,0)))</f>
        <v/>
      </c>
      <c r="BI50" s="61" t="str">
        <f>IF(ISBLANK($BT$3),"",IF(ISBLANK(Tipy!AZ44),0,IF(AND(Tipy!AZ44=Výsledky!$BR$3,Tipy!BB44=Výsledky!$BT$3),0,IF(AND(Tipy!AZ44-Tipy!BB44&gt;0,Výsledky!$BR$3-Výsledky!$BT$3&gt;0),20,IF(AND(Tipy!AZ44-Tipy!BB44=0,Výsledky!$BR$3-Výsledky!$BT$3=0),20,IF(AND(Tipy!AZ44-Tipy!BB44&lt;0,Výsledky!$BR$3-Výsledky!$BT$3&lt;0),20,0))))))</f>
        <v/>
      </c>
      <c r="BJ50" s="61" t="str">
        <f>IF(ISBLANK($BT$3),"",IF(OR(Tipy!BC44=Výsledky!#REF!,Tipy!BC44=Výsledky!#REF!,Tipy!BC44=Výsledky!#REF!,Tipy!BC44=Výsledky!$BH$9),IF(VLOOKUP(Tipy!BC44,'Kategórie hráčov'!$A$2:$B$46,2,FALSE)=30,30,20),0))</f>
        <v/>
      </c>
      <c r="BK50" s="61" t="str">
        <f>IF(ISBLANK($BT$3),"",IF(OR(Tipy!BD44=Výsledky!#REF!,Tipy!BD44=Výsledky!#REF!,Tipy!BD44=Výsledky!#REF!,Tipy!BD44=Výsledky!$BK$9),IF(VLOOKUP(Tipy!BD44,'Kategórie hráčov'!$A$2:$B$46,2,FALSE)=30,30,20),0))</f>
        <v/>
      </c>
      <c r="BL50" s="62" t="str">
        <f>IF(ISBLANK($BT$3),"",IF(ISBLANK(Tipy!AZ44),0,IF(OR(AND(Tipy!AZ44=Výsledky!$BR$3,OR(Tipy!BB44=Výsledky!$BT$3+1,Tipy!BB44=Výsledky!$BT$3-1)),AND(Tipy!BB44=Výsledky!$BT$3,OR(Tipy!AZ44=Výsledky!$BR$3+1,Tipy!AZ44=Výsledky!$BR$3-1))),10,0)))</f>
        <v/>
      </c>
      <c r="BM50" s="65" t="str">
        <f>IF(ISBLANK($BT$3),"",IF(ISBLANK(Tipy!AZ44),"-",SUM(BH50:BL50)))</f>
        <v/>
      </c>
      <c r="BN50" s="64"/>
      <c r="BO50" s="61" t="str">
        <f>IF(ISBLANK($CA$3),"",IF(ISBLANK(Tipy!BF44),0,IF(AND(Tipy!BF44=Výsledky!$BY$3,Tipy!BH44=Výsledky!$CA$3),60,0)))</f>
        <v/>
      </c>
      <c r="BP50" s="61" t="str">
        <f>IF(ISBLANK($CA$3),"",IF(ISBLANK(Tipy!BF44),0,IF(AND(Tipy!BF44=Výsledky!$BY$3,Tipy!BH44=Výsledky!$CA$3),0,IF(AND(Tipy!BF44-Tipy!BH44&gt;0,Výsledky!$BY$3-Výsledky!$CA$3&gt;0),20,IF(AND(Tipy!BF44-Tipy!BH44=0,Výsledky!$BY$3-Výsledky!$CA$3=0),20,IF(AND(Tipy!BF44-Tipy!BH44&lt;0,Výsledky!$BY$3-Výsledky!$CA$3&lt;0),20,0))))))</f>
        <v/>
      </c>
      <c r="BQ50" s="61" t="str">
        <f>IF(ISBLANK($CA$3),"",IF(OR(Tipy!BI44=Výsledky!$BO$6,Tipy!BI44=Výsledky!$BO$7,Tipy!BI44=Výsledky!$BO$8,Tipy!BI44=Výsledky!$BO$9),IF(VLOOKUP(Tipy!BI44,'Kategórie hráčov'!$A$2:$B$46,2,FALSE)=30,30,20),0))</f>
        <v/>
      </c>
      <c r="BR50" s="61" t="str">
        <f>IF(ISBLANK($CA$3),"",IF(OR(Tipy!BJ44=Výsledky!$BR$6,Tipy!BJ44=Výsledky!$BR$7,Tipy!BJ44=Výsledky!$BR$8,Tipy!BJ44=Výsledky!$BR$9),IF(VLOOKUP(Tipy!BJ44,'Kategórie hráčov'!$A$2:$B$46,2,FALSE)=30,30,20),0))</f>
        <v/>
      </c>
      <c r="BS50" s="62" t="str">
        <f>IF(ISBLANK($CA$3),"",IF(ISBLANK(Tipy!BF44),0,IF(OR(AND(Tipy!BF44=Výsledky!$BY$3,OR(Tipy!BH44=Výsledky!$CA$3+1,Tipy!BH44=Výsledky!$CA$3-1)),AND(Tipy!BH44=Výsledky!$CA$3,OR(Tipy!BF44=Výsledky!$BY$3+1,Tipy!BF44=Výsledky!$BY$3-1))),10,0)))</f>
        <v/>
      </c>
      <c r="BT50" s="65" t="str">
        <f>IF(ISBLANK($CA$3),"",IF(ISBLANK(Tipy!BF44),"-",SUM(BO50:BS50)))</f>
        <v/>
      </c>
      <c r="BU50" s="64"/>
      <c r="BV50" s="61" t="str">
        <f>IF(ISBLANK($CH$3),"",IF(ISBLANK(Tipy!BL44),0,IF(AND(Tipy!BL44=Výsledky!$CF$3,Tipy!BN44=Výsledky!$CH$3),60,0)))</f>
        <v/>
      </c>
      <c r="BW50" s="61" t="str">
        <f>IF(ISBLANK($CH$3),"",IF(ISBLANK(Tipy!BL44),0,IF(AND(Tipy!BL44=Výsledky!$CF$3,Tipy!BN44=Výsledky!$CH$3),0,IF(AND(Tipy!BL44-Tipy!BN44&gt;0,Výsledky!$CF$3-Výsledky!$CH$3&gt;0),20,IF(AND(Tipy!BL44-Tipy!BN44=0,Výsledky!$CF$3-Výsledky!$CH$3=0),20,IF(AND(Tipy!BL44-Tipy!BN44&lt;0,Výsledky!$CF$3-Výsledky!$CH$3&lt;0),20,0))))))</f>
        <v/>
      </c>
      <c r="BX50" s="61" t="str">
        <f>IF(ISBLANK($CH$3),"",IF(OR(Tipy!BO44=Výsledky!$BV$6,Tipy!BO44=Výsledky!$BV$7,Tipy!BO44=Výsledky!$BV$8,Tipy!BO44=Výsledky!$BV$9),IF(VLOOKUP(Tipy!BO44,'Kategórie hráčov'!$A$2:$B$46,2,FALSE)=30,30,20),0))</f>
        <v/>
      </c>
      <c r="BY50" s="61" t="str">
        <f>IF(ISBLANK($CH$3),"",IF(OR(Tipy!BP44=Výsledky!$BY$6,Tipy!BP44=Výsledky!$BY$7,Tipy!BP44=Výsledky!$BY$8,Tipy!BP44=Výsledky!$BY$9),IF(VLOOKUP(Tipy!BP44,'Kategórie hráčov'!$A$2:$B$46,2,FALSE)=30,30,20),0))</f>
        <v/>
      </c>
      <c r="BZ50" s="62" t="str">
        <f>IF(ISBLANK($CH$3),"",IF(ISBLANK(Tipy!BL44),0,IF(OR(AND(Tipy!BL44=Výsledky!$CF$3,OR(Tipy!BN44=Výsledky!$CH$3+1,Tipy!BN44=Výsledky!$CH$3-1)),AND(Tipy!BN44=Výsledky!$CH$3,OR(Tipy!BL44=Výsledky!$CF$3+1,Tipy!BL44=Výsledky!$CF$3-1))),10,0)))</f>
        <v/>
      </c>
      <c r="CA50" s="65" t="str">
        <f>IF(ISBLANK($CH$3),"",IF(ISBLANK(Tipy!BL44),"-",SUM(BV50:BZ50)))</f>
        <v/>
      </c>
      <c r="CB50" s="64"/>
      <c r="CC50" s="61" t="str">
        <f>IF(ISBLANK($CO$3),"",IF(ISBLANK(Tipy!BR44),0,IF(AND(Tipy!BR44=Výsledky!$CM$3,Tipy!BT44=Výsledky!$CO$3),60,0)))</f>
        <v/>
      </c>
      <c r="CD50" s="61" t="str">
        <f>IF(ISBLANK($CO$3),"",IF(ISBLANK(Tipy!BR44),0,IF(AND(Tipy!BR44=Výsledky!$CM$3,Tipy!BT44=Výsledky!$CO$3),0,IF(AND(Tipy!BR44-Tipy!BT44&gt;0,Výsledky!$CM$3-Výsledky!$CO$3&gt;0),20,IF(AND(Tipy!BR44-Tipy!BT44=0,Výsledky!$CM$3-Výsledky!$CO$3=0),20,IF(AND(Tipy!BR44-Tipy!BT44&lt;0,Výsledky!$CM$3-Výsledky!$CO$3&lt;0),20,0))))))</f>
        <v/>
      </c>
      <c r="CE50" s="61" t="str">
        <f>IF(ISBLANK($CO$3),"",IF(OR(Tipy!BU44=Výsledky!$CC$6,Tipy!BU44=Výsledky!$CC$7,Tipy!BU44=Výsledky!$CC$8,Tipy!BU44=Výsledky!$CC$9),IF(VLOOKUP(Tipy!BU44,'Kategórie hráčov'!$A$2:$B$46,2,FALSE)=30,30,20),0))</f>
        <v/>
      </c>
      <c r="CF50" s="61" t="str">
        <f>IF(ISBLANK($CO$3),"",IF(OR(Tipy!BV44=Výsledky!$CF$6,Tipy!BV44=Výsledky!$CF$7,Tipy!BV44=Výsledky!$CF$8,Tipy!BV44=Výsledky!$CF$9),IF(VLOOKUP(Tipy!BV44,'Kategórie hráčov'!$A$2:$B$46,2,FALSE)=30,30,20),0))</f>
        <v/>
      </c>
      <c r="CG50" s="62" t="str">
        <f>IF(ISBLANK($CO$3),"",IF(ISBLANK(Tipy!BR44),0,IF(OR(AND(Tipy!BR44=Výsledky!$CM$3,OR(Tipy!BT44=Výsledky!$CO$3+1,Tipy!BT44=Výsledky!$CO$3-1)),AND(Tipy!BT44=Výsledky!$CO$3,OR(Tipy!BR44=Výsledky!$CM$3+1,Tipy!BR44=Výsledky!$CM$3-1))),10,0)))</f>
        <v/>
      </c>
      <c r="CH50" s="65" t="str">
        <f>IF(ISBLANK($CO$3),"",IF(ISBLANK(Tipy!BR44),"-",SUM(CC50:CG50)))</f>
        <v/>
      </c>
      <c r="CI50" s="64"/>
      <c r="CJ50" s="61" t="str">
        <f>IF(ISBLANK($CV$3),"",IF(ISBLANK(Tipy!BX44),0,IF(AND(Tipy!BX44=Výsledky!$CT$3,Tipy!BZ44=Výsledky!$CV$3),60,0)))</f>
        <v/>
      </c>
      <c r="CK50" s="61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1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1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2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65" t="str">
        <f>IF(ISBLANK($CV$3),"",IF(ISBLANK(Tipy!BX44),"-",SUM(CJ50:CN50)))</f>
        <v/>
      </c>
      <c r="CP50" s="64"/>
      <c r="CQ50" s="61" t="str">
        <f>IF(ISBLANK($DC$3),"",IF(ISBLANK(Tipy!CD44),0,IF(AND(Tipy!CD44=Výsledky!$DA$3,Tipy!CF44=Výsledky!$DC$3),60,0)))</f>
        <v/>
      </c>
      <c r="CR50" s="61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1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1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2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65" t="str">
        <f>IF(ISBLANK($DC$3),"",IF(ISBLANK(Tipy!CD44),"-",SUM(CQ50:CU50)))</f>
        <v/>
      </c>
      <c r="CW50" s="64"/>
      <c r="CX50" s="61" t="str">
        <f>IF(ISBLANK($DX$3),"",IF(ISBLANK(Tipy!CJ44),0,IF(AND(Tipy!CJ44=Výsledky!$DV$3,Tipy!CL44=Výsledky!$DX$3),60,0)))</f>
        <v/>
      </c>
      <c r="CY50" s="61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1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1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2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65" t="str">
        <f>IF(ISBLANK($DX$3),"",IF(ISBLANK(Tipy!CJ44),"-",SUM(CX50:DB50)))</f>
        <v/>
      </c>
      <c r="DD50" s="64"/>
      <c r="DE50" s="61" t="str">
        <f>IF(ISBLANK($DQ$3),"",IF(ISBLANK(Tipy!CP44),0,IF(AND(Tipy!CP44=Výsledky!$DO$3,Tipy!CR44=Výsledky!$DQ$3),60,0)))</f>
        <v/>
      </c>
      <c r="DF50" s="61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1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1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2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65" t="str">
        <f>IF(ISBLANK($DQ$3),"",IF(ISBLANK(Tipy!CP44),"-",SUM(DE50:DI50)))</f>
        <v/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 t="str">
        <f>IF(ISBLANK($BM$3),"",IF(ISBLANK(Tipy!EF44),0,IF(AND(Tipy!EF44=Výsledky!$BK$3,Tipy!EH44=Výsledky!$BM$3),60,0)))</f>
        <v/>
      </c>
      <c r="FC50" s="61" t="str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/>
      </c>
      <c r="FD50" s="61" t="str">
        <f>IF(ISBLANK($BM$3),"",IF(OR(Tipy!EI44=Výsledky!$FB$6,Tipy!EI44=Výsledky!$FB$7,Tipy!EI44=Výsledky!$FB$8,Tipy!EI44=Výsledky!$FB$9),IF(VLOOKUP(Tipy!EI44,'Kategórie hráčov'!$A$2:$B$46,2,FALSE)=30,30,20),0))</f>
        <v/>
      </c>
      <c r="FE50" s="61" t="str">
        <f>IF(ISBLANK($BM$3),"",IF(OR(Tipy!EJ44=Výsledky!$FE$6,Tipy!EJ44=Výsledky!$FE$7,Tipy!EJ44=Výsledky!$FE$8,Tipy!EJ44=Výsledky!$FE$9),IF(VLOOKUP(Tipy!EJ44,'Kategórie hráčov'!$A$2:$B$46,2,FALSE)=30,30,20),0))</f>
        <v/>
      </c>
      <c r="FF50" s="62" t="str">
        <f>IF(ISBLANK($BM$3),"",IF(ISBLANK(Tipy!EF44),0,IF(OR(AND(Tipy!EF44=Výsledky!$BK$3,OR(Tipy!EH44=Výsledky!$BM$3+1,Tipy!EH44=Výsledky!$BM$3-1)),AND(Tipy!EH44=Výsledky!$BM$3,OR(Tipy!EF44=Výsledky!$BK$3+1,Tipy!EF44=Výsledky!$BK$3-1))),10,0)))</f>
        <v/>
      </c>
      <c r="FG50" s="65" t="str">
        <f>IF(ISBLANK($BM$3),"",IF(ISBLANK(Tipy!EF44),"-",SUM(FB50:FF50)))</f>
        <v/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 t="str">
        <f>IF(ISBLANK($DJ$3),"",IF(ISBLANK(Tipy!ER44),0,IF(AND(Tipy!ER44=Výsledky!$DH$3,Tipy!ET44=Výsledky!$DJ$3),60,0)))</f>
        <v/>
      </c>
      <c r="FQ50" s="61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1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1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2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5" t="str">
        <f>IF(ISBLANK($DJ$3),"",IF(ISBLANK(Tipy!ER44),"-",SUM(FP50:FT50)))</f>
        <v/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488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488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5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61" t="str">
        <f>IF(ISBLANK($AR$3),"",IF(ISBLANK(Tipy!AH45),0,IF(AND(Tipy!AH45=Výsledky!$AP$3,Tipy!AJ45=Výsledky!$AR$3),60,0)))</f>
        <v/>
      </c>
      <c r="AN51" s="61" t="str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/>
      </c>
      <c r="AO51" s="61" t="str">
        <f>IF(ISBLANK($AR$3),"",IF(OR(Tipy!AK45=Výsledky!$AM$6,Tipy!AK45=Výsledky!$AM$7,Tipy!AK45=Výsledky!$AM$8,Tipy!AK45=Výsledky!$AM$9),IF(VLOOKUP(Tipy!AK45,'Kategórie hráčov'!$A$2:$B$46,2,FALSE)=30,30,20),0))</f>
        <v/>
      </c>
      <c r="AP51" s="61" t="str">
        <f>IF(ISBLANK($AR$3),"",IF(OR(Tipy!AL45=Výsledky!$AP$6,Tipy!AL45=Výsledky!$AP$7,Tipy!AL45=Výsledky!$AP$8,Tipy!AL45=Výsledky!$AP$9),IF(VLOOKUP(Tipy!AL45,'Kategórie hráčov'!$A$2:$B$46,2,FALSE)=30,30,20),0))</f>
        <v/>
      </c>
      <c r="AQ51" s="62" t="str">
        <f>IF(ISBLANK($AR$3),"",IF(ISBLANK(Tipy!AH45),0,IF(OR(AND(Tipy!AH45=Výsledky!$AP$3,OR(Tipy!AJ45=Výsledky!$AR$3+1,Tipy!AJ45=Výsledky!$AR$3-1)),AND(Tipy!AJ45=Výsledky!$AR$3,OR(Tipy!AH45=Výsledky!$AP$3+1,Tipy!AH45=Výsledky!$AP$3-1))),10,0)))</f>
        <v/>
      </c>
      <c r="AR51" s="65" t="str">
        <f>IF(ISBLANK($AR$3),"",IF(ISBLANK(Tipy!AH45),"-",SUM(AM51:AQ51)))</f>
        <v/>
      </c>
      <c r="AS51" s="64"/>
      <c r="AT51" s="61" t="str">
        <f>IF(ISBLANK($BF$3),"",IF(ISBLANK(Tipy!AN45),0,IF(AND(Tipy!AN45=Výsledky!$BD$3,Tipy!AP45=Výsledky!$BF$3),60,0)))</f>
        <v/>
      </c>
      <c r="AU51" s="61" t="str">
        <f>IF(ISBLANK($BF$3),"",IF(ISBLANK(Tipy!AN45),0,IF(AND(Tipy!AN45=Výsledky!$BD$3,Tipy!AP45=Výsledky!$BF$3),0,IF(AND(Tipy!AN45-Tipy!AP45&gt;0,Výsledky!$BD$3-Výsledky!$BF$3&gt;0),20,IF(AND(Tipy!AN45-Tipy!AP45=0,Výsledky!$BD$3-Výsledky!$BF$3=0),20,IF(AND(Tipy!AN45-Tipy!AP45&lt;0,Výsledky!$BD$3-Výsledky!$BF$3&lt;0),20,0))))))</f>
        <v/>
      </c>
      <c r="AV51" s="61" t="str">
        <f>IF(ISBLANK($BF$3),"",IF(OR(Tipy!AQ45=Výsledky!#REF!,Tipy!AQ45=Výsledky!#REF!,Tipy!AQ45=Výsledky!#REF!,Tipy!AQ45=Výsledky!$AT$9),IF(VLOOKUP(Tipy!AQ45,'Kategórie hráčov'!$A$2:$B$46,2,FALSE)=30,30,20),0))</f>
        <v/>
      </c>
      <c r="AW51" s="61" t="str">
        <f>IF(ISBLANK($BF$3),"",IF(OR(Tipy!AR45=Výsledky!#REF!,Tipy!AR45=Výsledky!#REF!,Tipy!AR45=Výsledky!#REF!,Tipy!AR45=Výsledky!$AW$9),IF(VLOOKUP(Tipy!AR45,'Kategórie hráčov'!$A$2:$B$46,2,FALSE)=30,30,20),0))</f>
        <v/>
      </c>
      <c r="AX51" s="62" t="str">
        <f>IF(ISBLANK($BF$3),"",IF(ISBLANK(Tipy!AN45),0,IF(OR(AND(Tipy!AN45=Výsledky!$BD$3,OR(Tipy!AP45=Výsledky!$BF$3+1,Tipy!AP45=Výsledky!$BF$3-1)),AND(Tipy!AP45=Výsledky!$BF$3,OR(Tipy!AN45=Výsledky!$BD$3+1,Tipy!AN45=Výsledky!$BD$3-1))),10,0)))</f>
        <v/>
      </c>
      <c r="AY51" s="65" t="str">
        <f>IF(ISBLANK($BF$3),"",IF(ISBLANK(Tipy!AN45),"-",SUM(AT51:AX51)))</f>
        <v/>
      </c>
      <c r="AZ51" s="64"/>
      <c r="BA51" s="61" t="str">
        <f>IF(ISBLANK($AY$3),"",IF(ISBLANK(Tipy!AT45),0,IF(AND(Tipy!AT45=Výsledky!$AW$3,Tipy!AV45=Výsledky!$AY$3),60,0)))</f>
        <v/>
      </c>
      <c r="BB51" s="61" t="str">
        <f>IF(ISBLANK($AY$3),"",IF(ISBLANK(Tipy!AT45),0,IF(AND(Tipy!AT45=Výsledky!$AW$3,Tipy!AV45=Výsledky!$AY$3),0,IF(AND(Tipy!AT45-Tipy!AV45&gt;0,Výsledky!$AW$3-Výsledky!$AY$3&gt;0),20,IF(AND(Tipy!AT45-Tipy!AV45=0,Výsledky!$AW$3-Výsledky!$AY$3=0),20,IF(AND(Tipy!AT45-Tipy!AV45&lt;0,Výsledky!$AW$3-Výsledky!$AY$3&lt;0),20,0))))))</f>
        <v/>
      </c>
      <c r="BC51" s="61" t="str">
        <f>IF(ISBLANK($AY$3),"",IF(OR(Tipy!AW45=Výsledky!$BA$6,Tipy!AW45=Výsledky!$BA$7,Tipy!AW45=Výsledky!$BA$8,Tipy!AW45=Výsledky!$BA$9),IF(VLOOKUP(Tipy!AW45,'Kategórie hráčov'!$A$2:$B$46,2,FALSE)=30,30,20),0))</f>
        <v/>
      </c>
      <c r="BD51" s="61" t="str">
        <f>IF(ISBLANK($AY$3),"",IF(OR(Tipy!AX45=Výsledky!$BD$6,Tipy!AX45=Výsledky!$BD$7,Tipy!AX45=Výsledky!$BD$8,Tipy!AX45=Výsledky!$BD$9),IF(VLOOKUP(Tipy!AX45,'Kategórie hráčov'!$A$2:$B$46,2,FALSE)=30,30,20),0))</f>
        <v/>
      </c>
      <c r="BE51" s="62" t="str">
        <f>IF(ISBLANK($AY$3),"",IF(ISBLANK(Tipy!AT45),0,IF(OR(AND(Tipy!AT45=Výsledky!$AW$3,OR(Tipy!AV45=Výsledky!$AY$3+1,Tipy!AV45=Výsledky!$AY$3-1)),AND(Tipy!AV45=Výsledky!$AY$3,OR(Tipy!AT45=Výsledky!$AW$3+1,Tipy!AT45=Výsledky!$AW$3-1))),10,0)))</f>
        <v/>
      </c>
      <c r="BF51" s="65" t="str">
        <f>IF(ISBLANK($AY$3),"",IF(ISBLANK(Tipy!AT45),"-",SUM(BA51:BE51)))</f>
        <v/>
      </c>
      <c r="BG51" s="64"/>
      <c r="BH51" s="61" t="str">
        <f>IF(ISBLANK($BT$3),"",IF(ISBLANK(Tipy!AZ45),0,IF(AND(Tipy!AZ45=Výsledky!$BR$3,Tipy!BB45=Výsledky!$BT$3),60,0)))</f>
        <v/>
      </c>
      <c r="BI51" s="61" t="str">
        <f>IF(ISBLANK($BT$3),"",IF(ISBLANK(Tipy!AZ45),0,IF(AND(Tipy!AZ45=Výsledky!$BR$3,Tipy!BB45=Výsledky!$BT$3),0,IF(AND(Tipy!AZ45-Tipy!BB45&gt;0,Výsledky!$BR$3-Výsledky!$BT$3&gt;0),20,IF(AND(Tipy!AZ45-Tipy!BB45=0,Výsledky!$BR$3-Výsledky!$BT$3=0),20,IF(AND(Tipy!AZ45-Tipy!BB45&lt;0,Výsledky!$BR$3-Výsledky!$BT$3&lt;0),20,0))))))</f>
        <v/>
      </c>
      <c r="BJ51" s="61" t="str">
        <f>IF(ISBLANK($BT$3),"",IF(OR(Tipy!BC45=Výsledky!#REF!,Tipy!BC45=Výsledky!#REF!,Tipy!BC45=Výsledky!#REF!,Tipy!BC45=Výsledky!$BH$9),IF(VLOOKUP(Tipy!BC45,'Kategórie hráčov'!$A$2:$B$46,2,FALSE)=30,30,20),0))</f>
        <v/>
      </c>
      <c r="BK51" s="61" t="str">
        <f>IF(ISBLANK($BT$3),"",IF(OR(Tipy!BD45=Výsledky!#REF!,Tipy!BD45=Výsledky!#REF!,Tipy!BD45=Výsledky!#REF!,Tipy!BD45=Výsledky!$BK$9),IF(VLOOKUP(Tipy!BD45,'Kategórie hráčov'!$A$2:$B$46,2,FALSE)=30,30,20),0))</f>
        <v/>
      </c>
      <c r="BL51" s="62" t="str">
        <f>IF(ISBLANK($BT$3),"",IF(ISBLANK(Tipy!AZ45),0,IF(OR(AND(Tipy!AZ45=Výsledky!$BR$3,OR(Tipy!BB45=Výsledky!$BT$3+1,Tipy!BB45=Výsledky!$BT$3-1)),AND(Tipy!BB45=Výsledky!$BT$3,OR(Tipy!AZ45=Výsledky!$BR$3+1,Tipy!AZ45=Výsledky!$BR$3-1))),10,0)))</f>
        <v/>
      </c>
      <c r="BM51" s="65" t="str">
        <f>IF(ISBLANK($BT$3),"",IF(ISBLANK(Tipy!AZ45),"-",SUM(BH51:BL51)))</f>
        <v/>
      </c>
      <c r="BN51" s="64"/>
      <c r="BO51" s="61" t="str">
        <f>IF(ISBLANK($CA$3),"",IF(ISBLANK(Tipy!BF45),0,IF(AND(Tipy!BF45=Výsledky!$BY$3,Tipy!BH45=Výsledky!$CA$3),60,0)))</f>
        <v/>
      </c>
      <c r="BP51" s="61" t="str">
        <f>IF(ISBLANK($CA$3),"",IF(ISBLANK(Tipy!BF45),0,IF(AND(Tipy!BF45=Výsledky!$BY$3,Tipy!BH45=Výsledky!$CA$3),0,IF(AND(Tipy!BF45-Tipy!BH45&gt;0,Výsledky!$BY$3-Výsledky!$CA$3&gt;0),20,IF(AND(Tipy!BF45-Tipy!BH45=0,Výsledky!$BY$3-Výsledky!$CA$3=0),20,IF(AND(Tipy!BF45-Tipy!BH45&lt;0,Výsledky!$BY$3-Výsledky!$CA$3&lt;0),20,0))))))</f>
        <v/>
      </c>
      <c r="BQ51" s="61" t="str">
        <f>IF(ISBLANK($CA$3),"",IF(OR(Tipy!BI45=Výsledky!$BO$6,Tipy!BI45=Výsledky!$BO$7,Tipy!BI45=Výsledky!$BO$8,Tipy!BI45=Výsledky!$BO$9),IF(VLOOKUP(Tipy!BI45,'Kategórie hráčov'!$A$2:$B$46,2,FALSE)=30,30,20),0))</f>
        <v/>
      </c>
      <c r="BR51" s="61" t="str">
        <f>IF(ISBLANK($CA$3),"",IF(OR(Tipy!BJ45=Výsledky!$BR$6,Tipy!BJ45=Výsledky!$BR$7,Tipy!BJ45=Výsledky!$BR$8,Tipy!BJ45=Výsledky!$BR$9),IF(VLOOKUP(Tipy!BJ45,'Kategórie hráčov'!$A$2:$B$46,2,FALSE)=30,30,20),0))</f>
        <v/>
      </c>
      <c r="BS51" s="62" t="str">
        <f>IF(ISBLANK($CA$3),"",IF(ISBLANK(Tipy!BF45),0,IF(OR(AND(Tipy!BF45=Výsledky!$BY$3,OR(Tipy!BH45=Výsledky!$CA$3+1,Tipy!BH45=Výsledky!$CA$3-1)),AND(Tipy!BH45=Výsledky!$CA$3,OR(Tipy!BF45=Výsledky!$BY$3+1,Tipy!BF45=Výsledky!$BY$3-1))),10,0)))</f>
        <v/>
      </c>
      <c r="BT51" s="65" t="str">
        <f>IF(ISBLANK($CA$3),"",IF(ISBLANK(Tipy!BF45),"-",SUM(BO51:BS51)))</f>
        <v/>
      </c>
      <c r="BU51" s="64"/>
      <c r="BV51" s="61" t="str">
        <f>IF(ISBLANK($CH$3),"",IF(ISBLANK(Tipy!BL45),0,IF(AND(Tipy!BL45=Výsledky!$CF$3,Tipy!BN45=Výsledky!$CH$3),60,0)))</f>
        <v/>
      </c>
      <c r="BW51" s="61" t="str">
        <f>IF(ISBLANK($CH$3),"",IF(ISBLANK(Tipy!BL45),0,IF(AND(Tipy!BL45=Výsledky!$CF$3,Tipy!BN45=Výsledky!$CH$3),0,IF(AND(Tipy!BL45-Tipy!BN45&gt;0,Výsledky!$CF$3-Výsledky!$CH$3&gt;0),20,IF(AND(Tipy!BL45-Tipy!BN45=0,Výsledky!$CF$3-Výsledky!$CH$3=0),20,IF(AND(Tipy!BL45-Tipy!BN45&lt;0,Výsledky!$CF$3-Výsledky!$CH$3&lt;0),20,0))))))</f>
        <v/>
      </c>
      <c r="BX51" s="61" t="str">
        <f>IF(ISBLANK($CH$3),"",IF(OR(Tipy!BO45=Výsledky!$BV$6,Tipy!BO45=Výsledky!$BV$7,Tipy!BO45=Výsledky!$BV$8,Tipy!BO45=Výsledky!$BV$9),IF(VLOOKUP(Tipy!BO45,'Kategórie hráčov'!$A$2:$B$46,2,FALSE)=30,30,20),0))</f>
        <v/>
      </c>
      <c r="BY51" s="61" t="str">
        <f>IF(ISBLANK($CH$3),"",IF(OR(Tipy!BP45=Výsledky!$BY$6,Tipy!BP45=Výsledky!$BY$7,Tipy!BP45=Výsledky!$BY$8,Tipy!BP45=Výsledky!$BY$9),IF(VLOOKUP(Tipy!BP45,'Kategórie hráčov'!$A$2:$B$46,2,FALSE)=30,30,20),0))</f>
        <v/>
      </c>
      <c r="BZ51" s="62" t="str">
        <f>IF(ISBLANK($CH$3),"",IF(ISBLANK(Tipy!BL45),0,IF(OR(AND(Tipy!BL45=Výsledky!$CF$3,OR(Tipy!BN45=Výsledky!$CH$3+1,Tipy!BN45=Výsledky!$CH$3-1)),AND(Tipy!BN45=Výsledky!$CH$3,OR(Tipy!BL45=Výsledky!$CF$3+1,Tipy!BL45=Výsledky!$CF$3-1))),10,0)))</f>
        <v/>
      </c>
      <c r="CA51" s="65" t="str">
        <f>IF(ISBLANK($CH$3),"",IF(ISBLANK(Tipy!BL45),"-",SUM(BV51:BZ51)))</f>
        <v/>
      </c>
      <c r="CB51" s="64"/>
      <c r="CC51" s="61" t="str">
        <f>IF(ISBLANK($CO$3),"",IF(ISBLANK(Tipy!BR45),0,IF(AND(Tipy!BR45=Výsledky!$CM$3,Tipy!BT45=Výsledky!$CO$3),60,0)))</f>
        <v/>
      </c>
      <c r="CD51" s="61" t="str">
        <f>IF(ISBLANK($CO$3),"",IF(ISBLANK(Tipy!BR45),0,IF(AND(Tipy!BR45=Výsledky!$CM$3,Tipy!BT45=Výsledky!$CO$3),0,IF(AND(Tipy!BR45-Tipy!BT45&gt;0,Výsledky!$CM$3-Výsledky!$CO$3&gt;0),20,IF(AND(Tipy!BR45-Tipy!BT45=0,Výsledky!$CM$3-Výsledky!$CO$3=0),20,IF(AND(Tipy!BR45-Tipy!BT45&lt;0,Výsledky!$CM$3-Výsledky!$CO$3&lt;0),20,0))))))</f>
        <v/>
      </c>
      <c r="CE51" s="61" t="str">
        <f>IF(ISBLANK($CO$3),"",IF(OR(Tipy!BU45=Výsledky!$CC$6,Tipy!BU45=Výsledky!$CC$7,Tipy!BU45=Výsledky!$CC$8,Tipy!BU45=Výsledky!$CC$9),IF(VLOOKUP(Tipy!BU45,'Kategórie hráčov'!$A$2:$B$46,2,FALSE)=30,30,20),0))</f>
        <v/>
      </c>
      <c r="CF51" s="61" t="str">
        <f>IF(ISBLANK($CO$3),"",IF(OR(Tipy!BV45=Výsledky!$CF$6,Tipy!BV45=Výsledky!$CF$7,Tipy!BV45=Výsledky!$CF$8,Tipy!BV45=Výsledky!$CF$9),IF(VLOOKUP(Tipy!BV45,'Kategórie hráčov'!$A$2:$B$46,2,FALSE)=30,30,20),0))</f>
        <v/>
      </c>
      <c r="CG51" s="62" t="str">
        <f>IF(ISBLANK($CO$3),"",IF(ISBLANK(Tipy!BR45),0,IF(OR(AND(Tipy!BR45=Výsledky!$CM$3,OR(Tipy!BT45=Výsledky!$CO$3+1,Tipy!BT45=Výsledky!$CO$3-1)),AND(Tipy!BT45=Výsledky!$CO$3,OR(Tipy!BR45=Výsledky!$CM$3+1,Tipy!BR45=Výsledky!$CM$3-1))),10,0)))</f>
        <v/>
      </c>
      <c r="CH51" s="65" t="str">
        <f>IF(ISBLANK($CO$3),"",IF(ISBLANK(Tipy!BR45),"-",SUM(CC51:CG51)))</f>
        <v/>
      </c>
      <c r="CI51" s="64"/>
      <c r="CJ51" s="61" t="str">
        <f>IF(ISBLANK($CV$3),"",IF(ISBLANK(Tipy!BX45),0,IF(AND(Tipy!BX45=Výsledky!$CT$3,Tipy!BZ45=Výsledky!$CV$3),60,0)))</f>
        <v/>
      </c>
      <c r="CK51" s="61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1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1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2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65" t="str">
        <f>IF(ISBLANK($CV$3),"",IF(ISBLANK(Tipy!BX45),"-",SUM(CJ51:CN51)))</f>
        <v/>
      </c>
      <c r="CP51" s="64"/>
      <c r="CQ51" s="61" t="str">
        <f>IF(ISBLANK($DC$3),"",IF(ISBLANK(Tipy!CD45),0,IF(AND(Tipy!CD45=Výsledky!$DA$3,Tipy!CF45=Výsledky!$DC$3),60,0)))</f>
        <v/>
      </c>
      <c r="CR51" s="61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1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1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2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65" t="str">
        <f>IF(ISBLANK($DC$3),"",IF(ISBLANK(Tipy!CD45),"-",SUM(CQ51:CU51)))</f>
        <v/>
      </c>
      <c r="CW51" s="64"/>
      <c r="CX51" s="61" t="str">
        <f>IF(ISBLANK($DX$3),"",IF(ISBLANK(Tipy!CJ45),0,IF(AND(Tipy!CJ45=Výsledky!$DV$3,Tipy!CL45=Výsledky!$DX$3),60,0)))</f>
        <v/>
      </c>
      <c r="CY51" s="61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1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1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2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65" t="str">
        <f>IF(ISBLANK($DX$3),"",IF(ISBLANK(Tipy!CJ45),"-",SUM(CX51:DB51)))</f>
        <v/>
      </c>
      <c r="DD51" s="64"/>
      <c r="DE51" s="61" t="str">
        <f>IF(ISBLANK($DQ$3),"",IF(ISBLANK(Tipy!CP45),0,IF(AND(Tipy!CP45=Výsledky!$DO$3,Tipy!CR45=Výsledky!$DQ$3),60,0)))</f>
        <v/>
      </c>
      <c r="DF51" s="61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1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1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2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65" t="str">
        <f>IF(ISBLANK($DQ$3),"",IF(ISBLANK(Tipy!CP45),"-",SUM(DE51:DI51)))</f>
        <v/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 t="str">
        <f>IF(ISBLANK($BM$3),"",IF(ISBLANK(Tipy!EF45),0,IF(AND(Tipy!EF45=Výsledky!$BK$3,Tipy!EH45=Výsledky!$BM$3),60,0)))</f>
        <v/>
      </c>
      <c r="FC51" s="61" t="str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/>
      </c>
      <c r="FD51" s="61" t="str">
        <f>IF(ISBLANK($BM$3),"",IF(OR(Tipy!EI45=Výsledky!$FB$6,Tipy!EI45=Výsledky!$FB$7,Tipy!EI45=Výsledky!$FB$8,Tipy!EI45=Výsledky!$FB$9),IF(VLOOKUP(Tipy!EI45,'Kategórie hráčov'!$A$2:$B$46,2,FALSE)=30,30,20),0))</f>
        <v/>
      </c>
      <c r="FE51" s="61" t="str">
        <f>IF(ISBLANK($BM$3),"",IF(OR(Tipy!EJ45=Výsledky!$FE$6,Tipy!EJ45=Výsledky!$FE$7,Tipy!EJ45=Výsledky!$FE$8,Tipy!EJ45=Výsledky!$FE$9),IF(VLOOKUP(Tipy!EJ45,'Kategórie hráčov'!$A$2:$B$46,2,FALSE)=30,30,20),0))</f>
        <v/>
      </c>
      <c r="FF51" s="62" t="str">
        <f>IF(ISBLANK($BM$3),"",IF(ISBLANK(Tipy!EF45),0,IF(OR(AND(Tipy!EF45=Výsledky!$BK$3,OR(Tipy!EH45=Výsledky!$BM$3+1,Tipy!EH45=Výsledky!$BM$3-1)),AND(Tipy!EH45=Výsledky!$BM$3,OR(Tipy!EF45=Výsledky!$BK$3+1,Tipy!EF45=Výsledky!$BK$3-1))),10,0)))</f>
        <v/>
      </c>
      <c r="FG51" s="65" t="str">
        <f>IF(ISBLANK($BM$3),"",IF(ISBLANK(Tipy!EF45),"-",SUM(FB51:FF51)))</f>
        <v/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 t="str">
        <f>IF(ISBLANK($DJ$3),"",IF(ISBLANK(Tipy!ER45),0,IF(AND(Tipy!ER45=Výsledky!$DH$3,Tipy!ET45=Výsledky!$DJ$3),60,0)))</f>
        <v/>
      </c>
      <c r="FQ51" s="61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1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1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2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5" t="str">
        <f>IF(ISBLANK($DJ$3),"",IF(ISBLANK(Tipy!ER45),"-",SUM(FP51:FT51)))</f>
        <v/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488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488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5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61" t="str">
        <f>IF(ISBLANK($AR$3),"",IF(ISBLANK(Tipy!AH46),0,IF(AND(Tipy!AH46=Výsledky!$AP$3,Tipy!AJ46=Výsledky!$AR$3),60,0)))</f>
        <v/>
      </c>
      <c r="AN52" s="61" t="str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/>
      </c>
      <c r="AO52" s="61" t="str">
        <f>IF(ISBLANK($AR$3),"",IF(OR(Tipy!AK46=Výsledky!$AM$6,Tipy!AK46=Výsledky!$AM$7,Tipy!AK46=Výsledky!$AM$8,Tipy!AK46=Výsledky!$AM$9),IF(VLOOKUP(Tipy!AK46,'Kategórie hráčov'!$A$2:$B$46,2,FALSE)=30,30,20),0))</f>
        <v/>
      </c>
      <c r="AP52" s="61" t="str">
        <f>IF(ISBLANK($AR$3),"",IF(OR(Tipy!AL46=Výsledky!$AP$6,Tipy!AL46=Výsledky!$AP$7,Tipy!AL46=Výsledky!$AP$8,Tipy!AL46=Výsledky!$AP$9),IF(VLOOKUP(Tipy!AL46,'Kategórie hráčov'!$A$2:$B$46,2,FALSE)=30,30,20),0))</f>
        <v/>
      </c>
      <c r="AQ52" s="62" t="str">
        <f>IF(ISBLANK($AR$3),"",IF(ISBLANK(Tipy!AH46),0,IF(OR(AND(Tipy!AH46=Výsledky!$AP$3,OR(Tipy!AJ46=Výsledky!$AR$3+1,Tipy!AJ46=Výsledky!$AR$3-1)),AND(Tipy!AJ46=Výsledky!$AR$3,OR(Tipy!AH46=Výsledky!$AP$3+1,Tipy!AH46=Výsledky!$AP$3-1))),10,0)))</f>
        <v/>
      </c>
      <c r="AR52" s="65" t="str">
        <f>IF(ISBLANK($AR$3),"",IF(ISBLANK(Tipy!AH46),"-",SUM(AM52:AQ52)))</f>
        <v/>
      </c>
      <c r="AS52" s="64"/>
      <c r="AT52" s="61" t="str">
        <f>IF(ISBLANK($BF$3),"",IF(ISBLANK(Tipy!AN46),0,IF(AND(Tipy!AN46=Výsledky!$BD$3,Tipy!AP46=Výsledky!$BF$3),60,0)))</f>
        <v/>
      </c>
      <c r="AU52" s="61" t="str">
        <f>IF(ISBLANK($BF$3),"",IF(ISBLANK(Tipy!AN46),0,IF(AND(Tipy!AN46=Výsledky!$BD$3,Tipy!AP46=Výsledky!$BF$3),0,IF(AND(Tipy!AN46-Tipy!AP46&gt;0,Výsledky!$BD$3-Výsledky!$BF$3&gt;0),20,IF(AND(Tipy!AN46-Tipy!AP46=0,Výsledky!$BD$3-Výsledky!$BF$3=0),20,IF(AND(Tipy!AN46-Tipy!AP46&lt;0,Výsledky!$BD$3-Výsledky!$BF$3&lt;0),20,0))))))</f>
        <v/>
      </c>
      <c r="AV52" s="61" t="str">
        <f>IF(ISBLANK($BF$3),"",IF(OR(Tipy!AQ46=Výsledky!#REF!,Tipy!AQ46=Výsledky!#REF!,Tipy!AQ46=Výsledky!#REF!,Tipy!AQ46=Výsledky!$AT$9),IF(VLOOKUP(Tipy!AQ46,'Kategórie hráčov'!$A$2:$B$46,2,FALSE)=30,30,20),0))</f>
        <v/>
      </c>
      <c r="AW52" s="61" t="str">
        <f>IF(ISBLANK($BF$3),"",IF(OR(Tipy!AR46=Výsledky!#REF!,Tipy!AR46=Výsledky!#REF!,Tipy!AR46=Výsledky!#REF!,Tipy!AR46=Výsledky!$AW$9),IF(VLOOKUP(Tipy!AR46,'Kategórie hráčov'!$A$2:$B$46,2,FALSE)=30,30,20),0))</f>
        <v/>
      </c>
      <c r="AX52" s="62" t="str">
        <f>IF(ISBLANK($BF$3),"",IF(ISBLANK(Tipy!AN46),0,IF(OR(AND(Tipy!AN46=Výsledky!$BD$3,OR(Tipy!AP46=Výsledky!$BF$3+1,Tipy!AP46=Výsledky!$BF$3-1)),AND(Tipy!AP46=Výsledky!$BF$3,OR(Tipy!AN46=Výsledky!$BD$3+1,Tipy!AN46=Výsledky!$BD$3-1))),10,0)))</f>
        <v/>
      </c>
      <c r="AY52" s="65" t="str">
        <f>IF(ISBLANK($BF$3),"",IF(ISBLANK(Tipy!AN46),"-",SUM(AT52:AX52)))</f>
        <v/>
      </c>
      <c r="AZ52" s="64"/>
      <c r="BA52" s="61" t="str">
        <f>IF(ISBLANK($AY$3),"",IF(ISBLANK(Tipy!AT46),0,IF(AND(Tipy!AT46=Výsledky!$AW$3,Tipy!AV46=Výsledky!$AY$3),60,0)))</f>
        <v/>
      </c>
      <c r="BB52" s="61" t="str">
        <f>IF(ISBLANK($AY$3),"",IF(ISBLANK(Tipy!AT46),0,IF(AND(Tipy!AT46=Výsledky!$AW$3,Tipy!AV46=Výsledky!$AY$3),0,IF(AND(Tipy!AT46-Tipy!AV46&gt;0,Výsledky!$AW$3-Výsledky!$AY$3&gt;0),20,IF(AND(Tipy!AT46-Tipy!AV46=0,Výsledky!$AW$3-Výsledky!$AY$3=0),20,IF(AND(Tipy!AT46-Tipy!AV46&lt;0,Výsledky!$AW$3-Výsledky!$AY$3&lt;0),20,0))))))</f>
        <v/>
      </c>
      <c r="BC52" s="61" t="str">
        <f>IF(ISBLANK($AY$3),"",IF(OR(Tipy!AW46=Výsledky!$BA$6,Tipy!AW46=Výsledky!$BA$7,Tipy!AW46=Výsledky!$BA$8,Tipy!AW46=Výsledky!$BA$9),IF(VLOOKUP(Tipy!AW46,'Kategórie hráčov'!$A$2:$B$46,2,FALSE)=30,30,20),0))</f>
        <v/>
      </c>
      <c r="BD52" s="61" t="str">
        <f>IF(ISBLANK($AY$3),"",IF(OR(Tipy!AX46=Výsledky!$BD$6,Tipy!AX46=Výsledky!$BD$7,Tipy!AX46=Výsledky!$BD$8,Tipy!AX46=Výsledky!$BD$9),IF(VLOOKUP(Tipy!AX46,'Kategórie hráčov'!$A$2:$B$46,2,FALSE)=30,30,20),0))</f>
        <v/>
      </c>
      <c r="BE52" s="62" t="str">
        <f>IF(ISBLANK($AY$3),"",IF(ISBLANK(Tipy!AT46),0,IF(OR(AND(Tipy!AT46=Výsledky!$AW$3,OR(Tipy!AV46=Výsledky!$AY$3+1,Tipy!AV46=Výsledky!$AY$3-1)),AND(Tipy!AV46=Výsledky!$AY$3,OR(Tipy!AT46=Výsledky!$AW$3+1,Tipy!AT46=Výsledky!$AW$3-1))),10,0)))</f>
        <v/>
      </c>
      <c r="BF52" s="65" t="str">
        <f>IF(ISBLANK($AY$3),"",IF(ISBLANK(Tipy!AT46),"-",SUM(BA52:BE52)))</f>
        <v/>
      </c>
      <c r="BG52" s="64"/>
      <c r="BH52" s="61" t="str">
        <f>IF(ISBLANK($BT$3),"",IF(ISBLANK(Tipy!AZ46),0,IF(AND(Tipy!AZ46=Výsledky!$BR$3,Tipy!BB46=Výsledky!$BT$3),60,0)))</f>
        <v/>
      </c>
      <c r="BI52" s="61" t="str">
        <f>IF(ISBLANK($BT$3),"",IF(ISBLANK(Tipy!AZ46),0,IF(AND(Tipy!AZ46=Výsledky!$BR$3,Tipy!BB46=Výsledky!$BT$3),0,IF(AND(Tipy!AZ46-Tipy!BB46&gt;0,Výsledky!$BR$3-Výsledky!$BT$3&gt;0),20,IF(AND(Tipy!AZ46-Tipy!BB46=0,Výsledky!$BR$3-Výsledky!$BT$3=0),20,IF(AND(Tipy!AZ46-Tipy!BB46&lt;0,Výsledky!$BR$3-Výsledky!$BT$3&lt;0),20,0))))))</f>
        <v/>
      </c>
      <c r="BJ52" s="61" t="str">
        <f>IF(ISBLANK($BT$3),"",IF(OR(Tipy!BC46=Výsledky!#REF!,Tipy!BC46=Výsledky!#REF!,Tipy!BC46=Výsledky!#REF!,Tipy!BC46=Výsledky!$BH$9),IF(VLOOKUP(Tipy!BC46,'Kategórie hráčov'!$A$2:$B$46,2,FALSE)=30,30,20),0))</f>
        <v/>
      </c>
      <c r="BK52" s="61" t="str">
        <f>IF(ISBLANK($BT$3),"",IF(OR(Tipy!BD46=Výsledky!#REF!,Tipy!BD46=Výsledky!#REF!,Tipy!BD46=Výsledky!#REF!,Tipy!BD46=Výsledky!$BK$9),IF(VLOOKUP(Tipy!BD46,'Kategórie hráčov'!$A$2:$B$46,2,FALSE)=30,30,20),0))</f>
        <v/>
      </c>
      <c r="BL52" s="62" t="str">
        <f>IF(ISBLANK($BT$3),"",IF(ISBLANK(Tipy!AZ46),0,IF(OR(AND(Tipy!AZ46=Výsledky!$BR$3,OR(Tipy!BB46=Výsledky!$BT$3+1,Tipy!BB46=Výsledky!$BT$3-1)),AND(Tipy!BB46=Výsledky!$BT$3,OR(Tipy!AZ46=Výsledky!$BR$3+1,Tipy!AZ46=Výsledky!$BR$3-1))),10,0)))</f>
        <v/>
      </c>
      <c r="BM52" s="65" t="str">
        <f>IF(ISBLANK($BT$3),"",IF(ISBLANK(Tipy!AZ46),"-",SUM(BH52:BL52)))</f>
        <v/>
      </c>
      <c r="BN52" s="64"/>
      <c r="BO52" s="61" t="str">
        <f>IF(ISBLANK($CA$3),"",IF(ISBLANK(Tipy!BF46),0,IF(AND(Tipy!BF46=Výsledky!$BY$3,Tipy!BH46=Výsledky!$CA$3),60,0)))</f>
        <v/>
      </c>
      <c r="BP52" s="61" t="str">
        <f>IF(ISBLANK($CA$3),"",IF(ISBLANK(Tipy!BF46),0,IF(AND(Tipy!BF46=Výsledky!$BY$3,Tipy!BH46=Výsledky!$CA$3),0,IF(AND(Tipy!BF46-Tipy!BH46&gt;0,Výsledky!$BY$3-Výsledky!$CA$3&gt;0),20,IF(AND(Tipy!BF46-Tipy!BH46=0,Výsledky!$BY$3-Výsledky!$CA$3=0),20,IF(AND(Tipy!BF46-Tipy!BH46&lt;0,Výsledky!$BY$3-Výsledky!$CA$3&lt;0),20,0))))))</f>
        <v/>
      </c>
      <c r="BQ52" s="61" t="str">
        <f>IF(ISBLANK($CA$3),"",IF(OR(Tipy!BI46=Výsledky!$BO$6,Tipy!BI46=Výsledky!$BO$7,Tipy!BI46=Výsledky!$BO$8,Tipy!BI46=Výsledky!$BO$9),IF(VLOOKUP(Tipy!BI46,'Kategórie hráčov'!$A$2:$B$46,2,FALSE)=30,30,20),0))</f>
        <v/>
      </c>
      <c r="BR52" s="61" t="str">
        <f>IF(ISBLANK($CA$3),"",IF(OR(Tipy!BJ46=Výsledky!$BR$6,Tipy!BJ46=Výsledky!$BR$7,Tipy!BJ46=Výsledky!$BR$8,Tipy!BJ46=Výsledky!$BR$9),IF(VLOOKUP(Tipy!BJ46,'Kategórie hráčov'!$A$2:$B$46,2,FALSE)=30,30,20),0))</f>
        <v/>
      </c>
      <c r="BS52" s="62" t="str">
        <f>IF(ISBLANK($CA$3),"",IF(ISBLANK(Tipy!BF46),0,IF(OR(AND(Tipy!BF46=Výsledky!$BY$3,OR(Tipy!BH46=Výsledky!$CA$3+1,Tipy!BH46=Výsledky!$CA$3-1)),AND(Tipy!BH46=Výsledky!$CA$3,OR(Tipy!BF46=Výsledky!$BY$3+1,Tipy!BF46=Výsledky!$BY$3-1))),10,0)))</f>
        <v/>
      </c>
      <c r="BT52" s="65" t="str">
        <f>IF(ISBLANK($CA$3),"",IF(ISBLANK(Tipy!BF46),"-",SUM(BO52:BS52)))</f>
        <v/>
      </c>
      <c r="BU52" s="64"/>
      <c r="BV52" s="61" t="str">
        <f>IF(ISBLANK($CH$3),"",IF(ISBLANK(Tipy!BL46),0,IF(AND(Tipy!BL46=Výsledky!$CF$3,Tipy!BN46=Výsledky!$CH$3),60,0)))</f>
        <v/>
      </c>
      <c r="BW52" s="61" t="str">
        <f>IF(ISBLANK($CH$3),"",IF(ISBLANK(Tipy!BL46),0,IF(AND(Tipy!BL46=Výsledky!$CF$3,Tipy!BN46=Výsledky!$CH$3),0,IF(AND(Tipy!BL46-Tipy!BN46&gt;0,Výsledky!$CF$3-Výsledky!$CH$3&gt;0),20,IF(AND(Tipy!BL46-Tipy!BN46=0,Výsledky!$CF$3-Výsledky!$CH$3=0),20,IF(AND(Tipy!BL46-Tipy!BN46&lt;0,Výsledky!$CF$3-Výsledky!$CH$3&lt;0),20,0))))))</f>
        <v/>
      </c>
      <c r="BX52" s="61" t="str">
        <f>IF(ISBLANK($CH$3),"",IF(OR(Tipy!BO46=Výsledky!$BV$6,Tipy!BO46=Výsledky!$BV$7,Tipy!BO46=Výsledky!$BV$8,Tipy!BO46=Výsledky!$BV$9),IF(VLOOKUP(Tipy!BO46,'Kategórie hráčov'!$A$2:$B$46,2,FALSE)=30,30,20),0))</f>
        <v/>
      </c>
      <c r="BY52" s="61" t="str">
        <f>IF(ISBLANK($CH$3),"",IF(OR(Tipy!BP46=Výsledky!$BY$6,Tipy!BP46=Výsledky!$BY$7,Tipy!BP46=Výsledky!$BY$8,Tipy!BP46=Výsledky!$BY$9),IF(VLOOKUP(Tipy!BP46,'Kategórie hráčov'!$A$2:$B$46,2,FALSE)=30,30,20),0))</f>
        <v/>
      </c>
      <c r="BZ52" s="62" t="str">
        <f>IF(ISBLANK($CH$3),"",IF(ISBLANK(Tipy!BL46),0,IF(OR(AND(Tipy!BL46=Výsledky!$CF$3,OR(Tipy!BN46=Výsledky!$CH$3+1,Tipy!BN46=Výsledky!$CH$3-1)),AND(Tipy!BN46=Výsledky!$CH$3,OR(Tipy!BL46=Výsledky!$CF$3+1,Tipy!BL46=Výsledky!$CF$3-1))),10,0)))</f>
        <v/>
      </c>
      <c r="CA52" s="65" t="str">
        <f>IF(ISBLANK($CH$3),"",IF(ISBLANK(Tipy!BL46),"-",SUM(BV52:BZ52)))</f>
        <v/>
      </c>
      <c r="CB52" s="64"/>
      <c r="CC52" s="61" t="str">
        <f>IF(ISBLANK($CO$3),"",IF(ISBLANK(Tipy!BR46),0,IF(AND(Tipy!BR46=Výsledky!$CM$3,Tipy!BT46=Výsledky!$CO$3),60,0)))</f>
        <v/>
      </c>
      <c r="CD52" s="61" t="str">
        <f>IF(ISBLANK($CO$3),"",IF(ISBLANK(Tipy!BR46),0,IF(AND(Tipy!BR46=Výsledky!$CM$3,Tipy!BT46=Výsledky!$CO$3),0,IF(AND(Tipy!BR46-Tipy!BT46&gt;0,Výsledky!$CM$3-Výsledky!$CO$3&gt;0),20,IF(AND(Tipy!BR46-Tipy!BT46=0,Výsledky!$CM$3-Výsledky!$CO$3=0),20,IF(AND(Tipy!BR46-Tipy!BT46&lt;0,Výsledky!$CM$3-Výsledky!$CO$3&lt;0),20,0))))))</f>
        <v/>
      </c>
      <c r="CE52" s="61" t="str">
        <f>IF(ISBLANK($CO$3),"",IF(OR(Tipy!BU46=Výsledky!$CC$6,Tipy!BU46=Výsledky!$CC$7,Tipy!BU46=Výsledky!$CC$8,Tipy!BU46=Výsledky!$CC$9),IF(VLOOKUP(Tipy!BU46,'Kategórie hráčov'!$A$2:$B$46,2,FALSE)=30,30,20),0))</f>
        <v/>
      </c>
      <c r="CF52" s="61" t="str">
        <f>IF(ISBLANK($CO$3),"",IF(OR(Tipy!BV46=Výsledky!$CF$6,Tipy!BV46=Výsledky!$CF$7,Tipy!BV46=Výsledky!$CF$8,Tipy!BV46=Výsledky!$CF$9),IF(VLOOKUP(Tipy!BV46,'Kategórie hráčov'!$A$2:$B$46,2,FALSE)=30,30,20),0))</f>
        <v/>
      </c>
      <c r="CG52" s="62" t="str">
        <f>IF(ISBLANK($CO$3),"",IF(ISBLANK(Tipy!BR46),0,IF(OR(AND(Tipy!BR46=Výsledky!$CM$3,OR(Tipy!BT46=Výsledky!$CO$3+1,Tipy!BT46=Výsledky!$CO$3-1)),AND(Tipy!BT46=Výsledky!$CO$3,OR(Tipy!BR46=Výsledky!$CM$3+1,Tipy!BR46=Výsledky!$CM$3-1))),10,0)))</f>
        <v/>
      </c>
      <c r="CH52" s="65" t="str">
        <f>IF(ISBLANK($CO$3),"",IF(ISBLANK(Tipy!BR46),"-",SUM(CC52:CG52)))</f>
        <v/>
      </c>
      <c r="CI52" s="64"/>
      <c r="CJ52" s="61" t="str">
        <f>IF(ISBLANK($CV$3),"",IF(ISBLANK(Tipy!BX46),0,IF(AND(Tipy!BX46=Výsledky!$CT$3,Tipy!BZ46=Výsledky!$CV$3),60,0)))</f>
        <v/>
      </c>
      <c r="CK52" s="61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1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1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2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65" t="str">
        <f>IF(ISBLANK($CV$3),"",IF(ISBLANK(Tipy!BX46),"-",SUM(CJ52:CN52)))</f>
        <v/>
      </c>
      <c r="CP52" s="64"/>
      <c r="CQ52" s="61" t="str">
        <f>IF(ISBLANK($DC$3),"",IF(ISBLANK(Tipy!CD46),0,IF(AND(Tipy!CD46=Výsledky!$DA$3,Tipy!CF46=Výsledky!$DC$3),60,0)))</f>
        <v/>
      </c>
      <c r="CR52" s="61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1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1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2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65" t="str">
        <f>IF(ISBLANK($DC$3),"",IF(ISBLANK(Tipy!CD46),"-",SUM(CQ52:CU52)))</f>
        <v/>
      </c>
      <c r="CW52" s="64"/>
      <c r="CX52" s="61" t="str">
        <f>IF(ISBLANK($DX$3),"",IF(ISBLANK(Tipy!CJ46),0,IF(AND(Tipy!CJ46=Výsledky!$DV$3,Tipy!CL46=Výsledky!$DX$3),60,0)))</f>
        <v/>
      </c>
      <c r="CY52" s="61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1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1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2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65" t="str">
        <f>IF(ISBLANK($DX$3),"",IF(ISBLANK(Tipy!CJ46),"-",SUM(CX52:DB52)))</f>
        <v/>
      </c>
      <c r="DD52" s="64"/>
      <c r="DE52" s="61" t="str">
        <f>IF(ISBLANK($DQ$3),"",IF(ISBLANK(Tipy!CP46),0,IF(AND(Tipy!CP46=Výsledky!$DO$3,Tipy!CR46=Výsledky!$DQ$3),60,0)))</f>
        <v/>
      </c>
      <c r="DF52" s="61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1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1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2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65" t="str">
        <f>IF(ISBLANK($DQ$3),"",IF(ISBLANK(Tipy!CP46),"-",SUM(DE52:DI52)))</f>
        <v/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 t="str">
        <f>IF(ISBLANK($BM$3),"",IF(ISBLANK(Tipy!EF46),0,IF(AND(Tipy!EF46=Výsledky!$BK$3,Tipy!EH46=Výsledky!$BM$3),60,0)))</f>
        <v/>
      </c>
      <c r="FC52" s="61" t="str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/>
      </c>
      <c r="FD52" s="61" t="str">
        <f>IF(ISBLANK($BM$3),"",IF(OR(Tipy!EI46=Výsledky!$FB$6,Tipy!EI46=Výsledky!$FB$7,Tipy!EI46=Výsledky!$FB$8,Tipy!EI46=Výsledky!$FB$9),IF(VLOOKUP(Tipy!EI46,'Kategórie hráčov'!$A$2:$B$46,2,FALSE)=30,30,20),0))</f>
        <v/>
      </c>
      <c r="FE52" s="61" t="str">
        <f>IF(ISBLANK($BM$3),"",IF(OR(Tipy!EJ46=Výsledky!$FE$6,Tipy!EJ46=Výsledky!$FE$7,Tipy!EJ46=Výsledky!$FE$8,Tipy!EJ46=Výsledky!$FE$9),IF(VLOOKUP(Tipy!EJ46,'Kategórie hráčov'!$A$2:$B$46,2,FALSE)=30,30,20),0))</f>
        <v/>
      </c>
      <c r="FF52" s="62" t="str">
        <f>IF(ISBLANK($BM$3),"",IF(ISBLANK(Tipy!EF46),0,IF(OR(AND(Tipy!EF46=Výsledky!$BK$3,OR(Tipy!EH46=Výsledky!$BM$3+1,Tipy!EH46=Výsledky!$BM$3-1)),AND(Tipy!EH46=Výsledky!$BM$3,OR(Tipy!EF46=Výsledky!$BK$3+1,Tipy!EF46=Výsledky!$BK$3-1))),10,0)))</f>
        <v/>
      </c>
      <c r="FG52" s="65" t="str">
        <f>IF(ISBLANK($BM$3),"",IF(ISBLANK(Tipy!EF46),"-",SUM(FB52:FF52)))</f>
        <v/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 t="str">
        <f>IF(ISBLANK($DJ$3),"",IF(ISBLANK(Tipy!ER46),0,IF(AND(Tipy!ER46=Výsledky!$DH$3,Tipy!ET46=Výsledky!$DJ$3),60,0)))</f>
        <v/>
      </c>
      <c r="FQ52" s="61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1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1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2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5" t="str">
        <f>IF(ISBLANK($DJ$3),"",IF(ISBLANK(Tipy!ER46),"-",SUM(FP52:FT52)))</f>
        <v/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488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488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5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61" t="str">
        <f>IF(ISBLANK($AR$3),"",IF(ISBLANK(Tipy!AH47),0,IF(AND(Tipy!AH47=Výsledky!$AP$3,Tipy!AJ47=Výsledky!$AR$3),60,0)))</f>
        <v/>
      </c>
      <c r="AN53" s="61" t="str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/>
      </c>
      <c r="AO53" s="61" t="str">
        <f>IF(ISBLANK($AR$3),"",IF(OR(Tipy!AK47=Výsledky!$AM$6,Tipy!AK47=Výsledky!$AM$7,Tipy!AK47=Výsledky!$AM$8,Tipy!AK47=Výsledky!$AM$9),IF(VLOOKUP(Tipy!AK47,'Kategórie hráčov'!$A$2:$B$46,2,FALSE)=30,30,20),0))</f>
        <v/>
      </c>
      <c r="AP53" s="61" t="str">
        <f>IF(ISBLANK($AR$3),"",IF(OR(Tipy!AL47=Výsledky!$AP$6,Tipy!AL47=Výsledky!$AP$7,Tipy!AL47=Výsledky!$AP$8,Tipy!AL47=Výsledky!$AP$9),IF(VLOOKUP(Tipy!AL47,'Kategórie hráčov'!$A$2:$B$46,2,FALSE)=30,30,20),0))</f>
        <v/>
      </c>
      <c r="AQ53" s="62" t="str">
        <f>IF(ISBLANK($AR$3),"",IF(ISBLANK(Tipy!AH47),0,IF(OR(AND(Tipy!AH47=Výsledky!$AP$3,OR(Tipy!AJ47=Výsledky!$AR$3+1,Tipy!AJ47=Výsledky!$AR$3-1)),AND(Tipy!AJ47=Výsledky!$AR$3,OR(Tipy!AH47=Výsledky!$AP$3+1,Tipy!AH47=Výsledky!$AP$3-1))),10,0)))</f>
        <v/>
      </c>
      <c r="AR53" s="65" t="str">
        <f>IF(ISBLANK($AR$3),"",IF(ISBLANK(Tipy!AH47),"-",SUM(AM53:AQ53)))</f>
        <v/>
      </c>
      <c r="AS53" s="64"/>
      <c r="AT53" s="61" t="str">
        <f>IF(ISBLANK($BF$3),"",IF(ISBLANK(Tipy!AN47),0,IF(AND(Tipy!AN47=Výsledky!$BD$3,Tipy!AP47=Výsledky!$BF$3),60,0)))</f>
        <v/>
      </c>
      <c r="AU53" s="61" t="str">
        <f>IF(ISBLANK($BF$3),"",IF(ISBLANK(Tipy!AN47),0,IF(AND(Tipy!AN47=Výsledky!$BD$3,Tipy!AP47=Výsledky!$BF$3),0,IF(AND(Tipy!AN47-Tipy!AP47&gt;0,Výsledky!$BD$3-Výsledky!$BF$3&gt;0),20,IF(AND(Tipy!AN47-Tipy!AP47=0,Výsledky!$BD$3-Výsledky!$BF$3=0),20,IF(AND(Tipy!AN47-Tipy!AP47&lt;0,Výsledky!$BD$3-Výsledky!$BF$3&lt;0),20,0))))))</f>
        <v/>
      </c>
      <c r="AV53" s="61" t="str">
        <f>IF(ISBLANK($BF$3),"",IF(OR(Tipy!AQ47=Výsledky!#REF!,Tipy!AQ47=Výsledky!#REF!,Tipy!AQ47=Výsledky!#REF!,Tipy!AQ47=Výsledky!$AT$9),IF(VLOOKUP(Tipy!AQ47,'Kategórie hráčov'!$A$2:$B$46,2,FALSE)=30,30,20),0))</f>
        <v/>
      </c>
      <c r="AW53" s="61" t="str">
        <f>IF(ISBLANK($BF$3),"",IF(OR(Tipy!AR47=Výsledky!#REF!,Tipy!AR47=Výsledky!#REF!,Tipy!AR47=Výsledky!#REF!,Tipy!AR47=Výsledky!$AW$9),IF(VLOOKUP(Tipy!AR47,'Kategórie hráčov'!$A$2:$B$46,2,FALSE)=30,30,20),0))</f>
        <v/>
      </c>
      <c r="AX53" s="62" t="str">
        <f>IF(ISBLANK($BF$3),"",IF(ISBLANK(Tipy!AN47),0,IF(OR(AND(Tipy!AN47=Výsledky!$BD$3,OR(Tipy!AP47=Výsledky!$BF$3+1,Tipy!AP47=Výsledky!$BF$3-1)),AND(Tipy!AP47=Výsledky!$BF$3,OR(Tipy!AN47=Výsledky!$BD$3+1,Tipy!AN47=Výsledky!$BD$3-1))),10,0)))</f>
        <v/>
      </c>
      <c r="AY53" s="65" t="str">
        <f>IF(ISBLANK($BF$3),"",IF(ISBLANK(Tipy!AN47),"-",SUM(AT53:AX53)))</f>
        <v/>
      </c>
      <c r="AZ53" s="64"/>
      <c r="BA53" s="61" t="str">
        <f>IF(ISBLANK($AY$3),"",IF(ISBLANK(Tipy!AT47),0,IF(AND(Tipy!AT47=Výsledky!$AW$3,Tipy!AV47=Výsledky!$AY$3),60,0)))</f>
        <v/>
      </c>
      <c r="BB53" s="61" t="str">
        <f>IF(ISBLANK($AY$3),"",IF(ISBLANK(Tipy!AT47),0,IF(AND(Tipy!AT47=Výsledky!$AW$3,Tipy!AV47=Výsledky!$AY$3),0,IF(AND(Tipy!AT47-Tipy!AV47&gt;0,Výsledky!$AW$3-Výsledky!$AY$3&gt;0),20,IF(AND(Tipy!AT47-Tipy!AV47=0,Výsledky!$AW$3-Výsledky!$AY$3=0),20,IF(AND(Tipy!AT47-Tipy!AV47&lt;0,Výsledky!$AW$3-Výsledky!$AY$3&lt;0),20,0))))))</f>
        <v/>
      </c>
      <c r="BC53" s="61" t="str">
        <f>IF(ISBLANK($AY$3),"",IF(OR(Tipy!AW47=Výsledky!$BA$6,Tipy!AW47=Výsledky!$BA$7,Tipy!AW47=Výsledky!$BA$8,Tipy!AW47=Výsledky!$BA$9),IF(VLOOKUP(Tipy!AW47,'Kategórie hráčov'!$A$2:$B$46,2,FALSE)=30,30,20),0))</f>
        <v/>
      </c>
      <c r="BD53" s="61" t="str">
        <f>IF(ISBLANK($AY$3),"",IF(OR(Tipy!AX47=Výsledky!$BD$6,Tipy!AX47=Výsledky!$BD$7,Tipy!AX47=Výsledky!$BD$8,Tipy!AX47=Výsledky!$BD$9),IF(VLOOKUP(Tipy!AX47,'Kategórie hráčov'!$A$2:$B$46,2,FALSE)=30,30,20),0))</f>
        <v/>
      </c>
      <c r="BE53" s="62" t="str">
        <f>IF(ISBLANK($AY$3),"",IF(ISBLANK(Tipy!AT47),0,IF(OR(AND(Tipy!AT47=Výsledky!$AW$3,OR(Tipy!AV47=Výsledky!$AY$3+1,Tipy!AV47=Výsledky!$AY$3-1)),AND(Tipy!AV47=Výsledky!$AY$3,OR(Tipy!AT47=Výsledky!$AW$3+1,Tipy!AT47=Výsledky!$AW$3-1))),10,0)))</f>
        <v/>
      </c>
      <c r="BF53" s="65" t="str">
        <f>IF(ISBLANK($AY$3),"",IF(ISBLANK(Tipy!AT47),"-",SUM(BA53:BE53)))</f>
        <v/>
      </c>
      <c r="BG53" s="64"/>
      <c r="BH53" s="61" t="str">
        <f>IF(ISBLANK($BT$3),"",IF(ISBLANK(Tipy!AZ47),0,IF(AND(Tipy!AZ47=Výsledky!$BR$3,Tipy!BB47=Výsledky!$BT$3),60,0)))</f>
        <v/>
      </c>
      <c r="BI53" s="61" t="str">
        <f>IF(ISBLANK($BT$3),"",IF(ISBLANK(Tipy!AZ47),0,IF(AND(Tipy!AZ47=Výsledky!$BR$3,Tipy!BB47=Výsledky!$BT$3),0,IF(AND(Tipy!AZ47-Tipy!BB47&gt;0,Výsledky!$BR$3-Výsledky!$BT$3&gt;0),20,IF(AND(Tipy!AZ47-Tipy!BB47=0,Výsledky!$BR$3-Výsledky!$BT$3=0),20,IF(AND(Tipy!AZ47-Tipy!BB47&lt;0,Výsledky!$BR$3-Výsledky!$BT$3&lt;0),20,0))))))</f>
        <v/>
      </c>
      <c r="BJ53" s="61" t="str">
        <f>IF(ISBLANK($BT$3),"",IF(OR(Tipy!BC47=Výsledky!#REF!,Tipy!BC47=Výsledky!#REF!,Tipy!BC47=Výsledky!#REF!,Tipy!BC47=Výsledky!$BH$9),IF(VLOOKUP(Tipy!BC47,'Kategórie hráčov'!$A$2:$B$46,2,FALSE)=30,30,20),0))</f>
        <v/>
      </c>
      <c r="BK53" s="61" t="str">
        <f>IF(ISBLANK($BT$3),"",IF(OR(Tipy!BD47=Výsledky!#REF!,Tipy!BD47=Výsledky!#REF!,Tipy!BD47=Výsledky!#REF!,Tipy!BD47=Výsledky!$BK$9),IF(VLOOKUP(Tipy!BD47,'Kategórie hráčov'!$A$2:$B$46,2,FALSE)=30,30,20),0))</f>
        <v/>
      </c>
      <c r="BL53" s="62" t="str">
        <f>IF(ISBLANK($BT$3),"",IF(ISBLANK(Tipy!AZ47),0,IF(OR(AND(Tipy!AZ47=Výsledky!$BR$3,OR(Tipy!BB47=Výsledky!$BT$3+1,Tipy!BB47=Výsledky!$BT$3-1)),AND(Tipy!BB47=Výsledky!$BT$3,OR(Tipy!AZ47=Výsledky!$BR$3+1,Tipy!AZ47=Výsledky!$BR$3-1))),10,0)))</f>
        <v/>
      </c>
      <c r="BM53" s="65" t="str">
        <f>IF(ISBLANK($BT$3),"",IF(ISBLANK(Tipy!AZ47),"-",SUM(BH53:BL53)))</f>
        <v/>
      </c>
      <c r="BN53" s="64"/>
      <c r="BO53" s="61" t="str">
        <f>IF(ISBLANK($CA$3),"",IF(ISBLANK(Tipy!BF47),0,IF(AND(Tipy!BF47=Výsledky!$BY$3,Tipy!BH47=Výsledky!$CA$3),60,0)))</f>
        <v/>
      </c>
      <c r="BP53" s="61" t="str">
        <f>IF(ISBLANK($CA$3),"",IF(ISBLANK(Tipy!BF47),0,IF(AND(Tipy!BF47=Výsledky!$BY$3,Tipy!BH47=Výsledky!$CA$3),0,IF(AND(Tipy!BF47-Tipy!BH47&gt;0,Výsledky!$BY$3-Výsledky!$CA$3&gt;0),20,IF(AND(Tipy!BF47-Tipy!BH47=0,Výsledky!$BY$3-Výsledky!$CA$3=0),20,IF(AND(Tipy!BF47-Tipy!BH47&lt;0,Výsledky!$BY$3-Výsledky!$CA$3&lt;0),20,0))))))</f>
        <v/>
      </c>
      <c r="BQ53" s="61" t="str">
        <f>IF(ISBLANK($CA$3),"",IF(OR(Tipy!BI47=Výsledky!$BO$6,Tipy!BI47=Výsledky!$BO$7,Tipy!BI47=Výsledky!$BO$8,Tipy!BI47=Výsledky!$BO$9),IF(VLOOKUP(Tipy!BI47,'Kategórie hráčov'!$A$2:$B$46,2,FALSE)=30,30,20),0))</f>
        <v/>
      </c>
      <c r="BR53" s="61" t="str">
        <f>IF(ISBLANK($CA$3),"",IF(OR(Tipy!BJ47=Výsledky!$BR$6,Tipy!BJ47=Výsledky!$BR$7,Tipy!BJ47=Výsledky!$BR$8,Tipy!BJ47=Výsledky!$BR$9),IF(VLOOKUP(Tipy!BJ47,'Kategórie hráčov'!$A$2:$B$46,2,FALSE)=30,30,20),0))</f>
        <v/>
      </c>
      <c r="BS53" s="62" t="str">
        <f>IF(ISBLANK($CA$3),"",IF(ISBLANK(Tipy!BF47),0,IF(OR(AND(Tipy!BF47=Výsledky!$BY$3,OR(Tipy!BH47=Výsledky!$CA$3+1,Tipy!BH47=Výsledky!$CA$3-1)),AND(Tipy!BH47=Výsledky!$CA$3,OR(Tipy!BF47=Výsledky!$BY$3+1,Tipy!BF47=Výsledky!$BY$3-1))),10,0)))</f>
        <v/>
      </c>
      <c r="BT53" s="65" t="str">
        <f>IF(ISBLANK($CA$3),"",IF(ISBLANK(Tipy!BF47),"-",SUM(BO53:BS53)))</f>
        <v/>
      </c>
      <c r="BU53" s="64"/>
      <c r="BV53" s="61" t="str">
        <f>IF(ISBLANK($CH$3),"",IF(ISBLANK(Tipy!BL47),0,IF(AND(Tipy!BL47=Výsledky!$CF$3,Tipy!BN47=Výsledky!$CH$3),60,0)))</f>
        <v/>
      </c>
      <c r="BW53" s="61" t="str">
        <f>IF(ISBLANK($CH$3),"",IF(ISBLANK(Tipy!BL47),0,IF(AND(Tipy!BL47=Výsledky!$CF$3,Tipy!BN47=Výsledky!$CH$3),0,IF(AND(Tipy!BL47-Tipy!BN47&gt;0,Výsledky!$CF$3-Výsledky!$CH$3&gt;0),20,IF(AND(Tipy!BL47-Tipy!BN47=0,Výsledky!$CF$3-Výsledky!$CH$3=0),20,IF(AND(Tipy!BL47-Tipy!BN47&lt;0,Výsledky!$CF$3-Výsledky!$CH$3&lt;0),20,0))))))</f>
        <v/>
      </c>
      <c r="BX53" s="61" t="str">
        <f>IF(ISBLANK($CH$3),"",IF(OR(Tipy!BO47=Výsledky!$BV$6,Tipy!BO47=Výsledky!$BV$7,Tipy!BO47=Výsledky!$BV$8,Tipy!BO47=Výsledky!$BV$9),IF(VLOOKUP(Tipy!BO47,'Kategórie hráčov'!$A$2:$B$46,2,FALSE)=30,30,20),0))</f>
        <v/>
      </c>
      <c r="BY53" s="61" t="str">
        <f>IF(ISBLANK($CH$3),"",IF(OR(Tipy!BP47=Výsledky!$BY$6,Tipy!BP47=Výsledky!$BY$7,Tipy!BP47=Výsledky!$BY$8,Tipy!BP47=Výsledky!$BY$9),IF(VLOOKUP(Tipy!BP47,'Kategórie hráčov'!$A$2:$B$46,2,FALSE)=30,30,20),0))</f>
        <v/>
      </c>
      <c r="BZ53" s="62" t="str">
        <f>IF(ISBLANK($CH$3),"",IF(ISBLANK(Tipy!BL47),0,IF(OR(AND(Tipy!BL47=Výsledky!$CF$3,OR(Tipy!BN47=Výsledky!$CH$3+1,Tipy!BN47=Výsledky!$CH$3-1)),AND(Tipy!BN47=Výsledky!$CH$3,OR(Tipy!BL47=Výsledky!$CF$3+1,Tipy!BL47=Výsledky!$CF$3-1))),10,0)))</f>
        <v/>
      </c>
      <c r="CA53" s="65" t="str">
        <f>IF(ISBLANK($CH$3),"",IF(ISBLANK(Tipy!BL47),"-",SUM(BV53:BZ53)))</f>
        <v/>
      </c>
      <c r="CB53" s="64"/>
      <c r="CC53" s="61" t="str">
        <f>IF(ISBLANK($CO$3),"",IF(ISBLANK(Tipy!BR47),0,IF(AND(Tipy!BR47=Výsledky!$CM$3,Tipy!BT47=Výsledky!$CO$3),60,0)))</f>
        <v/>
      </c>
      <c r="CD53" s="61" t="str">
        <f>IF(ISBLANK($CO$3),"",IF(ISBLANK(Tipy!BR47),0,IF(AND(Tipy!BR47=Výsledky!$CM$3,Tipy!BT47=Výsledky!$CO$3),0,IF(AND(Tipy!BR47-Tipy!BT47&gt;0,Výsledky!$CM$3-Výsledky!$CO$3&gt;0),20,IF(AND(Tipy!BR47-Tipy!BT47=0,Výsledky!$CM$3-Výsledky!$CO$3=0),20,IF(AND(Tipy!BR47-Tipy!BT47&lt;0,Výsledky!$CM$3-Výsledky!$CO$3&lt;0),20,0))))))</f>
        <v/>
      </c>
      <c r="CE53" s="61" t="str">
        <f>IF(ISBLANK($CO$3),"",IF(OR(Tipy!BU47=Výsledky!$CC$6,Tipy!BU47=Výsledky!$CC$7,Tipy!BU47=Výsledky!$CC$8,Tipy!BU47=Výsledky!$CC$9),IF(VLOOKUP(Tipy!BU47,'Kategórie hráčov'!$A$2:$B$46,2,FALSE)=30,30,20),0))</f>
        <v/>
      </c>
      <c r="CF53" s="61" t="str">
        <f>IF(ISBLANK($CO$3),"",IF(OR(Tipy!BV47=Výsledky!$CF$6,Tipy!BV47=Výsledky!$CF$7,Tipy!BV47=Výsledky!$CF$8,Tipy!BV47=Výsledky!$CF$9),IF(VLOOKUP(Tipy!BV47,'Kategórie hráčov'!$A$2:$B$46,2,FALSE)=30,30,20),0))</f>
        <v/>
      </c>
      <c r="CG53" s="62" t="str">
        <f>IF(ISBLANK($CO$3),"",IF(ISBLANK(Tipy!BR47),0,IF(OR(AND(Tipy!BR47=Výsledky!$CM$3,OR(Tipy!BT47=Výsledky!$CO$3+1,Tipy!BT47=Výsledky!$CO$3-1)),AND(Tipy!BT47=Výsledky!$CO$3,OR(Tipy!BR47=Výsledky!$CM$3+1,Tipy!BR47=Výsledky!$CM$3-1))),10,0)))</f>
        <v/>
      </c>
      <c r="CH53" s="65" t="str">
        <f>IF(ISBLANK($CO$3),"",IF(ISBLANK(Tipy!BR47),"-",SUM(CC53:CG53)))</f>
        <v/>
      </c>
      <c r="CI53" s="64"/>
      <c r="CJ53" s="61" t="str">
        <f>IF(ISBLANK($CV$3),"",IF(ISBLANK(Tipy!BX47),0,IF(AND(Tipy!BX47=Výsledky!$CT$3,Tipy!BZ47=Výsledky!$CV$3),60,0)))</f>
        <v/>
      </c>
      <c r="CK53" s="61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1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1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2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65" t="str">
        <f>IF(ISBLANK($CV$3),"",IF(ISBLANK(Tipy!BX47),"-",SUM(CJ53:CN53)))</f>
        <v/>
      </c>
      <c r="CP53" s="64"/>
      <c r="CQ53" s="61" t="str">
        <f>IF(ISBLANK($DC$3),"",IF(ISBLANK(Tipy!CD47),0,IF(AND(Tipy!CD47=Výsledky!$DA$3,Tipy!CF47=Výsledky!$DC$3),60,0)))</f>
        <v/>
      </c>
      <c r="CR53" s="61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1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1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2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65" t="str">
        <f>IF(ISBLANK($DC$3),"",IF(ISBLANK(Tipy!CD47),"-",SUM(CQ53:CU53)))</f>
        <v/>
      </c>
      <c r="CW53" s="64"/>
      <c r="CX53" s="61" t="str">
        <f>IF(ISBLANK($DX$3),"",IF(ISBLANK(Tipy!CJ47),0,IF(AND(Tipy!CJ47=Výsledky!$DV$3,Tipy!CL47=Výsledky!$DX$3),60,0)))</f>
        <v/>
      </c>
      <c r="CY53" s="61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1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1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2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65" t="str">
        <f>IF(ISBLANK($DX$3),"",IF(ISBLANK(Tipy!CJ47),"-",SUM(CX53:DB53)))</f>
        <v/>
      </c>
      <c r="DD53" s="64"/>
      <c r="DE53" s="61" t="str">
        <f>IF(ISBLANK($DQ$3),"",IF(ISBLANK(Tipy!CP47),0,IF(AND(Tipy!CP47=Výsledky!$DO$3,Tipy!CR47=Výsledky!$DQ$3),60,0)))</f>
        <v/>
      </c>
      <c r="DF53" s="61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1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1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2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65" t="str">
        <f>IF(ISBLANK($DQ$3),"",IF(ISBLANK(Tipy!CP47),"-",SUM(DE53:DI53)))</f>
        <v/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 t="str">
        <f>IF(ISBLANK($BM$3),"",IF(ISBLANK(Tipy!EF47),0,IF(AND(Tipy!EF47=Výsledky!$BK$3,Tipy!EH47=Výsledky!$BM$3),60,0)))</f>
        <v/>
      </c>
      <c r="FC53" s="61" t="str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/>
      </c>
      <c r="FD53" s="61" t="str">
        <f>IF(ISBLANK($BM$3),"",IF(OR(Tipy!EI47=Výsledky!$FB$6,Tipy!EI47=Výsledky!$FB$7,Tipy!EI47=Výsledky!$FB$8,Tipy!EI47=Výsledky!$FB$9),IF(VLOOKUP(Tipy!EI47,'Kategórie hráčov'!$A$2:$B$46,2,FALSE)=30,30,20),0))</f>
        <v/>
      </c>
      <c r="FE53" s="61" t="str">
        <f>IF(ISBLANK($BM$3),"",IF(OR(Tipy!EJ47=Výsledky!$FE$6,Tipy!EJ47=Výsledky!$FE$7,Tipy!EJ47=Výsledky!$FE$8,Tipy!EJ47=Výsledky!$FE$9),IF(VLOOKUP(Tipy!EJ47,'Kategórie hráčov'!$A$2:$B$46,2,FALSE)=30,30,20),0))</f>
        <v/>
      </c>
      <c r="FF53" s="62" t="str">
        <f>IF(ISBLANK($BM$3),"",IF(ISBLANK(Tipy!EF47),0,IF(OR(AND(Tipy!EF47=Výsledky!$BK$3,OR(Tipy!EH47=Výsledky!$BM$3+1,Tipy!EH47=Výsledky!$BM$3-1)),AND(Tipy!EH47=Výsledky!$BM$3,OR(Tipy!EF47=Výsledky!$BK$3+1,Tipy!EF47=Výsledky!$BK$3-1))),10,0)))</f>
        <v/>
      </c>
      <c r="FG53" s="65" t="str">
        <f>IF(ISBLANK($BM$3),"",IF(ISBLANK(Tipy!EF47),"-",SUM(FB53:FF53)))</f>
        <v/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 t="str">
        <f>IF(ISBLANK($DJ$3),"",IF(ISBLANK(Tipy!ER47),0,IF(AND(Tipy!ER47=Výsledky!$DH$3,Tipy!ET47=Výsledky!$DJ$3),60,0)))</f>
        <v/>
      </c>
      <c r="FQ53" s="61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1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1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2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5" t="str">
        <f>IF(ISBLANK($DJ$3),"",IF(ISBLANK(Tipy!ER47),"-",SUM(FP53:FT53)))</f>
        <v/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488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488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5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61" t="str">
        <f>IF(ISBLANK($AR$3),"",IF(ISBLANK(Tipy!AH48),0,IF(AND(Tipy!AH48=Výsledky!$AP$3,Tipy!AJ48=Výsledky!$AR$3),60,0)))</f>
        <v/>
      </c>
      <c r="AN54" s="61" t="str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/>
      </c>
      <c r="AO54" s="61" t="str">
        <f>IF(ISBLANK($AR$3),"",IF(OR(Tipy!AK48=Výsledky!$AM$6,Tipy!AK48=Výsledky!$AM$7,Tipy!AK48=Výsledky!$AM$8,Tipy!AK48=Výsledky!$AM$9),IF(VLOOKUP(Tipy!AK48,'Kategórie hráčov'!$A$2:$B$46,2,FALSE)=30,30,20),0))</f>
        <v/>
      </c>
      <c r="AP54" s="61" t="str">
        <f>IF(ISBLANK($AR$3),"",IF(OR(Tipy!AL48=Výsledky!$AP$6,Tipy!AL48=Výsledky!$AP$7,Tipy!AL48=Výsledky!$AP$8,Tipy!AL48=Výsledky!$AP$9),IF(VLOOKUP(Tipy!AL48,'Kategórie hráčov'!$A$2:$B$46,2,FALSE)=30,30,20),0))</f>
        <v/>
      </c>
      <c r="AQ54" s="62" t="str">
        <f>IF(ISBLANK($AR$3),"",IF(ISBLANK(Tipy!AH48),0,IF(OR(AND(Tipy!AH48=Výsledky!$AP$3,OR(Tipy!AJ48=Výsledky!$AR$3+1,Tipy!AJ48=Výsledky!$AR$3-1)),AND(Tipy!AJ48=Výsledky!$AR$3,OR(Tipy!AH48=Výsledky!$AP$3+1,Tipy!AH48=Výsledky!$AP$3-1))),10,0)))</f>
        <v/>
      </c>
      <c r="AR54" s="65" t="str">
        <f>IF(ISBLANK($AR$3),"",IF(ISBLANK(Tipy!AH48),"-",SUM(AM54:AQ54)))</f>
        <v/>
      </c>
      <c r="AS54" s="64"/>
      <c r="AT54" s="61" t="str">
        <f>IF(ISBLANK($BF$3),"",IF(ISBLANK(Tipy!AN48),0,IF(AND(Tipy!AN48=Výsledky!$BD$3,Tipy!AP48=Výsledky!$BF$3),60,0)))</f>
        <v/>
      </c>
      <c r="AU54" s="61" t="str">
        <f>IF(ISBLANK($BF$3),"",IF(ISBLANK(Tipy!AN48),0,IF(AND(Tipy!AN48=Výsledky!$BD$3,Tipy!AP48=Výsledky!$BF$3),0,IF(AND(Tipy!AN48-Tipy!AP48&gt;0,Výsledky!$BD$3-Výsledky!$BF$3&gt;0),20,IF(AND(Tipy!AN48-Tipy!AP48=0,Výsledky!$BD$3-Výsledky!$BF$3=0),20,IF(AND(Tipy!AN48-Tipy!AP48&lt;0,Výsledky!$BD$3-Výsledky!$BF$3&lt;0),20,0))))))</f>
        <v/>
      </c>
      <c r="AV54" s="61" t="str">
        <f>IF(ISBLANK($BF$3),"",IF(OR(Tipy!AQ48=Výsledky!#REF!,Tipy!AQ48=Výsledky!#REF!,Tipy!AQ48=Výsledky!#REF!,Tipy!AQ48=Výsledky!$AT$9),IF(VLOOKUP(Tipy!AQ48,'Kategórie hráčov'!$A$2:$B$46,2,FALSE)=30,30,20),0))</f>
        <v/>
      </c>
      <c r="AW54" s="61" t="str">
        <f>IF(ISBLANK($BF$3),"",IF(OR(Tipy!AR48=Výsledky!#REF!,Tipy!AR48=Výsledky!#REF!,Tipy!AR48=Výsledky!#REF!,Tipy!AR48=Výsledky!$AW$9),IF(VLOOKUP(Tipy!AR48,'Kategórie hráčov'!$A$2:$B$46,2,FALSE)=30,30,20),0))</f>
        <v/>
      </c>
      <c r="AX54" s="62" t="str">
        <f>IF(ISBLANK($BF$3),"",IF(ISBLANK(Tipy!AN48),0,IF(OR(AND(Tipy!AN48=Výsledky!$BD$3,OR(Tipy!AP48=Výsledky!$BF$3+1,Tipy!AP48=Výsledky!$BF$3-1)),AND(Tipy!AP48=Výsledky!$BF$3,OR(Tipy!AN48=Výsledky!$BD$3+1,Tipy!AN48=Výsledky!$BD$3-1))),10,0)))</f>
        <v/>
      </c>
      <c r="AY54" s="65" t="str">
        <f>IF(ISBLANK($BF$3),"",IF(ISBLANK(Tipy!AN48),"-",SUM(AT54:AX54)))</f>
        <v/>
      </c>
      <c r="AZ54" s="64"/>
      <c r="BA54" s="61" t="str">
        <f>IF(ISBLANK($AY$3),"",IF(ISBLANK(Tipy!AT48),0,IF(AND(Tipy!AT48=Výsledky!$AW$3,Tipy!AV48=Výsledky!$AY$3),60,0)))</f>
        <v/>
      </c>
      <c r="BB54" s="61" t="str">
        <f>IF(ISBLANK($AY$3),"",IF(ISBLANK(Tipy!AT48),0,IF(AND(Tipy!AT48=Výsledky!$AW$3,Tipy!AV48=Výsledky!$AY$3),0,IF(AND(Tipy!AT48-Tipy!AV48&gt;0,Výsledky!$AW$3-Výsledky!$AY$3&gt;0),20,IF(AND(Tipy!AT48-Tipy!AV48=0,Výsledky!$AW$3-Výsledky!$AY$3=0),20,IF(AND(Tipy!AT48-Tipy!AV48&lt;0,Výsledky!$AW$3-Výsledky!$AY$3&lt;0),20,0))))))</f>
        <v/>
      </c>
      <c r="BC54" s="61" t="str">
        <f>IF(ISBLANK($AY$3),"",IF(OR(Tipy!AW48=Výsledky!$BA$6,Tipy!AW48=Výsledky!$BA$7,Tipy!AW48=Výsledky!$BA$8,Tipy!AW48=Výsledky!$BA$9),IF(VLOOKUP(Tipy!AW48,'Kategórie hráčov'!$A$2:$B$46,2,FALSE)=30,30,20),0))</f>
        <v/>
      </c>
      <c r="BD54" s="61" t="str">
        <f>IF(ISBLANK($AY$3),"",IF(OR(Tipy!AX48=Výsledky!$BD$6,Tipy!AX48=Výsledky!$BD$7,Tipy!AX48=Výsledky!$BD$8,Tipy!AX48=Výsledky!$BD$9),IF(VLOOKUP(Tipy!AX48,'Kategórie hráčov'!$A$2:$B$46,2,FALSE)=30,30,20),0))</f>
        <v/>
      </c>
      <c r="BE54" s="62" t="str">
        <f>IF(ISBLANK($AY$3),"",IF(ISBLANK(Tipy!AT48),0,IF(OR(AND(Tipy!AT48=Výsledky!$AW$3,OR(Tipy!AV48=Výsledky!$AY$3+1,Tipy!AV48=Výsledky!$AY$3-1)),AND(Tipy!AV48=Výsledky!$AY$3,OR(Tipy!AT48=Výsledky!$AW$3+1,Tipy!AT48=Výsledky!$AW$3-1))),10,0)))</f>
        <v/>
      </c>
      <c r="BF54" s="65" t="str">
        <f>IF(ISBLANK($AY$3),"",IF(ISBLANK(Tipy!AT48),"-",SUM(BA54:BE54)))</f>
        <v/>
      </c>
      <c r="BG54" s="64"/>
      <c r="BH54" s="61" t="str">
        <f>IF(ISBLANK($BT$3),"",IF(ISBLANK(Tipy!AZ48),0,IF(AND(Tipy!AZ48=Výsledky!$BR$3,Tipy!BB48=Výsledky!$BT$3),60,0)))</f>
        <v/>
      </c>
      <c r="BI54" s="61" t="str">
        <f>IF(ISBLANK($BT$3),"",IF(ISBLANK(Tipy!AZ48),0,IF(AND(Tipy!AZ48=Výsledky!$BR$3,Tipy!BB48=Výsledky!$BT$3),0,IF(AND(Tipy!AZ48-Tipy!BB48&gt;0,Výsledky!$BR$3-Výsledky!$BT$3&gt;0),20,IF(AND(Tipy!AZ48-Tipy!BB48=0,Výsledky!$BR$3-Výsledky!$BT$3=0),20,IF(AND(Tipy!AZ48-Tipy!BB48&lt;0,Výsledky!$BR$3-Výsledky!$BT$3&lt;0),20,0))))))</f>
        <v/>
      </c>
      <c r="BJ54" s="61" t="str">
        <f>IF(ISBLANK($BT$3),"",IF(OR(Tipy!BC48=Výsledky!#REF!,Tipy!BC48=Výsledky!#REF!,Tipy!BC48=Výsledky!#REF!,Tipy!BC48=Výsledky!$BH$9),IF(VLOOKUP(Tipy!BC48,'Kategórie hráčov'!$A$2:$B$46,2,FALSE)=30,30,20),0))</f>
        <v/>
      </c>
      <c r="BK54" s="61" t="str">
        <f>IF(ISBLANK($BT$3),"",IF(OR(Tipy!BD48=Výsledky!#REF!,Tipy!BD48=Výsledky!#REF!,Tipy!BD48=Výsledky!#REF!,Tipy!BD48=Výsledky!$BK$9),IF(VLOOKUP(Tipy!BD48,'Kategórie hráčov'!$A$2:$B$46,2,FALSE)=30,30,20),0))</f>
        <v/>
      </c>
      <c r="BL54" s="62" t="str">
        <f>IF(ISBLANK($BT$3),"",IF(ISBLANK(Tipy!AZ48),0,IF(OR(AND(Tipy!AZ48=Výsledky!$BR$3,OR(Tipy!BB48=Výsledky!$BT$3+1,Tipy!BB48=Výsledky!$BT$3-1)),AND(Tipy!BB48=Výsledky!$BT$3,OR(Tipy!AZ48=Výsledky!$BR$3+1,Tipy!AZ48=Výsledky!$BR$3-1))),10,0)))</f>
        <v/>
      </c>
      <c r="BM54" s="65" t="str">
        <f>IF(ISBLANK($BT$3),"",IF(ISBLANK(Tipy!AZ48),"-",SUM(BH54:BL54)))</f>
        <v/>
      </c>
      <c r="BN54" s="64"/>
      <c r="BO54" s="61" t="str">
        <f>IF(ISBLANK($CA$3),"",IF(ISBLANK(Tipy!BF48),0,IF(AND(Tipy!BF48=Výsledky!$BY$3,Tipy!BH48=Výsledky!$CA$3),60,0)))</f>
        <v/>
      </c>
      <c r="BP54" s="61" t="str">
        <f>IF(ISBLANK($CA$3),"",IF(ISBLANK(Tipy!BF48),0,IF(AND(Tipy!BF48=Výsledky!$BY$3,Tipy!BH48=Výsledky!$CA$3),0,IF(AND(Tipy!BF48-Tipy!BH48&gt;0,Výsledky!$BY$3-Výsledky!$CA$3&gt;0),20,IF(AND(Tipy!BF48-Tipy!BH48=0,Výsledky!$BY$3-Výsledky!$CA$3=0),20,IF(AND(Tipy!BF48-Tipy!BH48&lt;0,Výsledky!$BY$3-Výsledky!$CA$3&lt;0),20,0))))))</f>
        <v/>
      </c>
      <c r="BQ54" s="61" t="str">
        <f>IF(ISBLANK($CA$3),"",IF(OR(Tipy!BI48=Výsledky!$BO$6,Tipy!BI48=Výsledky!$BO$7,Tipy!BI48=Výsledky!$BO$8,Tipy!BI48=Výsledky!$BO$9),IF(VLOOKUP(Tipy!BI48,'Kategórie hráčov'!$A$2:$B$46,2,FALSE)=30,30,20),0))</f>
        <v/>
      </c>
      <c r="BR54" s="61" t="str">
        <f>IF(ISBLANK($CA$3),"",IF(OR(Tipy!BJ48=Výsledky!$BR$6,Tipy!BJ48=Výsledky!$BR$7,Tipy!BJ48=Výsledky!$BR$8,Tipy!BJ48=Výsledky!$BR$9),IF(VLOOKUP(Tipy!BJ48,'Kategórie hráčov'!$A$2:$B$46,2,FALSE)=30,30,20),0))</f>
        <v/>
      </c>
      <c r="BS54" s="62" t="str">
        <f>IF(ISBLANK($CA$3),"",IF(ISBLANK(Tipy!BF48),0,IF(OR(AND(Tipy!BF48=Výsledky!$BY$3,OR(Tipy!BH48=Výsledky!$CA$3+1,Tipy!BH48=Výsledky!$CA$3-1)),AND(Tipy!BH48=Výsledky!$CA$3,OR(Tipy!BF48=Výsledky!$BY$3+1,Tipy!BF48=Výsledky!$BY$3-1))),10,0)))</f>
        <v/>
      </c>
      <c r="BT54" s="65" t="str">
        <f>IF(ISBLANK($CA$3),"",IF(ISBLANK(Tipy!BF48),"-",SUM(BO54:BS54)))</f>
        <v/>
      </c>
      <c r="BU54" s="64"/>
      <c r="BV54" s="61" t="str">
        <f>IF(ISBLANK($CH$3),"",IF(ISBLANK(Tipy!BL48),0,IF(AND(Tipy!BL48=Výsledky!$CF$3,Tipy!BN48=Výsledky!$CH$3),60,0)))</f>
        <v/>
      </c>
      <c r="BW54" s="61" t="str">
        <f>IF(ISBLANK($CH$3),"",IF(ISBLANK(Tipy!BL48),0,IF(AND(Tipy!BL48=Výsledky!$CF$3,Tipy!BN48=Výsledky!$CH$3),0,IF(AND(Tipy!BL48-Tipy!BN48&gt;0,Výsledky!$CF$3-Výsledky!$CH$3&gt;0),20,IF(AND(Tipy!BL48-Tipy!BN48=0,Výsledky!$CF$3-Výsledky!$CH$3=0),20,IF(AND(Tipy!BL48-Tipy!BN48&lt;0,Výsledky!$CF$3-Výsledky!$CH$3&lt;0),20,0))))))</f>
        <v/>
      </c>
      <c r="BX54" s="61" t="str">
        <f>IF(ISBLANK($CH$3),"",IF(OR(Tipy!BO48=Výsledky!$BV$6,Tipy!BO48=Výsledky!$BV$7,Tipy!BO48=Výsledky!$BV$8,Tipy!BO48=Výsledky!$BV$9),IF(VLOOKUP(Tipy!BO48,'Kategórie hráčov'!$A$2:$B$46,2,FALSE)=30,30,20),0))</f>
        <v/>
      </c>
      <c r="BY54" s="61" t="str">
        <f>IF(ISBLANK($CH$3),"",IF(OR(Tipy!BP48=Výsledky!$BY$6,Tipy!BP48=Výsledky!$BY$7,Tipy!BP48=Výsledky!$BY$8,Tipy!BP48=Výsledky!$BY$9),IF(VLOOKUP(Tipy!BP48,'Kategórie hráčov'!$A$2:$B$46,2,FALSE)=30,30,20),0))</f>
        <v/>
      </c>
      <c r="BZ54" s="62" t="str">
        <f>IF(ISBLANK($CH$3),"",IF(ISBLANK(Tipy!BL48),0,IF(OR(AND(Tipy!BL48=Výsledky!$CF$3,OR(Tipy!BN48=Výsledky!$CH$3+1,Tipy!BN48=Výsledky!$CH$3-1)),AND(Tipy!BN48=Výsledky!$CH$3,OR(Tipy!BL48=Výsledky!$CF$3+1,Tipy!BL48=Výsledky!$CF$3-1))),10,0)))</f>
        <v/>
      </c>
      <c r="CA54" s="65" t="str">
        <f>IF(ISBLANK($CH$3),"",IF(ISBLANK(Tipy!BL48),"-",SUM(BV54:BZ54)))</f>
        <v/>
      </c>
      <c r="CB54" s="64"/>
      <c r="CC54" s="61" t="str">
        <f>IF(ISBLANK($CO$3),"",IF(ISBLANK(Tipy!BR48),0,IF(AND(Tipy!BR48=Výsledky!$CM$3,Tipy!BT48=Výsledky!$CO$3),60,0)))</f>
        <v/>
      </c>
      <c r="CD54" s="61" t="str">
        <f>IF(ISBLANK($CO$3),"",IF(ISBLANK(Tipy!BR48),0,IF(AND(Tipy!BR48=Výsledky!$CM$3,Tipy!BT48=Výsledky!$CO$3),0,IF(AND(Tipy!BR48-Tipy!BT48&gt;0,Výsledky!$CM$3-Výsledky!$CO$3&gt;0),20,IF(AND(Tipy!BR48-Tipy!BT48=0,Výsledky!$CM$3-Výsledky!$CO$3=0),20,IF(AND(Tipy!BR48-Tipy!BT48&lt;0,Výsledky!$CM$3-Výsledky!$CO$3&lt;0),20,0))))))</f>
        <v/>
      </c>
      <c r="CE54" s="61" t="str">
        <f>IF(ISBLANK($CO$3),"",IF(OR(Tipy!BU48=Výsledky!$CC$6,Tipy!BU48=Výsledky!$CC$7,Tipy!BU48=Výsledky!$CC$8,Tipy!BU48=Výsledky!$CC$9),IF(VLOOKUP(Tipy!BU48,'Kategórie hráčov'!$A$2:$B$46,2,FALSE)=30,30,20),0))</f>
        <v/>
      </c>
      <c r="CF54" s="61" t="str">
        <f>IF(ISBLANK($CO$3),"",IF(OR(Tipy!BV48=Výsledky!$CF$6,Tipy!BV48=Výsledky!$CF$7,Tipy!BV48=Výsledky!$CF$8,Tipy!BV48=Výsledky!$CF$9),IF(VLOOKUP(Tipy!BV48,'Kategórie hráčov'!$A$2:$B$46,2,FALSE)=30,30,20),0))</f>
        <v/>
      </c>
      <c r="CG54" s="62" t="str">
        <f>IF(ISBLANK($CO$3),"",IF(ISBLANK(Tipy!BR48),0,IF(OR(AND(Tipy!BR48=Výsledky!$CM$3,OR(Tipy!BT48=Výsledky!$CO$3+1,Tipy!BT48=Výsledky!$CO$3-1)),AND(Tipy!BT48=Výsledky!$CO$3,OR(Tipy!BR48=Výsledky!$CM$3+1,Tipy!BR48=Výsledky!$CM$3-1))),10,0)))</f>
        <v/>
      </c>
      <c r="CH54" s="65" t="str">
        <f>IF(ISBLANK($CO$3),"",IF(ISBLANK(Tipy!BR48),"-",SUM(CC54:CG54)))</f>
        <v/>
      </c>
      <c r="CI54" s="64"/>
      <c r="CJ54" s="61" t="str">
        <f>IF(ISBLANK($CV$3),"",IF(ISBLANK(Tipy!BX48),0,IF(AND(Tipy!BX48=Výsledky!$CT$3,Tipy!BZ48=Výsledky!$CV$3),60,0)))</f>
        <v/>
      </c>
      <c r="CK54" s="61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1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1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2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65" t="str">
        <f>IF(ISBLANK($CV$3),"",IF(ISBLANK(Tipy!BX48),"-",SUM(CJ54:CN54)))</f>
        <v/>
      </c>
      <c r="CP54" s="64"/>
      <c r="CQ54" s="61" t="str">
        <f>IF(ISBLANK($DC$3),"",IF(ISBLANK(Tipy!CD48),0,IF(AND(Tipy!CD48=Výsledky!$DA$3,Tipy!CF48=Výsledky!$DC$3),60,0)))</f>
        <v/>
      </c>
      <c r="CR54" s="61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1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1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2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65" t="str">
        <f>IF(ISBLANK($DC$3),"",IF(ISBLANK(Tipy!CD48),"-",SUM(CQ54:CU54)))</f>
        <v/>
      </c>
      <c r="CW54" s="64"/>
      <c r="CX54" s="61" t="str">
        <f>IF(ISBLANK($DX$3),"",IF(ISBLANK(Tipy!CJ48),0,IF(AND(Tipy!CJ48=Výsledky!$DV$3,Tipy!CL48=Výsledky!$DX$3),60,0)))</f>
        <v/>
      </c>
      <c r="CY54" s="61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1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1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2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65" t="str">
        <f>IF(ISBLANK($DX$3),"",IF(ISBLANK(Tipy!CJ48),"-",SUM(CX54:DB54)))</f>
        <v/>
      </c>
      <c r="DD54" s="64"/>
      <c r="DE54" s="61" t="str">
        <f>IF(ISBLANK($DQ$3),"",IF(ISBLANK(Tipy!CP48),0,IF(AND(Tipy!CP48=Výsledky!$DO$3,Tipy!CR48=Výsledky!$DQ$3),60,0)))</f>
        <v/>
      </c>
      <c r="DF54" s="61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1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1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2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65" t="str">
        <f>IF(ISBLANK($DQ$3),"",IF(ISBLANK(Tipy!CP48),"-",SUM(DE54:DI54)))</f>
        <v/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 t="str">
        <f>IF(ISBLANK($BM$3),"",IF(ISBLANK(Tipy!EF48),0,IF(AND(Tipy!EF48=Výsledky!$BK$3,Tipy!EH48=Výsledky!$BM$3),60,0)))</f>
        <v/>
      </c>
      <c r="FC54" s="61" t="str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/>
      </c>
      <c r="FD54" s="61" t="str">
        <f>IF(ISBLANK($BM$3),"",IF(OR(Tipy!EI48=Výsledky!$FB$6,Tipy!EI48=Výsledky!$FB$7,Tipy!EI48=Výsledky!$FB$8,Tipy!EI48=Výsledky!$FB$9),IF(VLOOKUP(Tipy!EI48,'Kategórie hráčov'!$A$2:$B$46,2,FALSE)=30,30,20),0))</f>
        <v/>
      </c>
      <c r="FE54" s="61" t="str">
        <f>IF(ISBLANK($BM$3),"",IF(OR(Tipy!EJ48=Výsledky!$FE$6,Tipy!EJ48=Výsledky!$FE$7,Tipy!EJ48=Výsledky!$FE$8,Tipy!EJ48=Výsledky!$FE$9),IF(VLOOKUP(Tipy!EJ48,'Kategórie hráčov'!$A$2:$B$46,2,FALSE)=30,30,20),0))</f>
        <v/>
      </c>
      <c r="FF54" s="62" t="str">
        <f>IF(ISBLANK($BM$3),"",IF(ISBLANK(Tipy!EF48),0,IF(OR(AND(Tipy!EF48=Výsledky!$BK$3,OR(Tipy!EH48=Výsledky!$BM$3+1,Tipy!EH48=Výsledky!$BM$3-1)),AND(Tipy!EH48=Výsledky!$BM$3,OR(Tipy!EF48=Výsledky!$BK$3+1,Tipy!EF48=Výsledky!$BK$3-1))),10,0)))</f>
        <v/>
      </c>
      <c r="FG54" s="65" t="str">
        <f>IF(ISBLANK($BM$3),"",IF(ISBLANK(Tipy!EF48),"-",SUM(FB54:FF54)))</f>
        <v/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 t="str">
        <f>IF(ISBLANK($DJ$3),"",IF(ISBLANK(Tipy!ER48),0,IF(AND(Tipy!ER48=Výsledky!$DH$3,Tipy!ET48=Výsledky!$DJ$3),60,0)))</f>
        <v/>
      </c>
      <c r="FQ54" s="61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1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1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2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5" t="str">
        <f>IF(ISBLANK($DJ$3),"",IF(ISBLANK(Tipy!ER48),"-",SUM(FP54:FT54)))</f>
        <v/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488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488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5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61" t="str">
        <f>IF(ISBLANK($AR$3),"",IF(ISBLANK(Tipy!AH49),0,IF(AND(Tipy!AH49=Výsledky!$AP$3,Tipy!AJ49=Výsledky!$AR$3),60,0)))</f>
        <v/>
      </c>
      <c r="AN55" s="61" t="str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/>
      </c>
      <c r="AO55" s="61" t="str">
        <f>IF(ISBLANK($AR$3),"",IF(OR(Tipy!AK49=Výsledky!$AM$6,Tipy!AK49=Výsledky!$AM$7,Tipy!AK49=Výsledky!$AM$8,Tipy!AK49=Výsledky!$AM$9),IF(VLOOKUP(Tipy!AK49,'Kategórie hráčov'!$A$2:$B$46,2,FALSE)=30,30,20),0))</f>
        <v/>
      </c>
      <c r="AP55" s="61" t="str">
        <f>IF(ISBLANK($AR$3),"",IF(OR(Tipy!AL49=Výsledky!$AP$6,Tipy!AL49=Výsledky!$AP$7,Tipy!AL49=Výsledky!$AP$8,Tipy!AL49=Výsledky!$AP$9),IF(VLOOKUP(Tipy!AL49,'Kategórie hráčov'!$A$2:$B$46,2,FALSE)=30,30,20),0))</f>
        <v/>
      </c>
      <c r="AQ55" s="62" t="str">
        <f>IF(ISBLANK($AR$3),"",IF(ISBLANK(Tipy!AH49),0,IF(OR(AND(Tipy!AH49=Výsledky!$AP$3,OR(Tipy!AJ49=Výsledky!$AR$3+1,Tipy!AJ49=Výsledky!$AR$3-1)),AND(Tipy!AJ49=Výsledky!$AR$3,OR(Tipy!AH49=Výsledky!$AP$3+1,Tipy!AH49=Výsledky!$AP$3-1))),10,0)))</f>
        <v/>
      </c>
      <c r="AR55" s="65" t="str">
        <f>IF(ISBLANK($AR$3),"",IF(ISBLANK(Tipy!AH49),"-",SUM(AM55:AQ55)))</f>
        <v/>
      </c>
      <c r="AS55" s="64"/>
      <c r="AT55" s="61" t="str">
        <f>IF(ISBLANK($BF$3),"",IF(ISBLANK(Tipy!AN49),0,IF(AND(Tipy!AN49=Výsledky!$BD$3,Tipy!AP49=Výsledky!$BF$3),60,0)))</f>
        <v/>
      </c>
      <c r="AU55" s="61" t="str">
        <f>IF(ISBLANK($BF$3),"",IF(ISBLANK(Tipy!AN49),0,IF(AND(Tipy!AN49=Výsledky!$BD$3,Tipy!AP49=Výsledky!$BF$3),0,IF(AND(Tipy!AN49-Tipy!AP49&gt;0,Výsledky!$BD$3-Výsledky!$BF$3&gt;0),20,IF(AND(Tipy!AN49-Tipy!AP49=0,Výsledky!$BD$3-Výsledky!$BF$3=0),20,IF(AND(Tipy!AN49-Tipy!AP49&lt;0,Výsledky!$BD$3-Výsledky!$BF$3&lt;0),20,0))))))</f>
        <v/>
      </c>
      <c r="AV55" s="61" t="str">
        <f>IF(ISBLANK($BF$3),"",IF(OR(Tipy!AQ49=Výsledky!#REF!,Tipy!AQ49=Výsledky!#REF!,Tipy!AQ49=Výsledky!#REF!,Tipy!AQ49=Výsledky!$AT$9),IF(VLOOKUP(Tipy!AQ49,'Kategórie hráčov'!$A$2:$B$46,2,FALSE)=30,30,20),0))</f>
        <v/>
      </c>
      <c r="AW55" s="61" t="str">
        <f>IF(ISBLANK($BF$3),"",IF(OR(Tipy!AR49=Výsledky!#REF!,Tipy!AR49=Výsledky!#REF!,Tipy!AR49=Výsledky!#REF!,Tipy!AR49=Výsledky!$AW$9),IF(VLOOKUP(Tipy!AR49,'Kategórie hráčov'!$A$2:$B$46,2,FALSE)=30,30,20),0))</f>
        <v/>
      </c>
      <c r="AX55" s="62" t="str">
        <f>IF(ISBLANK($BF$3),"",IF(ISBLANK(Tipy!AN49),0,IF(OR(AND(Tipy!AN49=Výsledky!$BD$3,OR(Tipy!AP49=Výsledky!$BF$3+1,Tipy!AP49=Výsledky!$BF$3-1)),AND(Tipy!AP49=Výsledky!$BF$3,OR(Tipy!AN49=Výsledky!$BD$3+1,Tipy!AN49=Výsledky!$BD$3-1))),10,0)))</f>
        <v/>
      </c>
      <c r="AY55" s="65" t="str">
        <f>IF(ISBLANK($BF$3),"",IF(ISBLANK(Tipy!AN49),"-",SUM(AT55:AX55)))</f>
        <v/>
      </c>
      <c r="AZ55" s="64"/>
      <c r="BA55" s="61" t="str">
        <f>IF(ISBLANK($AY$3),"",IF(ISBLANK(Tipy!AT49),0,IF(AND(Tipy!AT49=Výsledky!$AW$3,Tipy!AV49=Výsledky!$AY$3),60,0)))</f>
        <v/>
      </c>
      <c r="BB55" s="61" t="str">
        <f>IF(ISBLANK($AY$3),"",IF(ISBLANK(Tipy!AT49),0,IF(AND(Tipy!AT49=Výsledky!$AW$3,Tipy!AV49=Výsledky!$AY$3),0,IF(AND(Tipy!AT49-Tipy!AV49&gt;0,Výsledky!$AW$3-Výsledky!$AY$3&gt;0),20,IF(AND(Tipy!AT49-Tipy!AV49=0,Výsledky!$AW$3-Výsledky!$AY$3=0),20,IF(AND(Tipy!AT49-Tipy!AV49&lt;0,Výsledky!$AW$3-Výsledky!$AY$3&lt;0),20,0))))))</f>
        <v/>
      </c>
      <c r="BC55" s="61" t="str">
        <f>IF(ISBLANK($AY$3),"",IF(OR(Tipy!AW49=Výsledky!$BA$6,Tipy!AW49=Výsledky!$BA$7,Tipy!AW49=Výsledky!$BA$8,Tipy!AW49=Výsledky!$BA$9),IF(VLOOKUP(Tipy!AW49,'Kategórie hráčov'!$A$2:$B$46,2,FALSE)=30,30,20),0))</f>
        <v/>
      </c>
      <c r="BD55" s="61" t="str">
        <f>IF(ISBLANK($AY$3),"",IF(OR(Tipy!AX49=Výsledky!$BD$6,Tipy!AX49=Výsledky!$BD$7,Tipy!AX49=Výsledky!$BD$8,Tipy!AX49=Výsledky!$BD$9),IF(VLOOKUP(Tipy!AX49,'Kategórie hráčov'!$A$2:$B$46,2,FALSE)=30,30,20),0))</f>
        <v/>
      </c>
      <c r="BE55" s="62" t="str">
        <f>IF(ISBLANK($AY$3),"",IF(ISBLANK(Tipy!AT49),0,IF(OR(AND(Tipy!AT49=Výsledky!$AW$3,OR(Tipy!AV49=Výsledky!$AY$3+1,Tipy!AV49=Výsledky!$AY$3-1)),AND(Tipy!AV49=Výsledky!$AY$3,OR(Tipy!AT49=Výsledky!$AW$3+1,Tipy!AT49=Výsledky!$AW$3-1))),10,0)))</f>
        <v/>
      </c>
      <c r="BF55" s="65" t="str">
        <f>IF(ISBLANK($AY$3),"",IF(ISBLANK(Tipy!AT49),"-",SUM(BA55:BE55)))</f>
        <v/>
      </c>
      <c r="BG55" s="64"/>
      <c r="BH55" s="61" t="str">
        <f>IF(ISBLANK($BT$3),"",IF(ISBLANK(Tipy!AZ49),0,IF(AND(Tipy!AZ49=Výsledky!$BR$3,Tipy!BB49=Výsledky!$BT$3),60,0)))</f>
        <v/>
      </c>
      <c r="BI55" s="61" t="str">
        <f>IF(ISBLANK($BT$3),"",IF(ISBLANK(Tipy!AZ49),0,IF(AND(Tipy!AZ49=Výsledky!$BR$3,Tipy!BB49=Výsledky!$BT$3),0,IF(AND(Tipy!AZ49-Tipy!BB49&gt;0,Výsledky!$BR$3-Výsledky!$BT$3&gt;0),20,IF(AND(Tipy!AZ49-Tipy!BB49=0,Výsledky!$BR$3-Výsledky!$BT$3=0),20,IF(AND(Tipy!AZ49-Tipy!BB49&lt;0,Výsledky!$BR$3-Výsledky!$BT$3&lt;0),20,0))))))</f>
        <v/>
      </c>
      <c r="BJ55" s="61" t="str">
        <f>IF(ISBLANK($BT$3),"",IF(OR(Tipy!BC49=Výsledky!#REF!,Tipy!BC49=Výsledky!#REF!,Tipy!BC49=Výsledky!#REF!,Tipy!BC49=Výsledky!$BH$9),IF(VLOOKUP(Tipy!BC49,'Kategórie hráčov'!$A$2:$B$46,2,FALSE)=30,30,20),0))</f>
        <v/>
      </c>
      <c r="BK55" s="61" t="str">
        <f>IF(ISBLANK($BT$3),"",IF(OR(Tipy!BD49=Výsledky!#REF!,Tipy!BD49=Výsledky!#REF!,Tipy!BD49=Výsledky!#REF!,Tipy!BD49=Výsledky!$BK$9),IF(VLOOKUP(Tipy!BD49,'Kategórie hráčov'!$A$2:$B$46,2,FALSE)=30,30,20),0))</f>
        <v/>
      </c>
      <c r="BL55" s="62" t="str">
        <f>IF(ISBLANK($BT$3),"",IF(ISBLANK(Tipy!AZ49),0,IF(OR(AND(Tipy!AZ49=Výsledky!$BR$3,OR(Tipy!BB49=Výsledky!$BT$3+1,Tipy!BB49=Výsledky!$BT$3-1)),AND(Tipy!BB49=Výsledky!$BT$3,OR(Tipy!AZ49=Výsledky!$BR$3+1,Tipy!AZ49=Výsledky!$BR$3-1))),10,0)))</f>
        <v/>
      </c>
      <c r="BM55" s="65" t="str">
        <f>IF(ISBLANK($BT$3),"",IF(ISBLANK(Tipy!AZ49),"-",SUM(BH55:BL55)))</f>
        <v/>
      </c>
      <c r="BN55" s="64"/>
      <c r="BO55" s="61" t="str">
        <f>IF(ISBLANK($CA$3),"",IF(ISBLANK(Tipy!BF49),0,IF(AND(Tipy!BF49=Výsledky!$BY$3,Tipy!BH49=Výsledky!$CA$3),60,0)))</f>
        <v/>
      </c>
      <c r="BP55" s="61" t="str">
        <f>IF(ISBLANK($CA$3),"",IF(ISBLANK(Tipy!BF49),0,IF(AND(Tipy!BF49=Výsledky!$BY$3,Tipy!BH49=Výsledky!$CA$3),0,IF(AND(Tipy!BF49-Tipy!BH49&gt;0,Výsledky!$BY$3-Výsledky!$CA$3&gt;0),20,IF(AND(Tipy!BF49-Tipy!BH49=0,Výsledky!$BY$3-Výsledky!$CA$3=0),20,IF(AND(Tipy!BF49-Tipy!BH49&lt;0,Výsledky!$BY$3-Výsledky!$CA$3&lt;0),20,0))))))</f>
        <v/>
      </c>
      <c r="BQ55" s="61" t="str">
        <f>IF(ISBLANK($CA$3),"",IF(OR(Tipy!BI49=Výsledky!$BO$6,Tipy!BI49=Výsledky!$BO$7,Tipy!BI49=Výsledky!$BO$8,Tipy!BI49=Výsledky!$BO$9),IF(VLOOKUP(Tipy!BI49,'Kategórie hráčov'!$A$2:$B$46,2,FALSE)=30,30,20),0))</f>
        <v/>
      </c>
      <c r="BR55" s="61" t="str">
        <f>IF(ISBLANK($CA$3),"",IF(OR(Tipy!BJ49=Výsledky!$BR$6,Tipy!BJ49=Výsledky!$BR$7,Tipy!BJ49=Výsledky!$BR$8,Tipy!BJ49=Výsledky!$BR$9),IF(VLOOKUP(Tipy!BJ49,'Kategórie hráčov'!$A$2:$B$46,2,FALSE)=30,30,20),0))</f>
        <v/>
      </c>
      <c r="BS55" s="62" t="str">
        <f>IF(ISBLANK($CA$3),"",IF(ISBLANK(Tipy!BF49),0,IF(OR(AND(Tipy!BF49=Výsledky!$BY$3,OR(Tipy!BH49=Výsledky!$CA$3+1,Tipy!BH49=Výsledky!$CA$3-1)),AND(Tipy!BH49=Výsledky!$CA$3,OR(Tipy!BF49=Výsledky!$BY$3+1,Tipy!BF49=Výsledky!$BY$3-1))),10,0)))</f>
        <v/>
      </c>
      <c r="BT55" s="65" t="str">
        <f>IF(ISBLANK($CA$3),"",IF(ISBLANK(Tipy!BF49),"-",SUM(BO55:BS55)))</f>
        <v/>
      </c>
      <c r="BU55" s="64"/>
      <c r="BV55" s="61" t="str">
        <f>IF(ISBLANK($CH$3),"",IF(ISBLANK(Tipy!BL49),0,IF(AND(Tipy!BL49=Výsledky!$CF$3,Tipy!BN49=Výsledky!$CH$3),60,0)))</f>
        <v/>
      </c>
      <c r="BW55" s="61" t="str">
        <f>IF(ISBLANK($CH$3),"",IF(ISBLANK(Tipy!BL49),0,IF(AND(Tipy!BL49=Výsledky!$CF$3,Tipy!BN49=Výsledky!$CH$3),0,IF(AND(Tipy!BL49-Tipy!BN49&gt;0,Výsledky!$CF$3-Výsledky!$CH$3&gt;0),20,IF(AND(Tipy!BL49-Tipy!BN49=0,Výsledky!$CF$3-Výsledky!$CH$3=0),20,IF(AND(Tipy!BL49-Tipy!BN49&lt;0,Výsledky!$CF$3-Výsledky!$CH$3&lt;0),20,0))))))</f>
        <v/>
      </c>
      <c r="BX55" s="61" t="str">
        <f>IF(ISBLANK($CH$3),"",IF(OR(Tipy!BO49=Výsledky!$BV$6,Tipy!BO49=Výsledky!$BV$7,Tipy!BO49=Výsledky!$BV$8,Tipy!BO49=Výsledky!$BV$9),IF(VLOOKUP(Tipy!BO49,'Kategórie hráčov'!$A$2:$B$46,2,FALSE)=30,30,20),0))</f>
        <v/>
      </c>
      <c r="BY55" s="61" t="str">
        <f>IF(ISBLANK($CH$3),"",IF(OR(Tipy!BP49=Výsledky!$BY$6,Tipy!BP49=Výsledky!$BY$7,Tipy!BP49=Výsledky!$BY$8,Tipy!BP49=Výsledky!$BY$9),IF(VLOOKUP(Tipy!BP49,'Kategórie hráčov'!$A$2:$B$46,2,FALSE)=30,30,20),0))</f>
        <v/>
      </c>
      <c r="BZ55" s="62" t="str">
        <f>IF(ISBLANK($CH$3),"",IF(ISBLANK(Tipy!BL49),0,IF(OR(AND(Tipy!BL49=Výsledky!$CF$3,OR(Tipy!BN49=Výsledky!$CH$3+1,Tipy!BN49=Výsledky!$CH$3-1)),AND(Tipy!BN49=Výsledky!$CH$3,OR(Tipy!BL49=Výsledky!$CF$3+1,Tipy!BL49=Výsledky!$CF$3-1))),10,0)))</f>
        <v/>
      </c>
      <c r="CA55" s="65" t="str">
        <f>IF(ISBLANK($CH$3),"",IF(ISBLANK(Tipy!BL49),"-",SUM(BV55:BZ55)))</f>
        <v/>
      </c>
      <c r="CB55" s="64"/>
      <c r="CC55" s="61" t="str">
        <f>IF(ISBLANK($CO$3),"",IF(ISBLANK(Tipy!BR49),0,IF(AND(Tipy!BR49=Výsledky!$CM$3,Tipy!BT49=Výsledky!$CO$3),60,0)))</f>
        <v/>
      </c>
      <c r="CD55" s="61" t="str">
        <f>IF(ISBLANK($CO$3),"",IF(ISBLANK(Tipy!BR49),0,IF(AND(Tipy!BR49=Výsledky!$CM$3,Tipy!BT49=Výsledky!$CO$3),0,IF(AND(Tipy!BR49-Tipy!BT49&gt;0,Výsledky!$CM$3-Výsledky!$CO$3&gt;0),20,IF(AND(Tipy!BR49-Tipy!BT49=0,Výsledky!$CM$3-Výsledky!$CO$3=0),20,IF(AND(Tipy!BR49-Tipy!BT49&lt;0,Výsledky!$CM$3-Výsledky!$CO$3&lt;0),20,0))))))</f>
        <v/>
      </c>
      <c r="CE55" s="61" t="str">
        <f>IF(ISBLANK($CO$3),"",IF(OR(Tipy!BU49=Výsledky!$CC$6,Tipy!BU49=Výsledky!$CC$7,Tipy!BU49=Výsledky!$CC$8,Tipy!BU49=Výsledky!$CC$9),IF(VLOOKUP(Tipy!BU49,'Kategórie hráčov'!$A$2:$B$46,2,FALSE)=30,30,20),0))</f>
        <v/>
      </c>
      <c r="CF55" s="61" t="str">
        <f>IF(ISBLANK($CO$3),"",IF(OR(Tipy!BV49=Výsledky!$CF$6,Tipy!BV49=Výsledky!$CF$7,Tipy!BV49=Výsledky!$CF$8,Tipy!BV49=Výsledky!$CF$9),IF(VLOOKUP(Tipy!BV49,'Kategórie hráčov'!$A$2:$B$46,2,FALSE)=30,30,20),0))</f>
        <v/>
      </c>
      <c r="CG55" s="62" t="str">
        <f>IF(ISBLANK($CO$3),"",IF(ISBLANK(Tipy!BR49),0,IF(OR(AND(Tipy!BR49=Výsledky!$CM$3,OR(Tipy!BT49=Výsledky!$CO$3+1,Tipy!BT49=Výsledky!$CO$3-1)),AND(Tipy!BT49=Výsledky!$CO$3,OR(Tipy!BR49=Výsledky!$CM$3+1,Tipy!BR49=Výsledky!$CM$3-1))),10,0)))</f>
        <v/>
      </c>
      <c r="CH55" s="65" t="str">
        <f>IF(ISBLANK($CO$3),"",IF(ISBLANK(Tipy!BR49),"-",SUM(CC55:CG55)))</f>
        <v/>
      </c>
      <c r="CI55" s="64"/>
      <c r="CJ55" s="61" t="str">
        <f>IF(ISBLANK($CV$3),"",IF(ISBLANK(Tipy!BX49),0,IF(AND(Tipy!BX49=Výsledky!$CT$3,Tipy!BZ49=Výsledky!$CV$3),60,0)))</f>
        <v/>
      </c>
      <c r="CK55" s="61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1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1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2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65" t="str">
        <f>IF(ISBLANK($CV$3),"",IF(ISBLANK(Tipy!BX49),"-",SUM(CJ55:CN55)))</f>
        <v/>
      </c>
      <c r="CP55" s="64"/>
      <c r="CQ55" s="61" t="str">
        <f>IF(ISBLANK($DC$3),"",IF(ISBLANK(Tipy!CD49),0,IF(AND(Tipy!CD49=Výsledky!$DA$3,Tipy!CF49=Výsledky!$DC$3),60,0)))</f>
        <v/>
      </c>
      <c r="CR55" s="61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1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1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2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65" t="str">
        <f>IF(ISBLANK($DC$3),"",IF(ISBLANK(Tipy!CD49),"-",SUM(CQ55:CU55)))</f>
        <v/>
      </c>
      <c r="CW55" s="64"/>
      <c r="CX55" s="61" t="str">
        <f>IF(ISBLANK($DX$3),"",IF(ISBLANK(Tipy!CJ49),0,IF(AND(Tipy!CJ49=Výsledky!$DV$3,Tipy!CL49=Výsledky!$DX$3),60,0)))</f>
        <v/>
      </c>
      <c r="CY55" s="61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1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1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2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65" t="str">
        <f>IF(ISBLANK($DX$3),"",IF(ISBLANK(Tipy!CJ49),"-",SUM(CX55:DB55)))</f>
        <v/>
      </c>
      <c r="DD55" s="64"/>
      <c r="DE55" s="61" t="str">
        <f>IF(ISBLANK($DQ$3),"",IF(ISBLANK(Tipy!CP49),0,IF(AND(Tipy!CP49=Výsledky!$DO$3,Tipy!CR49=Výsledky!$DQ$3),60,0)))</f>
        <v/>
      </c>
      <c r="DF55" s="61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1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1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2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65" t="str">
        <f>IF(ISBLANK($DQ$3),"",IF(ISBLANK(Tipy!CP49),"-",SUM(DE55:DI55)))</f>
        <v/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 t="str">
        <f>IF(ISBLANK($BM$3),"",IF(ISBLANK(Tipy!EF49),0,IF(AND(Tipy!EF49=Výsledky!$BK$3,Tipy!EH49=Výsledky!$BM$3),60,0)))</f>
        <v/>
      </c>
      <c r="FC55" s="61" t="str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/>
      </c>
      <c r="FD55" s="61" t="str">
        <f>IF(ISBLANK($BM$3),"",IF(OR(Tipy!EI49=Výsledky!$FB$6,Tipy!EI49=Výsledky!$FB$7,Tipy!EI49=Výsledky!$FB$8,Tipy!EI49=Výsledky!$FB$9),IF(VLOOKUP(Tipy!EI49,'Kategórie hráčov'!$A$2:$B$46,2,FALSE)=30,30,20),0))</f>
        <v/>
      </c>
      <c r="FE55" s="61" t="str">
        <f>IF(ISBLANK($BM$3),"",IF(OR(Tipy!EJ49=Výsledky!$FE$6,Tipy!EJ49=Výsledky!$FE$7,Tipy!EJ49=Výsledky!$FE$8,Tipy!EJ49=Výsledky!$FE$9),IF(VLOOKUP(Tipy!EJ49,'Kategórie hráčov'!$A$2:$B$46,2,FALSE)=30,30,20),0))</f>
        <v/>
      </c>
      <c r="FF55" s="62" t="str">
        <f>IF(ISBLANK($BM$3),"",IF(ISBLANK(Tipy!EF49),0,IF(OR(AND(Tipy!EF49=Výsledky!$BK$3,OR(Tipy!EH49=Výsledky!$BM$3+1,Tipy!EH49=Výsledky!$BM$3-1)),AND(Tipy!EH49=Výsledky!$BM$3,OR(Tipy!EF49=Výsledky!$BK$3+1,Tipy!EF49=Výsledky!$BK$3-1))),10,0)))</f>
        <v/>
      </c>
      <c r="FG55" s="65" t="str">
        <f>IF(ISBLANK($BM$3),"",IF(ISBLANK(Tipy!EF49),"-",SUM(FB55:FF55)))</f>
        <v/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 t="str">
        <f>IF(ISBLANK($DJ$3),"",IF(ISBLANK(Tipy!ER49),0,IF(AND(Tipy!ER49=Výsledky!$DH$3,Tipy!ET49=Výsledky!$DJ$3),60,0)))</f>
        <v/>
      </c>
      <c r="FQ55" s="61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1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1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2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5" t="str">
        <f>IF(ISBLANK($DJ$3),"",IF(ISBLANK(Tipy!ER49),"-",SUM(FP55:FT55)))</f>
        <v/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488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488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5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61" t="str">
        <f>IF(ISBLANK($AR$3),"",IF(ISBLANK(Tipy!AH50),0,IF(AND(Tipy!AH50=Výsledky!$AP$3,Tipy!AJ50=Výsledky!$AR$3),60,0)))</f>
        <v/>
      </c>
      <c r="AN56" s="61" t="str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/>
      </c>
      <c r="AO56" s="61" t="str">
        <f>IF(ISBLANK($AR$3),"",IF(OR(Tipy!AK50=Výsledky!$AM$6,Tipy!AK50=Výsledky!$AM$7,Tipy!AK50=Výsledky!$AM$8,Tipy!AK50=Výsledky!$AM$9),IF(VLOOKUP(Tipy!AK50,'Kategórie hráčov'!$A$2:$B$46,2,FALSE)=30,30,20),0))</f>
        <v/>
      </c>
      <c r="AP56" s="61" t="str">
        <f>IF(ISBLANK($AR$3),"",IF(OR(Tipy!AL50=Výsledky!$AP$6,Tipy!AL50=Výsledky!$AP$7,Tipy!AL50=Výsledky!$AP$8,Tipy!AL50=Výsledky!$AP$9),IF(VLOOKUP(Tipy!AL50,'Kategórie hráčov'!$A$2:$B$46,2,FALSE)=30,30,20),0))</f>
        <v/>
      </c>
      <c r="AQ56" s="62" t="str">
        <f>IF(ISBLANK($AR$3),"",IF(ISBLANK(Tipy!AH50),0,IF(OR(AND(Tipy!AH50=Výsledky!$AP$3,OR(Tipy!AJ50=Výsledky!$AR$3+1,Tipy!AJ50=Výsledky!$AR$3-1)),AND(Tipy!AJ50=Výsledky!$AR$3,OR(Tipy!AH50=Výsledky!$AP$3+1,Tipy!AH50=Výsledky!$AP$3-1))),10,0)))</f>
        <v/>
      </c>
      <c r="AR56" s="65" t="str">
        <f>IF(ISBLANK($AR$3),"",IF(ISBLANK(Tipy!AH50),"-",SUM(AM56:AQ56)))</f>
        <v/>
      </c>
      <c r="AS56" s="64"/>
      <c r="AT56" s="61" t="str">
        <f>IF(ISBLANK($BF$3),"",IF(ISBLANK(Tipy!AN50),0,IF(AND(Tipy!AN50=Výsledky!$BD$3,Tipy!AP50=Výsledky!$BF$3),60,0)))</f>
        <v/>
      </c>
      <c r="AU56" s="61" t="str">
        <f>IF(ISBLANK($BF$3),"",IF(ISBLANK(Tipy!AN50),0,IF(AND(Tipy!AN50=Výsledky!$BD$3,Tipy!AP50=Výsledky!$BF$3),0,IF(AND(Tipy!AN50-Tipy!AP50&gt;0,Výsledky!$BD$3-Výsledky!$BF$3&gt;0),20,IF(AND(Tipy!AN50-Tipy!AP50=0,Výsledky!$BD$3-Výsledky!$BF$3=0),20,IF(AND(Tipy!AN50-Tipy!AP50&lt;0,Výsledky!$BD$3-Výsledky!$BF$3&lt;0),20,0))))))</f>
        <v/>
      </c>
      <c r="AV56" s="61" t="str">
        <f>IF(ISBLANK($BF$3),"",IF(OR(Tipy!AQ50=Výsledky!#REF!,Tipy!AQ50=Výsledky!#REF!,Tipy!AQ50=Výsledky!#REF!,Tipy!AQ50=Výsledky!$AT$9),IF(VLOOKUP(Tipy!AQ50,'Kategórie hráčov'!$A$2:$B$46,2,FALSE)=30,30,20),0))</f>
        <v/>
      </c>
      <c r="AW56" s="61" t="str">
        <f>IF(ISBLANK($BF$3),"",IF(OR(Tipy!AR50=Výsledky!#REF!,Tipy!AR50=Výsledky!#REF!,Tipy!AR50=Výsledky!#REF!,Tipy!AR50=Výsledky!$AW$9),IF(VLOOKUP(Tipy!AR50,'Kategórie hráčov'!$A$2:$B$46,2,FALSE)=30,30,20),0))</f>
        <v/>
      </c>
      <c r="AX56" s="62" t="str">
        <f>IF(ISBLANK($BF$3),"",IF(ISBLANK(Tipy!AN50),0,IF(OR(AND(Tipy!AN50=Výsledky!$BD$3,OR(Tipy!AP50=Výsledky!$BF$3+1,Tipy!AP50=Výsledky!$BF$3-1)),AND(Tipy!AP50=Výsledky!$BF$3,OR(Tipy!AN50=Výsledky!$BD$3+1,Tipy!AN50=Výsledky!$BD$3-1))),10,0)))</f>
        <v/>
      </c>
      <c r="AY56" s="65" t="str">
        <f>IF(ISBLANK($BF$3),"",IF(ISBLANK(Tipy!AN50),"-",SUM(AT56:AX56)))</f>
        <v/>
      </c>
      <c r="AZ56" s="64"/>
      <c r="BA56" s="61" t="str">
        <f>IF(ISBLANK($AY$3),"",IF(ISBLANK(Tipy!AT50),0,IF(AND(Tipy!AT50=Výsledky!$AW$3,Tipy!AV50=Výsledky!$AY$3),60,0)))</f>
        <v/>
      </c>
      <c r="BB56" s="61" t="str">
        <f>IF(ISBLANK($AY$3),"",IF(ISBLANK(Tipy!AT50),0,IF(AND(Tipy!AT50=Výsledky!$AW$3,Tipy!AV50=Výsledky!$AY$3),0,IF(AND(Tipy!AT50-Tipy!AV50&gt;0,Výsledky!$AW$3-Výsledky!$AY$3&gt;0),20,IF(AND(Tipy!AT50-Tipy!AV50=0,Výsledky!$AW$3-Výsledky!$AY$3=0),20,IF(AND(Tipy!AT50-Tipy!AV50&lt;0,Výsledky!$AW$3-Výsledky!$AY$3&lt;0),20,0))))))</f>
        <v/>
      </c>
      <c r="BC56" s="61" t="str">
        <f>IF(ISBLANK($AY$3),"",IF(OR(Tipy!AW50=Výsledky!$BA$6,Tipy!AW50=Výsledky!$BA$7,Tipy!AW50=Výsledky!$BA$8,Tipy!AW50=Výsledky!$BA$9),IF(VLOOKUP(Tipy!AW50,'Kategórie hráčov'!$A$2:$B$46,2,FALSE)=30,30,20),0))</f>
        <v/>
      </c>
      <c r="BD56" s="61" t="str">
        <f>IF(ISBLANK($AY$3),"",IF(OR(Tipy!AX50=Výsledky!$BD$6,Tipy!AX50=Výsledky!$BD$7,Tipy!AX50=Výsledky!$BD$8,Tipy!AX50=Výsledky!$BD$9),IF(VLOOKUP(Tipy!AX50,'Kategórie hráčov'!$A$2:$B$46,2,FALSE)=30,30,20),0))</f>
        <v/>
      </c>
      <c r="BE56" s="62" t="str">
        <f>IF(ISBLANK($AY$3),"",IF(ISBLANK(Tipy!AT50),0,IF(OR(AND(Tipy!AT50=Výsledky!$AW$3,OR(Tipy!AV50=Výsledky!$AY$3+1,Tipy!AV50=Výsledky!$AY$3-1)),AND(Tipy!AV50=Výsledky!$AY$3,OR(Tipy!AT50=Výsledky!$AW$3+1,Tipy!AT50=Výsledky!$AW$3-1))),10,0)))</f>
        <v/>
      </c>
      <c r="BF56" s="65" t="str">
        <f>IF(ISBLANK($AY$3),"",IF(ISBLANK(Tipy!AT50),"-",SUM(BA56:BE56)))</f>
        <v/>
      </c>
      <c r="BG56" s="64"/>
      <c r="BH56" s="61" t="str">
        <f>IF(ISBLANK($BT$3),"",IF(ISBLANK(Tipy!AZ50),0,IF(AND(Tipy!AZ50=Výsledky!$BR$3,Tipy!BB50=Výsledky!$BT$3),60,0)))</f>
        <v/>
      </c>
      <c r="BI56" s="61" t="str">
        <f>IF(ISBLANK($BT$3),"",IF(ISBLANK(Tipy!AZ50),0,IF(AND(Tipy!AZ50=Výsledky!$BR$3,Tipy!BB50=Výsledky!$BT$3),0,IF(AND(Tipy!AZ50-Tipy!BB50&gt;0,Výsledky!$BR$3-Výsledky!$BT$3&gt;0),20,IF(AND(Tipy!AZ50-Tipy!BB50=0,Výsledky!$BR$3-Výsledky!$BT$3=0),20,IF(AND(Tipy!AZ50-Tipy!BB50&lt;0,Výsledky!$BR$3-Výsledky!$BT$3&lt;0),20,0))))))</f>
        <v/>
      </c>
      <c r="BJ56" s="61" t="str">
        <f>IF(ISBLANK($BT$3),"",IF(OR(Tipy!BC50=Výsledky!#REF!,Tipy!BC50=Výsledky!#REF!,Tipy!BC50=Výsledky!#REF!,Tipy!BC50=Výsledky!$BH$9),IF(VLOOKUP(Tipy!BC50,'Kategórie hráčov'!$A$2:$B$46,2,FALSE)=30,30,20),0))</f>
        <v/>
      </c>
      <c r="BK56" s="61" t="str">
        <f>IF(ISBLANK($BT$3),"",IF(OR(Tipy!BD50=Výsledky!#REF!,Tipy!BD50=Výsledky!#REF!,Tipy!BD50=Výsledky!#REF!,Tipy!BD50=Výsledky!$BK$9),IF(VLOOKUP(Tipy!BD50,'Kategórie hráčov'!$A$2:$B$46,2,FALSE)=30,30,20),0))</f>
        <v/>
      </c>
      <c r="BL56" s="62" t="str">
        <f>IF(ISBLANK($BT$3),"",IF(ISBLANK(Tipy!AZ50),0,IF(OR(AND(Tipy!AZ50=Výsledky!$BR$3,OR(Tipy!BB50=Výsledky!$BT$3+1,Tipy!BB50=Výsledky!$BT$3-1)),AND(Tipy!BB50=Výsledky!$BT$3,OR(Tipy!AZ50=Výsledky!$BR$3+1,Tipy!AZ50=Výsledky!$BR$3-1))),10,0)))</f>
        <v/>
      </c>
      <c r="BM56" s="65" t="str">
        <f>IF(ISBLANK($BT$3),"",IF(ISBLANK(Tipy!AZ50),"-",SUM(BH56:BL56)))</f>
        <v/>
      </c>
      <c r="BN56" s="64"/>
      <c r="BO56" s="61" t="str">
        <f>IF(ISBLANK($CA$3),"",IF(ISBLANK(Tipy!BF50),0,IF(AND(Tipy!BF50=Výsledky!$BY$3,Tipy!BH50=Výsledky!$CA$3),60,0)))</f>
        <v/>
      </c>
      <c r="BP56" s="61" t="str">
        <f>IF(ISBLANK($CA$3),"",IF(ISBLANK(Tipy!BF50),0,IF(AND(Tipy!BF50=Výsledky!$BY$3,Tipy!BH50=Výsledky!$CA$3),0,IF(AND(Tipy!BF50-Tipy!BH50&gt;0,Výsledky!$BY$3-Výsledky!$CA$3&gt;0),20,IF(AND(Tipy!BF50-Tipy!BH50=0,Výsledky!$BY$3-Výsledky!$CA$3=0),20,IF(AND(Tipy!BF50-Tipy!BH50&lt;0,Výsledky!$BY$3-Výsledky!$CA$3&lt;0),20,0))))))</f>
        <v/>
      </c>
      <c r="BQ56" s="61" t="str">
        <f>IF(ISBLANK($CA$3),"",IF(OR(Tipy!BI50=Výsledky!$BO$6,Tipy!BI50=Výsledky!$BO$7,Tipy!BI50=Výsledky!$BO$8,Tipy!BI50=Výsledky!$BO$9),IF(VLOOKUP(Tipy!BI50,'Kategórie hráčov'!$A$2:$B$46,2,FALSE)=30,30,20),0))</f>
        <v/>
      </c>
      <c r="BR56" s="61" t="str">
        <f>IF(ISBLANK($CA$3),"",IF(OR(Tipy!BJ50=Výsledky!$BR$6,Tipy!BJ50=Výsledky!$BR$7,Tipy!BJ50=Výsledky!$BR$8,Tipy!BJ50=Výsledky!$BR$9),IF(VLOOKUP(Tipy!BJ50,'Kategórie hráčov'!$A$2:$B$46,2,FALSE)=30,30,20),0))</f>
        <v/>
      </c>
      <c r="BS56" s="62" t="str">
        <f>IF(ISBLANK($CA$3),"",IF(ISBLANK(Tipy!BF50),0,IF(OR(AND(Tipy!BF50=Výsledky!$BY$3,OR(Tipy!BH50=Výsledky!$CA$3+1,Tipy!BH50=Výsledky!$CA$3-1)),AND(Tipy!BH50=Výsledky!$CA$3,OR(Tipy!BF50=Výsledky!$BY$3+1,Tipy!BF50=Výsledky!$BY$3-1))),10,0)))</f>
        <v/>
      </c>
      <c r="BT56" s="65" t="str">
        <f>IF(ISBLANK($CA$3),"",IF(ISBLANK(Tipy!BF50),"-",SUM(BO56:BS56)))</f>
        <v/>
      </c>
      <c r="BU56" s="64"/>
      <c r="BV56" s="61" t="str">
        <f>IF(ISBLANK($CH$3),"",IF(ISBLANK(Tipy!BL50),0,IF(AND(Tipy!BL50=Výsledky!$CF$3,Tipy!BN50=Výsledky!$CH$3),60,0)))</f>
        <v/>
      </c>
      <c r="BW56" s="61" t="str">
        <f>IF(ISBLANK($CH$3),"",IF(ISBLANK(Tipy!BL50),0,IF(AND(Tipy!BL50=Výsledky!$CF$3,Tipy!BN50=Výsledky!$CH$3),0,IF(AND(Tipy!BL50-Tipy!BN50&gt;0,Výsledky!$CF$3-Výsledky!$CH$3&gt;0),20,IF(AND(Tipy!BL50-Tipy!BN50=0,Výsledky!$CF$3-Výsledky!$CH$3=0),20,IF(AND(Tipy!BL50-Tipy!BN50&lt;0,Výsledky!$CF$3-Výsledky!$CH$3&lt;0),20,0))))))</f>
        <v/>
      </c>
      <c r="BX56" s="61" t="str">
        <f>IF(ISBLANK($CH$3),"",IF(OR(Tipy!BO50=Výsledky!$BV$6,Tipy!BO50=Výsledky!$BV$7,Tipy!BO50=Výsledky!$BV$8,Tipy!BO50=Výsledky!$BV$9),IF(VLOOKUP(Tipy!BO50,'Kategórie hráčov'!$A$2:$B$46,2,FALSE)=30,30,20),0))</f>
        <v/>
      </c>
      <c r="BY56" s="61" t="str">
        <f>IF(ISBLANK($CH$3),"",IF(OR(Tipy!BP50=Výsledky!$BY$6,Tipy!BP50=Výsledky!$BY$7,Tipy!BP50=Výsledky!$BY$8,Tipy!BP50=Výsledky!$BY$9),IF(VLOOKUP(Tipy!BP50,'Kategórie hráčov'!$A$2:$B$46,2,FALSE)=30,30,20),0))</f>
        <v/>
      </c>
      <c r="BZ56" s="62" t="str">
        <f>IF(ISBLANK($CH$3),"",IF(ISBLANK(Tipy!BL50),0,IF(OR(AND(Tipy!BL50=Výsledky!$CF$3,OR(Tipy!BN50=Výsledky!$CH$3+1,Tipy!BN50=Výsledky!$CH$3-1)),AND(Tipy!BN50=Výsledky!$CH$3,OR(Tipy!BL50=Výsledky!$CF$3+1,Tipy!BL50=Výsledky!$CF$3-1))),10,0)))</f>
        <v/>
      </c>
      <c r="CA56" s="65" t="str">
        <f>IF(ISBLANK($CH$3),"",IF(ISBLANK(Tipy!BL50),"-",SUM(BV56:BZ56)))</f>
        <v/>
      </c>
      <c r="CB56" s="64"/>
      <c r="CC56" s="61" t="str">
        <f>IF(ISBLANK($CO$3),"",IF(ISBLANK(Tipy!BR50),0,IF(AND(Tipy!BR50=Výsledky!$CM$3,Tipy!BT50=Výsledky!$CO$3),60,0)))</f>
        <v/>
      </c>
      <c r="CD56" s="61" t="str">
        <f>IF(ISBLANK($CO$3),"",IF(ISBLANK(Tipy!BR50),0,IF(AND(Tipy!BR50=Výsledky!$CM$3,Tipy!BT50=Výsledky!$CO$3),0,IF(AND(Tipy!BR50-Tipy!BT50&gt;0,Výsledky!$CM$3-Výsledky!$CO$3&gt;0),20,IF(AND(Tipy!BR50-Tipy!BT50=0,Výsledky!$CM$3-Výsledky!$CO$3=0),20,IF(AND(Tipy!BR50-Tipy!BT50&lt;0,Výsledky!$CM$3-Výsledky!$CO$3&lt;0),20,0))))))</f>
        <v/>
      </c>
      <c r="CE56" s="61" t="str">
        <f>IF(ISBLANK($CO$3),"",IF(OR(Tipy!BU50=Výsledky!$CC$6,Tipy!BU50=Výsledky!$CC$7,Tipy!BU50=Výsledky!$CC$8,Tipy!BU50=Výsledky!$CC$9),IF(VLOOKUP(Tipy!BU50,'Kategórie hráčov'!$A$2:$B$46,2,FALSE)=30,30,20),0))</f>
        <v/>
      </c>
      <c r="CF56" s="61" t="str">
        <f>IF(ISBLANK($CO$3),"",IF(OR(Tipy!BV50=Výsledky!$CF$6,Tipy!BV50=Výsledky!$CF$7,Tipy!BV50=Výsledky!$CF$8,Tipy!BV50=Výsledky!$CF$9),IF(VLOOKUP(Tipy!BV50,'Kategórie hráčov'!$A$2:$B$46,2,FALSE)=30,30,20),0))</f>
        <v/>
      </c>
      <c r="CG56" s="62" t="str">
        <f>IF(ISBLANK($CO$3),"",IF(ISBLANK(Tipy!BR50),0,IF(OR(AND(Tipy!BR50=Výsledky!$CM$3,OR(Tipy!BT50=Výsledky!$CO$3+1,Tipy!BT50=Výsledky!$CO$3-1)),AND(Tipy!BT50=Výsledky!$CO$3,OR(Tipy!BR50=Výsledky!$CM$3+1,Tipy!BR50=Výsledky!$CM$3-1))),10,0)))</f>
        <v/>
      </c>
      <c r="CH56" s="65" t="str">
        <f>IF(ISBLANK($CO$3),"",IF(ISBLANK(Tipy!BR50),"-",SUM(CC56:CG56)))</f>
        <v/>
      </c>
      <c r="CI56" s="64"/>
      <c r="CJ56" s="61" t="str">
        <f>IF(ISBLANK($CV$3),"",IF(ISBLANK(Tipy!BX50),0,IF(AND(Tipy!BX50=Výsledky!$CT$3,Tipy!BZ50=Výsledky!$CV$3),60,0)))</f>
        <v/>
      </c>
      <c r="CK56" s="61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1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1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2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65" t="str">
        <f>IF(ISBLANK($CV$3),"",IF(ISBLANK(Tipy!BX50),"-",SUM(CJ56:CN56)))</f>
        <v/>
      </c>
      <c r="CP56" s="64"/>
      <c r="CQ56" s="61" t="str">
        <f>IF(ISBLANK($DC$3),"",IF(ISBLANK(Tipy!CD50),0,IF(AND(Tipy!CD50=Výsledky!$DA$3,Tipy!CF50=Výsledky!$DC$3),60,0)))</f>
        <v/>
      </c>
      <c r="CR56" s="61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1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1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2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65" t="str">
        <f>IF(ISBLANK($DC$3),"",IF(ISBLANK(Tipy!CD50),"-",SUM(CQ56:CU56)))</f>
        <v/>
      </c>
      <c r="CW56" s="64"/>
      <c r="CX56" s="61" t="str">
        <f>IF(ISBLANK($DX$3),"",IF(ISBLANK(Tipy!CJ50),0,IF(AND(Tipy!CJ50=Výsledky!$DV$3,Tipy!CL50=Výsledky!$DX$3),60,0)))</f>
        <v/>
      </c>
      <c r="CY56" s="61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1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1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2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65" t="str">
        <f>IF(ISBLANK($DX$3),"",IF(ISBLANK(Tipy!CJ50),"-",SUM(CX56:DB56)))</f>
        <v/>
      </c>
      <c r="DD56" s="64"/>
      <c r="DE56" s="61" t="str">
        <f>IF(ISBLANK($DQ$3),"",IF(ISBLANK(Tipy!CP50),0,IF(AND(Tipy!CP50=Výsledky!$DO$3,Tipy!CR50=Výsledky!$DQ$3),60,0)))</f>
        <v/>
      </c>
      <c r="DF56" s="61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1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1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2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65" t="str">
        <f>IF(ISBLANK($DQ$3),"",IF(ISBLANK(Tipy!CP50),"-",SUM(DE56:DI56)))</f>
        <v/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 t="str">
        <f>IF(ISBLANK($BM$3),"",IF(ISBLANK(Tipy!EF50),0,IF(AND(Tipy!EF50=Výsledky!$BK$3,Tipy!EH50=Výsledky!$BM$3),60,0)))</f>
        <v/>
      </c>
      <c r="FC56" s="61" t="str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/>
      </c>
      <c r="FD56" s="61" t="str">
        <f>IF(ISBLANK($BM$3),"",IF(OR(Tipy!EI50=Výsledky!$FB$6,Tipy!EI50=Výsledky!$FB$7,Tipy!EI50=Výsledky!$FB$8,Tipy!EI50=Výsledky!$FB$9),IF(VLOOKUP(Tipy!EI50,'Kategórie hráčov'!$A$2:$B$46,2,FALSE)=30,30,20),0))</f>
        <v/>
      </c>
      <c r="FE56" s="61" t="str">
        <f>IF(ISBLANK($BM$3),"",IF(OR(Tipy!EJ50=Výsledky!$FE$6,Tipy!EJ50=Výsledky!$FE$7,Tipy!EJ50=Výsledky!$FE$8,Tipy!EJ50=Výsledky!$FE$9),IF(VLOOKUP(Tipy!EJ50,'Kategórie hráčov'!$A$2:$B$46,2,FALSE)=30,30,20),0))</f>
        <v/>
      </c>
      <c r="FF56" s="62" t="str">
        <f>IF(ISBLANK($BM$3),"",IF(ISBLANK(Tipy!EF50),0,IF(OR(AND(Tipy!EF50=Výsledky!$BK$3,OR(Tipy!EH50=Výsledky!$BM$3+1,Tipy!EH50=Výsledky!$BM$3-1)),AND(Tipy!EH50=Výsledky!$BM$3,OR(Tipy!EF50=Výsledky!$BK$3+1,Tipy!EF50=Výsledky!$BK$3-1))),10,0)))</f>
        <v/>
      </c>
      <c r="FG56" s="65" t="str">
        <f>IF(ISBLANK($BM$3),"",IF(ISBLANK(Tipy!EF50),"-",SUM(FB56:FF56)))</f>
        <v/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 t="str">
        <f>IF(ISBLANK($DJ$3),"",IF(ISBLANK(Tipy!ER50),0,IF(AND(Tipy!ER50=Výsledky!$DH$3,Tipy!ET50=Výsledky!$DJ$3),60,0)))</f>
        <v/>
      </c>
      <c r="FQ56" s="61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1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1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2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5" t="str">
        <f>IF(ISBLANK($DJ$3),"",IF(ISBLANK(Tipy!ER50),"-",SUM(FP56:FT56)))</f>
        <v/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488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488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5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61" t="str">
        <f>IF(ISBLANK($AR$3),"",IF(ISBLANK(Tipy!AH51),0,IF(AND(Tipy!AH51=Výsledky!$AP$3,Tipy!AJ51=Výsledky!$AR$3),60,0)))</f>
        <v/>
      </c>
      <c r="AN57" s="61" t="str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/>
      </c>
      <c r="AO57" s="61" t="str">
        <f>IF(ISBLANK($AR$3),"",IF(OR(Tipy!AK51=Výsledky!$AM$6,Tipy!AK51=Výsledky!$AM$7,Tipy!AK51=Výsledky!$AM$8,Tipy!AK51=Výsledky!$AM$9),IF(VLOOKUP(Tipy!AK51,'Kategórie hráčov'!$A$2:$B$46,2,FALSE)=30,30,20),0))</f>
        <v/>
      </c>
      <c r="AP57" s="61" t="str">
        <f>IF(ISBLANK($AR$3),"",IF(OR(Tipy!AL51=Výsledky!$AP$6,Tipy!AL51=Výsledky!$AP$7,Tipy!AL51=Výsledky!$AP$8,Tipy!AL51=Výsledky!$AP$9),IF(VLOOKUP(Tipy!AL51,'Kategórie hráčov'!$A$2:$B$46,2,FALSE)=30,30,20),0))</f>
        <v/>
      </c>
      <c r="AQ57" s="62" t="str">
        <f>IF(ISBLANK($AR$3),"",IF(ISBLANK(Tipy!AH51),0,IF(OR(AND(Tipy!AH51=Výsledky!$AP$3,OR(Tipy!AJ51=Výsledky!$AR$3+1,Tipy!AJ51=Výsledky!$AR$3-1)),AND(Tipy!AJ51=Výsledky!$AR$3,OR(Tipy!AH51=Výsledky!$AP$3+1,Tipy!AH51=Výsledky!$AP$3-1))),10,0)))</f>
        <v/>
      </c>
      <c r="AR57" s="65" t="str">
        <f>IF(ISBLANK($AR$3),"",IF(ISBLANK(Tipy!AH51),"-",SUM(AM57:AQ57)))</f>
        <v/>
      </c>
      <c r="AS57" s="64"/>
      <c r="AT57" s="61" t="str">
        <f>IF(ISBLANK($BF$3),"",IF(ISBLANK(Tipy!AN51),0,IF(AND(Tipy!AN51=Výsledky!$BD$3,Tipy!AP51=Výsledky!$BF$3),60,0)))</f>
        <v/>
      </c>
      <c r="AU57" s="61" t="str">
        <f>IF(ISBLANK($BF$3),"",IF(ISBLANK(Tipy!AN51),0,IF(AND(Tipy!AN51=Výsledky!$BD$3,Tipy!AP51=Výsledky!$BF$3),0,IF(AND(Tipy!AN51-Tipy!AP51&gt;0,Výsledky!$BD$3-Výsledky!$BF$3&gt;0),20,IF(AND(Tipy!AN51-Tipy!AP51=0,Výsledky!$BD$3-Výsledky!$BF$3=0),20,IF(AND(Tipy!AN51-Tipy!AP51&lt;0,Výsledky!$BD$3-Výsledky!$BF$3&lt;0),20,0))))))</f>
        <v/>
      </c>
      <c r="AV57" s="61" t="str">
        <f>IF(ISBLANK($BF$3),"",IF(OR(Tipy!AQ51=Výsledky!#REF!,Tipy!AQ51=Výsledky!#REF!,Tipy!AQ51=Výsledky!#REF!,Tipy!AQ51=Výsledky!$AT$9),IF(VLOOKUP(Tipy!AQ51,'Kategórie hráčov'!$A$2:$B$46,2,FALSE)=30,30,20),0))</f>
        <v/>
      </c>
      <c r="AW57" s="61" t="str">
        <f>IF(ISBLANK($BF$3),"",IF(OR(Tipy!AR51=Výsledky!#REF!,Tipy!AR51=Výsledky!#REF!,Tipy!AR51=Výsledky!#REF!,Tipy!AR51=Výsledky!$AW$9),IF(VLOOKUP(Tipy!AR51,'Kategórie hráčov'!$A$2:$B$46,2,FALSE)=30,30,20),0))</f>
        <v/>
      </c>
      <c r="AX57" s="62" t="str">
        <f>IF(ISBLANK($BF$3),"",IF(ISBLANK(Tipy!AN51),0,IF(OR(AND(Tipy!AN51=Výsledky!$BD$3,OR(Tipy!AP51=Výsledky!$BF$3+1,Tipy!AP51=Výsledky!$BF$3-1)),AND(Tipy!AP51=Výsledky!$BF$3,OR(Tipy!AN51=Výsledky!$BD$3+1,Tipy!AN51=Výsledky!$BD$3-1))),10,0)))</f>
        <v/>
      </c>
      <c r="AY57" s="65" t="str">
        <f>IF(ISBLANK($BF$3),"",IF(ISBLANK(Tipy!AN51),"-",SUM(AT57:AX57)))</f>
        <v/>
      </c>
      <c r="AZ57" s="64"/>
      <c r="BA57" s="61" t="str">
        <f>IF(ISBLANK($AY$3),"",IF(ISBLANK(Tipy!AT51),0,IF(AND(Tipy!AT51=Výsledky!$AW$3,Tipy!AV51=Výsledky!$AY$3),60,0)))</f>
        <v/>
      </c>
      <c r="BB57" s="61" t="str">
        <f>IF(ISBLANK($AY$3),"",IF(ISBLANK(Tipy!AT51),0,IF(AND(Tipy!AT51=Výsledky!$AW$3,Tipy!AV51=Výsledky!$AY$3),0,IF(AND(Tipy!AT51-Tipy!AV51&gt;0,Výsledky!$AW$3-Výsledky!$AY$3&gt;0),20,IF(AND(Tipy!AT51-Tipy!AV51=0,Výsledky!$AW$3-Výsledky!$AY$3=0),20,IF(AND(Tipy!AT51-Tipy!AV51&lt;0,Výsledky!$AW$3-Výsledky!$AY$3&lt;0),20,0))))))</f>
        <v/>
      </c>
      <c r="BC57" s="61" t="str">
        <f>IF(ISBLANK($AY$3),"",IF(OR(Tipy!AW51=Výsledky!$BA$6,Tipy!AW51=Výsledky!$BA$7,Tipy!AW51=Výsledky!$BA$8,Tipy!AW51=Výsledky!$BA$9),IF(VLOOKUP(Tipy!AW51,'Kategórie hráčov'!$A$2:$B$46,2,FALSE)=30,30,20),0))</f>
        <v/>
      </c>
      <c r="BD57" s="61" t="str">
        <f>IF(ISBLANK($AY$3),"",IF(OR(Tipy!AX51=Výsledky!$BD$6,Tipy!AX51=Výsledky!$BD$7,Tipy!AX51=Výsledky!$BD$8,Tipy!AX51=Výsledky!$BD$9),IF(VLOOKUP(Tipy!AX51,'Kategórie hráčov'!$A$2:$B$46,2,FALSE)=30,30,20),0))</f>
        <v/>
      </c>
      <c r="BE57" s="62" t="str">
        <f>IF(ISBLANK($AY$3),"",IF(ISBLANK(Tipy!AT51),0,IF(OR(AND(Tipy!AT51=Výsledky!$AW$3,OR(Tipy!AV51=Výsledky!$AY$3+1,Tipy!AV51=Výsledky!$AY$3-1)),AND(Tipy!AV51=Výsledky!$AY$3,OR(Tipy!AT51=Výsledky!$AW$3+1,Tipy!AT51=Výsledky!$AW$3-1))),10,0)))</f>
        <v/>
      </c>
      <c r="BF57" s="65" t="str">
        <f>IF(ISBLANK($AY$3),"",IF(ISBLANK(Tipy!AT51),"-",SUM(BA57:BE57)))</f>
        <v/>
      </c>
      <c r="BG57" s="64"/>
      <c r="BH57" s="61" t="str">
        <f>IF(ISBLANK($BT$3),"",IF(ISBLANK(Tipy!AZ51),0,IF(AND(Tipy!AZ51=Výsledky!$BR$3,Tipy!BB51=Výsledky!$BT$3),60,0)))</f>
        <v/>
      </c>
      <c r="BI57" s="61" t="str">
        <f>IF(ISBLANK($BT$3),"",IF(ISBLANK(Tipy!AZ51),0,IF(AND(Tipy!AZ51=Výsledky!$BR$3,Tipy!BB51=Výsledky!$BT$3),0,IF(AND(Tipy!AZ51-Tipy!BB51&gt;0,Výsledky!$BR$3-Výsledky!$BT$3&gt;0),20,IF(AND(Tipy!AZ51-Tipy!BB51=0,Výsledky!$BR$3-Výsledky!$BT$3=0),20,IF(AND(Tipy!AZ51-Tipy!BB51&lt;0,Výsledky!$BR$3-Výsledky!$BT$3&lt;0),20,0))))))</f>
        <v/>
      </c>
      <c r="BJ57" s="61" t="str">
        <f>IF(ISBLANK($BT$3),"",IF(OR(Tipy!BC51=Výsledky!#REF!,Tipy!BC51=Výsledky!#REF!,Tipy!BC51=Výsledky!#REF!,Tipy!BC51=Výsledky!$BH$9),IF(VLOOKUP(Tipy!BC51,'Kategórie hráčov'!$A$2:$B$46,2,FALSE)=30,30,20),0))</f>
        <v/>
      </c>
      <c r="BK57" s="61" t="str">
        <f>IF(ISBLANK($BT$3),"",IF(OR(Tipy!BD51=Výsledky!#REF!,Tipy!BD51=Výsledky!#REF!,Tipy!BD51=Výsledky!#REF!,Tipy!BD51=Výsledky!$BK$9),IF(VLOOKUP(Tipy!BD51,'Kategórie hráčov'!$A$2:$B$46,2,FALSE)=30,30,20),0))</f>
        <v/>
      </c>
      <c r="BL57" s="62" t="str">
        <f>IF(ISBLANK($BT$3),"",IF(ISBLANK(Tipy!AZ51),0,IF(OR(AND(Tipy!AZ51=Výsledky!$BR$3,OR(Tipy!BB51=Výsledky!$BT$3+1,Tipy!BB51=Výsledky!$BT$3-1)),AND(Tipy!BB51=Výsledky!$BT$3,OR(Tipy!AZ51=Výsledky!$BR$3+1,Tipy!AZ51=Výsledky!$BR$3-1))),10,0)))</f>
        <v/>
      </c>
      <c r="BM57" s="65" t="str">
        <f>IF(ISBLANK($BT$3),"",IF(ISBLANK(Tipy!AZ51),"-",SUM(BH57:BL57)))</f>
        <v/>
      </c>
      <c r="BN57" s="64"/>
      <c r="BO57" s="61" t="str">
        <f>IF(ISBLANK($CA$3),"",IF(ISBLANK(Tipy!BF51),0,IF(AND(Tipy!BF51=Výsledky!$BY$3,Tipy!BH51=Výsledky!$CA$3),60,0)))</f>
        <v/>
      </c>
      <c r="BP57" s="61" t="str">
        <f>IF(ISBLANK($CA$3),"",IF(ISBLANK(Tipy!BF51),0,IF(AND(Tipy!BF51=Výsledky!$BY$3,Tipy!BH51=Výsledky!$CA$3),0,IF(AND(Tipy!BF51-Tipy!BH51&gt;0,Výsledky!$BY$3-Výsledky!$CA$3&gt;0),20,IF(AND(Tipy!BF51-Tipy!BH51=0,Výsledky!$BY$3-Výsledky!$CA$3=0),20,IF(AND(Tipy!BF51-Tipy!BH51&lt;0,Výsledky!$BY$3-Výsledky!$CA$3&lt;0),20,0))))))</f>
        <v/>
      </c>
      <c r="BQ57" s="61" t="str">
        <f>IF(ISBLANK($CA$3),"",IF(OR(Tipy!BI51=Výsledky!$BO$6,Tipy!BI51=Výsledky!$BO$7,Tipy!BI51=Výsledky!$BO$8,Tipy!BI51=Výsledky!$BO$9),IF(VLOOKUP(Tipy!BI51,'Kategórie hráčov'!$A$2:$B$46,2,FALSE)=30,30,20),0))</f>
        <v/>
      </c>
      <c r="BR57" s="61" t="str">
        <f>IF(ISBLANK($CA$3),"",IF(OR(Tipy!BJ51=Výsledky!$BR$6,Tipy!BJ51=Výsledky!$BR$7,Tipy!BJ51=Výsledky!$BR$8,Tipy!BJ51=Výsledky!$BR$9),IF(VLOOKUP(Tipy!BJ51,'Kategórie hráčov'!$A$2:$B$46,2,FALSE)=30,30,20),0))</f>
        <v/>
      </c>
      <c r="BS57" s="62" t="str">
        <f>IF(ISBLANK($CA$3),"",IF(ISBLANK(Tipy!BF51),0,IF(OR(AND(Tipy!BF51=Výsledky!$BY$3,OR(Tipy!BH51=Výsledky!$CA$3+1,Tipy!BH51=Výsledky!$CA$3-1)),AND(Tipy!BH51=Výsledky!$CA$3,OR(Tipy!BF51=Výsledky!$BY$3+1,Tipy!BF51=Výsledky!$BY$3-1))),10,0)))</f>
        <v/>
      </c>
      <c r="BT57" s="65" t="str">
        <f>IF(ISBLANK($CA$3),"",IF(ISBLANK(Tipy!BF51),"-",SUM(BO57:BS57)))</f>
        <v/>
      </c>
      <c r="BU57" s="64"/>
      <c r="BV57" s="61" t="str">
        <f>IF(ISBLANK($CH$3),"",IF(ISBLANK(Tipy!BL51),0,IF(AND(Tipy!BL51=Výsledky!$CF$3,Tipy!BN51=Výsledky!$CH$3),60,0)))</f>
        <v/>
      </c>
      <c r="BW57" s="61" t="str">
        <f>IF(ISBLANK($CH$3),"",IF(ISBLANK(Tipy!BL51),0,IF(AND(Tipy!BL51=Výsledky!$CF$3,Tipy!BN51=Výsledky!$CH$3),0,IF(AND(Tipy!BL51-Tipy!BN51&gt;0,Výsledky!$CF$3-Výsledky!$CH$3&gt;0),20,IF(AND(Tipy!BL51-Tipy!BN51=0,Výsledky!$CF$3-Výsledky!$CH$3=0),20,IF(AND(Tipy!BL51-Tipy!BN51&lt;0,Výsledky!$CF$3-Výsledky!$CH$3&lt;0),20,0))))))</f>
        <v/>
      </c>
      <c r="BX57" s="61" t="str">
        <f>IF(ISBLANK($CH$3),"",IF(OR(Tipy!BO51=Výsledky!$BV$6,Tipy!BO51=Výsledky!$BV$7,Tipy!BO51=Výsledky!$BV$8,Tipy!BO51=Výsledky!$BV$9),IF(VLOOKUP(Tipy!BO51,'Kategórie hráčov'!$A$2:$B$46,2,FALSE)=30,30,20),0))</f>
        <v/>
      </c>
      <c r="BY57" s="61" t="str">
        <f>IF(ISBLANK($CH$3),"",IF(OR(Tipy!BP51=Výsledky!$BY$6,Tipy!BP51=Výsledky!$BY$7,Tipy!BP51=Výsledky!$BY$8,Tipy!BP51=Výsledky!$BY$9),IF(VLOOKUP(Tipy!BP51,'Kategórie hráčov'!$A$2:$B$46,2,FALSE)=30,30,20),0))</f>
        <v/>
      </c>
      <c r="BZ57" s="62" t="str">
        <f>IF(ISBLANK($CH$3),"",IF(ISBLANK(Tipy!BL51),0,IF(OR(AND(Tipy!BL51=Výsledky!$CF$3,OR(Tipy!BN51=Výsledky!$CH$3+1,Tipy!BN51=Výsledky!$CH$3-1)),AND(Tipy!BN51=Výsledky!$CH$3,OR(Tipy!BL51=Výsledky!$CF$3+1,Tipy!BL51=Výsledky!$CF$3-1))),10,0)))</f>
        <v/>
      </c>
      <c r="CA57" s="65" t="str">
        <f>IF(ISBLANK($CH$3),"",IF(ISBLANK(Tipy!BL51),"-",SUM(BV57:BZ57)))</f>
        <v/>
      </c>
      <c r="CB57" s="64"/>
      <c r="CC57" s="61" t="str">
        <f>IF(ISBLANK($CO$3),"",IF(ISBLANK(Tipy!BR51),0,IF(AND(Tipy!BR51=Výsledky!$CM$3,Tipy!BT51=Výsledky!$CO$3),60,0)))</f>
        <v/>
      </c>
      <c r="CD57" s="61" t="str">
        <f>IF(ISBLANK($CO$3),"",IF(ISBLANK(Tipy!BR51),0,IF(AND(Tipy!BR51=Výsledky!$CM$3,Tipy!BT51=Výsledky!$CO$3),0,IF(AND(Tipy!BR51-Tipy!BT51&gt;0,Výsledky!$CM$3-Výsledky!$CO$3&gt;0),20,IF(AND(Tipy!BR51-Tipy!BT51=0,Výsledky!$CM$3-Výsledky!$CO$3=0),20,IF(AND(Tipy!BR51-Tipy!BT51&lt;0,Výsledky!$CM$3-Výsledky!$CO$3&lt;0),20,0))))))</f>
        <v/>
      </c>
      <c r="CE57" s="61" t="str">
        <f>IF(ISBLANK($CO$3),"",IF(OR(Tipy!BU51=Výsledky!$CC$6,Tipy!BU51=Výsledky!$CC$7,Tipy!BU51=Výsledky!$CC$8,Tipy!BU51=Výsledky!$CC$9),IF(VLOOKUP(Tipy!BU51,'Kategórie hráčov'!$A$2:$B$46,2,FALSE)=30,30,20),0))</f>
        <v/>
      </c>
      <c r="CF57" s="61" t="str">
        <f>IF(ISBLANK($CO$3),"",IF(OR(Tipy!BV51=Výsledky!$CF$6,Tipy!BV51=Výsledky!$CF$7,Tipy!BV51=Výsledky!$CF$8,Tipy!BV51=Výsledky!$CF$9),IF(VLOOKUP(Tipy!BV51,'Kategórie hráčov'!$A$2:$B$46,2,FALSE)=30,30,20),0))</f>
        <v/>
      </c>
      <c r="CG57" s="62" t="str">
        <f>IF(ISBLANK($CO$3),"",IF(ISBLANK(Tipy!BR51),0,IF(OR(AND(Tipy!BR51=Výsledky!$CM$3,OR(Tipy!BT51=Výsledky!$CO$3+1,Tipy!BT51=Výsledky!$CO$3-1)),AND(Tipy!BT51=Výsledky!$CO$3,OR(Tipy!BR51=Výsledky!$CM$3+1,Tipy!BR51=Výsledky!$CM$3-1))),10,0)))</f>
        <v/>
      </c>
      <c r="CH57" s="65" t="str">
        <f>IF(ISBLANK($CO$3),"",IF(ISBLANK(Tipy!BR51),"-",SUM(CC57:CG57)))</f>
        <v/>
      </c>
      <c r="CI57" s="64"/>
      <c r="CJ57" s="61" t="str">
        <f>IF(ISBLANK($CV$3),"",IF(ISBLANK(Tipy!BX51),0,IF(AND(Tipy!BX51=Výsledky!$CT$3,Tipy!BZ51=Výsledky!$CV$3),60,0)))</f>
        <v/>
      </c>
      <c r="CK57" s="61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1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1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2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65" t="str">
        <f>IF(ISBLANK($CV$3),"",IF(ISBLANK(Tipy!BX51),"-",SUM(CJ57:CN57)))</f>
        <v/>
      </c>
      <c r="CP57" s="64"/>
      <c r="CQ57" s="61" t="str">
        <f>IF(ISBLANK($DC$3),"",IF(ISBLANK(Tipy!CD51),0,IF(AND(Tipy!CD51=Výsledky!$DA$3,Tipy!CF51=Výsledky!$DC$3),60,0)))</f>
        <v/>
      </c>
      <c r="CR57" s="61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1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1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2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65" t="str">
        <f>IF(ISBLANK($DC$3),"",IF(ISBLANK(Tipy!CD51),"-",SUM(CQ57:CU57)))</f>
        <v/>
      </c>
      <c r="CW57" s="64"/>
      <c r="CX57" s="61" t="str">
        <f>IF(ISBLANK($DX$3),"",IF(ISBLANK(Tipy!CJ51),0,IF(AND(Tipy!CJ51=Výsledky!$DV$3,Tipy!CL51=Výsledky!$DX$3),60,0)))</f>
        <v/>
      </c>
      <c r="CY57" s="61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1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1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2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65" t="str">
        <f>IF(ISBLANK($DX$3),"",IF(ISBLANK(Tipy!CJ51),"-",SUM(CX57:DB57)))</f>
        <v/>
      </c>
      <c r="DD57" s="64"/>
      <c r="DE57" s="61" t="str">
        <f>IF(ISBLANK($DQ$3),"",IF(ISBLANK(Tipy!CP51),0,IF(AND(Tipy!CP51=Výsledky!$DO$3,Tipy!CR51=Výsledky!$DQ$3),60,0)))</f>
        <v/>
      </c>
      <c r="DF57" s="61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1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1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2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65" t="str">
        <f>IF(ISBLANK($DQ$3),"",IF(ISBLANK(Tipy!CP51),"-",SUM(DE57:DI57)))</f>
        <v/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 t="str">
        <f>IF(ISBLANK($BM$3),"",IF(ISBLANK(Tipy!EF51),0,IF(AND(Tipy!EF51=Výsledky!$BK$3,Tipy!EH51=Výsledky!$BM$3),60,0)))</f>
        <v/>
      </c>
      <c r="FC57" s="61" t="str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/>
      </c>
      <c r="FD57" s="61" t="str">
        <f>IF(ISBLANK($BM$3),"",IF(OR(Tipy!EI51=Výsledky!$FB$6,Tipy!EI51=Výsledky!$FB$7,Tipy!EI51=Výsledky!$FB$8,Tipy!EI51=Výsledky!$FB$9),IF(VLOOKUP(Tipy!EI51,'Kategórie hráčov'!$A$2:$B$46,2,FALSE)=30,30,20),0))</f>
        <v/>
      </c>
      <c r="FE57" s="61" t="str">
        <f>IF(ISBLANK($BM$3),"",IF(OR(Tipy!EJ51=Výsledky!$FE$6,Tipy!EJ51=Výsledky!$FE$7,Tipy!EJ51=Výsledky!$FE$8,Tipy!EJ51=Výsledky!$FE$9),IF(VLOOKUP(Tipy!EJ51,'Kategórie hráčov'!$A$2:$B$46,2,FALSE)=30,30,20),0))</f>
        <v/>
      </c>
      <c r="FF57" s="62" t="str">
        <f>IF(ISBLANK($BM$3),"",IF(ISBLANK(Tipy!EF51),0,IF(OR(AND(Tipy!EF51=Výsledky!$BK$3,OR(Tipy!EH51=Výsledky!$BM$3+1,Tipy!EH51=Výsledky!$BM$3-1)),AND(Tipy!EH51=Výsledky!$BM$3,OR(Tipy!EF51=Výsledky!$BK$3+1,Tipy!EF51=Výsledky!$BK$3-1))),10,0)))</f>
        <v/>
      </c>
      <c r="FG57" s="65" t="str">
        <f>IF(ISBLANK($BM$3),"",IF(ISBLANK(Tipy!EF51),"-",SUM(FB57:FF57)))</f>
        <v/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 t="str">
        <f>IF(ISBLANK($DJ$3),"",IF(ISBLANK(Tipy!ER51),0,IF(AND(Tipy!ER51=Výsledky!$DH$3,Tipy!ET51=Výsledky!$DJ$3),60,0)))</f>
        <v/>
      </c>
      <c r="FQ57" s="61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1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1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2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5" t="str">
        <f>IF(ISBLANK($DJ$3),"",IF(ISBLANK(Tipy!ER51),"-",SUM(FP57:FT57)))</f>
        <v/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488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488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5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61" t="str">
        <f>IF(ISBLANK($AR$3),"",IF(ISBLANK(Tipy!AH52),0,IF(AND(Tipy!AH52=Výsledky!$AP$3,Tipy!AJ52=Výsledky!$AR$3),60,0)))</f>
        <v/>
      </c>
      <c r="AN58" s="61" t="str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/>
      </c>
      <c r="AO58" s="61" t="str">
        <f>IF(ISBLANK($AR$3),"",IF(OR(Tipy!AK52=Výsledky!$AM$6,Tipy!AK52=Výsledky!$AM$7,Tipy!AK52=Výsledky!$AM$8,Tipy!AK52=Výsledky!$AM$9),IF(VLOOKUP(Tipy!AK52,'Kategórie hráčov'!$A$2:$B$46,2,FALSE)=30,30,20),0))</f>
        <v/>
      </c>
      <c r="AP58" s="61" t="str">
        <f>IF(ISBLANK($AR$3),"",IF(OR(Tipy!AL52=Výsledky!$AP$6,Tipy!AL52=Výsledky!$AP$7,Tipy!AL52=Výsledky!$AP$8,Tipy!AL52=Výsledky!$AP$9),IF(VLOOKUP(Tipy!AL52,'Kategórie hráčov'!$A$2:$B$46,2,FALSE)=30,30,20),0))</f>
        <v/>
      </c>
      <c r="AQ58" s="62" t="str">
        <f>IF(ISBLANK($AR$3),"",IF(ISBLANK(Tipy!AH52),0,IF(OR(AND(Tipy!AH52=Výsledky!$AP$3,OR(Tipy!AJ52=Výsledky!$AR$3+1,Tipy!AJ52=Výsledky!$AR$3-1)),AND(Tipy!AJ52=Výsledky!$AR$3,OR(Tipy!AH52=Výsledky!$AP$3+1,Tipy!AH52=Výsledky!$AP$3-1))),10,0)))</f>
        <v/>
      </c>
      <c r="AR58" s="65" t="str">
        <f>IF(ISBLANK($AR$3),"",IF(ISBLANK(Tipy!AH52),"-",SUM(AM58:AQ58)))</f>
        <v/>
      </c>
      <c r="AS58" s="64"/>
      <c r="AT58" s="61" t="str">
        <f>IF(ISBLANK($BF$3),"",IF(ISBLANK(Tipy!AN52),0,IF(AND(Tipy!AN52=Výsledky!$BD$3,Tipy!AP52=Výsledky!$BF$3),60,0)))</f>
        <v/>
      </c>
      <c r="AU58" s="61" t="str">
        <f>IF(ISBLANK($BF$3),"",IF(ISBLANK(Tipy!AN52),0,IF(AND(Tipy!AN52=Výsledky!$BD$3,Tipy!AP52=Výsledky!$BF$3),0,IF(AND(Tipy!AN52-Tipy!AP52&gt;0,Výsledky!$BD$3-Výsledky!$BF$3&gt;0),20,IF(AND(Tipy!AN52-Tipy!AP52=0,Výsledky!$BD$3-Výsledky!$BF$3=0),20,IF(AND(Tipy!AN52-Tipy!AP52&lt;0,Výsledky!$BD$3-Výsledky!$BF$3&lt;0),20,0))))))</f>
        <v/>
      </c>
      <c r="AV58" s="61" t="str">
        <f>IF(ISBLANK($BF$3),"",IF(OR(Tipy!AQ52=Výsledky!#REF!,Tipy!AQ52=Výsledky!#REF!,Tipy!AQ52=Výsledky!#REF!,Tipy!AQ52=Výsledky!$AT$9),IF(VLOOKUP(Tipy!AQ52,'Kategórie hráčov'!$A$2:$B$46,2,FALSE)=30,30,20),0))</f>
        <v/>
      </c>
      <c r="AW58" s="61" t="str">
        <f>IF(ISBLANK($BF$3),"",IF(OR(Tipy!AR52=Výsledky!#REF!,Tipy!AR52=Výsledky!#REF!,Tipy!AR52=Výsledky!#REF!,Tipy!AR52=Výsledky!$AW$9),IF(VLOOKUP(Tipy!AR52,'Kategórie hráčov'!$A$2:$B$46,2,FALSE)=30,30,20),0))</f>
        <v/>
      </c>
      <c r="AX58" s="62" t="str">
        <f>IF(ISBLANK($BF$3),"",IF(ISBLANK(Tipy!AN52),0,IF(OR(AND(Tipy!AN52=Výsledky!$BD$3,OR(Tipy!AP52=Výsledky!$BF$3+1,Tipy!AP52=Výsledky!$BF$3-1)),AND(Tipy!AP52=Výsledky!$BF$3,OR(Tipy!AN52=Výsledky!$BD$3+1,Tipy!AN52=Výsledky!$BD$3-1))),10,0)))</f>
        <v/>
      </c>
      <c r="AY58" s="65" t="str">
        <f>IF(ISBLANK($BF$3),"",IF(ISBLANK(Tipy!AN52),"-",SUM(AT58:AX58)))</f>
        <v/>
      </c>
      <c r="AZ58" s="64"/>
      <c r="BA58" s="61" t="str">
        <f>IF(ISBLANK($AY$3),"",IF(ISBLANK(Tipy!AT52),0,IF(AND(Tipy!AT52=Výsledky!$AW$3,Tipy!AV52=Výsledky!$AY$3),60,0)))</f>
        <v/>
      </c>
      <c r="BB58" s="61" t="str">
        <f>IF(ISBLANK($AY$3),"",IF(ISBLANK(Tipy!AT52),0,IF(AND(Tipy!AT52=Výsledky!$AW$3,Tipy!AV52=Výsledky!$AY$3),0,IF(AND(Tipy!AT52-Tipy!AV52&gt;0,Výsledky!$AW$3-Výsledky!$AY$3&gt;0),20,IF(AND(Tipy!AT52-Tipy!AV52=0,Výsledky!$AW$3-Výsledky!$AY$3=0),20,IF(AND(Tipy!AT52-Tipy!AV52&lt;0,Výsledky!$AW$3-Výsledky!$AY$3&lt;0),20,0))))))</f>
        <v/>
      </c>
      <c r="BC58" s="61" t="str">
        <f>IF(ISBLANK($AY$3),"",IF(OR(Tipy!AW52=Výsledky!$BA$6,Tipy!AW52=Výsledky!$BA$7,Tipy!AW52=Výsledky!$BA$8,Tipy!AW52=Výsledky!$BA$9),IF(VLOOKUP(Tipy!AW52,'Kategórie hráčov'!$A$2:$B$46,2,FALSE)=30,30,20),0))</f>
        <v/>
      </c>
      <c r="BD58" s="61" t="str">
        <f>IF(ISBLANK($AY$3),"",IF(OR(Tipy!AX52=Výsledky!$BD$6,Tipy!AX52=Výsledky!$BD$7,Tipy!AX52=Výsledky!$BD$8,Tipy!AX52=Výsledky!$BD$9),IF(VLOOKUP(Tipy!AX52,'Kategórie hráčov'!$A$2:$B$46,2,FALSE)=30,30,20),0))</f>
        <v/>
      </c>
      <c r="BE58" s="62" t="str">
        <f>IF(ISBLANK($AY$3),"",IF(ISBLANK(Tipy!AT52),0,IF(OR(AND(Tipy!AT52=Výsledky!$AW$3,OR(Tipy!AV52=Výsledky!$AY$3+1,Tipy!AV52=Výsledky!$AY$3-1)),AND(Tipy!AV52=Výsledky!$AY$3,OR(Tipy!AT52=Výsledky!$AW$3+1,Tipy!AT52=Výsledky!$AW$3-1))),10,0)))</f>
        <v/>
      </c>
      <c r="BF58" s="65" t="str">
        <f>IF(ISBLANK($AY$3),"",IF(ISBLANK(Tipy!AT52),"-",SUM(BA58:BE58)))</f>
        <v/>
      </c>
      <c r="BG58" s="64"/>
      <c r="BH58" s="61" t="str">
        <f>IF(ISBLANK($BT$3),"",IF(ISBLANK(Tipy!AZ52),0,IF(AND(Tipy!AZ52=Výsledky!$BR$3,Tipy!BB52=Výsledky!$BT$3),60,0)))</f>
        <v/>
      </c>
      <c r="BI58" s="61" t="str">
        <f>IF(ISBLANK($BT$3),"",IF(ISBLANK(Tipy!AZ52),0,IF(AND(Tipy!AZ52=Výsledky!$BR$3,Tipy!BB52=Výsledky!$BT$3),0,IF(AND(Tipy!AZ52-Tipy!BB52&gt;0,Výsledky!$BR$3-Výsledky!$BT$3&gt;0),20,IF(AND(Tipy!AZ52-Tipy!BB52=0,Výsledky!$BR$3-Výsledky!$BT$3=0),20,IF(AND(Tipy!AZ52-Tipy!BB52&lt;0,Výsledky!$BR$3-Výsledky!$BT$3&lt;0),20,0))))))</f>
        <v/>
      </c>
      <c r="BJ58" s="61" t="str">
        <f>IF(ISBLANK($BT$3),"",IF(OR(Tipy!BC52=Výsledky!#REF!,Tipy!BC52=Výsledky!#REF!,Tipy!BC52=Výsledky!#REF!,Tipy!BC52=Výsledky!$BH$9),IF(VLOOKUP(Tipy!BC52,'Kategórie hráčov'!$A$2:$B$46,2,FALSE)=30,30,20),0))</f>
        <v/>
      </c>
      <c r="BK58" s="61" t="str">
        <f>IF(ISBLANK($BT$3),"",IF(OR(Tipy!BD52=Výsledky!#REF!,Tipy!BD52=Výsledky!#REF!,Tipy!BD52=Výsledky!#REF!,Tipy!BD52=Výsledky!$BK$9),IF(VLOOKUP(Tipy!BD52,'Kategórie hráčov'!$A$2:$B$46,2,FALSE)=30,30,20),0))</f>
        <v/>
      </c>
      <c r="BL58" s="62" t="str">
        <f>IF(ISBLANK($BT$3),"",IF(ISBLANK(Tipy!AZ52),0,IF(OR(AND(Tipy!AZ52=Výsledky!$BR$3,OR(Tipy!BB52=Výsledky!$BT$3+1,Tipy!BB52=Výsledky!$BT$3-1)),AND(Tipy!BB52=Výsledky!$BT$3,OR(Tipy!AZ52=Výsledky!$BR$3+1,Tipy!AZ52=Výsledky!$BR$3-1))),10,0)))</f>
        <v/>
      </c>
      <c r="BM58" s="65" t="str">
        <f>IF(ISBLANK($BT$3),"",IF(ISBLANK(Tipy!AZ52),"-",SUM(BH58:BL58)))</f>
        <v/>
      </c>
      <c r="BN58" s="64"/>
      <c r="BO58" s="61" t="str">
        <f>IF(ISBLANK($CA$3),"",IF(ISBLANK(Tipy!BF52),0,IF(AND(Tipy!BF52=Výsledky!$BY$3,Tipy!BH52=Výsledky!$CA$3),60,0)))</f>
        <v/>
      </c>
      <c r="BP58" s="61" t="str">
        <f>IF(ISBLANK($CA$3),"",IF(ISBLANK(Tipy!BF52),0,IF(AND(Tipy!BF52=Výsledky!$BY$3,Tipy!BH52=Výsledky!$CA$3),0,IF(AND(Tipy!BF52-Tipy!BH52&gt;0,Výsledky!$BY$3-Výsledky!$CA$3&gt;0),20,IF(AND(Tipy!BF52-Tipy!BH52=0,Výsledky!$BY$3-Výsledky!$CA$3=0),20,IF(AND(Tipy!BF52-Tipy!BH52&lt;0,Výsledky!$BY$3-Výsledky!$CA$3&lt;0),20,0))))))</f>
        <v/>
      </c>
      <c r="BQ58" s="61" t="str">
        <f>IF(ISBLANK($CA$3),"",IF(OR(Tipy!BI52=Výsledky!$BO$6,Tipy!BI52=Výsledky!$BO$7,Tipy!BI52=Výsledky!$BO$8,Tipy!BI52=Výsledky!$BO$9),IF(VLOOKUP(Tipy!BI52,'Kategórie hráčov'!$A$2:$B$46,2,FALSE)=30,30,20),0))</f>
        <v/>
      </c>
      <c r="BR58" s="61" t="str">
        <f>IF(ISBLANK($CA$3),"",IF(OR(Tipy!BJ52=Výsledky!$BR$6,Tipy!BJ52=Výsledky!$BR$7,Tipy!BJ52=Výsledky!$BR$8,Tipy!BJ52=Výsledky!$BR$9),IF(VLOOKUP(Tipy!BJ52,'Kategórie hráčov'!$A$2:$B$46,2,FALSE)=30,30,20),0))</f>
        <v/>
      </c>
      <c r="BS58" s="62" t="str">
        <f>IF(ISBLANK($CA$3),"",IF(ISBLANK(Tipy!BF52),0,IF(OR(AND(Tipy!BF52=Výsledky!$BY$3,OR(Tipy!BH52=Výsledky!$CA$3+1,Tipy!BH52=Výsledky!$CA$3-1)),AND(Tipy!BH52=Výsledky!$CA$3,OR(Tipy!BF52=Výsledky!$BY$3+1,Tipy!BF52=Výsledky!$BY$3-1))),10,0)))</f>
        <v/>
      </c>
      <c r="BT58" s="65" t="str">
        <f>IF(ISBLANK($CA$3),"",IF(ISBLANK(Tipy!BF52),"-",SUM(BO58:BS58)))</f>
        <v/>
      </c>
      <c r="BU58" s="64"/>
      <c r="BV58" s="61" t="str">
        <f>IF(ISBLANK($CH$3),"",IF(ISBLANK(Tipy!BL52),0,IF(AND(Tipy!BL52=Výsledky!$CF$3,Tipy!BN52=Výsledky!$CH$3),60,0)))</f>
        <v/>
      </c>
      <c r="BW58" s="61" t="str">
        <f>IF(ISBLANK($CH$3),"",IF(ISBLANK(Tipy!BL52),0,IF(AND(Tipy!BL52=Výsledky!$CF$3,Tipy!BN52=Výsledky!$CH$3),0,IF(AND(Tipy!BL52-Tipy!BN52&gt;0,Výsledky!$CF$3-Výsledky!$CH$3&gt;0),20,IF(AND(Tipy!BL52-Tipy!BN52=0,Výsledky!$CF$3-Výsledky!$CH$3=0),20,IF(AND(Tipy!BL52-Tipy!BN52&lt;0,Výsledky!$CF$3-Výsledky!$CH$3&lt;0),20,0))))))</f>
        <v/>
      </c>
      <c r="BX58" s="61" t="str">
        <f>IF(ISBLANK($CH$3),"",IF(OR(Tipy!BO52=Výsledky!$BV$6,Tipy!BO52=Výsledky!$BV$7,Tipy!BO52=Výsledky!$BV$8,Tipy!BO52=Výsledky!$BV$9),IF(VLOOKUP(Tipy!BO52,'Kategórie hráčov'!$A$2:$B$46,2,FALSE)=30,30,20),0))</f>
        <v/>
      </c>
      <c r="BY58" s="61" t="str">
        <f>IF(ISBLANK($CH$3),"",IF(OR(Tipy!BP52=Výsledky!$BY$6,Tipy!BP52=Výsledky!$BY$7,Tipy!BP52=Výsledky!$BY$8,Tipy!BP52=Výsledky!$BY$9),IF(VLOOKUP(Tipy!BP52,'Kategórie hráčov'!$A$2:$B$46,2,FALSE)=30,30,20),0))</f>
        <v/>
      </c>
      <c r="BZ58" s="62" t="str">
        <f>IF(ISBLANK($CH$3),"",IF(ISBLANK(Tipy!BL52),0,IF(OR(AND(Tipy!BL52=Výsledky!$CF$3,OR(Tipy!BN52=Výsledky!$CH$3+1,Tipy!BN52=Výsledky!$CH$3-1)),AND(Tipy!BN52=Výsledky!$CH$3,OR(Tipy!BL52=Výsledky!$CF$3+1,Tipy!BL52=Výsledky!$CF$3-1))),10,0)))</f>
        <v/>
      </c>
      <c r="CA58" s="65" t="str">
        <f>IF(ISBLANK($CH$3),"",IF(ISBLANK(Tipy!BL52),"-",SUM(BV58:BZ58)))</f>
        <v/>
      </c>
      <c r="CB58" s="64"/>
      <c r="CC58" s="61" t="str">
        <f>IF(ISBLANK($CO$3),"",IF(ISBLANK(Tipy!BR52),0,IF(AND(Tipy!BR52=Výsledky!$CM$3,Tipy!BT52=Výsledky!$CO$3),60,0)))</f>
        <v/>
      </c>
      <c r="CD58" s="61" t="str">
        <f>IF(ISBLANK($CO$3),"",IF(ISBLANK(Tipy!BR52),0,IF(AND(Tipy!BR52=Výsledky!$CM$3,Tipy!BT52=Výsledky!$CO$3),0,IF(AND(Tipy!BR52-Tipy!BT52&gt;0,Výsledky!$CM$3-Výsledky!$CO$3&gt;0),20,IF(AND(Tipy!BR52-Tipy!BT52=0,Výsledky!$CM$3-Výsledky!$CO$3=0),20,IF(AND(Tipy!BR52-Tipy!BT52&lt;0,Výsledky!$CM$3-Výsledky!$CO$3&lt;0),20,0))))))</f>
        <v/>
      </c>
      <c r="CE58" s="61" t="str">
        <f>IF(ISBLANK($CO$3),"",IF(OR(Tipy!BU52=Výsledky!$CC$6,Tipy!BU52=Výsledky!$CC$7,Tipy!BU52=Výsledky!$CC$8,Tipy!BU52=Výsledky!$CC$9),IF(VLOOKUP(Tipy!BU52,'Kategórie hráčov'!$A$2:$B$46,2,FALSE)=30,30,20),0))</f>
        <v/>
      </c>
      <c r="CF58" s="61" t="str">
        <f>IF(ISBLANK($CO$3),"",IF(OR(Tipy!BV52=Výsledky!$CF$6,Tipy!BV52=Výsledky!$CF$7,Tipy!BV52=Výsledky!$CF$8,Tipy!BV52=Výsledky!$CF$9),IF(VLOOKUP(Tipy!BV52,'Kategórie hráčov'!$A$2:$B$46,2,FALSE)=30,30,20),0))</f>
        <v/>
      </c>
      <c r="CG58" s="62" t="str">
        <f>IF(ISBLANK($CO$3),"",IF(ISBLANK(Tipy!BR52),0,IF(OR(AND(Tipy!BR52=Výsledky!$CM$3,OR(Tipy!BT52=Výsledky!$CO$3+1,Tipy!BT52=Výsledky!$CO$3-1)),AND(Tipy!BT52=Výsledky!$CO$3,OR(Tipy!BR52=Výsledky!$CM$3+1,Tipy!BR52=Výsledky!$CM$3-1))),10,0)))</f>
        <v/>
      </c>
      <c r="CH58" s="65" t="str">
        <f>IF(ISBLANK($CO$3),"",IF(ISBLANK(Tipy!BR52),"-",SUM(CC58:CG58)))</f>
        <v/>
      </c>
      <c r="CI58" s="64"/>
      <c r="CJ58" s="61" t="str">
        <f>IF(ISBLANK($CV$3),"",IF(ISBLANK(Tipy!BX52),0,IF(AND(Tipy!BX52=Výsledky!$CT$3,Tipy!BZ52=Výsledky!$CV$3),60,0)))</f>
        <v/>
      </c>
      <c r="CK58" s="61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1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1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2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65" t="str">
        <f>IF(ISBLANK($CV$3),"",IF(ISBLANK(Tipy!BX52),"-",SUM(CJ58:CN58)))</f>
        <v/>
      </c>
      <c r="CP58" s="64"/>
      <c r="CQ58" s="61" t="str">
        <f>IF(ISBLANK($DC$3),"",IF(ISBLANK(Tipy!CD52),0,IF(AND(Tipy!CD52=Výsledky!$DA$3,Tipy!CF52=Výsledky!$DC$3),60,0)))</f>
        <v/>
      </c>
      <c r="CR58" s="61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1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1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2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65" t="str">
        <f>IF(ISBLANK($DC$3),"",IF(ISBLANK(Tipy!CD52),"-",SUM(CQ58:CU58)))</f>
        <v/>
      </c>
      <c r="CW58" s="64"/>
      <c r="CX58" s="61" t="str">
        <f>IF(ISBLANK($DX$3),"",IF(ISBLANK(Tipy!CJ52),0,IF(AND(Tipy!CJ52=Výsledky!$DV$3,Tipy!CL52=Výsledky!$DX$3),60,0)))</f>
        <v/>
      </c>
      <c r="CY58" s="61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1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1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2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65" t="str">
        <f>IF(ISBLANK($DX$3),"",IF(ISBLANK(Tipy!CJ52),"-",SUM(CX58:DB58)))</f>
        <v/>
      </c>
      <c r="DD58" s="64"/>
      <c r="DE58" s="61" t="str">
        <f>IF(ISBLANK($DQ$3),"",IF(ISBLANK(Tipy!CP52),0,IF(AND(Tipy!CP52=Výsledky!$DO$3,Tipy!CR52=Výsledky!$DQ$3),60,0)))</f>
        <v/>
      </c>
      <c r="DF58" s="61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1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1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2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65" t="str">
        <f>IF(ISBLANK($DQ$3),"",IF(ISBLANK(Tipy!CP52),"-",SUM(DE58:DI58)))</f>
        <v/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 t="str">
        <f>IF(ISBLANK($BM$3),"",IF(ISBLANK(Tipy!EF52),0,IF(AND(Tipy!EF52=Výsledky!$BK$3,Tipy!EH52=Výsledky!$BM$3),60,0)))</f>
        <v/>
      </c>
      <c r="FC58" s="61" t="str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/>
      </c>
      <c r="FD58" s="61" t="str">
        <f>IF(ISBLANK($BM$3),"",IF(OR(Tipy!EI52=Výsledky!$FB$6,Tipy!EI52=Výsledky!$FB$7,Tipy!EI52=Výsledky!$FB$8,Tipy!EI52=Výsledky!$FB$9),IF(VLOOKUP(Tipy!EI52,'Kategórie hráčov'!$A$2:$B$46,2,FALSE)=30,30,20),0))</f>
        <v/>
      </c>
      <c r="FE58" s="61" t="str">
        <f>IF(ISBLANK($BM$3),"",IF(OR(Tipy!EJ52=Výsledky!$FE$6,Tipy!EJ52=Výsledky!$FE$7,Tipy!EJ52=Výsledky!$FE$8,Tipy!EJ52=Výsledky!$FE$9),IF(VLOOKUP(Tipy!EJ52,'Kategórie hráčov'!$A$2:$B$46,2,FALSE)=30,30,20),0))</f>
        <v/>
      </c>
      <c r="FF58" s="62" t="str">
        <f>IF(ISBLANK($BM$3),"",IF(ISBLANK(Tipy!EF52),0,IF(OR(AND(Tipy!EF52=Výsledky!$BK$3,OR(Tipy!EH52=Výsledky!$BM$3+1,Tipy!EH52=Výsledky!$BM$3-1)),AND(Tipy!EH52=Výsledky!$BM$3,OR(Tipy!EF52=Výsledky!$BK$3+1,Tipy!EF52=Výsledky!$BK$3-1))),10,0)))</f>
        <v/>
      </c>
      <c r="FG58" s="65" t="str">
        <f>IF(ISBLANK($BM$3),"",IF(ISBLANK(Tipy!EF52),"-",SUM(FB58:FF58)))</f>
        <v/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 t="str">
        <f>IF(ISBLANK($DJ$3),"",IF(ISBLANK(Tipy!ER52),0,IF(AND(Tipy!ER52=Výsledky!$DH$3,Tipy!ET52=Výsledky!$DJ$3),60,0)))</f>
        <v/>
      </c>
      <c r="FQ58" s="61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1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1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2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5" t="str">
        <f>IF(ISBLANK($DJ$3),"",IF(ISBLANK(Tipy!ER52),"-",SUM(FP58:FT58)))</f>
        <v/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488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488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5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61" t="str">
        <f>IF(ISBLANK($AR$3),"",IF(ISBLANK(Tipy!AH53),0,IF(AND(Tipy!AH53=Výsledky!$AP$3,Tipy!AJ53=Výsledky!$AR$3),60,0)))</f>
        <v/>
      </c>
      <c r="AN59" s="61" t="str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/>
      </c>
      <c r="AO59" s="61" t="str">
        <f>IF(ISBLANK($AR$3),"",IF(OR(Tipy!AK53=Výsledky!$AM$6,Tipy!AK53=Výsledky!$AM$7,Tipy!AK53=Výsledky!$AM$8,Tipy!AK53=Výsledky!$AM$9),IF(VLOOKUP(Tipy!AK53,'Kategórie hráčov'!$A$2:$B$46,2,FALSE)=30,30,20),0))</f>
        <v/>
      </c>
      <c r="AP59" s="61" t="str">
        <f>IF(ISBLANK($AR$3),"",IF(OR(Tipy!AL53=Výsledky!$AP$6,Tipy!AL53=Výsledky!$AP$7,Tipy!AL53=Výsledky!$AP$8,Tipy!AL53=Výsledky!$AP$9),IF(VLOOKUP(Tipy!AL53,'Kategórie hráčov'!$A$2:$B$46,2,FALSE)=30,30,20),0))</f>
        <v/>
      </c>
      <c r="AQ59" s="62" t="str">
        <f>IF(ISBLANK($AR$3),"",IF(ISBLANK(Tipy!AH53),0,IF(OR(AND(Tipy!AH53=Výsledky!$AP$3,OR(Tipy!AJ53=Výsledky!$AR$3+1,Tipy!AJ53=Výsledky!$AR$3-1)),AND(Tipy!AJ53=Výsledky!$AR$3,OR(Tipy!AH53=Výsledky!$AP$3+1,Tipy!AH53=Výsledky!$AP$3-1))),10,0)))</f>
        <v/>
      </c>
      <c r="AR59" s="65" t="str">
        <f>IF(ISBLANK($AR$3),"",IF(ISBLANK(Tipy!AH53),"-",SUM(AM59:AQ59)))</f>
        <v/>
      </c>
      <c r="AS59" s="64"/>
      <c r="AT59" s="61" t="str">
        <f>IF(ISBLANK($BF$3),"",IF(ISBLANK(Tipy!AN53),0,IF(AND(Tipy!AN53=Výsledky!$BD$3,Tipy!AP53=Výsledky!$BF$3),60,0)))</f>
        <v/>
      </c>
      <c r="AU59" s="61" t="str">
        <f>IF(ISBLANK($BF$3),"",IF(ISBLANK(Tipy!AN53),0,IF(AND(Tipy!AN53=Výsledky!$BD$3,Tipy!AP53=Výsledky!$BF$3),0,IF(AND(Tipy!AN53-Tipy!AP53&gt;0,Výsledky!$BD$3-Výsledky!$BF$3&gt;0),20,IF(AND(Tipy!AN53-Tipy!AP53=0,Výsledky!$BD$3-Výsledky!$BF$3=0),20,IF(AND(Tipy!AN53-Tipy!AP53&lt;0,Výsledky!$BD$3-Výsledky!$BF$3&lt;0),20,0))))))</f>
        <v/>
      </c>
      <c r="AV59" s="61" t="str">
        <f>IF(ISBLANK($BF$3),"",IF(OR(Tipy!AQ53=Výsledky!#REF!,Tipy!AQ53=Výsledky!#REF!,Tipy!AQ53=Výsledky!#REF!,Tipy!AQ53=Výsledky!$AT$9),IF(VLOOKUP(Tipy!AQ53,'Kategórie hráčov'!$A$2:$B$46,2,FALSE)=30,30,20),0))</f>
        <v/>
      </c>
      <c r="AW59" s="61" t="str">
        <f>IF(ISBLANK($BF$3),"",IF(OR(Tipy!AR53=Výsledky!#REF!,Tipy!AR53=Výsledky!#REF!,Tipy!AR53=Výsledky!#REF!,Tipy!AR53=Výsledky!$AW$9),IF(VLOOKUP(Tipy!AR53,'Kategórie hráčov'!$A$2:$B$46,2,FALSE)=30,30,20),0))</f>
        <v/>
      </c>
      <c r="AX59" s="62" t="str">
        <f>IF(ISBLANK($BF$3),"",IF(ISBLANK(Tipy!AN53),0,IF(OR(AND(Tipy!AN53=Výsledky!$BD$3,OR(Tipy!AP53=Výsledky!$BF$3+1,Tipy!AP53=Výsledky!$BF$3-1)),AND(Tipy!AP53=Výsledky!$BF$3,OR(Tipy!AN53=Výsledky!$BD$3+1,Tipy!AN53=Výsledky!$BD$3-1))),10,0)))</f>
        <v/>
      </c>
      <c r="AY59" s="65" t="str">
        <f>IF(ISBLANK($BF$3),"",IF(ISBLANK(Tipy!AN53),"-",SUM(AT59:AX59)))</f>
        <v/>
      </c>
      <c r="AZ59" s="64"/>
      <c r="BA59" s="61" t="str">
        <f>IF(ISBLANK($AY$3),"",IF(ISBLANK(Tipy!AT53),0,IF(AND(Tipy!AT53=Výsledky!$AW$3,Tipy!AV53=Výsledky!$AY$3),60,0)))</f>
        <v/>
      </c>
      <c r="BB59" s="61" t="str">
        <f>IF(ISBLANK($AY$3),"",IF(ISBLANK(Tipy!AT53),0,IF(AND(Tipy!AT53=Výsledky!$AW$3,Tipy!AV53=Výsledky!$AY$3),0,IF(AND(Tipy!AT53-Tipy!AV53&gt;0,Výsledky!$AW$3-Výsledky!$AY$3&gt;0),20,IF(AND(Tipy!AT53-Tipy!AV53=0,Výsledky!$AW$3-Výsledky!$AY$3=0),20,IF(AND(Tipy!AT53-Tipy!AV53&lt;0,Výsledky!$AW$3-Výsledky!$AY$3&lt;0),20,0))))))</f>
        <v/>
      </c>
      <c r="BC59" s="61" t="str">
        <f>IF(ISBLANK($AY$3),"",IF(OR(Tipy!AW53=Výsledky!$BA$6,Tipy!AW53=Výsledky!$BA$7,Tipy!AW53=Výsledky!$BA$8,Tipy!AW53=Výsledky!$BA$9),IF(VLOOKUP(Tipy!AW53,'Kategórie hráčov'!$A$2:$B$46,2,FALSE)=30,30,20),0))</f>
        <v/>
      </c>
      <c r="BD59" s="61" t="str">
        <f>IF(ISBLANK($AY$3),"",IF(OR(Tipy!AX53=Výsledky!$BD$6,Tipy!AX53=Výsledky!$BD$7,Tipy!AX53=Výsledky!$BD$8,Tipy!AX53=Výsledky!$BD$9),IF(VLOOKUP(Tipy!AX53,'Kategórie hráčov'!$A$2:$B$46,2,FALSE)=30,30,20),0))</f>
        <v/>
      </c>
      <c r="BE59" s="62" t="str">
        <f>IF(ISBLANK($AY$3),"",IF(ISBLANK(Tipy!AT53),0,IF(OR(AND(Tipy!AT53=Výsledky!$AW$3,OR(Tipy!AV53=Výsledky!$AY$3+1,Tipy!AV53=Výsledky!$AY$3-1)),AND(Tipy!AV53=Výsledky!$AY$3,OR(Tipy!AT53=Výsledky!$AW$3+1,Tipy!AT53=Výsledky!$AW$3-1))),10,0)))</f>
        <v/>
      </c>
      <c r="BF59" s="65" t="str">
        <f>IF(ISBLANK($AY$3),"",IF(ISBLANK(Tipy!AT53),"-",SUM(BA59:BE59)))</f>
        <v/>
      </c>
      <c r="BG59" s="64"/>
      <c r="BH59" s="61" t="str">
        <f>IF(ISBLANK($BT$3),"",IF(ISBLANK(Tipy!AZ53),0,IF(AND(Tipy!AZ53=Výsledky!$BR$3,Tipy!BB53=Výsledky!$BT$3),60,0)))</f>
        <v/>
      </c>
      <c r="BI59" s="61" t="str">
        <f>IF(ISBLANK($BT$3),"",IF(ISBLANK(Tipy!AZ53),0,IF(AND(Tipy!AZ53=Výsledky!$BR$3,Tipy!BB53=Výsledky!$BT$3),0,IF(AND(Tipy!AZ53-Tipy!BB53&gt;0,Výsledky!$BR$3-Výsledky!$BT$3&gt;0),20,IF(AND(Tipy!AZ53-Tipy!BB53=0,Výsledky!$BR$3-Výsledky!$BT$3=0),20,IF(AND(Tipy!AZ53-Tipy!BB53&lt;0,Výsledky!$BR$3-Výsledky!$BT$3&lt;0),20,0))))))</f>
        <v/>
      </c>
      <c r="BJ59" s="61" t="str">
        <f>IF(ISBLANK($BT$3),"",IF(OR(Tipy!BC53=Výsledky!#REF!,Tipy!BC53=Výsledky!#REF!,Tipy!BC53=Výsledky!#REF!,Tipy!BC53=Výsledky!$BH$9),IF(VLOOKUP(Tipy!BC53,'Kategórie hráčov'!$A$2:$B$46,2,FALSE)=30,30,20),0))</f>
        <v/>
      </c>
      <c r="BK59" s="61" t="str">
        <f>IF(ISBLANK($BT$3),"",IF(OR(Tipy!BD53=Výsledky!#REF!,Tipy!BD53=Výsledky!#REF!,Tipy!BD53=Výsledky!#REF!,Tipy!BD53=Výsledky!$BK$9),IF(VLOOKUP(Tipy!BD53,'Kategórie hráčov'!$A$2:$B$46,2,FALSE)=30,30,20),0))</f>
        <v/>
      </c>
      <c r="BL59" s="62" t="str">
        <f>IF(ISBLANK($BT$3),"",IF(ISBLANK(Tipy!AZ53),0,IF(OR(AND(Tipy!AZ53=Výsledky!$BR$3,OR(Tipy!BB53=Výsledky!$BT$3+1,Tipy!BB53=Výsledky!$BT$3-1)),AND(Tipy!BB53=Výsledky!$BT$3,OR(Tipy!AZ53=Výsledky!$BR$3+1,Tipy!AZ53=Výsledky!$BR$3-1))),10,0)))</f>
        <v/>
      </c>
      <c r="BM59" s="65" t="str">
        <f>IF(ISBLANK($BT$3),"",IF(ISBLANK(Tipy!AZ53),"-",SUM(BH59:BL59)))</f>
        <v/>
      </c>
      <c r="BN59" s="64"/>
      <c r="BO59" s="61" t="str">
        <f>IF(ISBLANK($CA$3),"",IF(ISBLANK(Tipy!BF53),0,IF(AND(Tipy!BF53=Výsledky!$BY$3,Tipy!BH53=Výsledky!$CA$3),60,0)))</f>
        <v/>
      </c>
      <c r="BP59" s="61" t="str">
        <f>IF(ISBLANK($CA$3),"",IF(ISBLANK(Tipy!BF53),0,IF(AND(Tipy!BF53=Výsledky!$BY$3,Tipy!BH53=Výsledky!$CA$3),0,IF(AND(Tipy!BF53-Tipy!BH53&gt;0,Výsledky!$BY$3-Výsledky!$CA$3&gt;0),20,IF(AND(Tipy!BF53-Tipy!BH53=0,Výsledky!$BY$3-Výsledky!$CA$3=0),20,IF(AND(Tipy!BF53-Tipy!BH53&lt;0,Výsledky!$BY$3-Výsledky!$CA$3&lt;0),20,0))))))</f>
        <v/>
      </c>
      <c r="BQ59" s="61" t="str">
        <f>IF(ISBLANK($CA$3),"",IF(OR(Tipy!BI53=Výsledky!$BO$6,Tipy!BI53=Výsledky!$BO$7,Tipy!BI53=Výsledky!$BO$8,Tipy!BI53=Výsledky!$BO$9),IF(VLOOKUP(Tipy!BI53,'Kategórie hráčov'!$A$2:$B$46,2,FALSE)=30,30,20),0))</f>
        <v/>
      </c>
      <c r="BR59" s="61" t="str">
        <f>IF(ISBLANK($CA$3),"",IF(OR(Tipy!BJ53=Výsledky!$BR$6,Tipy!BJ53=Výsledky!$BR$7,Tipy!BJ53=Výsledky!$BR$8,Tipy!BJ53=Výsledky!$BR$9),IF(VLOOKUP(Tipy!BJ53,'Kategórie hráčov'!$A$2:$B$46,2,FALSE)=30,30,20),0))</f>
        <v/>
      </c>
      <c r="BS59" s="62" t="str">
        <f>IF(ISBLANK($CA$3),"",IF(ISBLANK(Tipy!BF53),0,IF(OR(AND(Tipy!BF53=Výsledky!$BY$3,OR(Tipy!BH53=Výsledky!$CA$3+1,Tipy!BH53=Výsledky!$CA$3-1)),AND(Tipy!BH53=Výsledky!$CA$3,OR(Tipy!BF53=Výsledky!$BY$3+1,Tipy!BF53=Výsledky!$BY$3-1))),10,0)))</f>
        <v/>
      </c>
      <c r="BT59" s="65" t="str">
        <f>IF(ISBLANK($CA$3),"",IF(ISBLANK(Tipy!BF53),"-",SUM(BO59:BS59)))</f>
        <v/>
      </c>
      <c r="BU59" s="64"/>
      <c r="BV59" s="61" t="str">
        <f>IF(ISBLANK($CH$3),"",IF(ISBLANK(Tipy!BL53),0,IF(AND(Tipy!BL53=Výsledky!$CF$3,Tipy!BN53=Výsledky!$CH$3),60,0)))</f>
        <v/>
      </c>
      <c r="BW59" s="61" t="str">
        <f>IF(ISBLANK($CH$3),"",IF(ISBLANK(Tipy!BL53),0,IF(AND(Tipy!BL53=Výsledky!$CF$3,Tipy!BN53=Výsledky!$CH$3),0,IF(AND(Tipy!BL53-Tipy!BN53&gt;0,Výsledky!$CF$3-Výsledky!$CH$3&gt;0),20,IF(AND(Tipy!BL53-Tipy!BN53=0,Výsledky!$CF$3-Výsledky!$CH$3=0),20,IF(AND(Tipy!BL53-Tipy!BN53&lt;0,Výsledky!$CF$3-Výsledky!$CH$3&lt;0),20,0))))))</f>
        <v/>
      </c>
      <c r="BX59" s="61" t="str">
        <f>IF(ISBLANK($CH$3),"",IF(OR(Tipy!BO53=Výsledky!$BV$6,Tipy!BO53=Výsledky!$BV$7,Tipy!BO53=Výsledky!$BV$8,Tipy!BO53=Výsledky!$BV$9),IF(VLOOKUP(Tipy!BO53,'Kategórie hráčov'!$A$2:$B$46,2,FALSE)=30,30,20),0))</f>
        <v/>
      </c>
      <c r="BY59" s="61" t="str">
        <f>IF(ISBLANK($CH$3),"",IF(OR(Tipy!BP53=Výsledky!$BY$6,Tipy!BP53=Výsledky!$BY$7,Tipy!BP53=Výsledky!$BY$8,Tipy!BP53=Výsledky!$BY$9),IF(VLOOKUP(Tipy!BP53,'Kategórie hráčov'!$A$2:$B$46,2,FALSE)=30,30,20),0))</f>
        <v/>
      </c>
      <c r="BZ59" s="62" t="str">
        <f>IF(ISBLANK($CH$3),"",IF(ISBLANK(Tipy!BL53),0,IF(OR(AND(Tipy!BL53=Výsledky!$CF$3,OR(Tipy!BN53=Výsledky!$CH$3+1,Tipy!BN53=Výsledky!$CH$3-1)),AND(Tipy!BN53=Výsledky!$CH$3,OR(Tipy!BL53=Výsledky!$CF$3+1,Tipy!BL53=Výsledky!$CF$3-1))),10,0)))</f>
        <v/>
      </c>
      <c r="CA59" s="65" t="str">
        <f>IF(ISBLANK($CH$3),"",IF(ISBLANK(Tipy!BL53),"-",SUM(BV59:BZ59)))</f>
        <v/>
      </c>
      <c r="CB59" s="64"/>
      <c r="CC59" s="61" t="str">
        <f>IF(ISBLANK($CO$3),"",IF(ISBLANK(Tipy!BR53),0,IF(AND(Tipy!BR53=Výsledky!$CM$3,Tipy!BT53=Výsledky!$CO$3),60,0)))</f>
        <v/>
      </c>
      <c r="CD59" s="61" t="str">
        <f>IF(ISBLANK($CO$3),"",IF(ISBLANK(Tipy!BR53),0,IF(AND(Tipy!BR53=Výsledky!$CM$3,Tipy!BT53=Výsledky!$CO$3),0,IF(AND(Tipy!BR53-Tipy!BT53&gt;0,Výsledky!$CM$3-Výsledky!$CO$3&gt;0),20,IF(AND(Tipy!BR53-Tipy!BT53=0,Výsledky!$CM$3-Výsledky!$CO$3=0),20,IF(AND(Tipy!BR53-Tipy!BT53&lt;0,Výsledky!$CM$3-Výsledky!$CO$3&lt;0),20,0))))))</f>
        <v/>
      </c>
      <c r="CE59" s="61" t="str">
        <f>IF(ISBLANK($CO$3),"",IF(OR(Tipy!BU53=Výsledky!$CC$6,Tipy!BU53=Výsledky!$CC$7,Tipy!BU53=Výsledky!$CC$8,Tipy!BU53=Výsledky!$CC$9),IF(VLOOKUP(Tipy!BU53,'Kategórie hráčov'!$A$2:$B$46,2,FALSE)=30,30,20),0))</f>
        <v/>
      </c>
      <c r="CF59" s="61" t="str">
        <f>IF(ISBLANK($CO$3),"",IF(OR(Tipy!BV53=Výsledky!$CF$6,Tipy!BV53=Výsledky!$CF$7,Tipy!BV53=Výsledky!$CF$8,Tipy!BV53=Výsledky!$CF$9),IF(VLOOKUP(Tipy!BV53,'Kategórie hráčov'!$A$2:$B$46,2,FALSE)=30,30,20),0))</f>
        <v/>
      </c>
      <c r="CG59" s="62" t="str">
        <f>IF(ISBLANK($CO$3),"",IF(ISBLANK(Tipy!BR53),0,IF(OR(AND(Tipy!BR53=Výsledky!$CM$3,OR(Tipy!BT53=Výsledky!$CO$3+1,Tipy!BT53=Výsledky!$CO$3-1)),AND(Tipy!BT53=Výsledky!$CO$3,OR(Tipy!BR53=Výsledky!$CM$3+1,Tipy!BR53=Výsledky!$CM$3-1))),10,0)))</f>
        <v/>
      </c>
      <c r="CH59" s="65" t="str">
        <f>IF(ISBLANK($CO$3),"",IF(ISBLANK(Tipy!BR53),"-",SUM(CC59:CG59)))</f>
        <v/>
      </c>
      <c r="CI59" s="64"/>
      <c r="CJ59" s="61" t="str">
        <f>IF(ISBLANK($CV$3),"",IF(ISBLANK(Tipy!BX53),0,IF(AND(Tipy!BX53=Výsledky!$CT$3,Tipy!BZ53=Výsledky!$CV$3),60,0)))</f>
        <v/>
      </c>
      <c r="CK59" s="61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1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1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2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65" t="str">
        <f>IF(ISBLANK($CV$3),"",IF(ISBLANK(Tipy!BX53),"-",SUM(CJ59:CN59)))</f>
        <v/>
      </c>
      <c r="CP59" s="64"/>
      <c r="CQ59" s="61" t="str">
        <f>IF(ISBLANK($DC$3),"",IF(ISBLANK(Tipy!CD53),0,IF(AND(Tipy!CD53=Výsledky!$DA$3,Tipy!CF53=Výsledky!$DC$3),60,0)))</f>
        <v/>
      </c>
      <c r="CR59" s="61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1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1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2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65" t="str">
        <f>IF(ISBLANK($DC$3),"",IF(ISBLANK(Tipy!CD53),"-",SUM(CQ59:CU59)))</f>
        <v/>
      </c>
      <c r="CW59" s="64"/>
      <c r="CX59" s="61" t="str">
        <f>IF(ISBLANK($DX$3),"",IF(ISBLANK(Tipy!CJ53),0,IF(AND(Tipy!CJ53=Výsledky!$DV$3,Tipy!CL53=Výsledky!$DX$3),60,0)))</f>
        <v/>
      </c>
      <c r="CY59" s="61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1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1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2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65" t="str">
        <f>IF(ISBLANK($DX$3),"",IF(ISBLANK(Tipy!CJ53),"-",SUM(CX59:DB59)))</f>
        <v/>
      </c>
      <c r="DD59" s="64"/>
      <c r="DE59" s="61" t="str">
        <f>IF(ISBLANK($DQ$3),"",IF(ISBLANK(Tipy!CP53),0,IF(AND(Tipy!CP53=Výsledky!$DO$3,Tipy!CR53=Výsledky!$DQ$3),60,0)))</f>
        <v/>
      </c>
      <c r="DF59" s="61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1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1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2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65" t="str">
        <f>IF(ISBLANK($DQ$3),"",IF(ISBLANK(Tipy!CP53),"-",SUM(DE59:DI59)))</f>
        <v/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 t="str">
        <f>IF(ISBLANK($BM$3),"",IF(ISBLANK(Tipy!EF53),0,IF(AND(Tipy!EF53=Výsledky!$BK$3,Tipy!EH53=Výsledky!$BM$3),60,0)))</f>
        <v/>
      </c>
      <c r="FC59" s="61" t="str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/>
      </c>
      <c r="FD59" s="61" t="str">
        <f>IF(ISBLANK($BM$3),"",IF(OR(Tipy!EI53=Výsledky!$FB$6,Tipy!EI53=Výsledky!$FB$7,Tipy!EI53=Výsledky!$FB$8,Tipy!EI53=Výsledky!$FB$9),IF(VLOOKUP(Tipy!EI53,'Kategórie hráčov'!$A$2:$B$46,2,FALSE)=30,30,20),0))</f>
        <v/>
      </c>
      <c r="FE59" s="61" t="str">
        <f>IF(ISBLANK($BM$3),"",IF(OR(Tipy!EJ53=Výsledky!$FE$6,Tipy!EJ53=Výsledky!$FE$7,Tipy!EJ53=Výsledky!$FE$8,Tipy!EJ53=Výsledky!$FE$9),IF(VLOOKUP(Tipy!EJ53,'Kategórie hráčov'!$A$2:$B$46,2,FALSE)=30,30,20),0))</f>
        <v/>
      </c>
      <c r="FF59" s="62" t="str">
        <f>IF(ISBLANK($BM$3),"",IF(ISBLANK(Tipy!EF53),0,IF(OR(AND(Tipy!EF53=Výsledky!$BK$3,OR(Tipy!EH53=Výsledky!$BM$3+1,Tipy!EH53=Výsledky!$BM$3-1)),AND(Tipy!EH53=Výsledky!$BM$3,OR(Tipy!EF53=Výsledky!$BK$3+1,Tipy!EF53=Výsledky!$BK$3-1))),10,0)))</f>
        <v/>
      </c>
      <c r="FG59" s="65" t="str">
        <f>IF(ISBLANK($BM$3),"",IF(ISBLANK(Tipy!EF53),"-",SUM(FB59:FF59)))</f>
        <v/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 t="str">
        <f>IF(ISBLANK($DJ$3),"",IF(ISBLANK(Tipy!ER53),0,IF(AND(Tipy!ER53=Výsledky!$DH$3,Tipy!ET53=Výsledky!$DJ$3),60,0)))</f>
        <v/>
      </c>
      <c r="FQ59" s="61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1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1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2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5" t="str">
        <f>IF(ISBLANK($DJ$3),"",IF(ISBLANK(Tipy!ER53),"-",SUM(FP59:FT59)))</f>
        <v/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488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488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5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61" t="str">
        <f>IF(ISBLANK($AR$3),"",IF(ISBLANK(Tipy!AH54),0,IF(AND(Tipy!AH54=Výsledky!$AP$3,Tipy!AJ54=Výsledky!$AR$3),60,0)))</f>
        <v/>
      </c>
      <c r="AN60" s="61" t="str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/>
      </c>
      <c r="AO60" s="61" t="str">
        <f>IF(ISBLANK($AR$3),"",IF(OR(Tipy!AK54=Výsledky!$AM$6,Tipy!AK54=Výsledky!$AM$7,Tipy!AK54=Výsledky!$AM$8,Tipy!AK54=Výsledky!$AM$9),IF(VLOOKUP(Tipy!AK54,'Kategórie hráčov'!$A$2:$B$46,2,FALSE)=30,30,20),0))</f>
        <v/>
      </c>
      <c r="AP60" s="61" t="str">
        <f>IF(ISBLANK($AR$3),"",IF(OR(Tipy!AL54=Výsledky!$AP$6,Tipy!AL54=Výsledky!$AP$7,Tipy!AL54=Výsledky!$AP$8,Tipy!AL54=Výsledky!$AP$9),IF(VLOOKUP(Tipy!AL54,'Kategórie hráčov'!$A$2:$B$46,2,FALSE)=30,30,20),0))</f>
        <v/>
      </c>
      <c r="AQ60" s="62" t="str">
        <f>IF(ISBLANK($AR$3),"",IF(ISBLANK(Tipy!AH54),0,IF(OR(AND(Tipy!AH54=Výsledky!$AP$3,OR(Tipy!AJ54=Výsledky!$AR$3+1,Tipy!AJ54=Výsledky!$AR$3-1)),AND(Tipy!AJ54=Výsledky!$AR$3,OR(Tipy!AH54=Výsledky!$AP$3+1,Tipy!AH54=Výsledky!$AP$3-1))),10,0)))</f>
        <v/>
      </c>
      <c r="AR60" s="65" t="str">
        <f>IF(ISBLANK($AR$3),"",IF(ISBLANK(Tipy!AH54),"-",SUM(AM60:AQ60)))</f>
        <v/>
      </c>
      <c r="AS60" s="64"/>
      <c r="AT60" s="61" t="str">
        <f>IF(ISBLANK($BF$3),"",IF(ISBLANK(Tipy!AN54),0,IF(AND(Tipy!AN54=Výsledky!$BD$3,Tipy!AP54=Výsledky!$BF$3),60,0)))</f>
        <v/>
      </c>
      <c r="AU60" s="61" t="str">
        <f>IF(ISBLANK($BF$3),"",IF(ISBLANK(Tipy!AN54),0,IF(AND(Tipy!AN54=Výsledky!$BD$3,Tipy!AP54=Výsledky!$BF$3),0,IF(AND(Tipy!AN54-Tipy!AP54&gt;0,Výsledky!$BD$3-Výsledky!$BF$3&gt;0),20,IF(AND(Tipy!AN54-Tipy!AP54=0,Výsledky!$BD$3-Výsledky!$BF$3=0),20,IF(AND(Tipy!AN54-Tipy!AP54&lt;0,Výsledky!$BD$3-Výsledky!$BF$3&lt;0),20,0))))))</f>
        <v/>
      </c>
      <c r="AV60" s="61" t="str">
        <f>IF(ISBLANK($BF$3),"",IF(OR(Tipy!AQ54=Výsledky!#REF!,Tipy!AQ54=Výsledky!#REF!,Tipy!AQ54=Výsledky!#REF!,Tipy!AQ54=Výsledky!$AT$9),IF(VLOOKUP(Tipy!AQ54,'Kategórie hráčov'!$A$2:$B$46,2,FALSE)=30,30,20),0))</f>
        <v/>
      </c>
      <c r="AW60" s="61" t="str">
        <f>IF(ISBLANK($BF$3),"",IF(OR(Tipy!AR54=Výsledky!#REF!,Tipy!AR54=Výsledky!#REF!,Tipy!AR54=Výsledky!#REF!,Tipy!AR54=Výsledky!$AW$9),IF(VLOOKUP(Tipy!AR54,'Kategórie hráčov'!$A$2:$B$46,2,FALSE)=30,30,20),0))</f>
        <v/>
      </c>
      <c r="AX60" s="62" t="str">
        <f>IF(ISBLANK($BF$3),"",IF(ISBLANK(Tipy!AN54),0,IF(OR(AND(Tipy!AN54=Výsledky!$BD$3,OR(Tipy!AP54=Výsledky!$BF$3+1,Tipy!AP54=Výsledky!$BF$3-1)),AND(Tipy!AP54=Výsledky!$BF$3,OR(Tipy!AN54=Výsledky!$BD$3+1,Tipy!AN54=Výsledky!$BD$3-1))),10,0)))</f>
        <v/>
      </c>
      <c r="AY60" s="65" t="str">
        <f>IF(ISBLANK($BF$3),"",IF(ISBLANK(Tipy!AN54),"-",SUM(AT60:AX60)))</f>
        <v/>
      </c>
      <c r="AZ60" s="64"/>
      <c r="BA60" s="61" t="str">
        <f>IF(ISBLANK($AY$3),"",IF(ISBLANK(Tipy!AT54),0,IF(AND(Tipy!AT54=Výsledky!$AW$3,Tipy!AV54=Výsledky!$AY$3),60,0)))</f>
        <v/>
      </c>
      <c r="BB60" s="61" t="str">
        <f>IF(ISBLANK($AY$3),"",IF(ISBLANK(Tipy!AT54),0,IF(AND(Tipy!AT54=Výsledky!$AW$3,Tipy!AV54=Výsledky!$AY$3),0,IF(AND(Tipy!AT54-Tipy!AV54&gt;0,Výsledky!$AW$3-Výsledky!$AY$3&gt;0),20,IF(AND(Tipy!AT54-Tipy!AV54=0,Výsledky!$AW$3-Výsledky!$AY$3=0),20,IF(AND(Tipy!AT54-Tipy!AV54&lt;0,Výsledky!$AW$3-Výsledky!$AY$3&lt;0),20,0))))))</f>
        <v/>
      </c>
      <c r="BC60" s="61" t="str">
        <f>IF(ISBLANK($AY$3),"",IF(OR(Tipy!AW54=Výsledky!$BA$6,Tipy!AW54=Výsledky!$BA$7,Tipy!AW54=Výsledky!$BA$8,Tipy!AW54=Výsledky!$BA$9),IF(VLOOKUP(Tipy!AW54,'Kategórie hráčov'!$A$2:$B$46,2,FALSE)=30,30,20),0))</f>
        <v/>
      </c>
      <c r="BD60" s="61" t="str">
        <f>IF(ISBLANK($AY$3),"",IF(OR(Tipy!AX54=Výsledky!$BD$6,Tipy!AX54=Výsledky!$BD$7,Tipy!AX54=Výsledky!$BD$8,Tipy!AX54=Výsledky!$BD$9),IF(VLOOKUP(Tipy!AX54,'Kategórie hráčov'!$A$2:$B$46,2,FALSE)=30,30,20),0))</f>
        <v/>
      </c>
      <c r="BE60" s="62" t="str">
        <f>IF(ISBLANK($AY$3),"",IF(ISBLANK(Tipy!AT54),0,IF(OR(AND(Tipy!AT54=Výsledky!$AW$3,OR(Tipy!AV54=Výsledky!$AY$3+1,Tipy!AV54=Výsledky!$AY$3-1)),AND(Tipy!AV54=Výsledky!$AY$3,OR(Tipy!AT54=Výsledky!$AW$3+1,Tipy!AT54=Výsledky!$AW$3-1))),10,0)))</f>
        <v/>
      </c>
      <c r="BF60" s="65" t="str">
        <f>IF(ISBLANK($AY$3),"",IF(ISBLANK(Tipy!AT54),"-",SUM(BA60:BE60)))</f>
        <v/>
      </c>
      <c r="BG60" s="64"/>
      <c r="BH60" s="61" t="str">
        <f>IF(ISBLANK($BT$3),"",IF(ISBLANK(Tipy!AZ54),0,IF(AND(Tipy!AZ54=Výsledky!$BR$3,Tipy!BB54=Výsledky!$BT$3),60,0)))</f>
        <v/>
      </c>
      <c r="BI60" s="61" t="str">
        <f>IF(ISBLANK($BT$3),"",IF(ISBLANK(Tipy!AZ54),0,IF(AND(Tipy!AZ54=Výsledky!$BR$3,Tipy!BB54=Výsledky!$BT$3),0,IF(AND(Tipy!AZ54-Tipy!BB54&gt;0,Výsledky!$BR$3-Výsledky!$BT$3&gt;0),20,IF(AND(Tipy!AZ54-Tipy!BB54=0,Výsledky!$BR$3-Výsledky!$BT$3=0),20,IF(AND(Tipy!AZ54-Tipy!BB54&lt;0,Výsledky!$BR$3-Výsledky!$BT$3&lt;0),20,0))))))</f>
        <v/>
      </c>
      <c r="BJ60" s="61" t="str">
        <f>IF(ISBLANK($BT$3),"",IF(OR(Tipy!BC54=Výsledky!#REF!,Tipy!BC54=Výsledky!#REF!,Tipy!BC54=Výsledky!#REF!,Tipy!BC54=Výsledky!$BH$9),IF(VLOOKUP(Tipy!BC54,'Kategórie hráčov'!$A$2:$B$46,2,FALSE)=30,30,20),0))</f>
        <v/>
      </c>
      <c r="BK60" s="61" t="str">
        <f>IF(ISBLANK($BT$3),"",IF(OR(Tipy!BD54=Výsledky!#REF!,Tipy!BD54=Výsledky!#REF!,Tipy!BD54=Výsledky!#REF!,Tipy!BD54=Výsledky!$BK$9),IF(VLOOKUP(Tipy!BD54,'Kategórie hráčov'!$A$2:$B$46,2,FALSE)=30,30,20),0))</f>
        <v/>
      </c>
      <c r="BL60" s="62" t="str">
        <f>IF(ISBLANK($BT$3),"",IF(ISBLANK(Tipy!AZ54),0,IF(OR(AND(Tipy!AZ54=Výsledky!$BR$3,OR(Tipy!BB54=Výsledky!$BT$3+1,Tipy!BB54=Výsledky!$BT$3-1)),AND(Tipy!BB54=Výsledky!$BT$3,OR(Tipy!AZ54=Výsledky!$BR$3+1,Tipy!AZ54=Výsledky!$BR$3-1))),10,0)))</f>
        <v/>
      </c>
      <c r="BM60" s="65" t="str">
        <f>IF(ISBLANK($BT$3),"",IF(ISBLANK(Tipy!AZ54),"-",SUM(BH60:BL60)))</f>
        <v/>
      </c>
      <c r="BN60" s="64"/>
      <c r="BO60" s="61" t="str">
        <f>IF(ISBLANK($CA$3),"",IF(ISBLANK(Tipy!BF54),0,IF(AND(Tipy!BF54=Výsledky!$BY$3,Tipy!BH54=Výsledky!$CA$3),60,0)))</f>
        <v/>
      </c>
      <c r="BP60" s="61" t="str">
        <f>IF(ISBLANK($CA$3),"",IF(ISBLANK(Tipy!BF54),0,IF(AND(Tipy!BF54=Výsledky!$BY$3,Tipy!BH54=Výsledky!$CA$3),0,IF(AND(Tipy!BF54-Tipy!BH54&gt;0,Výsledky!$BY$3-Výsledky!$CA$3&gt;0),20,IF(AND(Tipy!BF54-Tipy!BH54=0,Výsledky!$BY$3-Výsledky!$CA$3=0),20,IF(AND(Tipy!BF54-Tipy!BH54&lt;0,Výsledky!$BY$3-Výsledky!$CA$3&lt;0),20,0))))))</f>
        <v/>
      </c>
      <c r="BQ60" s="61" t="str">
        <f>IF(ISBLANK($CA$3),"",IF(OR(Tipy!BI54=Výsledky!$BO$6,Tipy!BI54=Výsledky!$BO$7,Tipy!BI54=Výsledky!$BO$8,Tipy!BI54=Výsledky!$BO$9),IF(VLOOKUP(Tipy!BI54,'Kategórie hráčov'!$A$2:$B$46,2,FALSE)=30,30,20),0))</f>
        <v/>
      </c>
      <c r="BR60" s="61" t="str">
        <f>IF(ISBLANK($CA$3),"",IF(OR(Tipy!BJ54=Výsledky!$BR$6,Tipy!BJ54=Výsledky!$BR$7,Tipy!BJ54=Výsledky!$BR$8,Tipy!BJ54=Výsledky!$BR$9),IF(VLOOKUP(Tipy!BJ54,'Kategórie hráčov'!$A$2:$B$46,2,FALSE)=30,30,20),0))</f>
        <v/>
      </c>
      <c r="BS60" s="62" t="str">
        <f>IF(ISBLANK($CA$3),"",IF(ISBLANK(Tipy!BF54),0,IF(OR(AND(Tipy!BF54=Výsledky!$BY$3,OR(Tipy!BH54=Výsledky!$CA$3+1,Tipy!BH54=Výsledky!$CA$3-1)),AND(Tipy!BH54=Výsledky!$CA$3,OR(Tipy!BF54=Výsledky!$BY$3+1,Tipy!BF54=Výsledky!$BY$3-1))),10,0)))</f>
        <v/>
      </c>
      <c r="BT60" s="65" t="str">
        <f>IF(ISBLANK($CA$3),"",IF(ISBLANK(Tipy!BF54),"-",SUM(BO60:BS60)))</f>
        <v/>
      </c>
      <c r="BU60" s="64"/>
      <c r="BV60" s="61" t="str">
        <f>IF(ISBLANK($CH$3),"",IF(ISBLANK(Tipy!BL54),0,IF(AND(Tipy!BL54=Výsledky!$CF$3,Tipy!BN54=Výsledky!$CH$3),60,0)))</f>
        <v/>
      </c>
      <c r="BW60" s="61" t="str">
        <f>IF(ISBLANK($CH$3),"",IF(ISBLANK(Tipy!BL54),0,IF(AND(Tipy!BL54=Výsledky!$CF$3,Tipy!BN54=Výsledky!$CH$3),0,IF(AND(Tipy!BL54-Tipy!BN54&gt;0,Výsledky!$CF$3-Výsledky!$CH$3&gt;0),20,IF(AND(Tipy!BL54-Tipy!BN54=0,Výsledky!$CF$3-Výsledky!$CH$3=0),20,IF(AND(Tipy!BL54-Tipy!BN54&lt;0,Výsledky!$CF$3-Výsledky!$CH$3&lt;0),20,0))))))</f>
        <v/>
      </c>
      <c r="BX60" s="61" t="str">
        <f>IF(ISBLANK($CH$3),"",IF(OR(Tipy!BO54=Výsledky!$BV$6,Tipy!BO54=Výsledky!$BV$7,Tipy!BO54=Výsledky!$BV$8,Tipy!BO54=Výsledky!$BV$9),IF(VLOOKUP(Tipy!BO54,'Kategórie hráčov'!$A$2:$B$46,2,FALSE)=30,30,20),0))</f>
        <v/>
      </c>
      <c r="BY60" s="61" t="str">
        <f>IF(ISBLANK($CH$3),"",IF(OR(Tipy!BP54=Výsledky!$BY$6,Tipy!BP54=Výsledky!$BY$7,Tipy!BP54=Výsledky!$BY$8,Tipy!BP54=Výsledky!$BY$9),IF(VLOOKUP(Tipy!BP54,'Kategórie hráčov'!$A$2:$B$46,2,FALSE)=30,30,20),0))</f>
        <v/>
      </c>
      <c r="BZ60" s="62" t="str">
        <f>IF(ISBLANK($CH$3),"",IF(ISBLANK(Tipy!BL54),0,IF(OR(AND(Tipy!BL54=Výsledky!$CF$3,OR(Tipy!BN54=Výsledky!$CH$3+1,Tipy!BN54=Výsledky!$CH$3-1)),AND(Tipy!BN54=Výsledky!$CH$3,OR(Tipy!BL54=Výsledky!$CF$3+1,Tipy!BL54=Výsledky!$CF$3-1))),10,0)))</f>
        <v/>
      </c>
      <c r="CA60" s="65" t="str">
        <f>IF(ISBLANK($CH$3),"",IF(ISBLANK(Tipy!BL54),"-",SUM(BV60:BZ60)))</f>
        <v/>
      </c>
      <c r="CB60" s="64"/>
      <c r="CC60" s="61" t="str">
        <f>IF(ISBLANK($CO$3),"",IF(ISBLANK(Tipy!BR54),0,IF(AND(Tipy!BR54=Výsledky!$CM$3,Tipy!BT54=Výsledky!$CO$3),60,0)))</f>
        <v/>
      </c>
      <c r="CD60" s="61" t="str">
        <f>IF(ISBLANK($CO$3),"",IF(ISBLANK(Tipy!BR54),0,IF(AND(Tipy!BR54=Výsledky!$CM$3,Tipy!BT54=Výsledky!$CO$3),0,IF(AND(Tipy!BR54-Tipy!BT54&gt;0,Výsledky!$CM$3-Výsledky!$CO$3&gt;0),20,IF(AND(Tipy!BR54-Tipy!BT54=0,Výsledky!$CM$3-Výsledky!$CO$3=0),20,IF(AND(Tipy!BR54-Tipy!BT54&lt;0,Výsledky!$CM$3-Výsledky!$CO$3&lt;0),20,0))))))</f>
        <v/>
      </c>
      <c r="CE60" s="61" t="str">
        <f>IF(ISBLANK($CO$3),"",IF(OR(Tipy!BU54=Výsledky!$CC$6,Tipy!BU54=Výsledky!$CC$7,Tipy!BU54=Výsledky!$CC$8,Tipy!BU54=Výsledky!$CC$9),IF(VLOOKUP(Tipy!BU54,'Kategórie hráčov'!$A$2:$B$46,2,FALSE)=30,30,20),0))</f>
        <v/>
      </c>
      <c r="CF60" s="61" t="str">
        <f>IF(ISBLANK($CO$3),"",IF(OR(Tipy!BV54=Výsledky!$CF$6,Tipy!BV54=Výsledky!$CF$7,Tipy!BV54=Výsledky!$CF$8,Tipy!BV54=Výsledky!$CF$9),IF(VLOOKUP(Tipy!BV54,'Kategórie hráčov'!$A$2:$B$46,2,FALSE)=30,30,20),0))</f>
        <v/>
      </c>
      <c r="CG60" s="62" t="str">
        <f>IF(ISBLANK($CO$3),"",IF(ISBLANK(Tipy!BR54),0,IF(OR(AND(Tipy!BR54=Výsledky!$CM$3,OR(Tipy!BT54=Výsledky!$CO$3+1,Tipy!BT54=Výsledky!$CO$3-1)),AND(Tipy!BT54=Výsledky!$CO$3,OR(Tipy!BR54=Výsledky!$CM$3+1,Tipy!BR54=Výsledky!$CM$3-1))),10,0)))</f>
        <v/>
      </c>
      <c r="CH60" s="65" t="str">
        <f>IF(ISBLANK($CO$3),"",IF(ISBLANK(Tipy!BR54),"-",SUM(CC60:CG60)))</f>
        <v/>
      </c>
      <c r="CI60" s="64"/>
      <c r="CJ60" s="61" t="str">
        <f>IF(ISBLANK($CV$3),"",IF(ISBLANK(Tipy!BX54),0,IF(AND(Tipy!BX54=Výsledky!$CT$3,Tipy!BZ54=Výsledky!$CV$3),60,0)))</f>
        <v/>
      </c>
      <c r="CK60" s="61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1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1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2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65" t="str">
        <f>IF(ISBLANK($CV$3),"",IF(ISBLANK(Tipy!BX54),"-",SUM(CJ60:CN60)))</f>
        <v/>
      </c>
      <c r="CP60" s="64"/>
      <c r="CQ60" s="61" t="str">
        <f>IF(ISBLANK($DC$3),"",IF(ISBLANK(Tipy!CD54),0,IF(AND(Tipy!CD54=Výsledky!$DA$3,Tipy!CF54=Výsledky!$DC$3),60,0)))</f>
        <v/>
      </c>
      <c r="CR60" s="61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1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1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2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65" t="str">
        <f>IF(ISBLANK($DC$3),"",IF(ISBLANK(Tipy!CD54),"-",SUM(CQ60:CU60)))</f>
        <v/>
      </c>
      <c r="CW60" s="64"/>
      <c r="CX60" s="61" t="str">
        <f>IF(ISBLANK($DX$3),"",IF(ISBLANK(Tipy!CJ54),0,IF(AND(Tipy!CJ54=Výsledky!$DV$3,Tipy!CL54=Výsledky!$DX$3),60,0)))</f>
        <v/>
      </c>
      <c r="CY60" s="61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1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1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2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65" t="str">
        <f>IF(ISBLANK($DX$3),"",IF(ISBLANK(Tipy!CJ54),"-",SUM(CX60:DB60)))</f>
        <v/>
      </c>
      <c r="DD60" s="64"/>
      <c r="DE60" s="61" t="str">
        <f>IF(ISBLANK($DQ$3),"",IF(ISBLANK(Tipy!CP54),0,IF(AND(Tipy!CP54=Výsledky!$DO$3,Tipy!CR54=Výsledky!$DQ$3),60,0)))</f>
        <v/>
      </c>
      <c r="DF60" s="61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1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1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2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65" t="str">
        <f>IF(ISBLANK($DQ$3),"",IF(ISBLANK(Tipy!CP54),"-",SUM(DE60:DI60)))</f>
        <v/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 t="str">
        <f>IF(ISBLANK($BM$3),"",IF(ISBLANK(Tipy!EF54),0,IF(AND(Tipy!EF54=Výsledky!$BK$3,Tipy!EH54=Výsledky!$BM$3),60,0)))</f>
        <v/>
      </c>
      <c r="FC60" s="61" t="str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/>
      </c>
      <c r="FD60" s="61" t="str">
        <f>IF(ISBLANK($BM$3),"",IF(OR(Tipy!EI54=Výsledky!$FB$6,Tipy!EI54=Výsledky!$FB$7,Tipy!EI54=Výsledky!$FB$8,Tipy!EI54=Výsledky!$FB$9),IF(VLOOKUP(Tipy!EI54,'Kategórie hráčov'!$A$2:$B$46,2,FALSE)=30,30,20),0))</f>
        <v/>
      </c>
      <c r="FE60" s="61" t="str">
        <f>IF(ISBLANK($BM$3),"",IF(OR(Tipy!EJ54=Výsledky!$FE$6,Tipy!EJ54=Výsledky!$FE$7,Tipy!EJ54=Výsledky!$FE$8,Tipy!EJ54=Výsledky!$FE$9),IF(VLOOKUP(Tipy!EJ54,'Kategórie hráčov'!$A$2:$B$46,2,FALSE)=30,30,20),0))</f>
        <v/>
      </c>
      <c r="FF60" s="62" t="str">
        <f>IF(ISBLANK($BM$3),"",IF(ISBLANK(Tipy!EF54),0,IF(OR(AND(Tipy!EF54=Výsledky!$BK$3,OR(Tipy!EH54=Výsledky!$BM$3+1,Tipy!EH54=Výsledky!$BM$3-1)),AND(Tipy!EH54=Výsledky!$BM$3,OR(Tipy!EF54=Výsledky!$BK$3+1,Tipy!EF54=Výsledky!$BK$3-1))),10,0)))</f>
        <v/>
      </c>
      <c r="FG60" s="65" t="str">
        <f>IF(ISBLANK($BM$3),"",IF(ISBLANK(Tipy!EF54),"-",SUM(FB60:FF60)))</f>
        <v/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 t="str">
        <f>IF(ISBLANK($DJ$3),"",IF(ISBLANK(Tipy!ER54),0,IF(AND(Tipy!ER54=Výsledky!$DH$3,Tipy!ET54=Výsledky!$DJ$3),60,0)))</f>
        <v/>
      </c>
      <c r="FQ60" s="61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1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1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2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5" t="str">
        <f>IF(ISBLANK($DJ$3),"",IF(ISBLANK(Tipy!ER54),"-",SUM(FP60:FT60)))</f>
        <v/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488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488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5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61" t="str">
        <f>IF(ISBLANK($AR$3),"",IF(ISBLANK(Tipy!AH55),0,IF(AND(Tipy!AH55=Výsledky!$AP$3,Tipy!AJ55=Výsledky!$AR$3),60,0)))</f>
        <v/>
      </c>
      <c r="AN61" s="61" t="str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/>
      </c>
      <c r="AO61" s="61" t="str">
        <f>IF(ISBLANK($AR$3),"",IF(OR(Tipy!AK55=Výsledky!$AM$6,Tipy!AK55=Výsledky!$AM$7,Tipy!AK55=Výsledky!$AM$8,Tipy!AK55=Výsledky!$AM$9),IF(VLOOKUP(Tipy!AK55,'Kategórie hráčov'!$A$2:$B$46,2,FALSE)=30,30,20),0))</f>
        <v/>
      </c>
      <c r="AP61" s="61" t="str">
        <f>IF(ISBLANK($AR$3),"",IF(OR(Tipy!AL55=Výsledky!$AP$6,Tipy!AL55=Výsledky!$AP$7,Tipy!AL55=Výsledky!$AP$8,Tipy!AL55=Výsledky!$AP$9),IF(VLOOKUP(Tipy!AL55,'Kategórie hráčov'!$A$2:$B$46,2,FALSE)=30,30,20),0))</f>
        <v/>
      </c>
      <c r="AQ61" s="62" t="str">
        <f>IF(ISBLANK($AR$3),"",IF(ISBLANK(Tipy!AH55),0,IF(OR(AND(Tipy!AH55=Výsledky!$AP$3,OR(Tipy!AJ55=Výsledky!$AR$3+1,Tipy!AJ55=Výsledky!$AR$3-1)),AND(Tipy!AJ55=Výsledky!$AR$3,OR(Tipy!AH55=Výsledky!$AP$3+1,Tipy!AH55=Výsledky!$AP$3-1))),10,0)))</f>
        <v/>
      </c>
      <c r="AR61" s="65" t="str">
        <f>IF(ISBLANK($AR$3),"",IF(ISBLANK(Tipy!AH55),"-",SUM(AM61:AQ61)))</f>
        <v/>
      </c>
      <c r="AS61" s="64"/>
      <c r="AT61" s="61" t="str">
        <f>IF(ISBLANK($BF$3),"",IF(ISBLANK(Tipy!AN55),0,IF(AND(Tipy!AN55=Výsledky!$BD$3,Tipy!AP55=Výsledky!$BF$3),60,0)))</f>
        <v/>
      </c>
      <c r="AU61" s="61" t="str">
        <f>IF(ISBLANK($BF$3),"",IF(ISBLANK(Tipy!AN55),0,IF(AND(Tipy!AN55=Výsledky!$BD$3,Tipy!AP55=Výsledky!$BF$3),0,IF(AND(Tipy!AN55-Tipy!AP55&gt;0,Výsledky!$BD$3-Výsledky!$BF$3&gt;0),20,IF(AND(Tipy!AN55-Tipy!AP55=0,Výsledky!$BD$3-Výsledky!$BF$3=0),20,IF(AND(Tipy!AN55-Tipy!AP55&lt;0,Výsledky!$BD$3-Výsledky!$BF$3&lt;0),20,0))))))</f>
        <v/>
      </c>
      <c r="AV61" s="61" t="str">
        <f>IF(ISBLANK($BF$3),"",IF(OR(Tipy!AQ55=Výsledky!#REF!,Tipy!AQ55=Výsledky!#REF!,Tipy!AQ55=Výsledky!#REF!,Tipy!AQ55=Výsledky!$AT$9),IF(VLOOKUP(Tipy!AQ55,'Kategórie hráčov'!$A$2:$B$46,2,FALSE)=30,30,20),0))</f>
        <v/>
      </c>
      <c r="AW61" s="61" t="str">
        <f>IF(ISBLANK($BF$3),"",IF(OR(Tipy!AR55=Výsledky!#REF!,Tipy!AR55=Výsledky!#REF!,Tipy!AR55=Výsledky!#REF!,Tipy!AR55=Výsledky!$AW$9),IF(VLOOKUP(Tipy!AR55,'Kategórie hráčov'!$A$2:$B$46,2,FALSE)=30,30,20),0))</f>
        <v/>
      </c>
      <c r="AX61" s="62" t="str">
        <f>IF(ISBLANK($BF$3),"",IF(ISBLANK(Tipy!AN55),0,IF(OR(AND(Tipy!AN55=Výsledky!$BD$3,OR(Tipy!AP55=Výsledky!$BF$3+1,Tipy!AP55=Výsledky!$BF$3-1)),AND(Tipy!AP55=Výsledky!$BF$3,OR(Tipy!AN55=Výsledky!$BD$3+1,Tipy!AN55=Výsledky!$BD$3-1))),10,0)))</f>
        <v/>
      </c>
      <c r="AY61" s="65" t="str">
        <f>IF(ISBLANK($BF$3),"",IF(ISBLANK(Tipy!AN55),"-",SUM(AT61:AX61)))</f>
        <v/>
      </c>
      <c r="AZ61" s="64"/>
      <c r="BA61" s="61" t="str">
        <f>IF(ISBLANK($AY$3),"",IF(ISBLANK(Tipy!AT55),0,IF(AND(Tipy!AT55=Výsledky!$AW$3,Tipy!AV55=Výsledky!$AY$3),60,0)))</f>
        <v/>
      </c>
      <c r="BB61" s="61" t="str">
        <f>IF(ISBLANK($AY$3),"",IF(ISBLANK(Tipy!AT55),0,IF(AND(Tipy!AT55=Výsledky!$AW$3,Tipy!AV55=Výsledky!$AY$3),0,IF(AND(Tipy!AT55-Tipy!AV55&gt;0,Výsledky!$AW$3-Výsledky!$AY$3&gt;0),20,IF(AND(Tipy!AT55-Tipy!AV55=0,Výsledky!$AW$3-Výsledky!$AY$3=0),20,IF(AND(Tipy!AT55-Tipy!AV55&lt;0,Výsledky!$AW$3-Výsledky!$AY$3&lt;0),20,0))))))</f>
        <v/>
      </c>
      <c r="BC61" s="61" t="str">
        <f>IF(ISBLANK($AY$3),"",IF(OR(Tipy!AW55=Výsledky!$BA$6,Tipy!AW55=Výsledky!$BA$7,Tipy!AW55=Výsledky!$BA$8,Tipy!AW55=Výsledky!$BA$9),IF(VLOOKUP(Tipy!AW55,'Kategórie hráčov'!$A$2:$B$46,2,FALSE)=30,30,20),0))</f>
        <v/>
      </c>
      <c r="BD61" s="61" t="str">
        <f>IF(ISBLANK($AY$3),"",IF(OR(Tipy!AX55=Výsledky!$BD$6,Tipy!AX55=Výsledky!$BD$7,Tipy!AX55=Výsledky!$BD$8,Tipy!AX55=Výsledky!$BD$9),IF(VLOOKUP(Tipy!AX55,'Kategórie hráčov'!$A$2:$B$46,2,FALSE)=30,30,20),0))</f>
        <v/>
      </c>
      <c r="BE61" s="62" t="str">
        <f>IF(ISBLANK($AY$3),"",IF(ISBLANK(Tipy!AT55),0,IF(OR(AND(Tipy!AT55=Výsledky!$AW$3,OR(Tipy!AV55=Výsledky!$AY$3+1,Tipy!AV55=Výsledky!$AY$3-1)),AND(Tipy!AV55=Výsledky!$AY$3,OR(Tipy!AT55=Výsledky!$AW$3+1,Tipy!AT55=Výsledky!$AW$3-1))),10,0)))</f>
        <v/>
      </c>
      <c r="BF61" s="65" t="str">
        <f>IF(ISBLANK($AY$3),"",IF(ISBLANK(Tipy!AT55),"-",SUM(BA61:BE61)))</f>
        <v/>
      </c>
      <c r="BG61" s="64"/>
      <c r="BH61" s="61" t="str">
        <f>IF(ISBLANK($BT$3),"",IF(ISBLANK(Tipy!AZ55),0,IF(AND(Tipy!AZ55=Výsledky!$BR$3,Tipy!BB55=Výsledky!$BT$3),60,0)))</f>
        <v/>
      </c>
      <c r="BI61" s="61" t="str">
        <f>IF(ISBLANK($BT$3),"",IF(ISBLANK(Tipy!AZ55),0,IF(AND(Tipy!AZ55=Výsledky!$BR$3,Tipy!BB55=Výsledky!$BT$3),0,IF(AND(Tipy!AZ55-Tipy!BB55&gt;0,Výsledky!$BR$3-Výsledky!$BT$3&gt;0),20,IF(AND(Tipy!AZ55-Tipy!BB55=0,Výsledky!$BR$3-Výsledky!$BT$3=0),20,IF(AND(Tipy!AZ55-Tipy!BB55&lt;0,Výsledky!$BR$3-Výsledky!$BT$3&lt;0),20,0))))))</f>
        <v/>
      </c>
      <c r="BJ61" s="61" t="str">
        <f>IF(ISBLANK($BT$3),"",IF(OR(Tipy!BC55=Výsledky!#REF!,Tipy!BC55=Výsledky!#REF!,Tipy!BC55=Výsledky!#REF!,Tipy!BC55=Výsledky!$BH$9),IF(VLOOKUP(Tipy!BC55,'Kategórie hráčov'!$A$2:$B$46,2,FALSE)=30,30,20),0))</f>
        <v/>
      </c>
      <c r="BK61" s="61" t="str">
        <f>IF(ISBLANK($BT$3),"",IF(OR(Tipy!BD55=Výsledky!#REF!,Tipy!BD55=Výsledky!#REF!,Tipy!BD55=Výsledky!#REF!,Tipy!BD55=Výsledky!$BK$9),IF(VLOOKUP(Tipy!BD55,'Kategórie hráčov'!$A$2:$B$46,2,FALSE)=30,30,20),0))</f>
        <v/>
      </c>
      <c r="BL61" s="62" t="str">
        <f>IF(ISBLANK($BT$3),"",IF(ISBLANK(Tipy!AZ55),0,IF(OR(AND(Tipy!AZ55=Výsledky!$BR$3,OR(Tipy!BB55=Výsledky!$BT$3+1,Tipy!BB55=Výsledky!$BT$3-1)),AND(Tipy!BB55=Výsledky!$BT$3,OR(Tipy!AZ55=Výsledky!$BR$3+1,Tipy!AZ55=Výsledky!$BR$3-1))),10,0)))</f>
        <v/>
      </c>
      <c r="BM61" s="65" t="str">
        <f>IF(ISBLANK($BT$3),"",IF(ISBLANK(Tipy!AZ55),"-",SUM(BH61:BL61)))</f>
        <v/>
      </c>
      <c r="BN61" s="64"/>
      <c r="BO61" s="61" t="str">
        <f>IF(ISBLANK($CA$3),"",IF(ISBLANK(Tipy!BF55),0,IF(AND(Tipy!BF55=Výsledky!$BY$3,Tipy!BH55=Výsledky!$CA$3),60,0)))</f>
        <v/>
      </c>
      <c r="BP61" s="61" t="str">
        <f>IF(ISBLANK($CA$3),"",IF(ISBLANK(Tipy!BF55),0,IF(AND(Tipy!BF55=Výsledky!$BY$3,Tipy!BH55=Výsledky!$CA$3),0,IF(AND(Tipy!BF55-Tipy!BH55&gt;0,Výsledky!$BY$3-Výsledky!$CA$3&gt;0),20,IF(AND(Tipy!BF55-Tipy!BH55=0,Výsledky!$BY$3-Výsledky!$CA$3=0),20,IF(AND(Tipy!BF55-Tipy!BH55&lt;0,Výsledky!$BY$3-Výsledky!$CA$3&lt;0),20,0))))))</f>
        <v/>
      </c>
      <c r="BQ61" s="61" t="str">
        <f>IF(ISBLANK($CA$3),"",IF(OR(Tipy!BI55=Výsledky!$BO$6,Tipy!BI55=Výsledky!$BO$7,Tipy!BI55=Výsledky!$BO$8,Tipy!BI55=Výsledky!$BO$9),IF(VLOOKUP(Tipy!BI55,'Kategórie hráčov'!$A$2:$B$46,2,FALSE)=30,30,20),0))</f>
        <v/>
      </c>
      <c r="BR61" s="61" t="str">
        <f>IF(ISBLANK($CA$3),"",IF(OR(Tipy!BJ55=Výsledky!$BR$6,Tipy!BJ55=Výsledky!$BR$7,Tipy!BJ55=Výsledky!$BR$8,Tipy!BJ55=Výsledky!$BR$9),IF(VLOOKUP(Tipy!BJ55,'Kategórie hráčov'!$A$2:$B$46,2,FALSE)=30,30,20),0))</f>
        <v/>
      </c>
      <c r="BS61" s="62" t="str">
        <f>IF(ISBLANK($CA$3),"",IF(ISBLANK(Tipy!BF55),0,IF(OR(AND(Tipy!BF55=Výsledky!$BY$3,OR(Tipy!BH55=Výsledky!$CA$3+1,Tipy!BH55=Výsledky!$CA$3-1)),AND(Tipy!BH55=Výsledky!$CA$3,OR(Tipy!BF55=Výsledky!$BY$3+1,Tipy!BF55=Výsledky!$BY$3-1))),10,0)))</f>
        <v/>
      </c>
      <c r="BT61" s="65" t="str">
        <f>IF(ISBLANK($CA$3),"",IF(ISBLANK(Tipy!BF55),"-",SUM(BO61:BS61)))</f>
        <v/>
      </c>
      <c r="BU61" s="64"/>
      <c r="BV61" s="61" t="str">
        <f>IF(ISBLANK($CH$3),"",IF(ISBLANK(Tipy!BL55),0,IF(AND(Tipy!BL55=Výsledky!$CF$3,Tipy!BN55=Výsledky!$CH$3),60,0)))</f>
        <v/>
      </c>
      <c r="BW61" s="61" t="str">
        <f>IF(ISBLANK($CH$3),"",IF(ISBLANK(Tipy!BL55),0,IF(AND(Tipy!BL55=Výsledky!$CF$3,Tipy!BN55=Výsledky!$CH$3),0,IF(AND(Tipy!BL55-Tipy!BN55&gt;0,Výsledky!$CF$3-Výsledky!$CH$3&gt;0),20,IF(AND(Tipy!BL55-Tipy!BN55=0,Výsledky!$CF$3-Výsledky!$CH$3=0),20,IF(AND(Tipy!BL55-Tipy!BN55&lt;0,Výsledky!$CF$3-Výsledky!$CH$3&lt;0),20,0))))))</f>
        <v/>
      </c>
      <c r="BX61" s="61" t="str">
        <f>IF(ISBLANK($CH$3),"",IF(OR(Tipy!BO55=Výsledky!$BV$6,Tipy!BO55=Výsledky!$BV$7,Tipy!BO55=Výsledky!$BV$8,Tipy!BO55=Výsledky!$BV$9),IF(VLOOKUP(Tipy!BO55,'Kategórie hráčov'!$A$2:$B$46,2,FALSE)=30,30,20),0))</f>
        <v/>
      </c>
      <c r="BY61" s="61" t="str">
        <f>IF(ISBLANK($CH$3),"",IF(OR(Tipy!BP55=Výsledky!$BY$6,Tipy!BP55=Výsledky!$BY$7,Tipy!BP55=Výsledky!$BY$8,Tipy!BP55=Výsledky!$BY$9),IF(VLOOKUP(Tipy!BP55,'Kategórie hráčov'!$A$2:$B$46,2,FALSE)=30,30,20),0))</f>
        <v/>
      </c>
      <c r="BZ61" s="62" t="str">
        <f>IF(ISBLANK($CH$3),"",IF(ISBLANK(Tipy!BL55),0,IF(OR(AND(Tipy!BL55=Výsledky!$CF$3,OR(Tipy!BN55=Výsledky!$CH$3+1,Tipy!BN55=Výsledky!$CH$3-1)),AND(Tipy!BN55=Výsledky!$CH$3,OR(Tipy!BL55=Výsledky!$CF$3+1,Tipy!BL55=Výsledky!$CF$3-1))),10,0)))</f>
        <v/>
      </c>
      <c r="CA61" s="65" t="str">
        <f>IF(ISBLANK($CH$3),"",IF(ISBLANK(Tipy!BL55),"-",SUM(BV61:BZ61)))</f>
        <v/>
      </c>
      <c r="CB61" s="64"/>
      <c r="CC61" s="61" t="str">
        <f>IF(ISBLANK($CO$3),"",IF(ISBLANK(Tipy!BR55),0,IF(AND(Tipy!BR55=Výsledky!$CM$3,Tipy!BT55=Výsledky!$CO$3),60,0)))</f>
        <v/>
      </c>
      <c r="CD61" s="61" t="str">
        <f>IF(ISBLANK($CO$3),"",IF(ISBLANK(Tipy!BR55),0,IF(AND(Tipy!BR55=Výsledky!$CM$3,Tipy!BT55=Výsledky!$CO$3),0,IF(AND(Tipy!BR55-Tipy!BT55&gt;0,Výsledky!$CM$3-Výsledky!$CO$3&gt;0),20,IF(AND(Tipy!BR55-Tipy!BT55=0,Výsledky!$CM$3-Výsledky!$CO$3=0),20,IF(AND(Tipy!BR55-Tipy!BT55&lt;0,Výsledky!$CM$3-Výsledky!$CO$3&lt;0),20,0))))))</f>
        <v/>
      </c>
      <c r="CE61" s="61" t="str">
        <f>IF(ISBLANK($CO$3),"",IF(OR(Tipy!BU55=Výsledky!$CC$6,Tipy!BU55=Výsledky!$CC$7,Tipy!BU55=Výsledky!$CC$8,Tipy!BU55=Výsledky!$CC$9),IF(VLOOKUP(Tipy!BU55,'Kategórie hráčov'!$A$2:$B$46,2,FALSE)=30,30,20),0))</f>
        <v/>
      </c>
      <c r="CF61" s="61" t="str">
        <f>IF(ISBLANK($CO$3),"",IF(OR(Tipy!BV55=Výsledky!$CF$6,Tipy!BV55=Výsledky!$CF$7,Tipy!BV55=Výsledky!$CF$8,Tipy!BV55=Výsledky!$CF$9),IF(VLOOKUP(Tipy!BV55,'Kategórie hráčov'!$A$2:$B$46,2,FALSE)=30,30,20),0))</f>
        <v/>
      </c>
      <c r="CG61" s="62" t="str">
        <f>IF(ISBLANK($CO$3),"",IF(ISBLANK(Tipy!BR55),0,IF(OR(AND(Tipy!BR55=Výsledky!$CM$3,OR(Tipy!BT55=Výsledky!$CO$3+1,Tipy!BT55=Výsledky!$CO$3-1)),AND(Tipy!BT55=Výsledky!$CO$3,OR(Tipy!BR55=Výsledky!$CM$3+1,Tipy!BR55=Výsledky!$CM$3-1))),10,0)))</f>
        <v/>
      </c>
      <c r="CH61" s="65" t="str">
        <f>IF(ISBLANK($CO$3),"",IF(ISBLANK(Tipy!BR55),"-",SUM(CC61:CG61)))</f>
        <v/>
      </c>
      <c r="CI61" s="64"/>
      <c r="CJ61" s="61" t="str">
        <f>IF(ISBLANK($CV$3),"",IF(ISBLANK(Tipy!BX55),0,IF(AND(Tipy!BX55=Výsledky!$CT$3,Tipy!BZ55=Výsledky!$CV$3),60,0)))</f>
        <v/>
      </c>
      <c r="CK61" s="61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1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1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2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65" t="str">
        <f>IF(ISBLANK($CV$3),"",IF(ISBLANK(Tipy!BX55),"-",SUM(CJ61:CN61)))</f>
        <v/>
      </c>
      <c r="CP61" s="64"/>
      <c r="CQ61" s="61" t="str">
        <f>IF(ISBLANK($DC$3),"",IF(ISBLANK(Tipy!CD55),0,IF(AND(Tipy!CD55=Výsledky!$DA$3,Tipy!CF55=Výsledky!$DC$3),60,0)))</f>
        <v/>
      </c>
      <c r="CR61" s="61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1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1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2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65" t="str">
        <f>IF(ISBLANK($DC$3),"",IF(ISBLANK(Tipy!CD55),"-",SUM(CQ61:CU61)))</f>
        <v/>
      </c>
      <c r="CW61" s="64"/>
      <c r="CX61" s="61" t="str">
        <f>IF(ISBLANK($DX$3),"",IF(ISBLANK(Tipy!CJ55),0,IF(AND(Tipy!CJ55=Výsledky!$DV$3,Tipy!CL55=Výsledky!$DX$3),60,0)))</f>
        <v/>
      </c>
      <c r="CY61" s="61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1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1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2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65" t="str">
        <f>IF(ISBLANK($DX$3),"",IF(ISBLANK(Tipy!CJ55),"-",SUM(CX61:DB61)))</f>
        <v/>
      </c>
      <c r="DD61" s="64"/>
      <c r="DE61" s="61" t="str">
        <f>IF(ISBLANK($DQ$3),"",IF(ISBLANK(Tipy!CP55),0,IF(AND(Tipy!CP55=Výsledky!$DO$3,Tipy!CR55=Výsledky!$DQ$3),60,0)))</f>
        <v/>
      </c>
      <c r="DF61" s="61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1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1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2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65" t="str">
        <f>IF(ISBLANK($DQ$3),"",IF(ISBLANK(Tipy!CP55),"-",SUM(DE61:DI61)))</f>
        <v/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 t="str">
        <f>IF(ISBLANK($BM$3),"",IF(ISBLANK(Tipy!EF55),0,IF(AND(Tipy!EF55=Výsledky!$BK$3,Tipy!EH55=Výsledky!$BM$3),60,0)))</f>
        <v/>
      </c>
      <c r="FC61" s="61" t="str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/>
      </c>
      <c r="FD61" s="61" t="str">
        <f>IF(ISBLANK($BM$3),"",IF(OR(Tipy!EI55=Výsledky!$FB$6,Tipy!EI55=Výsledky!$FB$7,Tipy!EI55=Výsledky!$FB$8,Tipy!EI55=Výsledky!$FB$9),IF(VLOOKUP(Tipy!EI55,'Kategórie hráčov'!$A$2:$B$46,2,FALSE)=30,30,20),0))</f>
        <v/>
      </c>
      <c r="FE61" s="61" t="str">
        <f>IF(ISBLANK($BM$3),"",IF(OR(Tipy!EJ55=Výsledky!$FE$6,Tipy!EJ55=Výsledky!$FE$7,Tipy!EJ55=Výsledky!$FE$8,Tipy!EJ55=Výsledky!$FE$9),IF(VLOOKUP(Tipy!EJ55,'Kategórie hráčov'!$A$2:$B$46,2,FALSE)=30,30,20),0))</f>
        <v/>
      </c>
      <c r="FF61" s="62" t="str">
        <f>IF(ISBLANK($BM$3),"",IF(ISBLANK(Tipy!EF55),0,IF(OR(AND(Tipy!EF55=Výsledky!$BK$3,OR(Tipy!EH55=Výsledky!$BM$3+1,Tipy!EH55=Výsledky!$BM$3-1)),AND(Tipy!EH55=Výsledky!$BM$3,OR(Tipy!EF55=Výsledky!$BK$3+1,Tipy!EF55=Výsledky!$BK$3-1))),10,0)))</f>
        <v/>
      </c>
      <c r="FG61" s="65" t="str">
        <f>IF(ISBLANK($BM$3),"",IF(ISBLANK(Tipy!EF55),"-",SUM(FB61:FF61)))</f>
        <v/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 t="str">
        <f>IF(ISBLANK($DJ$3),"",IF(ISBLANK(Tipy!ER55),0,IF(AND(Tipy!ER55=Výsledky!$DH$3,Tipy!ET55=Výsledky!$DJ$3),60,0)))</f>
        <v/>
      </c>
      <c r="FQ61" s="61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1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1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2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5" t="str">
        <f>IF(ISBLANK($DJ$3),"",IF(ISBLANK(Tipy!ER55),"-",SUM(FP61:FT61)))</f>
        <v/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488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488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5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61" t="str">
        <f>IF(ISBLANK($AR$3),"",IF(ISBLANK(Tipy!AH56),0,IF(AND(Tipy!AH56=Výsledky!$AP$3,Tipy!AJ56=Výsledky!$AR$3),60,0)))</f>
        <v/>
      </c>
      <c r="AN62" s="61" t="str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/>
      </c>
      <c r="AO62" s="61" t="str">
        <f>IF(ISBLANK($AR$3),"",IF(OR(Tipy!AK56=Výsledky!$AM$6,Tipy!AK56=Výsledky!$AM$7,Tipy!AK56=Výsledky!$AM$8,Tipy!AK56=Výsledky!$AM$9),IF(VLOOKUP(Tipy!AK56,'Kategórie hráčov'!$A$2:$B$46,2,FALSE)=30,30,20),0))</f>
        <v/>
      </c>
      <c r="AP62" s="61" t="str">
        <f>IF(ISBLANK($AR$3),"",IF(OR(Tipy!AL56=Výsledky!$AP$6,Tipy!AL56=Výsledky!$AP$7,Tipy!AL56=Výsledky!$AP$8,Tipy!AL56=Výsledky!$AP$9),IF(VLOOKUP(Tipy!AL56,'Kategórie hráčov'!$A$2:$B$46,2,FALSE)=30,30,20),0))</f>
        <v/>
      </c>
      <c r="AQ62" s="62" t="str">
        <f>IF(ISBLANK($AR$3),"",IF(ISBLANK(Tipy!AH56),0,IF(OR(AND(Tipy!AH56=Výsledky!$AP$3,OR(Tipy!AJ56=Výsledky!$AR$3+1,Tipy!AJ56=Výsledky!$AR$3-1)),AND(Tipy!AJ56=Výsledky!$AR$3,OR(Tipy!AH56=Výsledky!$AP$3+1,Tipy!AH56=Výsledky!$AP$3-1))),10,0)))</f>
        <v/>
      </c>
      <c r="AR62" s="65" t="str">
        <f>IF(ISBLANK($AR$3),"",IF(ISBLANK(Tipy!AH56),"-",SUM(AM62:AQ62)))</f>
        <v/>
      </c>
      <c r="AS62" s="64"/>
      <c r="AT62" s="61" t="str">
        <f>IF(ISBLANK($BF$3),"",IF(ISBLANK(Tipy!AN56),0,IF(AND(Tipy!AN56=Výsledky!$BD$3,Tipy!AP56=Výsledky!$BF$3),60,0)))</f>
        <v/>
      </c>
      <c r="AU62" s="61" t="str">
        <f>IF(ISBLANK($BF$3),"",IF(ISBLANK(Tipy!AN56),0,IF(AND(Tipy!AN56=Výsledky!$BD$3,Tipy!AP56=Výsledky!$BF$3),0,IF(AND(Tipy!AN56-Tipy!AP56&gt;0,Výsledky!$BD$3-Výsledky!$BF$3&gt;0),20,IF(AND(Tipy!AN56-Tipy!AP56=0,Výsledky!$BD$3-Výsledky!$BF$3=0),20,IF(AND(Tipy!AN56-Tipy!AP56&lt;0,Výsledky!$BD$3-Výsledky!$BF$3&lt;0),20,0))))))</f>
        <v/>
      </c>
      <c r="AV62" s="61" t="str">
        <f>IF(ISBLANK($BF$3),"",IF(OR(Tipy!AQ56=Výsledky!#REF!,Tipy!AQ56=Výsledky!#REF!,Tipy!AQ56=Výsledky!#REF!,Tipy!AQ56=Výsledky!$AT$9),IF(VLOOKUP(Tipy!AQ56,'Kategórie hráčov'!$A$2:$B$46,2,FALSE)=30,30,20),0))</f>
        <v/>
      </c>
      <c r="AW62" s="61" t="str">
        <f>IF(ISBLANK($BF$3),"",IF(OR(Tipy!AR56=Výsledky!#REF!,Tipy!AR56=Výsledky!#REF!,Tipy!AR56=Výsledky!#REF!,Tipy!AR56=Výsledky!$AW$9),IF(VLOOKUP(Tipy!AR56,'Kategórie hráčov'!$A$2:$B$46,2,FALSE)=30,30,20),0))</f>
        <v/>
      </c>
      <c r="AX62" s="62" t="str">
        <f>IF(ISBLANK($BF$3),"",IF(ISBLANK(Tipy!AN56),0,IF(OR(AND(Tipy!AN56=Výsledky!$BD$3,OR(Tipy!AP56=Výsledky!$BF$3+1,Tipy!AP56=Výsledky!$BF$3-1)),AND(Tipy!AP56=Výsledky!$BF$3,OR(Tipy!AN56=Výsledky!$BD$3+1,Tipy!AN56=Výsledky!$BD$3-1))),10,0)))</f>
        <v/>
      </c>
      <c r="AY62" s="65" t="str">
        <f>IF(ISBLANK($BF$3),"",IF(ISBLANK(Tipy!AN56),"-",SUM(AT62:AX62)))</f>
        <v/>
      </c>
      <c r="AZ62" s="64"/>
      <c r="BA62" s="61" t="str">
        <f>IF(ISBLANK($AY$3),"",IF(ISBLANK(Tipy!AT56),0,IF(AND(Tipy!AT56=Výsledky!$AW$3,Tipy!AV56=Výsledky!$AY$3),60,0)))</f>
        <v/>
      </c>
      <c r="BB62" s="61" t="str">
        <f>IF(ISBLANK($AY$3),"",IF(ISBLANK(Tipy!AT56),0,IF(AND(Tipy!AT56=Výsledky!$AW$3,Tipy!AV56=Výsledky!$AY$3),0,IF(AND(Tipy!AT56-Tipy!AV56&gt;0,Výsledky!$AW$3-Výsledky!$AY$3&gt;0),20,IF(AND(Tipy!AT56-Tipy!AV56=0,Výsledky!$AW$3-Výsledky!$AY$3=0),20,IF(AND(Tipy!AT56-Tipy!AV56&lt;0,Výsledky!$AW$3-Výsledky!$AY$3&lt;0),20,0))))))</f>
        <v/>
      </c>
      <c r="BC62" s="61" t="str">
        <f>IF(ISBLANK($AY$3),"",IF(OR(Tipy!AW56=Výsledky!$BA$6,Tipy!AW56=Výsledky!$BA$7,Tipy!AW56=Výsledky!$BA$8,Tipy!AW56=Výsledky!$BA$9),IF(VLOOKUP(Tipy!AW56,'Kategórie hráčov'!$A$2:$B$46,2,FALSE)=30,30,20),0))</f>
        <v/>
      </c>
      <c r="BD62" s="61" t="str">
        <f>IF(ISBLANK($AY$3),"",IF(OR(Tipy!AX56=Výsledky!$BD$6,Tipy!AX56=Výsledky!$BD$7,Tipy!AX56=Výsledky!$BD$8,Tipy!AX56=Výsledky!$BD$9),IF(VLOOKUP(Tipy!AX56,'Kategórie hráčov'!$A$2:$B$46,2,FALSE)=30,30,20),0))</f>
        <v/>
      </c>
      <c r="BE62" s="62" t="str">
        <f>IF(ISBLANK($AY$3),"",IF(ISBLANK(Tipy!AT56),0,IF(OR(AND(Tipy!AT56=Výsledky!$AW$3,OR(Tipy!AV56=Výsledky!$AY$3+1,Tipy!AV56=Výsledky!$AY$3-1)),AND(Tipy!AV56=Výsledky!$AY$3,OR(Tipy!AT56=Výsledky!$AW$3+1,Tipy!AT56=Výsledky!$AW$3-1))),10,0)))</f>
        <v/>
      </c>
      <c r="BF62" s="65" t="str">
        <f>IF(ISBLANK($AY$3),"",IF(ISBLANK(Tipy!AT56),"-",SUM(BA62:BE62)))</f>
        <v/>
      </c>
      <c r="BG62" s="64"/>
      <c r="BH62" s="61" t="str">
        <f>IF(ISBLANK($BT$3),"",IF(ISBLANK(Tipy!AZ56),0,IF(AND(Tipy!AZ56=Výsledky!$BR$3,Tipy!BB56=Výsledky!$BT$3),60,0)))</f>
        <v/>
      </c>
      <c r="BI62" s="61" t="str">
        <f>IF(ISBLANK($BT$3),"",IF(ISBLANK(Tipy!AZ56),0,IF(AND(Tipy!AZ56=Výsledky!$BR$3,Tipy!BB56=Výsledky!$BT$3),0,IF(AND(Tipy!AZ56-Tipy!BB56&gt;0,Výsledky!$BR$3-Výsledky!$BT$3&gt;0),20,IF(AND(Tipy!AZ56-Tipy!BB56=0,Výsledky!$BR$3-Výsledky!$BT$3=0),20,IF(AND(Tipy!AZ56-Tipy!BB56&lt;0,Výsledky!$BR$3-Výsledky!$BT$3&lt;0),20,0))))))</f>
        <v/>
      </c>
      <c r="BJ62" s="61" t="str">
        <f>IF(ISBLANK($BT$3),"",IF(OR(Tipy!BC56=Výsledky!#REF!,Tipy!BC56=Výsledky!#REF!,Tipy!BC56=Výsledky!#REF!,Tipy!BC56=Výsledky!$BH$9),IF(VLOOKUP(Tipy!BC56,'Kategórie hráčov'!$A$2:$B$46,2,FALSE)=30,30,20),0))</f>
        <v/>
      </c>
      <c r="BK62" s="61" t="str">
        <f>IF(ISBLANK($BT$3),"",IF(OR(Tipy!BD56=Výsledky!#REF!,Tipy!BD56=Výsledky!#REF!,Tipy!BD56=Výsledky!#REF!,Tipy!BD56=Výsledky!$BK$9),IF(VLOOKUP(Tipy!BD56,'Kategórie hráčov'!$A$2:$B$46,2,FALSE)=30,30,20),0))</f>
        <v/>
      </c>
      <c r="BL62" s="62" t="str">
        <f>IF(ISBLANK($BT$3),"",IF(ISBLANK(Tipy!AZ56),0,IF(OR(AND(Tipy!AZ56=Výsledky!$BR$3,OR(Tipy!BB56=Výsledky!$BT$3+1,Tipy!BB56=Výsledky!$BT$3-1)),AND(Tipy!BB56=Výsledky!$BT$3,OR(Tipy!AZ56=Výsledky!$BR$3+1,Tipy!AZ56=Výsledky!$BR$3-1))),10,0)))</f>
        <v/>
      </c>
      <c r="BM62" s="65" t="str">
        <f>IF(ISBLANK($BT$3),"",IF(ISBLANK(Tipy!AZ56),"-",SUM(BH62:BL62)))</f>
        <v/>
      </c>
      <c r="BN62" s="64"/>
      <c r="BO62" s="61" t="str">
        <f>IF(ISBLANK($CA$3),"",IF(ISBLANK(Tipy!BF56),0,IF(AND(Tipy!BF56=Výsledky!$BY$3,Tipy!BH56=Výsledky!$CA$3),60,0)))</f>
        <v/>
      </c>
      <c r="BP62" s="61" t="str">
        <f>IF(ISBLANK($CA$3),"",IF(ISBLANK(Tipy!BF56),0,IF(AND(Tipy!BF56=Výsledky!$BY$3,Tipy!BH56=Výsledky!$CA$3),0,IF(AND(Tipy!BF56-Tipy!BH56&gt;0,Výsledky!$BY$3-Výsledky!$CA$3&gt;0),20,IF(AND(Tipy!BF56-Tipy!BH56=0,Výsledky!$BY$3-Výsledky!$CA$3=0),20,IF(AND(Tipy!BF56-Tipy!BH56&lt;0,Výsledky!$BY$3-Výsledky!$CA$3&lt;0),20,0))))))</f>
        <v/>
      </c>
      <c r="BQ62" s="61" t="str">
        <f>IF(ISBLANK($CA$3),"",IF(OR(Tipy!BI56=Výsledky!$BO$6,Tipy!BI56=Výsledky!$BO$7,Tipy!BI56=Výsledky!$BO$8,Tipy!BI56=Výsledky!$BO$9),IF(VLOOKUP(Tipy!BI56,'Kategórie hráčov'!$A$2:$B$46,2,FALSE)=30,30,20),0))</f>
        <v/>
      </c>
      <c r="BR62" s="61" t="str">
        <f>IF(ISBLANK($CA$3),"",IF(OR(Tipy!BJ56=Výsledky!$BR$6,Tipy!BJ56=Výsledky!$BR$7,Tipy!BJ56=Výsledky!$BR$8,Tipy!BJ56=Výsledky!$BR$9),IF(VLOOKUP(Tipy!BJ56,'Kategórie hráčov'!$A$2:$B$46,2,FALSE)=30,30,20),0))</f>
        <v/>
      </c>
      <c r="BS62" s="62" t="str">
        <f>IF(ISBLANK($CA$3),"",IF(ISBLANK(Tipy!BF56),0,IF(OR(AND(Tipy!BF56=Výsledky!$BY$3,OR(Tipy!BH56=Výsledky!$CA$3+1,Tipy!BH56=Výsledky!$CA$3-1)),AND(Tipy!BH56=Výsledky!$CA$3,OR(Tipy!BF56=Výsledky!$BY$3+1,Tipy!BF56=Výsledky!$BY$3-1))),10,0)))</f>
        <v/>
      </c>
      <c r="BT62" s="65" t="str">
        <f>IF(ISBLANK($CA$3),"",IF(ISBLANK(Tipy!BF56),"-",SUM(BO62:BS62)))</f>
        <v/>
      </c>
      <c r="BU62" s="64"/>
      <c r="BV62" s="61" t="str">
        <f>IF(ISBLANK($CH$3),"",IF(ISBLANK(Tipy!BL56),0,IF(AND(Tipy!BL56=Výsledky!$CF$3,Tipy!BN56=Výsledky!$CH$3),60,0)))</f>
        <v/>
      </c>
      <c r="BW62" s="61" t="str">
        <f>IF(ISBLANK($CH$3),"",IF(ISBLANK(Tipy!BL56),0,IF(AND(Tipy!BL56=Výsledky!$CF$3,Tipy!BN56=Výsledky!$CH$3),0,IF(AND(Tipy!BL56-Tipy!BN56&gt;0,Výsledky!$CF$3-Výsledky!$CH$3&gt;0),20,IF(AND(Tipy!BL56-Tipy!BN56=0,Výsledky!$CF$3-Výsledky!$CH$3=0),20,IF(AND(Tipy!BL56-Tipy!BN56&lt;0,Výsledky!$CF$3-Výsledky!$CH$3&lt;0),20,0))))))</f>
        <v/>
      </c>
      <c r="BX62" s="61" t="str">
        <f>IF(ISBLANK($CH$3),"",IF(OR(Tipy!BO56=Výsledky!$BV$6,Tipy!BO56=Výsledky!$BV$7,Tipy!BO56=Výsledky!$BV$8,Tipy!BO56=Výsledky!$BV$9),IF(VLOOKUP(Tipy!BO56,'Kategórie hráčov'!$A$2:$B$46,2,FALSE)=30,30,20),0))</f>
        <v/>
      </c>
      <c r="BY62" s="61" t="str">
        <f>IF(ISBLANK($CH$3),"",IF(OR(Tipy!BP56=Výsledky!$BY$6,Tipy!BP56=Výsledky!$BY$7,Tipy!BP56=Výsledky!$BY$8,Tipy!BP56=Výsledky!$BY$9),IF(VLOOKUP(Tipy!BP56,'Kategórie hráčov'!$A$2:$B$46,2,FALSE)=30,30,20),0))</f>
        <v/>
      </c>
      <c r="BZ62" s="62" t="str">
        <f>IF(ISBLANK($CH$3),"",IF(ISBLANK(Tipy!BL56),0,IF(OR(AND(Tipy!BL56=Výsledky!$CF$3,OR(Tipy!BN56=Výsledky!$CH$3+1,Tipy!BN56=Výsledky!$CH$3-1)),AND(Tipy!BN56=Výsledky!$CH$3,OR(Tipy!BL56=Výsledky!$CF$3+1,Tipy!BL56=Výsledky!$CF$3-1))),10,0)))</f>
        <v/>
      </c>
      <c r="CA62" s="65" t="str">
        <f>IF(ISBLANK($CH$3),"",IF(ISBLANK(Tipy!BL56),"-",SUM(BV62:BZ62)))</f>
        <v/>
      </c>
      <c r="CB62" s="64"/>
      <c r="CC62" s="61" t="str">
        <f>IF(ISBLANK($CO$3),"",IF(ISBLANK(Tipy!BR56),0,IF(AND(Tipy!BR56=Výsledky!$CM$3,Tipy!BT56=Výsledky!$CO$3),60,0)))</f>
        <v/>
      </c>
      <c r="CD62" s="61" t="str">
        <f>IF(ISBLANK($CO$3),"",IF(ISBLANK(Tipy!BR56),0,IF(AND(Tipy!BR56=Výsledky!$CM$3,Tipy!BT56=Výsledky!$CO$3),0,IF(AND(Tipy!BR56-Tipy!BT56&gt;0,Výsledky!$CM$3-Výsledky!$CO$3&gt;0),20,IF(AND(Tipy!BR56-Tipy!BT56=0,Výsledky!$CM$3-Výsledky!$CO$3=0),20,IF(AND(Tipy!BR56-Tipy!BT56&lt;0,Výsledky!$CM$3-Výsledky!$CO$3&lt;0),20,0))))))</f>
        <v/>
      </c>
      <c r="CE62" s="61" t="str">
        <f>IF(ISBLANK($CO$3),"",IF(OR(Tipy!BU56=Výsledky!$CC$6,Tipy!BU56=Výsledky!$CC$7,Tipy!BU56=Výsledky!$CC$8,Tipy!BU56=Výsledky!$CC$9),IF(VLOOKUP(Tipy!BU56,'Kategórie hráčov'!$A$2:$B$46,2,FALSE)=30,30,20),0))</f>
        <v/>
      </c>
      <c r="CF62" s="61" t="str">
        <f>IF(ISBLANK($CO$3),"",IF(OR(Tipy!BV56=Výsledky!$CF$6,Tipy!BV56=Výsledky!$CF$7,Tipy!BV56=Výsledky!$CF$8,Tipy!BV56=Výsledky!$CF$9),IF(VLOOKUP(Tipy!BV56,'Kategórie hráčov'!$A$2:$B$46,2,FALSE)=30,30,20),0))</f>
        <v/>
      </c>
      <c r="CG62" s="62" t="str">
        <f>IF(ISBLANK($CO$3),"",IF(ISBLANK(Tipy!BR56),0,IF(OR(AND(Tipy!BR56=Výsledky!$CM$3,OR(Tipy!BT56=Výsledky!$CO$3+1,Tipy!BT56=Výsledky!$CO$3-1)),AND(Tipy!BT56=Výsledky!$CO$3,OR(Tipy!BR56=Výsledky!$CM$3+1,Tipy!BR56=Výsledky!$CM$3-1))),10,0)))</f>
        <v/>
      </c>
      <c r="CH62" s="65" t="str">
        <f>IF(ISBLANK($CO$3),"",IF(ISBLANK(Tipy!BR56),"-",SUM(CC62:CG62)))</f>
        <v/>
      </c>
      <c r="CI62" s="64"/>
      <c r="CJ62" s="61" t="str">
        <f>IF(ISBLANK($CV$3),"",IF(ISBLANK(Tipy!BX56),0,IF(AND(Tipy!BX56=Výsledky!$CT$3,Tipy!BZ56=Výsledky!$CV$3),60,0)))</f>
        <v/>
      </c>
      <c r="CK62" s="61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1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1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2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65" t="str">
        <f>IF(ISBLANK($CV$3),"",IF(ISBLANK(Tipy!BX56),"-",SUM(CJ62:CN62)))</f>
        <v/>
      </c>
      <c r="CP62" s="64"/>
      <c r="CQ62" s="61" t="str">
        <f>IF(ISBLANK($DC$3),"",IF(ISBLANK(Tipy!CD56),0,IF(AND(Tipy!CD56=Výsledky!$DA$3,Tipy!CF56=Výsledky!$DC$3),60,0)))</f>
        <v/>
      </c>
      <c r="CR62" s="61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1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1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2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65" t="str">
        <f>IF(ISBLANK($DC$3),"",IF(ISBLANK(Tipy!CD56),"-",SUM(CQ62:CU62)))</f>
        <v/>
      </c>
      <c r="CW62" s="64"/>
      <c r="CX62" s="61" t="str">
        <f>IF(ISBLANK($DX$3),"",IF(ISBLANK(Tipy!CJ56),0,IF(AND(Tipy!CJ56=Výsledky!$DV$3,Tipy!CL56=Výsledky!$DX$3),60,0)))</f>
        <v/>
      </c>
      <c r="CY62" s="61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1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1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2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65" t="str">
        <f>IF(ISBLANK($DX$3),"",IF(ISBLANK(Tipy!CJ56),"-",SUM(CX62:DB62)))</f>
        <v/>
      </c>
      <c r="DD62" s="64"/>
      <c r="DE62" s="61" t="str">
        <f>IF(ISBLANK($DQ$3),"",IF(ISBLANK(Tipy!CP56),0,IF(AND(Tipy!CP56=Výsledky!$DO$3,Tipy!CR56=Výsledky!$DQ$3),60,0)))</f>
        <v/>
      </c>
      <c r="DF62" s="61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1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1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2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65" t="str">
        <f>IF(ISBLANK($DQ$3),"",IF(ISBLANK(Tipy!CP56),"-",SUM(DE62:DI62)))</f>
        <v/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 t="str">
        <f>IF(ISBLANK($BM$3),"",IF(ISBLANK(Tipy!EF56),0,IF(AND(Tipy!EF56=Výsledky!$BK$3,Tipy!EH56=Výsledky!$BM$3),60,0)))</f>
        <v/>
      </c>
      <c r="FC62" s="61" t="str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/>
      </c>
      <c r="FD62" s="61" t="str">
        <f>IF(ISBLANK($BM$3),"",IF(OR(Tipy!EI56=Výsledky!$FB$6,Tipy!EI56=Výsledky!$FB$7,Tipy!EI56=Výsledky!$FB$8,Tipy!EI56=Výsledky!$FB$9),IF(VLOOKUP(Tipy!EI56,'Kategórie hráčov'!$A$2:$B$46,2,FALSE)=30,30,20),0))</f>
        <v/>
      </c>
      <c r="FE62" s="61" t="str">
        <f>IF(ISBLANK($BM$3),"",IF(OR(Tipy!EJ56=Výsledky!$FE$6,Tipy!EJ56=Výsledky!$FE$7,Tipy!EJ56=Výsledky!$FE$8,Tipy!EJ56=Výsledky!$FE$9),IF(VLOOKUP(Tipy!EJ56,'Kategórie hráčov'!$A$2:$B$46,2,FALSE)=30,30,20),0))</f>
        <v/>
      </c>
      <c r="FF62" s="62" t="str">
        <f>IF(ISBLANK($BM$3),"",IF(ISBLANK(Tipy!EF56),0,IF(OR(AND(Tipy!EF56=Výsledky!$BK$3,OR(Tipy!EH56=Výsledky!$BM$3+1,Tipy!EH56=Výsledky!$BM$3-1)),AND(Tipy!EH56=Výsledky!$BM$3,OR(Tipy!EF56=Výsledky!$BK$3+1,Tipy!EF56=Výsledky!$BK$3-1))),10,0)))</f>
        <v/>
      </c>
      <c r="FG62" s="65" t="str">
        <f>IF(ISBLANK($BM$3),"",IF(ISBLANK(Tipy!EF56),"-",SUM(FB62:FF62)))</f>
        <v/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 t="str">
        <f>IF(ISBLANK($DJ$3),"",IF(ISBLANK(Tipy!ER56),0,IF(AND(Tipy!ER56=Výsledky!$DH$3,Tipy!ET56=Výsledky!$DJ$3),60,0)))</f>
        <v/>
      </c>
      <c r="FQ62" s="61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1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1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2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5" t="str">
        <f>IF(ISBLANK($DJ$3),"",IF(ISBLANK(Tipy!ER56),"-",SUM(FP62:FT62)))</f>
        <v/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488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488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5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61" t="str">
        <f>IF(ISBLANK($AR$3),"",IF(ISBLANK(Tipy!AH57),0,IF(AND(Tipy!AH57=Výsledky!$AP$3,Tipy!AJ57=Výsledky!$AR$3),60,0)))</f>
        <v/>
      </c>
      <c r="AN63" s="61" t="str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/>
      </c>
      <c r="AO63" s="61" t="str">
        <f>IF(ISBLANK($AR$3),"",IF(OR(Tipy!AK57=Výsledky!$AM$6,Tipy!AK57=Výsledky!$AM$7,Tipy!AK57=Výsledky!$AM$8,Tipy!AK57=Výsledky!$AM$9),IF(VLOOKUP(Tipy!AK57,'Kategórie hráčov'!$A$2:$B$46,2,FALSE)=30,30,20),0))</f>
        <v/>
      </c>
      <c r="AP63" s="61" t="str">
        <f>IF(ISBLANK($AR$3),"",IF(OR(Tipy!AL57=Výsledky!$AP$6,Tipy!AL57=Výsledky!$AP$7,Tipy!AL57=Výsledky!$AP$8,Tipy!AL57=Výsledky!$AP$9),IF(VLOOKUP(Tipy!AL57,'Kategórie hráčov'!$A$2:$B$46,2,FALSE)=30,30,20),0))</f>
        <v/>
      </c>
      <c r="AQ63" s="62" t="str">
        <f>IF(ISBLANK($AR$3),"",IF(ISBLANK(Tipy!AH57),0,IF(OR(AND(Tipy!AH57=Výsledky!$AP$3,OR(Tipy!AJ57=Výsledky!$AR$3+1,Tipy!AJ57=Výsledky!$AR$3-1)),AND(Tipy!AJ57=Výsledky!$AR$3,OR(Tipy!AH57=Výsledky!$AP$3+1,Tipy!AH57=Výsledky!$AP$3-1))),10,0)))</f>
        <v/>
      </c>
      <c r="AR63" s="65" t="str">
        <f>IF(ISBLANK($AR$3),"",IF(ISBLANK(Tipy!AH57),"-",SUM(AM63:AQ63)))</f>
        <v/>
      </c>
      <c r="AS63" s="64"/>
      <c r="AT63" s="61" t="str">
        <f>IF(ISBLANK($BF$3),"",IF(ISBLANK(Tipy!AN57),0,IF(AND(Tipy!AN57=Výsledky!$BD$3,Tipy!AP57=Výsledky!$BF$3),60,0)))</f>
        <v/>
      </c>
      <c r="AU63" s="61" t="str">
        <f>IF(ISBLANK($BF$3),"",IF(ISBLANK(Tipy!AN57),0,IF(AND(Tipy!AN57=Výsledky!$BD$3,Tipy!AP57=Výsledky!$BF$3),0,IF(AND(Tipy!AN57-Tipy!AP57&gt;0,Výsledky!$BD$3-Výsledky!$BF$3&gt;0),20,IF(AND(Tipy!AN57-Tipy!AP57=0,Výsledky!$BD$3-Výsledky!$BF$3=0),20,IF(AND(Tipy!AN57-Tipy!AP57&lt;0,Výsledky!$BD$3-Výsledky!$BF$3&lt;0),20,0))))))</f>
        <v/>
      </c>
      <c r="AV63" s="61" t="str">
        <f>IF(ISBLANK($BF$3),"",IF(OR(Tipy!AQ57=Výsledky!#REF!,Tipy!AQ57=Výsledky!#REF!,Tipy!AQ57=Výsledky!#REF!,Tipy!AQ57=Výsledky!$AT$9),IF(VLOOKUP(Tipy!AQ57,'Kategórie hráčov'!$A$2:$B$46,2,FALSE)=30,30,20),0))</f>
        <v/>
      </c>
      <c r="AW63" s="61" t="str">
        <f>IF(ISBLANK($BF$3),"",IF(OR(Tipy!AR57=Výsledky!#REF!,Tipy!AR57=Výsledky!#REF!,Tipy!AR57=Výsledky!#REF!,Tipy!AR57=Výsledky!$AW$9),IF(VLOOKUP(Tipy!AR57,'Kategórie hráčov'!$A$2:$B$46,2,FALSE)=30,30,20),0))</f>
        <v/>
      </c>
      <c r="AX63" s="62" t="str">
        <f>IF(ISBLANK($BF$3),"",IF(ISBLANK(Tipy!AN57),0,IF(OR(AND(Tipy!AN57=Výsledky!$BD$3,OR(Tipy!AP57=Výsledky!$BF$3+1,Tipy!AP57=Výsledky!$BF$3-1)),AND(Tipy!AP57=Výsledky!$BF$3,OR(Tipy!AN57=Výsledky!$BD$3+1,Tipy!AN57=Výsledky!$BD$3-1))),10,0)))</f>
        <v/>
      </c>
      <c r="AY63" s="65" t="str">
        <f>IF(ISBLANK($BF$3),"",IF(ISBLANK(Tipy!AN57),"-",SUM(AT63:AX63)))</f>
        <v/>
      </c>
      <c r="AZ63" s="64"/>
      <c r="BA63" s="61" t="str">
        <f>IF(ISBLANK($AY$3),"",IF(ISBLANK(Tipy!AT57),0,IF(AND(Tipy!AT57=Výsledky!$AW$3,Tipy!AV57=Výsledky!$AY$3),60,0)))</f>
        <v/>
      </c>
      <c r="BB63" s="61" t="str">
        <f>IF(ISBLANK($AY$3),"",IF(ISBLANK(Tipy!AT57),0,IF(AND(Tipy!AT57=Výsledky!$AW$3,Tipy!AV57=Výsledky!$AY$3),0,IF(AND(Tipy!AT57-Tipy!AV57&gt;0,Výsledky!$AW$3-Výsledky!$AY$3&gt;0),20,IF(AND(Tipy!AT57-Tipy!AV57=0,Výsledky!$AW$3-Výsledky!$AY$3=0),20,IF(AND(Tipy!AT57-Tipy!AV57&lt;0,Výsledky!$AW$3-Výsledky!$AY$3&lt;0),20,0))))))</f>
        <v/>
      </c>
      <c r="BC63" s="61" t="str">
        <f>IF(ISBLANK($AY$3),"",IF(OR(Tipy!AW57=Výsledky!$BA$6,Tipy!AW57=Výsledky!$BA$7,Tipy!AW57=Výsledky!$BA$8,Tipy!AW57=Výsledky!$BA$9),IF(VLOOKUP(Tipy!AW57,'Kategórie hráčov'!$A$2:$B$46,2,FALSE)=30,30,20),0))</f>
        <v/>
      </c>
      <c r="BD63" s="61" t="str">
        <f>IF(ISBLANK($AY$3),"",IF(OR(Tipy!AX57=Výsledky!$BD$6,Tipy!AX57=Výsledky!$BD$7,Tipy!AX57=Výsledky!$BD$8,Tipy!AX57=Výsledky!$BD$9),IF(VLOOKUP(Tipy!AX57,'Kategórie hráčov'!$A$2:$B$46,2,FALSE)=30,30,20),0))</f>
        <v/>
      </c>
      <c r="BE63" s="62" t="str">
        <f>IF(ISBLANK($AY$3),"",IF(ISBLANK(Tipy!AT57),0,IF(OR(AND(Tipy!AT57=Výsledky!$AW$3,OR(Tipy!AV57=Výsledky!$AY$3+1,Tipy!AV57=Výsledky!$AY$3-1)),AND(Tipy!AV57=Výsledky!$AY$3,OR(Tipy!AT57=Výsledky!$AW$3+1,Tipy!AT57=Výsledky!$AW$3-1))),10,0)))</f>
        <v/>
      </c>
      <c r="BF63" s="65" t="str">
        <f>IF(ISBLANK($AY$3),"",IF(ISBLANK(Tipy!AT57),"-",SUM(BA63:BE63)))</f>
        <v/>
      </c>
      <c r="BG63" s="64"/>
      <c r="BH63" s="61" t="str">
        <f>IF(ISBLANK($BT$3),"",IF(ISBLANK(Tipy!AZ57),0,IF(AND(Tipy!AZ57=Výsledky!$BR$3,Tipy!BB57=Výsledky!$BT$3),60,0)))</f>
        <v/>
      </c>
      <c r="BI63" s="61" t="str">
        <f>IF(ISBLANK($BT$3),"",IF(ISBLANK(Tipy!AZ57),0,IF(AND(Tipy!AZ57=Výsledky!$BR$3,Tipy!BB57=Výsledky!$BT$3),0,IF(AND(Tipy!AZ57-Tipy!BB57&gt;0,Výsledky!$BR$3-Výsledky!$BT$3&gt;0),20,IF(AND(Tipy!AZ57-Tipy!BB57=0,Výsledky!$BR$3-Výsledky!$BT$3=0),20,IF(AND(Tipy!AZ57-Tipy!BB57&lt;0,Výsledky!$BR$3-Výsledky!$BT$3&lt;0),20,0))))))</f>
        <v/>
      </c>
      <c r="BJ63" s="61" t="str">
        <f>IF(ISBLANK($BT$3),"",IF(OR(Tipy!BC57=Výsledky!#REF!,Tipy!BC57=Výsledky!#REF!,Tipy!BC57=Výsledky!#REF!,Tipy!BC57=Výsledky!$BH$9),IF(VLOOKUP(Tipy!BC57,'Kategórie hráčov'!$A$2:$B$46,2,FALSE)=30,30,20),0))</f>
        <v/>
      </c>
      <c r="BK63" s="61" t="str">
        <f>IF(ISBLANK($BT$3),"",IF(OR(Tipy!BD57=Výsledky!#REF!,Tipy!BD57=Výsledky!#REF!,Tipy!BD57=Výsledky!#REF!,Tipy!BD57=Výsledky!$BK$9),IF(VLOOKUP(Tipy!BD57,'Kategórie hráčov'!$A$2:$B$46,2,FALSE)=30,30,20),0))</f>
        <v/>
      </c>
      <c r="BL63" s="62" t="str">
        <f>IF(ISBLANK($BT$3),"",IF(ISBLANK(Tipy!AZ57),0,IF(OR(AND(Tipy!AZ57=Výsledky!$BR$3,OR(Tipy!BB57=Výsledky!$BT$3+1,Tipy!BB57=Výsledky!$BT$3-1)),AND(Tipy!BB57=Výsledky!$BT$3,OR(Tipy!AZ57=Výsledky!$BR$3+1,Tipy!AZ57=Výsledky!$BR$3-1))),10,0)))</f>
        <v/>
      </c>
      <c r="BM63" s="65" t="str">
        <f>IF(ISBLANK($BT$3),"",IF(ISBLANK(Tipy!AZ57),"-",SUM(BH63:BL63)))</f>
        <v/>
      </c>
      <c r="BN63" s="64"/>
      <c r="BO63" s="61" t="str">
        <f>IF(ISBLANK($CA$3),"",IF(ISBLANK(Tipy!BF57),0,IF(AND(Tipy!BF57=Výsledky!$BY$3,Tipy!BH57=Výsledky!$CA$3),60,0)))</f>
        <v/>
      </c>
      <c r="BP63" s="61" t="str">
        <f>IF(ISBLANK($CA$3),"",IF(ISBLANK(Tipy!BF57),0,IF(AND(Tipy!BF57=Výsledky!$BY$3,Tipy!BH57=Výsledky!$CA$3),0,IF(AND(Tipy!BF57-Tipy!BH57&gt;0,Výsledky!$BY$3-Výsledky!$CA$3&gt;0),20,IF(AND(Tipy!BF57-Tipy!BH57=0,Výsledky!$BY$3-Výsledky!$CA$3=0),20,IF(AND(Tipy!BF57-Tipy!BH57&lt;0,Výsledky!$BY$3-Výsledky!$CA$3&lt;0),20,0))))))</f>
        <v/>
      </c>
      <c r="BQ63" s="61" t="str">
        <f>IF(ISBLANK($CA$3),"",IF(OR(Tipy!BI57=Výsledky!$BO$6,Tipy!BI57=Výsledky!$BO$7,Tipy!BI57=Výsledky!$BO$8,Tipy!BI57=Výsledky!$BO$9),IF(VLOOKUP(Tipy!BI57,'Kategórie hráčov'!$A$2:$B$46,2,FALSE)=30,30,20),0))</f>
        <v/>
      </c>
      <c r="BR63" s="61" t="str">
        <f>IF(ISBLANK($CA$3),"",IF(OR(Tipy!BJ57=Výsledky!$BR$6,Tipy!BJ57=Výsledky!$BR$7,Tipy!BJ57=Výsledky!$BR$8,Tipy!BJ57=Výsledky!$BR$9),IF(VLOOKUP(Tipy!BJ57,'Kategórie hráčov'!$A$2:$B$46,2,FALSE)=30,30,20),0))</f>
        <v/>
      </c>
      <c r="BS63" s="62" t="str">
        <f>IF(ISBLANK($CA$3),"",IF(ISBLANK(Tipy!BF57),0,IF(OR(AND(Tipy!BF57=Výsledky!$BY$3,OR(Tipy!BH57=Výsledky!$CA$3+1,Tipy!BH57=Výsledky!$CA$3-1)),AND(Tipy!BH57=Výsledky!$CA$3,OR(Tipy!BF57=Výsledky!$BY$3+1,Tipy!BF57=Výsledky!$BY$3-1))),10,0)))</f>
        <v/>
      </c>
      <c r="BT63" s="65" t="str">
        <f>IF(ISBLANK($CA$3),"",IF(ISBLANK(Tipy!BF57),"-",SUM(BO63:BS63)))</f>
        <v/>
      </c>
      <c r="BU63" s="64"/>
      <c r="BV63" s="61" t="str">
        <f>IF(ISBLANK($CH$3),"",IF(ISBLANK(Tipy!BL57),0,IF(AND(Tipy!BL57=Výsledky!$CF$3,Tipy!BN57=Výsledky!$CH$3),60,0)))</f>
        <v/>
      </c>
      <c r="BW63" s="61" t="str">
        <f>IF(ISBLANK($CH$3),"",IF(ISBLANK(Tipy!BL57),0,IF(AND(Tipy!BL57=Výsledky!$CF$3,Tipy!BN57=Výsledky!$CH$3),0,IF(AND(Tipy!BL57-Tipy!BN57&gt;0,Výsledky!$CF$3-Výsledky!$CH$3&gt;0),20,IF(AND(Tipy!BL57-Tipy!BN57=0,Výsledky!$CF$3-Výsledky!$CH$3=0),20,IF(AND(Tipy!BL57-Tipy!BN57&lt;0,Výsledky!$CF$3-Výsledky!$CH$3&lt;0),20,0))))))</f>
        <v/>
      </c>
      <c r="BX63" s="61" t="str">
        <f>IF(ISBLANK($CH$3),"",IF(OR(Tipy!BO57=Výsledky!$BV$6,Tipy!BO57=Výsledky!$BV$7,Tipy!BO57=Výsledky!$BV$8,Tipy!BO57=Výsledky!$BV$9),IF(VLOOKUP(Tipy!BO57,'Kategórie hráčov'!$A$2:$B$46,2,FALSE)=30,30,20),0))</f>
        <v/>
      </c>
      <c r="BY63" s="61" t="str">
        <f>IF(ISBLANK($CH$3),"",IF(OR(Tipy!BP57=Výsledky!$BY$6,Tipy!BP57=Výsledky!$BY$7,Tipy!BP57=Výsledky!$BY$8,Tipy!BP57=Výsledky!$BY$9),IF(VLOOKUP(Tipy!BP57,'Kategórie hráčov'!$A$2:$B$46,2,FALSE)=30,30,20),0))</f>
        <v/>
      </c>
      <c r="BZ63" s="62" t="str">
        <f>IF(ISBLANK($CH$3),"",IF(ISBLANK(Tipy!BL57),0,IF(OR(AND(Tipy!BL57=Výsledky!$CF$3,OR(Tipy!BN57=Výsledky!$CH$3+1,Tipy!BN57=Výsledky!$CH$3-1)),AND(Tipy!BN57=Výsledky!$CH$3,OR(Tipy!BL57=Výsledky!$CF$3+1,Tipy!BL57=Výsledky!$CF$3-1))),10,0)))</f>
        <v/>
      </c>
      <c r="CA63" s="65" t="str">
        <f>IF(ISBLANK($CH$3),"",IF(ISBLANK(Tipy!BL57),"-",SUM(BV63:BZ63)))</f>
        <v/>
      </c>
      <c r="CB63" s="64"/>
      <c r="CC63" s="61" t="str">
        <f>IF(ISBLANK($CO$3),"",IF(ISBLANK(Tipy!BR57),0,IF(AND(Tipy!BR57=Výsledky!$CM$3,Tipy!BT57=Výsledky!$CO$3),60,0)))</f>
        <v/>
      </c>
      <c r="CD63" s="61" t="str">
        <f>IF(ISBLANK($CO$3),"",IF(ISBLANK(Tipy!BR57),0,IF(AND(Tipy!BR57=Výsledky!$CM$3,Tipy!BT57=Výsledky!$CO$3),0,IF(AND(Tipy!BR57-Tipy!BT57&gt;0,Výsledky!$CM$3-Výsledky!$CO$3&gt;0),20,IF(AND(Tipy!BR57-Tipy!BT57=0,Výsledky!$CM$3-Výsledky!$CO$3=0),20,IF(AND(Tipy!BR57-Tipy!BT57&lt;0,Výsledky!$CM$3-Výsledky!$CO$3&lt;0),20,0))))))</f>
        <v/>
      </c>
      <c r="CE63" s="61" t="str">
        <f>IF(ISBLANK($CO$3),"",IF(OR(Tipy!BU57=Výsledky!$CC$6,Tipy!BU57=Výsledky!$CC$7,Tipy!BU57=Výsledky!$CC$8,Tipy!BU57=Výsledky!$CC$9),IF(VLOOKUP(Tipy!BU57,'Kategórie hráčov'!$A$2:$B$46,2,FALSE)=30,30,20),0))</f>
        <v/>
      </c>
      <c r="CF63" s="61" t="str">
        <f>IF(ISBLANK($CO$3),"",IF(OR(Tipy!BV57=Výsledky!$CF$6,Tipy!BV57=Výsledky!$CF$7,Tipy!BV57=Výsledky!$CF$8,Tipy!BV57=Výsledky!$CF$9),IF(VLOOKUP(Tipy!BV57,'Kategórie hráčov'!$A$2:$B$46,2,FALSE)=30,30,20),0))</f>
        <v/>
      </c>
      <c r="CG63" s="62" t="str">
        <f>IF(ISBLANK($CO$3),"",IF(ISBLANK(Tipy!BR57),0,IF(OR(AND(Tipy!BR57=Výsledky!$CM$3,OR(Tipy!BT57=Výsledky!$CO$3+1,Tipy!BT57=Výsledky!$CO$3-1)),AND(Tipy!BT57=Výsledky!$CO$3,OR(Tipy!BR57=Výsledky!$CM$3+1,Tipy!BR57=Výsledky!$CM$3-1))),10,0)))</f>
        <v/>
      </c>
      <c r="CH63" s="65" t="str">
        <f>IF(ISBLANK($CO$3),"",IF(ISBLANK(Tipy!BR57),"-",SUM(CC63:CG63)))</f>
        <v/>
      </c>
      <c r="CI63" s="64"/>
      <c r="CJ63" s="61" t="str">
        <f>IF(ISBLANK($CV$3),"",IF(ISBLANK(Tipy!BX57),0,IF(AND(Tipy!BX57=Výsledky!$CT$3,Tipy!BZ57=Výsledky!$CV$3),60,0)))</f>
        <v/>
      </c>
      <c r="CK63" s="61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1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1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2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65" t="str">
        <f>IF(ISBLANK($CV$3),"",IF(ISBLANK(Tipy!BX57),"-",SUM(CJ63:CN63)))</f>
        <v/>
      </c>
      <c r="CP63" s="64"/>
      <c r="CQ63" s="61" t="str">
        <f>IF(ISBLANK($DC$3),"",IF(ISBLANK(Tipy!CD57),0,IF(AND(Tipy!CD57=Výsledky!$DA$3,Tipy!CF57=Výsledky!$DC$3),60,0)))</f>
        <v/>
      </c>
      <c r="CR63" s="61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1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1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2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65" t="str">
        <f>IF(ISBLANK($DC$3),"",IF(ISBLANK(Tipy!CD57),"-",SUM(CQ63:CU63)))</f>
        <v/>
      </c>
      <c r="CW63" s="64"/>
      <c r="CX63" s="61" t="str">
        <f>IF(ISBLANK($DX$3),"",IF(ISBLANK(Tipy!CJ57),0,IF(AND(Tipy!CJ57=Výsledky!$DV$3,Tipy!CL57=Výsledky!$DX$3),60,0)))</f>
        <v/>
      </c>
      <c r="CY63" s="61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1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1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2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65" t="str">
        <f>IF(ISBLANK($DX$3),"",IF(ISBLANK(Tipy!CJ57),"-",SUM(CX63:DB63)))</f>
        <v/>
      </c>
      <c r="DD63" s="64"/>
      <c r="DE63" s="61" t="str">
        <f>IF(ISBLANK($DQ$3),"",IF(ISBLANK(Tipy!CP57),0,IF(AND(Tipy!CP57=Výsledky!$DO$3,Tipy!CR57=Výsledky!$DQ$3),60,0)))</f>
        <v/>
      </c>
      <c r="DF63" s="61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1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1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2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65" t="str">
        <f>IF(ISBLANK($DQ$3),"",IF(ISBLANK(Tipy!CP57),"-",SUM(DE63:DI63)))</f>
        <v/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 t="str">
        <f>IF(ISBLANK($BM$3),"",IF(ISBLANK(Tipy!EF57),0,IF(AND(Tipy!EF57=Výsledky!$BK$3,Tipy!EH57=Výsledky!$BM$3),60,0)))</f>
        <v/>
      </c>
      <c r="FC63" s="61" t="str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/>
      </c>
      <c r="FD63" s="61" t="str">
        <f>IF(ISBLANK($BM$3),"",IF(OR(Tipy!EI57=Výsledky!$FB$6,Tipy!EI57=Výsledky!$FB$7,Tipy!EI57=Výsledky!$FB$8,Tipy!EI57=Výsledky!$FB$9),IF(VLOOKUP(Tipy!EI57,'Kategórie hráčov'!$A$2:$B$46,2,FALSE)=30,30,20),0))</f>
        <v/>
      </c>
      <c r="FE63" s="61" t="str">
        <f>IF(ISBLANK($BM$3),"",IF(OR(Tipy!EJ57=Výsledky!$FE$6,Tipy!EJ57=Výsledky!$FE$7,Tipy!EJ57=Výsledky!$FE$8,Tipy!EJ57=Výsledky!$FE$9),IF(VLOOKUP(Tipy!EJ57,'Kategórie hráčov'!$A$2:$B$46,2,FALSE)=30,30,20),0))</f>
        <v/>
      </c>
      <c r="FF63" s="62" t="str">
        <f>IF(ISBLANK($BM$3),"",IF(ISBLANK(Tipy!EF57),0,IF(OR(AND(Tipy!EF57=Výsledky!$BK$3,OR(Tipy!EH57=Výsledky!$BM$3+1,Tipy!EH57=Výsledky!$BM$3-1)),AND(Tipy!EH57=Výsledky!$BM$3,OR(Tipy!EF57=Výsledky!$BK$3+1,Tipy!EF57=Výsledky!$BK$3-1))),10,0)))</f>
        <v/>
      </c>
      <c r="FG63" s="65" t="str">
        <f>IF(ISBLANK($BM$3),"",IF(ISBLANK(Tipy!EF57),"-",SUM(FB63:FF63)))</f>
        <v/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 t="str">
        <f>IF(ISBLANK($DJ$3),"",IF(ISBLANK(Tipy!ER57),0,IF(AND(Tipy!ER57=Výsledky!$DH$3,Tipy!ET57=Výsledky!$DJ$3),60,0)))</f>
        <v/>
      </c>
      <c r="FQ63" s="61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1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1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2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5" t="str">
        <f>IF(ISBLANK($DJ$3),"",IF(ISBLANK(Tipy!ER57),"-",SUM(FP63:FT63)))</f>
        <v/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488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488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5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61" t="str">
        <f>IF(ISBLANK($AR$3),"",IF(ISBLANK(Tipy!AH58),0,IF(AND(Tipy!AH58=Výsledky!$AP$3,Tipy!AJ58=Výsledky!$AR$3),60,0)))</f>
        <v/>
      </c>
      <c r="AN64" s="61" t="str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/>
      </c>
      <c r="AO64" s="61" t="str">
        <f>IF(ISBLANK($AR$3),"",IF(OR(Tipy!AK58=Výsledky!$AM$6,Tipy!AK58=Výsledky!$AM$7,Tipy!AK58=Výsledky!$AM$8,Tipy!AK58=Výsledky!$AM$9),IF(VLOOKUP(Tipy!AK58,'Kategórie hráčov'!$A$2:$B$46,2,FALSE)=30,30,20),0))</f>
        <v/>
      </c>
      <c r="AP64" s="61" t="str">
        <f>IF(ISBLANK($AR$3),"",IF(OR(Tipy!AL58=Výsledky!$AP$6,Tipy!AL58=Výsledky!$AP$7,Tipy!AL58=Výsledky!$AP$8,Tipy!AL58=Výsledky!$AP$9),IF(VLOOKUP(Tipy!AL58,'Kategórie hráčov'!$A$2:$B$46,2,FALSE)=30,30,20),0))</f>
        <v/>
      </c>
      <c r="AQ64" s="62" t="str">
        <f>IF(ISBLANK($AR$3),"",IF(ISBLANK(Tipy!AH58),0,IF(OR(AND(Tipy!AH58=Výsledky!$AP$3,OR(Tipy!AJ58=Výsledky!$AR$3+1,Tipy!AJ58=Výsledky!$AR$3-1)),AND(Tipy!AJ58=Výsledky!$AR$3,OR(Tipy!AH58=Výsledky!$AP$3+1,Tipy!AH58=Výsledky!$AP$3-1))),10,0)))</f>
        <v/>
      </c>
      <c r="AR64" s="65" t="str">
        <f>IF(ISBLANK($AR$3),"",IF(ISBLANK(Tipy!AH58),"-",SUM(AM64:AQ64)))</f>
        <v/>
      </c>
      <c r="AS64" s="64"/>
      <c r="AT64" s="61" t="str">
        <f>IF(ISBLANK($BF$3),"",IF(ISBLANK(Tipy!AN58),0,IF(AND(Tipy!AN58=Výsledky!$BD$3,Tipy!AP58=Výsledky!$BF$3),60,0)))</f>
        <v/>
      </c>
      <c r="AU64" s="61" t="str">
        <f>IF(ISBLANK($BF$3),"",IF(ISBLANK(Tipy!AN58),0,IF(AND(Tipy!AN58=Výsledky!$BD$3,Tipy!AP58=Výsledky!$BF$3),0,IF(AND(Tipy!AN58-Tipy!AP58&gt;0,Výsledky!$BD$3-Výsledky!$BF$3&gt;0),20,IF(AND(Tipy!AN58-Tipy!AP58=0,Výsledky!$BD$3-Výsledky!$BF$3=0),20,IF(AND(Tipy!AN58-Tipy!AP58&lt;0,Výsledky!$BD$3-Výsledky!$BF$3&lt;0),20,0))))))</f>
        <v/>
      </c>
      <c r="AV64" s="61" t="str">
        <f>IF(ISBLANK($BF$3),"",IF(OR(Tipy!AQ58=Výsledky!#REF!,Tipy!AQ58=Výsledky!#REF!,Tipy!AQ58=Výsledky!#REF!,Tipy!AQ58=Výsledky!$AT$9),IF(VLOOKUP(Tipy!AQ58,'Kategórie hráčov'!$A$2:$B$46,2,FALSE)=30,30,20),0))</f>
        <v/>
      </c>
      <c r="AW64" s="61" t="str">
        <f>IF(ISBLANK($BF$3),"",IF(OR(Tipy!AR58=Výsledky!#REF!,Tipy!AR58=Výsledky!#REF!,Tipy!AR58=Výsledky!#REF!,Tipy!AR58=Výsledky!$AW$9),IF(VLOOKUP(Tipy!AR58,'Kategórie hráčov'!$A$2:$B$46,2,FALSE)=30,30,20),0))</f>
        <v/>
      </c>
      <c r="AX64" s="62" t="str">
        <f>IF(ISBLANK($BF$3),"",IF(ISBLANK(Tipy!AN58),0,IF(OR(AND(Tipy!AN58=Výsledky!$BD$3,OR(Tipy!AP58=Výsledky!$BF$3+1,Tipy!AP58=Výsledky!$BF$3-1)),AND(Tipy!AP58=Výsledky!$BF$3,OR(Tipy!AN58=Výsledky!$BD$3+1,Tipy!AN58=Výsledky!$BD$3-1))),10,0)))</f>
        <v/>
      </c>
      <c r="AY64" s="65" t="str">
        <f>IF(ISBLANK($BF$3),"",IF(ISBLANK(Tipy!AN58),"-",SUM(AT64:AX64)))</f>
        <v/>
      </c>
      <c r="AZ64" s="64"/>
      <c r="BA64" s="61" t="str">
        <f>IF(ISBLANK($AY$3),"",IF(ISBLANK(Tipy!AT58),0,IF(AND(Tipy!AT58=Výsledky!$AW$3,Tipy!AV58=Výsledky!$AY$3),60,0)))</f>
        <v/>
      </c>
      <c r="BB64" s="61" t="str">
        <f>IF(ISBLANK($AY$3),"",IF(ISBLANK(Tipy!AT58),0,IF(AND(Tipy!AT58=Výsledky!$AW$3,Tipy!AV58=Výsledky!$AY$3),0,IF(AND(Tipy!AT58-Tipy!AV58&gt;0,Výsledky!$AW$3-Výsledky!$AY$3&gt;0),20,IF(AND(Tipy!AT58-Tipy!AV58=0,Výsledky!$AW$3-Výsledky!$AY$3=0),20,IF(AND(Tipy!AT58-Tipy!AV58&lt;0,Výsledky!$AW$3-Výsledky!$AY$3&lt;0),20,0))))))</f>
        <v/>
      </c>
      <c r="BC64" s="61" t="str">
        <f>IF(ISBLANK($AY$3),"",IF(OR(Tipy!AW58=Výsledky!$BA$6,Tipy!AW58=Výsledky!$BA$7,Tipy!AW58=Výsledky!$BA$8,Tipy!AW58=Výsledky!$BA$9),IF(VLOOKUP(Tipy!AW58,'Kategórie hráčov'!$A$2:$B$46,2,FALSE)=30,30,20),0))</f>
        <v/>
      </c>
      <c r="BD64" s="61" t="str">
        <f>IF(ISBLANK($AY$3),"",IF(OR(Tipy!AX58=Výsledky!$BD$6,Tipy!AX58=Výsledky!$BD$7,Tipy!AX58=Výsledky!$BD$8,Tipy!AX58=Výsledky!$BD$9),IF(VLOOKUP(Tipy!AX58,'Kategórie hráčov'!$A$2:$B$46,2,FALSE)=30,30,20),0))</f>
        <v/>
      </c>
      <c r="BE64" s="62" t="str">
        <f>IF(ISBLANK($AY$3),"",IF(ISBLANK(Tipy!AT58),0,IF(OR(AND(Tipy!AT58=Výsledky!$AW$3,OR(Tipy!AV58=Výsledky!$AY$3+1,Tipy!AV58=Výsledky!$AY$3-1)),AND(Tipy!AV58=Výsledky!$AY$3,OR(Tipy!AT58=Výsledky!$AW$3+1,Tipy!AT58=Výsledky!$AW$3-1))),10,0)))</f>
        <v/>
      </c>
      <c r="BF64" s="65" t="str">
        <f>IF(ISBLANK($AY$3),"",IF(ISBLANK(Tipy!AT58),"-",SUM(BA64:BE64)))</f>
        <v/>
      </c>
      <c r="BG64" s="64"/>
      <c r="BH64" s="61" t="str">
        <f>IF(ISBLANK($BT$3),"",IF(ISBLANK(Tipy!AZ58),0,IF(AND(Tipy!AZ58=Výsledky!$BR$3,Tipy!BB58=Výsledky!$BT$3),60,0)))</f>
        <v/>
      </c>
      <c r="BI64" s="61" t="str">
        <f>IF(ISBLANK($BT$3),"",IF(ISBLANK(Tipy!AZ58),0,IF(AND(Tipy!AZ58=Výsledky!$BR$3,Tipy!BB58=Výsledky!$BT$3),0,IF(AND(Tipy!AZ58-Tipy!BB58&gt;0,Výsledky!$BR$3-Výsledky!$BT$3&gt;0),20,IF(AND(Tipy!AZ58-Tipy!BB58=0,Výsledky!$BR$3-Výsledky!$BT$3=0),20,IF(AND(Tipy!AZ58-Tipy!BB58&lt;0,Výsledky!$BR$3-Výsledky!$BT$3&lt;0),20,0))))))</f>
        <v/>
      </c>
      <c r="BJ64" s="61" t="str">
        <f>IF(ISBLANK($BT$3),"",IF(OR(Tipy!BC58=Výsledky!#REF!,Tipy!BC58=Výsledky!#REF!,Tipy!BC58=Výsledky!#REF!,Tipy!BC58=Výsledky!$BH$9),IF(VLOOKUP(Tipy!BC58,'Kategórie hráčov'!$A$2:$B$46,2,FALSE)=30,30,20),0))</f>
        <v/>
      </c>
      <c r="BK64" s="61" t="str">
        <f>IF(ISBLANK($BT$3),"",IF(OR(Tipy!BD58=Výsledky!#REF!,Tipy!BD58=Výsledky!#REF!,Tipy!BD58=Výsledky!#REF!,Tipy!BD58=Výsledky!$BK$9),IF(VLOOKUP(Tipy!BD58,'Kategórie hráčov'!$A$2:$B$46,2,FALSE)=30,30,20),0))</f>
        <v/>
      </c>
      <c r="BL64" s="62" t="str">
        <f>IF(ISBLANK($BT$3),"",IF(ISBLANK(Tipy!AZ58),0,IF(OR(AND(Tipy!AZ58=Výsledky!$BR$3,OR(Tipy!BB58=Výsledky!$BT$3+1,Tipy!BB58=Výsledky!$BT$3-1)),AND(Tipy!BB58=Výsledky!$BT$3,OR(Tipy!AZ58=Výsledky!$BR$3+1,Tipy!AZ58=Výsledky!$BR$3-1))),10,0)))</f>
        <v/>
      </c>
      <c r="BM64" s="65" t="str">
        <f>IF(ISBLANK($BT$3),"",IF(ISBLANK(Tipy!AZ58),"-",SUM(BH64:BL64)))</f>
        <v/>
      </c>
      <c r="BN64" s="64"/>
      <c r="BO64" s="61" t="str">
        <f>IF(ISBLANK($CA$3),"",IF(ISBLANK(Tipy!BF58),0,IF(AND(Tipy!BF58=Výsledky!$BY$3,Tipy!BH58=Výsledky!$CA$3),60,0)))</f>
        <v/>
      </c>
      <c r="BP64" s="61" t="str">
        <f>IF(ISBLANK($CA$3),"",IF(ISBLANK(Tipy!BF58),0,IF(AND(Tipy!BF58=Výsledky!$BY$3,Tipy!BH58=Výsledky!$CA$3),0,IF(AND(Tipy!BF58-Tipy!BH58&gt;0,Výsledky!$BY$3-Výsledky!$CA$3&gt;0),20,IF(AND(Tipy!BF58-Tipy!BH58=0,Výsledky!$BY$3-Výsledky!$CA$3=0),20,IF(AND(Tipy!BF58-Tipy!BH58&lt;0,Výsledky!$BY$3-Výsledky!$CA$3&lt;0),20,0))))))</f>
        <v/>
      </c>
      <c r="BQ64" s="61" t="str">
        <f>IF(ISBLANK($CA$3),"",IF(OR(Tipy!BI58=Výsledky!$BO$6,Tipy!BI58=Výsledky!$BO$7,Tipy!BI58=Výsledky!$BO$8,Tipy!BI58=Výsledky!$BO$9),IF(VLOOKUP(Tipy!BI58,'Kategórie hráčov'!$A$2:$B$46,2,FALSE)=30,30,20),0))</f>
        <v/>
      </c>
      <c r="BR64" s="61" t="str">
        <f>IF(ISBLANK($CA$3),"",IF(OR(Tipy!BJ58=Výsledky!$BR$6,Tipy!BJ58=Výsledky!$BR$7,Tipy!BJ58=Výsledky!$BR$8,Tipy!BJ58=Výsledky!$BR$9),IF(VLOOKUP(Tipy!BJ58,'Kategórie hráčov'!$A$2:$B$46,2,FALSE)=30,30,20),0))</f>
        <v/>
      </c>
      <c r="BS64" s="62" t="str">
        <f>IF(ISBLANK($CA$3),"",IF(ISBLANK(Tipy!BF58),0,IF(OR(AND(Tipy!BF58=Výsledky!$BY$3,OR(Tipy!BH58=Výsledky!$CA$3+1,Tipy!BH58=Výsledky!$CA$3-1)),AND(Tipy!BH58=Výsledky!$CA$3,OR(Tipy!BF58=Výsledky!$BY$3+1,Tipy!BF58=Výsledky!$BY$3-1))),10,0)))</f>
        <v/>
      </c>
      <c r="BT64" s="65" t="str">
        <f>IF(ISBLANK($CA$3),"",IF(ISBLANK(Tipy!BF58),"-",SUM(BO64:BS64)))</f>
        <v/>
      </c>
      <c r="BU64" s="64"/>
      <c r="BV64" s="61" t="str">
        <f>IF(ISBLANK($CH$3),"",IF(ISBLANK(Tipy!BL58),0,IF(AND(Tipy!BL58=Výsledky!$CF$3,Tipy!BN58=Výsledky!$CH$3),60,0)))</f>
        <v/>
      </c>
      <c r="BW64" s="61" t="str">
        <f>IF(ISBLANK($CH$3),"",IF(ISBLANK(Tipy!BL58),0,IF(AND(Tipy!BL58=Výsledky!$CF$3,Tipy!BN58=Výsledky!$CH$3),0,IF(AND(Tipy!BL58-Tipy!BN58&gt;0,Výsledky!$CF$3-Výsledky!$CH$3&gt;0),20,IF(AND(Tipy!BL58-Tipy!BN58=0,Výsledky!$CF$3-Výsledky!$CH$3=0),20,IF(AND(Tipy!BL58-Tipy!BN58&lt;0,Výsledky!$CF$3-Výsledky!$CH$3&lt;0),20,0))))))</f>
        <v/>
      </c>
      <c r="BX64" s="61" t="str">
        <f>IF(ISBLANK($CH$3),"",IF(OR(Tipy!BO58=Výsledky!$BV$6,Tipy!BO58=Výsledky!$BV$7,Tipy!BO58=Výsledky!$BV$8,Tipy!BO58=Výsledky!$BV$9),IF(VLOOKUP(Tipy!BO58,'Kategórie hráčov'!$A$2:$B$46,2,FALSE)=30,30,20),0))</f>
        <v/>
      </c>
      <c r="BY64" s="61" t="str">
        <f>IF(ISBLANK($CH$3),"",IF(OR(Tipy!BP58=Výsledky!$BY$6,Tipy!BP58=Výsledky!$BY$7,Tipy!BP58=Výsledky!$BY$8,Tipy!BP58=Výsledky!$BY$9),IF(VLOOKUP(Tipy!BP58,'Kategórie hráčov'!$A$2:$B$46,2,FALSE)=30,30,20),0))</f>
        <v/>
      </c>
      <c r="BZ64" s="62" t="str">
        <f>IF(ISBLANK($CH$3),"",IF(ISBLANK(Tipy!BL58),0,IF(OR(AND(Tipy!BL58=Výsledky!$CF$3,OR(Tipy!BN58=Výsledky!$CH$3+1,Tipy!BN58=Výsledky!$CH$3-1)),AND(Tipy!BN58=Výsledky!$CH$3,OR(Tipy!BL58=Výsledky!$CF$3+1,Tipy!BL58=Výsledky!$CF$3-1))),10,0)))</f>
        <v/>
      </c>
      <c r="CA64" s="65" t="str">
        <f>IF(ISBLANK($CH$3),"",IF(ISBLANK(Tipy!BL58),"-",SUM(BV64:BZ64)))</f>
        <v/>
      </c>
      <c r="CB64" s="64"/>
      <c r="CC64" s="61" t="str">
        <f>IF(ISBLANK($CO$3),"",IF(ISBLANK(Tipy!BR58),0,IF(AND(Tipy!BR58=Výsledky!$CM$3,Tipy!BT58=Výsledky!$CO$3),60,0)))</f>
        <v/>
      </c>
      <c r="CD64" s="61" t="str">
        <f>IF(ISBLANK($CO$3),"",IF(ISBLANK(Tipy!BR58),0,IF(AND(Tipy!BR58=Výsledky!$CM$3,Tipy!BT58=Výsledky!$CO$3),0,IF(AND(Tipy!BR58-Tipy!BT58&gt;0,Výsledky!$CM$3-Výsledky!$CO$3&gt;0),20,IF(AND(Tipy!BR58-Tipy!BT58=0,Výsledky!$CM$3-Výsledky!$CO$3=0),20,IF(AND(Tipy!BR58-Tipy!BT58&lt;0,Výsledky!$CM$3-Výsledky!$CO$3&lt;0),20,0))))))</f>
        <v/>
      </c>
      <c r="CE64" s="61" t="str">
        <f>IF(ISBLANK($CO$3),"",IF(OR(Tipy!BU58=Výsledky!$CC$6,Tipy!BU58=Výsledky!$CC$7,Tipy!BU58=Výsledky!$CC$8,Tipy!BU58=Výsledky!$CC$9),IF(VLOOKUP(Tipy!BU58,'Kategórie hráčov'!$A$2:$B$46,2,FALSE)=30,30,20),0))</f>
        <v/>
      </c>
      <c r="CF64" s="61" t="str">
        <f>IF(ISBLANK($CO$3),"",IF(OR(Tipy!BV58=Výsledky!$CF$6,Tipy!BV58=Výsledky!$CF$7,Tipy!BV58=Výsledky!$CF$8,Tipy!BV58=Výsledky!$CF$9),IF(VLOOKUP(Tipy!BV58,'Kategórie hráčov'!$A$2:$B$46,2,FALSE)=30,30,20),0))</f>
        <v/>
      </c>
      <c r="CG64" s="62" t="str">
        <f>IF(ISBLANK($CO$3),"",IF(ISBLANK(Tipy!BR58),0,IF(OR(AND(Tipy!BR58=Výsledky!$CM$3,OR(Tipy!BT58=Výsledky!$CO$3+1,Tipy!BT58=Výsledky!$CO$3-1)),AND(Tipy!BT58=Výsledky!$CO$3,OR(Tipy!BR58=Výsledky!$CM$3+1,Tipy!BR58=Výsledky!$CM$3-1))),10,0)))</f>
        <v/>
      </c>
      <c r="CH64" s="65" t="str">
        <f>IF(ISBLANK($CO$3),"",IF(ISBLANK(Tipy!BR58),"-",SUM(CC64:CG64)))</f>
        <v/>
      </c>
      <c r="CI64" s="64"/>
      <c r="CJ64" s="61" t="str">
        <f>IF(ISBLANK($CV$3),"",IF(ISBLANK(Tipy!BX58),0,IF(AND(Tipy!BX58=Výsledky!$CT$3,Tipy!BZ58=Výsledky!$CV$3),60,0)))</f>
        <v/>
      </c>
      <c r="CK64" s="61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1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1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2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65" t="str">
        <f>IF(ISBLANK($CV$3),"",IF(ISBLANK(Tipy!BX58),"-",SUM(CJ64:CN64)))</f>
        <v/>
      </c>
      <c r="CP64" s="64"/>
      <c r="CQ64" s="61" t="str">
        <f>IF(ISBLANK($DC$3),"",IF(ISBLANK(Tipy!CD58),0,IF(AND(Tipy!CD58=Výsledky!$DA$3,Tipy!CF58=Výsledky!$DC$3),60,0)))</f>
        <v/>
      </c>
      <c r="CR64" s="61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1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1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2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65" t="str">
        <f>IF(ISBLANK($DC$3),"",IF(ISBLANK(Tipy!CD58),"-",SUM(CQ64:CU64)))</f>
        <v/>
      </c>
      <c r="CW64" s="64"/>
      <c r="CX64" s="61" t="str">
        <f>IF(ISBLANK($DX$3),"",IF(ISBLANK(Tipy!CJ58),0,IF(AND(Tipy!CJ58=Výsledky!$DV$3,Tipy!CL58=Výsledky!$DX$3),60,0)))</f>
        <v/>
      </c>
      <c r="CY64" s="61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1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1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2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65" t="str">
        <f>IF(ISBLANK($DX$3),"",IF(ISBLANK(Tipy!CJ58),"-",SUM(CX64:DB64)))</f>
        <v/>
      </c>
      <c r="DD64" s="64"/>
      <c r="DE64" s="61" t="str">
        <f>IF(ISBLANK($DQ$3),"",IF(ISBLANK(Tipy!CP58),0,IF(AND(Tipy!CP58=Výsledky!$DO$3,Tipy!CR58=Výsledky!$DQ$3),60,0)))</f>
        <v/>
      </c>
      <c r="DF64" s="61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1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1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2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65" t="str">
        <f>IF(ISBLANK($DQ$3),"",IF(ISBLANK(Tipy!CP58),"-",SUM(DE64:DI64)))</f>
        <v/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 t="str">
        <f>IF(ISBLANK($BM$3),"",IF(ISBLANK(Tipy!EF58),0,IF(AND(Tipy!EF58=Výsledky!$BK$3,Tipy!EH58=Výsledky!$BM$3),60,0)))</f>
        <v/>
      </c>
      <c r="FC64" s="61" t="str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/>
      </c>
      <c r="FD64" s="61" t="str">
        <f>IF(ISBLANK($BM$3),"",IF(OR(Tipy!EI58=Výsledky!$FB$6,Tipy!EI58=Výsledky!$FB$7,Tipy!EI58=Výsledky!$FB$8,Tipy!EI58=Výsledky!$FB$9),IF(VLOOKUP(Tipy!EI58,'Kategórie hráčov'!$A$2:$B$46,2,FALSE)=30,30,20),0))</f>
        <v/>
      </c>
      <c r="FE64" s="61" t="str">
        <f>IF(ISBLANK($BM$3),"",IF(OR(Tipy!EJ58=Výsledky!$FE$6,Tipy!EJ58=Výsledky!$FE$7,Tipy!EJ58=Výsledky!$FE$8,Tipy!EJ58=Výsledky!$FE$9),IF(VLOOKUP(Tipy!EJ58,'Kategórie hráčov'!$A$2:$B$46,2,FALSE)=30,30,20),0))</f>
        <v/>
      </c>
      <c r="FF64" s="62" t="str">
        <f>IF(ISBLANK($BM$3),"",IF(ISBLANK(Tipy!EF58),0,IF(OR(AND(Tipy!EF58=Výsledky!$BK$3,OR(Tipy!EH58=Výsledky!$BM$3+1,Tipy!EH58=Výsledky!$BM$3-1)),AND(Tipy!EH58=Výsledky!$BM$3,OR(Tipy!EF58=Výsledky!$BK$3+1,Tipy!EF58=Výsledky!$BK$3-1))),10,0)))</f>
        <v/>
      </c>
      <c r="FG64" s="65" t="str">
        <f>IF(ISBLANK($BM$3),"",IF(ISBLANK(Tipy!EF58),"-",SUM(FB64:FF64)))</f>
        <v/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 t="str">
        <f>IF(ISBLANK($DJ$3),"",IF(ISBLANK(Tipy!ER58),0,IF(AND(Tipy!ER58=Výsledky!$DH$3,Tipy!ET58=Výsledky!$DJ$3),60,0)))</f>
        <v/>
      </c>
      <c r="FQ64" s="61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1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1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2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5" t="str">
        <f>IF(ISBLANK($DJ$3),"",IF(ISBLANK(Tipy!ER58),"-",SUM(FP64:FT64)))</f>
        <v/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488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488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5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61" t="str">
        <f>IF(ISBLANK($AR$3),"",IF(ISBLANK(Tipy!AH59),0,IF(AND(Tipy!AH59=Výsledky!$AP$3,Tipy!AJ59=Výsledky!$AR$3),60,0)))</f>
        <v/>
      </c>
      <c r="AN65" s="61" t="str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/>
      </c>
      <c r="AO65" s="61" t="str">
        <f>IF(ISBLANK($AR$3),"",IF(OR(Tipy!AK59=Výsledky!$AM$6,Tipy!AK59=Výsledky!$AM$7,Tipy!AK59=Výsledky!$AM$8,Tipy!AK59=Výsledky!$AM$9),IF(VLOOKUP(Tipy!AK59,'Kategórie hráčov'!$A$2:$B$46,2,FALSE)=30,30,20),0))</f>
        <v/>
      </c>
      <c r="AP65" s="61" t="str">
        <f>IF(ISBLANK($AR$3),"",IF(OR(Tipy!AL59=Výsledky!$AP$6,Tipy!AL59=Výsledky!$AP$7,Tipy!AL59=Výsledky!$AP$8,Tipy!AL59=Výsledky!$AP$9),IF(VLOOKUP(Tipy!AL59,'Kategórie hráčov'!$A$2:$B$46,2,FALSE)=30,30,20),0))</f>
        <v/>
      </c>
      <c r="AQ65" s="62" t="str">
        <f>IF(ISBLANK($AR$3),"",IF(ISBLANK(Tipy!AH59),0,IF(OR(AND(Tipy!AH59=Výsledky!$AP$3,OR(Tipy!AJ59=Výsledky!$AR$3+1,Tipy!AJ59=Výsledky!$AR$3-1)),AND(Tipy!AJ59=Výsledky!$AR$3,OR(Tipy!AH59=Výsledky!$AP$3+1,Tipy!AH59=Výsledky!$AP$3-1))),10,0)))</f>
        <v/>
      </c>
      <c r="AR65" s="65" t="str">
        <f>IF(ISBLANK($AR$3),"",IF(ISBLANK(Tipy!AH59),"-",SUM(AM65:AQ65)))</f>
        <v/>
      </c>
      <c r="AS65" s="64"/>
      <c r="AT65" s="61" t="str">
        <f>IF(ISBLANK($BF$3),"",IF(ISBLANK(Tipy!AN59),0,IF(AND(Tipy!AN59=Výsledky!$BD$3,Tipy!AP59=Výsledky!$BF$3),60,0)))</f>
        <v/>
      </c>
      <c r="AU65" s="61" t="str">
        <f>IF(ISBLANK($BF$3),"",IF(ISBLANK(Tipy!AN59),0,IF(AND(Tipy!AN59=Výsledky!$BD$3,Tipy!AP59=Výsledky!$BF$3),0,IF(AND(Tipy!AN59-Tipy!AP59&gt;0,Výsledky!$BD$3-Výsledky!$BF$3&gt;0),20,IF(AND(Tipy!AN59-Tipy!AP59=0,Výsledky!$BD$3-Výsledky!$BF$3=0),20,IF(AND(Tipy!AN59-Tipy!AP59&lt;0,Výsledky!$BD$3-Výsledky!$BF$3&lt;0),20,0))))))</f>
        <v/>
      </c>
      <c r="AV65" s="61" t="str">
        <f>IF(ISBLANK($BF$3),"",IF(OR(Tipy!AQ59=Výsledky!#REF!,Tipy!AQ59=Výsledky!#REF!,Tipy!AQ59=Výsledky!#REF!,Tipy!AQ59=Výsledky!$AT$9),IF(VLOOKUP(Tipy!AQ59,'Kategórie hráčov'!$A$2:$B$46,2,FALSE)=30,30,20),0))</f>
        <v/>
      </c>
      <c r="AW65" s="61" t="str">
        <f>IF(ISBLANK($BF$3),"",IF(OR(Tipy!AR59=Výsledky!#REF!,Tipy!AR59=Výsledky!#REF!,Tipy!AR59=Výsledky!#REF!,Tipy!AR59=Výsledky!$AW$9),IF(VLOOKUP(Tipy!AR59,'Kategórie hráčov'!$A$2:$B$46,2,FALSE)=30,30,20),0))</f>
        <v/>
      </c>
      <c r="AX65" s="62" t="str">
        <f>IF(ISBLANK($BF$3),"",IF(ISBLANK(Tipy!AN59),0,IF(OR(AND(Tipy!AN59=Výsledky!$BD$3,OR(Tipy!AP59=Výsledky!$BF$3+1,Tipy!AP59=Výsledky!$BF$3-1)),AND(Tipy!AP59=Výsledky!$BF$3,OR(Tipy!AN59=Výsledky!$BD$3+1,Tipy!AN59=Výsledky!$BD$3-1))),10,0)))</f>
        <v/>
      </c>
      <c r="AY65" s="65" t="str">
        <f>IF(ISBLANK($BF$3),"",IF(ISBLANK(Tipy!AN59),"-",SUM(AT65:AX65)))</f>
        <v/>
      </c>
      <c r="AZ65" s="64"/>
      <c r="BA65" s="61" t="str">
        <f>IF(ISBLANK($AY$3),"",IF(ISBLANK(Tipy!AT59),0,IF(AND(Tipy!AT59=Výsledky!$AW$3,Tipy!AV59=Výsledky!$AY$3),60,0)))</f>
        <v/>
      </c>
      <c r="BB65" s="61" t="str">
        <f>IF(ISBLANK($AY$3),"",IF(ISBLANK(Tipy!AT59),0,IF(AND(Tipy!AT59=Výsledky!$AW$3,Tipy!AV59=Výsledky!$AY$3),0,IF(AND(Tipy!AT59-Tipy!AV59&gt;0,Výsledky!$AW$3-Výsledky!$AY$3&gt;0),20,IF(AND(Tipy!AT59-Tipy!AV59=0,Výsledky!$AW$3-Výsledky!$AY$3=0),20,IF(AND(Tipy!AT59-Tipy!AV59&lt;0,Výsledky!$AW$3-Výsledky!$AY$3&lt;0),20,0))))))</f>
        <v/>
      </c>
      <c r="BC65" s="61" t="str">
        <f>IF(ISBLANK($AY$3),"",IF(OR(Tipy!AW59=Výsledky!$BA$6,Tipy!AW59=Výsledky!$BA$7,Tipy!AW59=Výsledky!$BA$8,Tipy!AW59=Výsledky!$BA$9),IF(VLOOKUP(Tipy!AW59,'Kategórie hráčov'!$A$2:$B$46,2,FALSE)=30,30,20),0))</f>
        <v/>
      </c>
      <c r="BD65" s="61" t="str">
        <f>IF(ISBLANK($AY$3),"",IF(OR(Tipy!AX59=Výsledky!$BD$6,Tipy!AX59=Výsledky!$BD$7,Tipy!AX59=Výsledky!$BD$8,Tipy!AX59=Výsledky!$BD$9),IF(VLOOKUP(Tipy!AX59,'Kategórie hráčov'!$A$2:$B$46,2,FALSE)=30,30,20),0))</f>
        <v/>
      </c>
      <c r="BE65" s="62" t="str">
        <f>IF(ISBLANK($AY$3),"",IF(ISBLANK(Tipy!AT59),0,IF(OR(AND(Tipy!AT59=Výsledky!$AW$3,OR(Tipy!AV59=Výsledky!$AY$3+1,Tipy!AV59=Výsledky!$AY$3-1)),AND(Tipy!AV59=Výsledky!$AY$3,OR(Tipy!AT59=Výsledky!$AW$3+1,Tipy!AT59=Výsledky!$AW$3-1))),10,0)))</f>
        <v/>
      </c>
      <c r="BF65" s="65" t="str">
        <f>IF(ISBLANK($AY$3),"",IF(ISBLANK(Tipy!AT59),"-",SUM(BA65:BE65)))</f>
        <v/>
      </c>
      <c r="BG65" s="64"/>
      <c r="BH65" s="61" t="str">
        <f>IF(ISBLANK($BT$3),"",IF(ISBLANK(Tipy!AZ59),0,IF(AND(Tipy!AZ59=Výsledky!$BR$3,Tipy!BB59=Výsledky!$BT$3),60,0)))</f>
        <v/>
      </c>
      <c r="BI65" s="61" t="str">
        <f>IF(ISBLANK($BT$3),"",IF(ISBLANK(Tipy!AZ59),0,IF(AND(Tipy!AZ59=Výsledky!$BR$3,Tipy!BB59=Výsledky!$BT$3),0,IF(AND(Tipy!AZ59-Tipy!BB59&gt;0,Výsledky!$BR$3-Výsledky!$BT$3&gt;0),20,IF(AND(Tipy!AZ59-Tipy!BB59=0,Výsledky!$BR$3-Výsledky!$BT$3=0),20,IF(AND(Tipy!AZ59-Tipy!BB59&lt;0,Výsledky!$BR$3-Výsledky!$BT$3&lt;0),20,0))))))</f>
        <v/>
      </c>
      <c r="BJ65" s="61" t="str">
        <f>IF(ISBLANK($BT$3),"",IF(OR(Tipy!BC59=Výsledky!#REF!,Tipy!BC59=Výsledky!#REF!,Tipy!BC59=Výsledky!#REF!,Tipy!BC59=Výsledky!$BH$9),IF(VLOOKUP(Tipy!BC59,'Kategórie hráčov'!$A$2:$B$46,2,FALSE)=30,30,20),0))</f>
        <v/>
      </c>
      <c r="BK65" s="61" t="str">
        <f>IF(ISBLANK($BT$3),"",IF(OR(Tipy!BD59=Výsledky!#REF!,Tipy!BD59=Výsledky!#REF!,Tipy!BD59=Výsledky!#REF!,Tipy!BD59=Výsledky!$BK$9),IF(VLOOKUP(Tipy!BD59,'Kategórie hráčov'!$A$2:$B$46,2,FALSE)=30,30,20),0))</f>
        <v/>
      </c>
      <c r="BL65" s="62" t="str">
        <f>IF(ISBLANK($BT$3),"",IF(ISBLANK(Tipy!AZ59),0,IF(OR(AND(Tipy!AZ59=Výsledky!$BR$3,OR(Tipy!BB59=Výsledky!$BT$3+1,Tipy!BB59=Výsledky!$BT$3-1)),AND(Tipy!BB59=Výsledky!$BT$3,OR(Tipy!AZ59=Výsledky!$BR$3+1,Tipy!AZ59=Výsledky!$BR$3-1))),10,0)))</f>
        <v/>
      </c>
      <c r="BM65" s="65" t="str">
        <f>IF(ISBLANK($BT$3),"",IF(ISBLANK(Tipy!AZ59),"-",SUM(BH65:BL65)))</f>
        <v/>
      </c>
      <c r="BN65" s="64"/>
      <c r="BO65" s="61" t="str">
        <f>IF(ISBLANK($CA$3),"",IF(ISBLANK(Tipy!BF59),0,IF(AND(Tipy!BF59=Výsledky!$BY$3,Tipy!BH59=Výsledky!$CA$3),60,0)))</f>
        <v/>
      </c>
      <c r="BP65" s="61" t="str">
        <f>IF(ISBLANK($CA$3),"",IF(ISBLANK(Tipy!BF59),0,IF(AND(Tipy!BF59=Výsledky!$BY$3,Tipy!BH59=Výsledky!$CA$3),0,IF(AND(Tipy!BF59-Tipy!BH59&gt;0,Výsledky!$BY$3-Výsledky!$CA$3&gt;0),20,IF(AND(Tipy!BF59-Tipy!BH59=0,Výsledky!$BY$3-Výsledky!$CA$3=0),20,IF(AND(Tipy!BF59-Tipy!BH59&lt;0,Výsledky!$BY$3-Výsledky!$CA$3&lt;0),20,0))))))</f>
        <v/>
      </c>
      <c r="BQ65" s="61" t="str">
        <f>IF(ISBLANK($CA$3),"",IF(OR(Tipy!BI59=Výsledky!$BO$6,Tipy!BI59=Výsledky!$BO$7,Tipy!BI59=Výsledky!$BO$8,Tipy!BI59=Výsledky!$BO$9),IF(VLOOKUP(Tipy!BI59,'Kategórie hráčov'!$A$2:$B$46,2,FALSE)=30,30,20),0))</f>
        <v/>
      </c>
      <c r="BR65" s="61" t="str">
        <f>IF(ISBLANK($CA$3),"",IF(OR(Tipy!BJ59=Výsledky!$BR$6,Tipy!BJ59=Výsledky!$BR$7,Tipy!BJ59=Výsledky!$BR$8,Tipy!BJ59=Výsledky!$BR$9),IF(VLOOKUP(Tipy!BJ59,'Kategórie hráčov'!$A$2:$B$46,2,FALSE)=30,30,20),0))</f>
        <v/>
      </c>
      <c r="BS65" s="62" t="str">
        <f>IF(ISBLANK($CA$3),"",IF(ISBLANK(Tipy!BF59),0,IF(OR(AND(Tipy!BF59=Výsledky!$BY$3,OR(Tipy!BH59=Výsledky!$CA$3+1,Tipy!BH59=Výsledky!$CA$3-1)),AND(Tipy!BH59=Výsledky!$CA$3,OR(Tipy!BF59=Výsledky!$BY$3+1,Tipy!BF59=Výsledky!$BY$3-1))),10,0)))</f>
        <v/>
      </c>
      <c r="BT65" s="65" t="str">
        <f>IF(ISBLANK($CA$3),"",IF(ISBLANK(Tipy!BF59),"-",SUM(BO65:BS65)))</f>
        <v/>
      </c>
      <c r="BU65" s="64"/>
      <c r="BV65" s="61" t="str">
        <f>IF(ISBLANK($CH$3),"",IF(ISBLANK(Tipy!BL59),0,IF(AND(Tipy!BL59=Výsledky!$CF$3,Tipy!BN59=Výsledky!$CH$3),60,0)))</f>
        <v/>
      </c>
      <c r="BW65" s="61" t="str">
        <f>IF(ISBLANK($CH$3),"",IF(ISBLANK(Tipy!BL59),0,IF(AND(Tipy!BL59=Výsledky!$CF$3,Tipy!BN59=Výsledky!$CH$3),0,IF(AND(Tipy!BL59-Tipy!BN59&gt;0,Výsledky!$CF$3-Výsledky!$CH$3&gt;0),20,IF(AND(Tipy!BL59-Tipy!BN59=0,Výsledky!$CF$3-Výsledky!$CH$3=0),20,IF(AND(Tipy!BL59-Tipy!BN59&lt;0,Výsledky!$CF$3-Výsledky!$CH$3&lt;0),20,0))))))</f>
        <v/>
      </c>
      <c r="BX65" s="61" t="str">
        <f>IF(ISBLANK($CH$3),"",IF(OR(Tipy!BO59=Výsledky!$BV$6,Tipy!BO59=Výsledky!$BV$7,Tipy!BO59=Výsledky!$BV$8,Tipy!BO59=Výsledky!$BV$9),IF(VLOOKUP(Tipy!BO59,'Kategórie hráčov'!$A$2:$B$46,2,FALSE)=30,30,20),0))</f>
        <v/>
      </c>
      <c r="BY65" s="61" t="str">
        <f>IF(ISBLANK($CH$3),"",IF(OR(Tipy!BP59=Výsledky!$BY$6,Tipy!BP59=Výsledky!$BY$7,Tipy!BP59=Výsledky!$BY$8,Tipy!BP59=Výsledky!$BY$9),IF(VLOOKUP(Tipy!BP59,'Kategórie hráčov'!$A$2:$B$46,2,FALSE)=30,30,20),0))</f>
        <v/>
      </c>
      <c r="BZ65" s="62" t="str">
        <f>IF(ISBLANK($CH$3),"",IF(ISBLANK(Tipy!BL59),0,IF(OR(AND(Tipy!BL59=Výsledky!$CF$3,OR(Tipy!BN59=Výsledky!$CH$3+1,Tipy!BN59=Výsledky!$CH$3-1)),AND(Tipy!BN59=Výsledky!$CH$3,OR(Tipy!BL59=Výsledky!$CF$3+1,Tipy!BL59=Výsledky!$CF$3-1))),10,0)))</f>
        <v/>
      </c>
      <c r="CA65" s="65" t="str">
        <f>IF(ISBLANK($CH$3),"",IF(ISBLANK(Tipy!BL59),"-",SUM(BV65:BZ65)))</f>
        <v/>
      </c>
      <c r="CB65" s="64"/>
      <c r="CC65" s="61" t="str">
        <f>IF(ISBLANK($CO$3),"",IF(ISBLANK(Tipy!BR59),0,IF(AND(Tipy!BR59=Výsledky!$CM$3,Tipy!BT59=Výsledky!$CO$3),60,0)))</f>
        <v/>
      </c>
      <c r="CD65" s="61" t="str">
        <f>IF(ISBLANK($CO$3),"",IF(ISBLANK(Tipy!BR59),0,IF(AND(Tipy!BR59=Výsledky!$CM$3,Tipy!BT59=Výsledky!$CO$3),0,IF(AND(Tipy!BR59-Tipy!BT59&gt;0,Výsledky!$CM$3-Výsledky!$CO$3&gt;0),20,IF(AND(Tipy!BR59-Tipy!BT59=0,Výsledky!$CM$3-Výsledky!$CO$3=0),20,IF(AND(Tipy!BR59-Tipy!BT59&lt;0,Výsledky!$CM$3-Výsledky!$CO$3&lt;0),20,0))))))</f>
        <v/>
      </c>
      <c r="CE65" s="61" t="str">
        <f>IF(ISBLANK($CO$3),"",IF(OR(Tipy!BU59=Výsledky!$CC$6,Tipy!BU59=Výsledky!$CC$7,Tipy!BU59=Výsledky!$CC$8,Tipy!BU59=Výsledky!$CC$9),IF(VLOOKUP(Tipy!BU59,'Kategórie hráčov'!$A$2:$B$46,2,FALSE)=30,30,20),0))</f>
        <v/>
      </c>
      <c r="CF65" s="61" t="str">
        <f>IF(ISBLANK($CO$3),"",IF(OR(Tipy!BV59=Výsledky!$CF$6,Tipy!BV59=Výsledky!$CF$7,Tipy!BV59=Výsledky!$CF$8,Tipy!BV59=Výsledky!$CF$9),IF(VLOOKUP(Tipy!BV59,'Kategórie hráčov'!$A$2:$B$46,2,FALSE)=30,30,20),0))</f>
        <v/>
      </c>
      <c r="CG65" s="62" t="str">
        <f>IF(ISBLANK($CO$3),"",IF(ISBLANK(Tipy!BR59),0,IF(OR(AND(Tipy!BR59=Výsledky!$CM$3,OR(Tipy!BT59=Výsledky!$CO$3+1,Tipy!BT59=Výsledky!$CO$3-1)),AND(Tipy!BT59=Výsledky!$CO$3,OR(Tipy!BR59=Výsledky!$CM$3+1,Tipy!BR59=Výsledky!$CM$3-1))),10,0)))</f>
        <v/>
      </c>
      <c r="CH65" s="65" t="str">
        <f>IF(ISBLANK($CO$3),"",IF(ISBLANK(Tipy!BR59),"-",SUM(CC65:CG65)))</f>
        <v/>
      </c>
      <c r="CI65" s="64"/>
      <c r="CJ65" s="61" t="str">
        <f>IF(ISBLANK($CV$3),"",IF(ISBLANK(Tipy!BX59),0,IF(AND(Tipy!BX59=Výsledky!$CT$3,Tipy!BZ59=Výsledky!$CV$3),60,0)))</f>
        <v/>
      </c>
      <c r="CK65" s="61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1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1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2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65" t="str">
        <f>IF(ISBLANK($CV$3),"",IF(ISBLANK(Tipy!BX59),"-",SUM(CJ65:CN65)))</f>
        <v/>
      </c>
      <c r="CP65" s="64"/>
      <c r="CQ65" s="61" t="str">
        <f>IF(ISBLANK($DC$3),"",IF(ISBLANK(Tipy!CD59),0,IF(AND(Tipy!CD59=Výsledky!$DA$3,Tipy!CF59=Výsledky!$DC$3),60,0)))</f>
        <v/>
      </c>
      <c r="CR65" s="61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1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1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2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65" t="str">
        <f>IF(ISBLANK($DC$3),"",IF(ISBLANK(Tipy!CD59),"-",SUM(CQ65:CU65)))</f>
        <v/>
      </c>
      <c r="CW65" s="64"/>
      <c r="CX65" s="61" t="str">
        <f>IF(ISBLANK($DX$3),"",IF(ISBLANK(Tipy!CJ59),0,IF(AND(Tipy!CJ59=Výsledky!$DV$3,Tipy!CL59=Výsledky!$DX$3),60,0)))</f>
        <v/>
      </c>
      <c r="CY65" s="61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1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1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2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65" t="str">
        <f>IF(ISBLANK($DX$3),"",IF(ISBLANK(Tipy!CJ59),"-",SUM(CX65:DB65)))</f>
        <v/>
      </c>
      <c r="DD65" s="64"/>
      <c r="DE65" s="61" t="str">
        <f>IF(ISBLANK($DQ$3),"",IF(ISBLANK(Tipy!CP59),0,IF(AND(Tipy!CP59=Výsledky!$DO$3,Tipy!CR59=Výsledky!$DQ$3),60,0)))</f>
        <v/>
      </c>
      <c r="DF65" s="61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1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1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2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65" t="str">
        <f>IF(ISBLANK($DQ$3),"",IF(ISBLANK(Tipy!CP59),"-",SUM(DE65:DI65)))</f>
        <v/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 t="str">
        <f>IF(ISBLANK($BM$3),"",IF(ISBLANK(Tipy!EF59),0,IF(AND(Tipy!EF59=Výsledky!$BK$3,Tipy!EH59=Výsledky!$BM$3),60,0)))</f>
        <v/>
      </c>
      <c r="FC65" s="61" t="str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/>
      </c>
      <c r="FD65" s="61" t="str">
        <f>IF(ISBLANK($BM$3),"",IF(OR(Tipy!EI59=Výsledky!$FB$6,Tipy!EI59=Výsledky!$FB$7,Tipy!EI59=Výsledky!$FB$8,Tipy!EI59=Výsledky!$FB$9),IF(VLOOKUP(Tipy!EI59,'Kategórie hráčov'!$A$2:$B$46,2,FALSE)=30,30,20),0))</f>
        <v/>
      </c>
      <c r="FE65" s="61" t="str">
        <f>IF(ISBLANK($BM$3),"",IF(OR(Tipy!EJ59=Výsledky!$FE$6,Tipy!EJ59=Výsledky!$FE$7,Tipy!EJ59=Výsledky!$FE$8,Tipy!EJ59=Výsledky!$FE$9),IF(VLOOKUP(Tipy!EJ59,'Kategórie hráčov'!$A$2:$B$46,2,FALSE)=30,30,20),0))</f>
        <v/>
      </c>
      <c r="FF65" s="62" t="str">
        <f>IF(ISBLANK($BM$3),"",IF(ISBLANK(Tipy!EF59),0,IF(OR(AND(Tipy!EF59=Výsledky!$BK$3,OR(Tipy!EH59=Výsledky!$BM$3+1,Tipy!EH59=Výsledky!$BM$3-1)),AND(Tipy!EH59=Výsledky!$BM$3,OR(Tipy!EF59=Výsledky!$BK$3+1,Tipy!EF59=Výsledky!$BK$3-1))),10,0)))</f>
        <v/>
      </c>
      <c r="FG65" s="65" t="str">
        <f>IF(ISBLANK($BM$3),"",IF(ISBLANK(Tipy!EF59),"-",SUM(FB65:FF65)))</f>
        <v/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 t="str">
        <f>IF(ISBLANK($DJ$3),"",IF(ISBLANK(Tipy!ER59),0,IF(AND(Tipy!ER59=Výsledky!$DH$3,Tipy!ET59=Výsledky!$DJ$3),60,0)))</f>
        <v/>
      </c>
      <c r="FQ65" s="61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1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1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2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5" t="str">
        <f>IF(ISBLANK($DJ$3),"",IF(ISBLANK(Tipy!ER59),"-",SUM(FP65:FT65)))</f>
        <v/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488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488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5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61" t="str">
        <f>IF(ISBLANK($AR$3),"",IF(ISBLANK(Tipy!AH60),0,IF(AND(Tipy!AH60=Výsledky!$AP$3,Tipy!AJ60=Výsledky!$AR$3),60,0)))</f>
        <v/>
      </c>
      <c r="AN66" s="61" t="str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/>
      </c>
      <c r="AO66" s="61" t="str">
        <f>IF(ISBLANK($AR$3),"",IF(OR(Tipy!AK60=Výsledky!$AM$6,Tipy!AK60=Výsledky!$AM$7,Tipy!AK60=Výsledky!$AM$8,Tipy!AK60=Výsledky!$AM$9),IF(VLOOKUP(Tipy!AK60,'Kategórie hráčov'!$A$2:$B$46,2,FALSE)=30,30,20),0))</f>
        <v/>
      </c>
      <c r="AP66" s="61" t="str">
        <f>IF(ISBLANK($AR$3),"",IF(OR(Tipy!AL60=Výsledky!$AP$6,Tipy!AL60=Výsledky!$AP$7,Tipy!AL60=Výsledky!$AP$8,Tipy!AL60=Výsledky!$AP$9),IF(VLOOKUP(Tipy!AL60,'Kategórie hráčov'!$A$2:$B$46,2,FALSE)=30,30,20),0))</f>
        <v/>
      </c>
      <c r="AQ66" s="62" t="str">
        <f>IF(ISBLANK($AR$3),"",IF(ISBLANK(Tipy!AH60),0,IF(OR(AND(Tipy!AH60=Výsledky!$AP$3,OR(Tipy!AJ60=Výsledky!$AR$3+1,Tipy!AJ60=Výsledky!$AR$3-1)),AND(Tipy!AJ60=Výsledky!$AR$3,OR(Tipy!AH60=Výsledky!$AP$3+1,Tipy!AH60=Výsledky!$AP$3-1))),10,0)))</f>
        <v/>
      </c>
      <c r="AR66" s="65" t="str">
        <f>IF(ISBLANK($AR$3),"",IF(ISBLANK(Tipy!AH60),"-",SUM(AM66:AQ66)))</f>
        <v/>
      </c>
      <c r="AS66" s="64"/>
      <c r="AT66" s="61" t="str">
        <f>IF(ISBLANK($BF$3),"",IF(ISBLANK(Tipy!AN60),0,IF(AND(Tipy!AN60=Výsledky!$BD$3,Tipy!AP60=Výsledky!$BF$3),60,0)))</f>
        <v/>
      </c>
      <c r="AU66" s="61" t="str">
        <f>IF(ISBLANK($BF$3),"",IF(ISBLANK(Tipy!AN60),0,IF(AND(Tipy!AN60=Výsledky!$BD$3,Tipy!AP60=Výsledky!$BF$3),0,IF(AND(Tipy!AN60-Tipy!AP60&gt;0,Výsledky!$BD$3-Výsledky!$BF$3&gt;0),20,IF(AND(Tipy!AN60-Tipy!AP60=0,Výsledky!$BD$3-Výsledky!$BF$3=0),20,IF(AND(Tipy!AN60-Tipy!AP60&lt;0,Výsledky!$BD$3-Výsledky!$BF$3&lt;0),20,0))))))</f>
        <v/>
      </c>
      <c r="AV66" s="61" t="str">
        <f>IF(ISBLANK($BF$3),"",IF(OR(Tipy!AQ60=Výsledky!#REF!,Tipy!AQ60=Výsledky!#REF!,Tipy!AQ60=Výsledky!#REF!,Tipy!AQ60=Výsledky!$AT$9),IF(VLOOKUP(Tipy!AQ60,'Kategórie hráčov'!$A$2:$B$46,2,FALSE)=30,30,20),0))</f>
        <v/>
      </c>
      <c r="AW66" s="61" t="str">
        <f>IF(ISBLANK($BF$3),"",IF(OR(Tipy!AR60=Výsledky!#REF!,Tipy!AR60=Výsledky!#REF!,Tipy!AR60=Výsledky!#REF!,Tipy!AR60=Výsledky!$AW$9),IF(VLOOKUP(Tipy!AR60,'Kategórie hráčov'!$A$2:$B$46,2,FALSE)=30,30,20),0))</f>
        <v/>
      </c>
      <c r="AX66" s="62" t="str">
        <f>IF(ISBLANK($BF$3),"",IF(ISBLANK(Tipy!AN60),0,IF(OR(AND(Tipy!AN60=Výsledky!$BD$3,OR(Tipy!AP60=Výsledky!$BF$3+1,Tipy!AP60=Výsledky!$BF$3-1)),AND(Tipy!AP60=Výsledky!$BF$3,OR(Tipy!AN60=Výsledky!$BD$3+1,Tipy!AN60=Výsledky!$BD$3-1))),10,0)))</f>
        <v/>
      </c>
      <c r="AY66" s="65" t="str">
        <f>IF(ISBLANK($BF$3),"",IF(ISBLANK(Tipy!AN60),"-",SUM(AT66:AX66)))</f>
        <v/>
      </c>
      <c r="AZ66" s="64"/>
      <c r="BA66" s="61" t="str">
        <f>IF(ISBLANK($AY$3),"",IF(ISBLANK(Tipy!AT60),0,IF(AND(Tipy!AT60=Výsledky!$AW$3,Tipy!AV60=Výsledky!$AY$3),60,0)))</f>
        <v/>
      </c>
      <c r="BB66" s="61" t="str">
        <f>IF(ISBLANK($AY$3),"",IF(ISBLANK(Tipy!AT60),0,IF(AND(Tipy!AT60=Výsledky!$AW$3,Tipy!AV60=Výsledky!$AY$3),0,IF(AND(Tipy!AT60-Tipy!AV60&gt;0,Výsledky!$AW$3-Výsledky!$AY$3&gt;0),20,IF(AND(Tipy!AT60-Tipy!AV60=0,Výsledky!$AW$3-Výsledky!$AY$3=0),20,IF(AND(Tipy!AT60-Tipy!AV60&lt;0,Výsledky!$AW$3-Výsledky!$AY$3&lt;0),20,0))))))</f>
        <v/>
      </c>
      <c r="BC66" s="61" t="str">
        <f>IF(ISBLANK($AY$3),"",IF(OR(Tipy!AW60=Výsledky!$BA$6,Tipy!AW60=Výsledky!$BA$7,Tipy!AW60=Výsledky!$BA$8,Tipy!AW60=Výsledky!$BA$9),IF(VLOOKUP(Tipy!AW60,'Kategórie hráčov'!$A$2:$B$46,2,FALSE)=30,30,20),0))</f>
        <v/>
      </c>
      <c r="BD66" s="61" t="str">
        <f>IF(ISBLANK($AY$3),"",IF(OR(Tipy!AX60=Výsledky!$BD$6,Tipy!AX60=Výsledky!$BD$7,Tipy!AX60=Výsledky!$BD$8,Tipy!AX60=Výsledky!$BD$9),IF(VLOOKUP(Tipy!AX60,'Kategórie hráčov'!$A$2:$B$46,2,FALSE)=30,30,20),0))</f>
        <v/>
      </c>
      <c r="BE66" s="62" t="str">
        <f>IF(ISBLANK($AY$3),"",IF(ISBLANK(Tipy!AT60),0,IF(OR(AND(Tipy!AT60=Výsledky!$AW$3,OR(Tipy!AV60=Výsledky!$AY$3+1,Tipy!AV60=Výsledky!$AY$3-1)),AND(Tipy!AV60=Výsledky!$AY$3,OR(Tipy!AT60=Výsledky!$AW$3+1,Tipy!AT60=Výsledky!$AW$3-1))),10,0)))</f>
        <v/>
      </c>
      <c r="BF66" s="65" t="str">
        <f>IF(ISBLANK($AY$3),"",IF(ISBLANK(Tipy!AT60),"-",SUM(BA66:BE66)))</f>
        <v/>
      </c>
      <c r="BG66" s="64"/>
      <c r="BH66" s="61" t="str">
        <f>IF(ISBLANK($BT$3),"",IF(ISBLANK(Tipy!AZ60),0,IF(AND(Tipy!AZ60=Výsledky!$BR$3,Tipy!BB60=Výsledky!$BT$3),60,0)))</f>
        <v/>
      </c>
      <c r="BI66" s="61" t="str">
        <f>IF(ISBLANK($BT$3),"",IF(ISBLANK(Tipy!AZ60),0,IF(AND(Tipy!AZ60=Výsledky!$BR$3,Tipy!BB60=Výsledky!$BT$3),0,IF(AND(Tipy!AZ60-Tipy!BB60&gt;0,Výsledky!$BR$3-Výsledky!$BT$3&gt;0),20,IF(AND(Tipy!AZ60-Tipy!BB60=0,Výsledky!$BR$3-Výsledky!$BT$3=0),20,IF(AND(Tipy!AZ60-Tipy!BB60&lt;0,Výsledky!$BR$3-Výsledky!$BT$3&lt;0),20,0))))))</f>
        <v/>
      </c>
      <c r="BJ66" s="61" t="str">
        <f>IF(ISBLANK($BT$3),"",IF(OR(Tipy!BC60=Výsledky!#REF!,Tipy!BC60=Výsledky!#REF!,Tipy!BC60=Výsledky!#REF!,Tipy!BC60=Výsledky!$BH$9),IF(VLOOKUP(Tipy!BC60,'Kategórie hráčov'!$A$2:$B$46,2,FALSE)=30,30,20),0))</f>
        <v/>
      </c>
      <c r="BK66" s="61" t="str">
        <f>IF(ISBLANK($BT$3),"",IF(OR(Tipy!BD60=Výsledky!#REF!,Tipy!BD60=Výsledky!#REF!,Tipy!BD60=Výsledky!#REF!,Tipy!BD60=Výsledky!$BK$9),IF(VLOOKUP(Tipy!BD60,'Kategórie hráčov'!$A$2:$B$46,2,FALSE)=30,30,20),0))</f>
        <v/>
      </c>
      <c r="BL66" s="62" t="str">
        <f>IF(ISBLANK($BT$3),"",IF(ISBLANK(Tipy!AZ60),0,IF(OR(AND(Tipy!AZ60=Výsledky!$BR$3,OR(Tipy!BB60=Výsledky!$BT$3+1,Tipy!BB60=Výsledky!$BT$3-1)),AND(Tipy!BB60=Výsledky!$BT$3,OR(Tipy!AZ60=Výsledky!$BR$3+1,Tipy!AZ60=Výsledky!$BR$3-1))),10,0)))</f>
        <v/>
      </c>
      <c r="BM66" s="65" t="str">
        <f>IF(ISBLANK($BT$3),"",IF(ISBLANK(Tipy!AZ60),"-",SUM(BH66:BL66)))</f>
        <v/>
      </c>
      <c r="BN66" s="64"/>
      <c r="BO66" s="61" t="str">
        <f>IF(ISBLANK($CA$3),"",IF(ISBLANK(Tipy!BF60),0,IF(AND(Tipy!BF60=Výsledky!$BY$3,Tipy!BH60=Výsledky!$CA$3),60,0)))</f>
        <v/>
      </c>
      <c r="BP66" s="61" t="str">
        <f>IF(ISBLANK($CA$3),"",IF(ISBLANK(Tipy!BF60),0,IF(AND(Tipy!BF60=Výsledky!$BY$3,Tipy!BH60=Výsledky!$CA$3),0,IF(AND(Tipy!BF60-Tipy!BH60&gt;0,Výsledky!$BY$3-Výsledky!$CA$3&gt;0),20,IF(AND(Tipy!BF60-Tipy!BH60=0,Výsledky!$BY$3-Výsledky!$CA$3=0),20,IF(AND(Tipy!BF60-Tipy!BH60&lt;0,Výsledky!$BY$3-Výsledky!$CA$3&lt;0),20,0))))))</f>
        <v/>
      </c>
      <c r="BQ66" s="61" t="str">
        <f>IF(ISBLANK($CA$3),"",IF(OR(Tipy!BI60=Výsledky!$BO$6,Tipy!BI60=Výsledky!$BO$7,Tipy!BI60=Výsledky!$BO$8,Tipy!BI60=Výsledky!$BO$9),IF(VLOOKUP(Tipy!BI60,'Kategórie hráčov'!$A$2:$B$46,2,FALSE)=30,30,20),0))</f>
        <v/>
      </c>
      <c r="BR66" s="61" t="str">
        <f>IF(ISBLANK($CA$3),"",IF(OR(Tipy!BJ60=Výsledky!$BR$6,Tipy!BJ60=Výsledky!$BR$7,Tipy!BJ60=Výsledky!$BR$8,Tipy!BJ60=Výsledky!$BR$9),IF(VLOOKUP(Tipy!BJ60,'Kategórie hráčov'!$A$2:$B$46,2,FALSE)=30,30,20),0))</f>
        <v/>
      </c>
      <c r="BS66" s="62" t="str">
        <f>IF(ISBLANK($CA$3),"",IF(ISBLANK(Tipy!BF60),0,IF(OR(AND(Tipy!BF60=Výsledky!$BY$3,OR(Tipy!BH60=Výsledky!$CA$3+1,Tipy!BH60=Výsledky!$CA$3-1)),AND(Tipy!BH60=Výsledky!$CA$3,OR(Tipy!BF60=Výsledky!$BY$3+1,Tipy!BF60=Výsledky!$BY$3-1))),10,0)))</f>
        <v/>
      </c>
      <c r="BT66" s="65" t="str">
        <f>IF(ISBLANK($CA$3),"",IF(ISBLANK(Tipy!BF60),"-",SUM(BO66:BS66)))</f>
        <v/>
      </c>
      <c r="BU66" s="64"/>
      <c r="BV66" s="61" t="str">
        <f>IF(ISBLANK($CH$3),"",IF(ISBLANK(Tipy!BL60),0,IF(AND(Tipy!BL60=Výsledky!$CF$3,Tipy!BN60=Výsledky!$CH$3),60,0)))</f>
        <v/>
      </c>
      <c r="BW66" s="61" t="str">
        <f>IF(ISBLANK($CH$3),"",IF(ISBLANK(Tipy!BL60),0,IF(AND(Tipy!BL60=Výsledky!$CF$3,Tipy!BN60=Výsledky!$CH$3),0,IF(AND(Tipy!BL60-Tipy!BN60&gt;0,Výsledky!$CF$3-Výsledky!$CH$3&gt;0),20,IF(AND(Tipy!BL60-Tipy!BN60=0,Výsledky!$CF$3-Výsledky!$CH$3=0),20,IF(AND(Tipy!BL60-Tipy!BN60&lt;0,Výsledky!$CF$3-Výsledky!$CH$3&lt;0),20,0))))))</f>
        <v/>
      </c>
      <c r="BX66" s="61" t="str">
        <f>IF(ISBLANK($CH$3),"",IF(OR(Tipy!BO60=Výsledky!$BV$6,Tipy!BO60=Výsledky!$BV$7,Tipy!BO60=Výsledky!$BV$8,Tipy!BO60=Výsledky!$BV$9),IF(VLOOKUP(Tipy!BO60,'Kategórie hráčov'!$A$2:$B$46,2,FALSE)=30,30,20),0))</f>
        <v/>
      </c>
      <c r="BY66" s="61" t="str">
        <f>IF(ISBLANK($CH$3),"",IF(OR(Tipy!BP60=Výsledky!$BY$6,Tipy!BP60=Výsledky!$BY$7,Tipy!BP60=Výsledky!$BY$8,Tipy!BP60=Výsledky!$BY$9),IF(VLOOKUP(Tipy!BP60,'Kategórie hráčov'!$A$2:$B$46,2,FALSE)=30,30,20),0))</f>
        <v/>
      </c>
      <c r="BZ66" s="62" t="str">
        <f>IF(ISBLANK($CH$3),"",IF(ISBLANK(Tipy!BL60),0,IF(OR(AND(Tipy!BL60=Výsledky!$CF$3,OR(Tipy!BN60=Výsledky!$CH$3+1,Tipy!BN60=Výsledky!$CH$3-1)),AND(Tipy!BN60=Výsledky!$CH$3,OR(Tipy!BL60=Výsledky!$CF$3+1,Tipy!BL60=Výsledky!$CF$3-1))),10,0)))</f>
        <v/>
      </c>
      <c r="CA66" s="65" t="str">
        <f>IF(ISBLANK($CH$3),"",IF(ISBLANK(Tipy!BL60),"-",SUM(BV66:BZ66)))</f>
        <v/>
      </c>
      <c r="CB66" s="64"/>
      <c r="CC66" s="61" t="str">
        <f>IF(ISBLANK($CO$3),"",IF(ISBLANK(Tipy!BR60),0,IF(AND(Tipy!BR60=Výsledky!$CM$3,Tipy!BT60=Výsledky!$CO$3),60,0)))</f>
        <v/>
      </c>
      <c r="CD66" s="61" t="str">
        <f>IF(ISBLANK($CO$3),"",IF(ISBLANK(Tipy!BR60),0,IF(AND(Tipy!BR60=Výsledky!$CM$3,Tipy!BT60=Výsledky!$CO$3),0,IF(AND(Tipy!BR60-Tipy!BT60&gt;0,Výsledky!$CM$3-Výsledky!$CO$3&gt;0),20,IF(AND(Tipy!BR60-Tipy!BT60=0,Výsledky!$CM$3-Výsledky!$CO$3=0),20,IF(AND(Tipy!BR60-Tipy!BT60&lt;0,Výsledky!$CM$3-Výsledky!$CO$3&lt;0),20,0))))))</f>
        <v/>
      </c>
      <c r="CE66" s="61" t="str">
        <f>IF(ISBLANK($CO$3),"",IF(OR(Tipy!BU60=Výsledky!$CC$6,Tipy!BU60=Výsledky!$CC$7,Tipy!BU60=Výsledky!$CC$8,Tipy!BU60=Výsledky!$CC$9),IF(VLOOKUP(Tipy!BU60,'Kategórie hráčov'!$A$2:$B$46,2,FALSE)=30,30,20),0))</f>
        <v/>
      </c>
      <c r="CF66" s="61" t="str">
        <f>IF(ISBLANK($CO$3),"",IF(OR(Tipy!BV60=Výsledky!$CF$6,Tipy!BV60=Výsledky!$CF$7,Tipy!BV60=Výsledky!$CF$8,Tipy!BV60=Výsledky!$CF$9),IF(VLOOKUP(Tipy!BV60,'Kategórie hráčov'!$A$2:$B$46,2,FALSE)=30,30,20),0))</f>
        <v/>
      </c>
      <c r="CG66" s="62" t="str">
        <f>IF(ISBLANK($CO$3),"",IF(ISBLANK(Tipy!BR60),0,IF(OR(AND(Tipy!BR60=Výsledky!$CM$3,OR(Tipy!BT60=Výsledky!$CO$3+1,Tipy!BT60=Výsledky!$CO$3-1)),AND(Tipy!BT60=Výsledky!$CO$3,OR(Tipy!BR60=Výsledky!$CM$3+1,Tipy!BR60=Výsledky!$CM$3-1))),10,0)))</f>
        <v/>
      </c>
      <c r="CH66" s="65" t="str">
        <f>IF(ISBLANK($CO$3),"",IF(ISBLANK(Tipy!BR60),"-",SUM(CC66:CG66)))</f>
        <v/>
      </c>
      <c r="CI66" s="64"/>
      <c r="CJ66" s="61" t="str">
        <f>IF(ISBLANK($CV$3),"",IF(ISBLANK(Tipy!BX60),0,IF(AND(Tipy!BX60=Výsledky!$CT$3,Tipy!BZ60=Výsledky!$CV$3),60,0)))</f>
        <v/>
      </c>
      <c r="CK66" s="61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1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1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2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65" t="str">
        <f>IF(ISBLANK($CV$3),"",IF(ISBLANK(Tipy!BX60),"-",SUM(CJ66:CN66)))</f>
        <v/>
      </c>
      <c r="CP66" s="64"/>
      <c r="CQ66" s="61" t="str">
        <f>IF(ISBLANK($DC$3),"",IF(ISBLANK(Tipy!CD60),0,IF(AND(Tipy!CD60=Výsledky!$DA$3,Tipy!CF60=Výsledky!$DC$3),60,0)))</f>
        <v/>
      </c>
      <c r="CR66" s="61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1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1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2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65" t="str">
        <f>IF(ISBLANK($DC$3),"",IF(ISBLANK(Tipy!CD60),"-",SUM(CQ66:CU66)))</f>
        <v/>
      </c>
      <c r="CW66" s="64"/>
      <c r="CX66" s="61" t="str">
        <f>IF(ISBLANK($DX$3),"",IF(ISBLANK(Tipy!CJ60),0,IF(AND(Tipy!CJ60=Výsledky!$DV$3,Tipy!CL60=Výsledky!$DX$3),60,0)))</f>
        <v/>
      </c>
      <c r="CY66" s="61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1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1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2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65" t="str">
        <f>IF(ISBLANK($DX$3),"",IF(ISBLANK(Tipy!CJ60),"-",SUM(CX66:DB66)))</f>
        <v/>
      </c>
      <c r="DD66" s="64"/>
      <c r="DE66" s="61" t="str">
        <f>IF(ISBLANK($DQ$3),"",IF(ISBLANK(Tipy!CP60),0,IF(AND(Tipy!CP60=Výsledky!$DO$3,Tipy!CR60=Výsledky!$DQ$3),60,0)))</f>
        <v/>
      </c>
      <c r="DF66" s="61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1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1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2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65" t="str">
        <f>IF(ISBLANK($DQ$3),"",IF(ISBLANK(Tipy!CP60),"-",SUM(DE66:DI66)))</f>
        <v/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 t="str">
        <f>IF(ISBLANK($BM$3),"",IF(ISBLANK(Tipy!EF60),0,IF(AND(Tipy!EF60=Výsledky!$BK$3,Tipy!EH60=Výsledky!$BM$3),60,0)))</f>
        <v/>
      </c>
      <c r="FC66" s="61" t="str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/>
      </c>
      <c r="FD66" s="61" t="str">
        <f>IF(ISBLANK($BM$3),"",IF(OR(Tipy!EI60=Výsledky!$FB$6,Tipy!EI60=Výsledky!$FB$7,Tipy!EI60=Výsledky!$FB$8,Tipy!EI60=Výsledky!$FB$9),IF(VLOOKUP(Tipy!EI60,'Kategórie hráčov'!$A$2:$B$46,2,FALSE)=30,30,20),0))</f>
        <v/>
      </c>
      <c r="FE66" s="61" t="str">
        <f>IF(ISBLANK($BM$3),"",IF(OR(Tipy!EJ60=Výsledky!$FE$6,Tipy!EJ60=Výsledky!$FE$7,Tipy!EJ60=Výsledky!$FE$8,Tipy!EJ60=Výsledky!$FE$9),IF(VLOOKUP(Tipy!EJ60,'Kategórie hráčov'!$A$2:$B$46,2,FALSE)=30,30,20),0))</f>
        <v/>
      </c>
      <c r="FF66" s="62" t="str">
        <f>IF(ISBLANK($BM$3),"",IF(ISBLANK(Tipy!EF60),0,IF(OR(AND(Tipy!EF60=Výsledky!$BK$3,OR(Tipy!EH60=Výsledky!$BM$3+1,Tipy!EH60=Výsledky!$BM$3-1)),AND(Tipy!EH60=Výsledky!$BM$3,OR(Tipy!EF60=Výsledky!$BK$3+1,Tipy!EF60=Výsledky!$BK$3-1))),10,0)))</f>
        <v/>
      </c>
      <c r="FG66" s="65" t="str">
        <f>IF(ISBLANK($BM$3),"",IF(ISBLANK(Tipy!EF60),"-",SUM(FB66:FF66)))</f>
        <v/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 t="str">
        <f>IF(ISBLANK($DJ$3),"",IF(ISBLANK(Tipy!ER60),0,IF(AND(Tipy!ER60=Výsledky!$DH$3,Tipy!ET60=Výsledky!$DJ$3),60,0)))</f>
        <v/>
      </c>
      <c r="FQ66" s="61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1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1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2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5" t="str">
        <f>IF(ISBLANK($DJ$3),"",IF(ISBLANK(Tipy!ER60),"-",SUM(FP66:FT66)))</f>
        <v/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488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488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5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61" t="str">
        <f>IF(ISBLANK($AR$3),"",IF(ISBLANK(Tipy!AH61),0,IF(AND(Tipy!AH61=Výsledky!$AP$3,Tipy!AJ61=Výsledky!$AR$3),60,0)))</f>
        <v/>
      </c>
      <c r="AN67" s="61" t="str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/>
      </c>
      <c r="AO67" s="61" t="str">
        <f>IF(ISBLANK($AR$3),"",IF(OR(Tipy!AK61=Výsledky!$AM$6,Tipy!AK61=Výsledky!$AM$7,Tipy!AK61=Výsledky!$AM$8,Tipy!AK61=Výsledky!$AM$9),IF(VLOOKUP(Tipy!AK61,'Kategórie hráčov'!$A$2:$B$46,2,FALSE)=30,30,20),0))</f>
        <v/>
      </c>
      <c r="AP67" s="61" t="str">
        <f>IF(ISBLANK($AR$3),"",IF(OR(Tipy!AL61=Výsledky!$AP$6,Tipy!AL61=Výsledky!$AP$7,Tipy!AL61=Výsledky!$AP$8,Tipy!AL61=Výsledky!$AP$9),IF(VLOOKUP(Tipy!AL61,'Kategórie hráčov'!$A$2:$B$46,2,FALSE)=30,30,20),0))</f>
        <v/>
      </c>
      <c r="AQ67" s="62" t="str">
        <f>IF(ISBLANK($AR$3),"",IF(ISBLANK(Tipy!AH61),0,IF(OR(AND(Tipy!AH61=Výsledky!$AP$3,OR(Tipy!AJ61=Výsledky!$AR$3+1,Tipy!AJ61=Výsledky!$AR$3-1)),AND(Tipy!AJ61=Výsledky!$AR$3,OR(Tipy!AH61=Výsledky!$AP$3+1,Tipy!AH61=Výsledky!$AP$3-1))),10,0)))</f>
        <v/>
      </c>
      <c r="AR67" s="65" t="str">
        <f>IF(ISBLANK($AR$3),"",IF(ISBLANK(Tipy!AH61),"-",SUM(AM67:AQ67)))</f>
        <v/>
      </c>
      <c r="AS67" s="64"/>
      <c r="AT67" s="61" t="str">
        <f>IF(ISBLANK($BF$3),"",IF(ISBLANK(Tipy!AN61),0,IF(AND(Tipy!AN61=Výsledky!$BD$3,Tipy!AP61=Výsledky!$BF$3),60,0)))</f>
        <v/>
      </c>
      <c r="AU67" s="61" t="str">
        <f>IF(ISBLANK($BF$3),"",IF(ISBLANK(Tipy!AN61),0,IF(AND(Tipy!AN61=Výsledky!$BD$3,Tipy!AP61=Výsledky!$BF$3),0,IF(AND(Tipy!AN61-Tipy!AP61&gt;0,Výsledky!$BD$3-Výsledky!$BF$3&gt;0),20,IF(AND(Tipy!AN61-Tipy!AP61=0,Výsledky!$BD$3-Výsledky!$BF$3=0),20,IF(AND(Tipy!AN61-Tipy!AP61&lt;0,Výsledky!$BD$3-Výsledky!$BF$3&lt;0),20,0))))))</f>
        <v/>
      </c>
      <c r="AV67" s="61" t="str">
        <f>IF(ISBLANK($BF$3),"",IF(OR(Tipy!AQ61=Výsledky!#REF!,Tipy!AQ61=Výsledky!#REF!,Tipy!AQ61=Výsledky!#REF!,Tipy!AQ61=Výsledky!$AT$9),IF(VLOOKUP(Tipy!AQ61,'Kategórie hráčov'!$A$2:$B$46,2,FALSE)=30,30,20),0))</f>
        <v/>
      </c>
      <c r="AW67" s="61" t="str">
        <f>IF(ISBLANK($BF$3),"",IF(OR(Tipy!AR61=Výsledky!#REF!,Tipy!AR61=Výsledky!#REF!,Tipy!AR61=Výsledky!#REF!,Tipy!AR61=Výsledky!$AW$9),IF(VLOOKUP(Tipy!AR61,'Kategórie hráčov'!$A$2:$B$46,2,FALSE)=30,30,20),0))</f>
        <v/>
      </c>
      <c r="AX67" s="62" t="str">
        <f>IF(ISBLANK($BF$3),"",IF(ISBLANK(Tipy!AN61),0,IF(OR(AND(Tipy!AN61=Výsledky!$BD$3,OR(Tipy!AP61=Výsledky!$BF$3+1,Tipy!AP61=Výsledky!$BF$3-1)),AND(Tipy!AP61=Výsledky!$BF$3,OR(Tipy!AN61=Výsledky!$BD$3+1,Tipy!AN61=Výsledky!$BD$3-1))),10,0)))</f>
        <v/>
      </c>
      <c r="AY67" s="65" t="str">
        <f>IF(ISBLANK($BF$3),"",IF(ISBLANK(Tipy!AN61),"-",SUM(AT67:AX67)))</f>
        <v/>
      </c>
      <c r="AZ67" s="64"/>
      <c r="BA67" s="61" t="str">
        <f>IF(ISBLANK($AY$3),"",IF(ISBLANK(Tipy!AT61),0,IF(AND(Tipy!AT61=Výsledky!$AW$3,Tipy!AV61=Výsledky!$AY$3),60,0)))</f>
        <v/>
      </c>
      <c r="BB67" s="61" t="str">
        <f>IF(ISBLANK($AY$3),"",IF(ISBLANK(Tipy!AT61),0,IF(AND(Tipy!AT61=Výsledky!$AW$3,Tipy!AV61=Výsledky!$AY$3),0,IF(AND(Tipy!AT61-Tipy!AV61&gt;0,Výsledky!$AW$3-Výsledky!$AY$3&gt;0),20,IF(AND(Tipy!AT61-Tipy!AV61=0,Výsledky!$AW$3-Výsledky!$AY$3=0),20,IF(AND(Tipy!AT61-Tipy!AV61&lt;0,Výsledky!$AW$3-Výsledky!$AY$3&lt;0),20,0))))))</f>
        <v/>
      </c>
      <c r="BC67" s="61" t="str">
        <f>IF(ISBLANK($AY$3),"",IF(OR(Tipy!AW61=Výsledky!$BA$6,Tipy!AW61=Výsledky!$BA$7,Tipy!AW61=Výsledky!$BA$8,Tipy!AW61=Výsledky!$BA$9),IF(VLOOKUP(Tipy!AW61,'Kategórie hráčov'!$A$2:$B$46,2,FALSE)=30,30,20),0))</f>
        <v/>
      </c>
      <c r="BD67" s="61" t="str">
        <f>IF(ISBLANK($AY$3),"",IF(OR(Tipy!AX61=Výsledky!$BD$6,Tipy!AX61=Výsledky!$BD$7,Tipy!AX61=Výsledky!$BD$8,Tipy!AX61=Výsledky!$BD$9),IF(VLOOKUP(Tipy!AX61,'Kategórie hráčov'!$A$2:$B$46,2,FALSE)=30,30,20),0))</f>
        <v/>
      </c>
      <c r="BE67" s="62" t="str">
        <f>IF(ISBLANK($AY$3),"",IF(ISBLANK(Tipy!AT61),0,IF(OR(AND(Tipy!AT61=Výsledky!$AW$3,OR(Tipy!AV61=Výsledky!$AY$3+1,Tipy!AV61=Výsledky!$AY$3-1)),AND(Tipy!AV61=Výsledky!$AY$3,OR(Tipy!AT61=Výsledky!$AW$3+1,Tipy!AT61=Výsledky!$AW$3-1))),10,0)))</f>
        <v/>
      </c>
      <c r="BF67" s="65" t="str">
        <f>IF(ISBLANK($AY$3),"",IF(ISBLANK(Tipy!AT61),"-",SUM(BA67:BE67)))</f>
        <v/>
      </c>
      <c r="BG67" s="64"/>
      <c r="BH67" s="61" t="str">
        <f>IF(ISBLANK($BT$3),"",IF(ISBLANK(Tipy!AZ61),0,IF(AND(Tipy!AZ61=Výsledky!$BR$3,Tipy!BB61=Výsledky!$BT$3),60,0)))</f>
        <v/>
      </c>
      <c r="BI67" s="61" t="str">
        <f>IF(ISBLANK($BT$3),"",IF(ISBLANK(Tipy!AZ61),0,IF(AND(Tipy!AZ61=Výsledky!$BR$3,Tipy!BB61=Výsledky!$BT$3),0,IF(AND(Tipy!AZ61-Tipy!BB61&gt;0,Výsledky!$BR$3-Výsledky!$BT$3&gt;0),20,IF(AND(Tipy!AZ61-Tipy!BB61=0,Výsledky!$BR$3-Výsledky!$BT$3=0),20,IF(AND(Tipy!AZ61-Tipy!BB61&lt;0,Výsledky!$BR$3-Výsledky!$BT$3&lt;0),20,0))))))</f>
        <v/>
      </c>
      <c r="BJ67" s="61" t="str">
        <f>IF(ISBLANK($BT$3),"",IF(OR(Tipy!BC61=Výsledky!#REF!,Tipy!BC61=Výsledky!#REF!,Tipy!BC61=Výsledky!#REF!,Tipy!BC61=Výsledky!$BH$9),IF(VLOOKUP(Tipy!BC61,'Kategórie hráčov'!$A$2:$B$46,2,FALSE)=30,30,20),0))</f>
        <v/>
      </c>
      <c r="BK67" s="61" t="str">
        <f>IF(ISBLANK($BT$3),"",IF(OR(Tipy!BD61=Výsledky!#REF!,Tipy!BD61=Výsledky!#REF!,Tipy!BD61=Výsledky!#REF!,Tipy!BD61=Výsledky!$BK$9),IF(VLOOKUP(Tipy!BD61,'Kategórie hráčov'!$A$2:$B$46,2,FALSE)=30,30,20),0))</f>
        <v/>
      </c>
      <c r="BL67" s="62" t="str">
        <f>IF(ISBLANK($BT$3),"",IF(ISBLANK(Tipy!AZ61),0,IF(OR(AND(Tipy!AZ61=Výsledky!$BR$3,OR(Tipy!BB61=Výsledky!$BT$3+1,Tipy!BB61=Výsledky!$BT$3-1)),AND(Tipy!BB61=Výsledky!$BT$3,OR(Tipy!AZ61=Výsledky!$BR$3+1,Tipy!AZ61=Výsledky!$BR$3-1))),10,0)))</f>
        <v/>
      </c>
      <c r="BM67" s="65" t="str">
        <f>IF(ISBLANK($BT$3),"",IF(ISBLANK(Tipy!AZ61),"-",SUM(BH67:BL67)))</f>
        <v/>
      </c>
      <c r="BN67" s="64"/>
      <c r="BO67" s="61" t="str">
        <f>IF(ISBLANK($CA$3),"",IF(ISBLANK(Tipy!BF61),0,IF(AND(Tipy!BF61=Výsledky!$BY$3,Tipy!BH61=Výsledky!$CA$3),60,0)))</f>
        <v/>
      </c>
      <c r="BP67" s="61" t="str">
        <f>IF(ISBLANK($CA$3),"",IF(ISBLANK(Tipy!BF61),0,IF(AND(Tipy!BF61=Výsledky!$BY$3,Tipy!BH61=Výsledky!$CA$3),0,IF(AND(Tipy!BF61-Tipy!BH61&gt;0,Výsledky!$BY$3-Výsledky!$CA$3&gt;0),20,IF(AND(Tipy!BF61-Tipy!BH61=0,Výsledky!$BY$3-Výsledky!$CA$3=0),20,IF(AND(Tipy!BF61-Tipy!BH61&lt;0,Výsledky!$BY$3-Výsledky!$CA$3&lt;0),20,0))))))</f>
        <v/>
      </c>
      <c r="BQ67" s="61" t="str">
        <f>IF(ISBLANK($CA$3),"",IF(OR(Tipy!BI61=Výsledky!$BO$6,Tipy!BI61=Výsledky!$BO$7,Tipy!BI61=Výsledky!$BO$8,Tipy!BI61=Výsledky!$BO$9),IF(VLOOKUP(Tipy!BI61,'Kategórie hráčov'!$A$2:$B$46,2,FALSE)=30,30,20),0))</f>
        <v/>
      </c>
      <c r="BR67" s="61" t="str">
        <f>IF(ISBLANK($CA$3),"",IF(OR(Tipy!BJ61=Výsledky!$BR$6,Tipy!BJ61=Výsledky!$BR$7,Tipy!BJ61=Výsledky!$BR$8,Tipy!BJ61=Výsledky!$BR$9),IF(VLOOKUP(Tipy!BJ61,'Kategórie hráčov'!$A$2:$B$46,2,FALSE)=30,30,20),0))</f>
        <v/>
      </c>
      <c r="BS67" s="62" t="str">
        <f>IF(ISBLANK($CA$3),"",IF(ISBLANK(Tipy!BF61),0,IF(OR(AND(Tipy!BF61=Výsledky!$BY$3,OR(Tipy!BH61=Výsledky!$CA$3+1,Tipy!BH61=Výsledky!$CA$3-1)),AND(Tipy!BH61=Výsledky!$CA$3,OR(Tipy!BF61=Výsledky!$BY$3+1,Tipy!BF61=Výsledky!$BY$3-1))),10,0)))</f>
        <v/>
      </c>
      <c r="BT67" s="65" t="str">
        <f>IF(ISBLANK($CA$3),"",IF(ISBLANK(Tipy!BF61),"-",SUM(BO67:BS67)))</f>
        <v/>
      </c>
      <c r="BU67" s="64"/>
      <c r="BV67" s="61" t="str">
        <f>IF(ISBLANK($CH$3),"",IF(ISBLANK(Tipy!BL61),0,IF(AND(Tipy!BL61=Výsledky!$CF$3,Tipy!BN61=Výsledky!$CH$3),60,0)))</f>
        <v/>
      </c>
      <c r="BW67" s="61" t="str">
        <f>IF(ISBLANK($CH$3),"",IF(ISBLANK(Tipy!BL61),0,IF(AND(Tipy!BL61=Výsledky!$CF$3,Tipy!BN61=Výsledky!$CH$3),0,IF(AND(Tipy!BL61-Tipy!BN61&gt;0,Výsledky!$CF$3-Výsledky!$CH$3&gt;0),20,IF(AND(Tipy!BL61-Tipy!BN61=0,Výsledky!$CF$3-Výsledky!$CH$3=0),20,IF(AND(Tipy!BL61-Tipy!BN61&lt;0,Výsledky!$CF$3-Výsledky!$CH$3&lt;0),20,0))))))</f>
        <v/>
      </c>
      <c r="BX67" s="61" t="str">
        <f>IF(ISBLANK($CH$3),"",IF(OR(Tipy!BO61=Výsledky!$BV$6,Tipy!BO61=Výsledky!$BV$7,Tipy!BO61=Výsledky!$BV$8,Tipy!BO61=Výsledky!$BV$9),IF(VLOOKUP(Tipy!BO61,'Kategórie hráčov'!$A$2:$B$46,2,FALSE)=30,30,20),0))</f>
        <v/>
      </c>
      <c r="BY67" s="61" t="str">
        <f>IF(ISBLANK($CH$3),"",IF(OR(Tipy!BP61=Výsledky!$BY$6,Tipy!BP61=Výsledky!$BY$7,Tipy!BP61=Výsledky!$BY$8,Tipy!BP61=Výsledky!$BY$9),IF(VLOOKUP(Tipy!BP61,'Kategórie hráčov'!$A$2:$B$46,2,FALSE)=30,30,20),0))</f>
        <v/>
      </c>
      <c r="BZ67" s="62" t="str">
        <f>IF(ISBLANK($CH$3),"",IF(ISBLANK(Tipy!BL61),0,IF(OR(AND(Tipy!BL61=Výsledky!$CF$3,OR(Tipy!BN61=Výsledky!$CH$3+1,Tipy!BN61=Výsledky!$CH$3-1)),AND(Tipy!BN61=Výsledky!$CH$3,OR(Tipy!BL61=Výsledky!$CF$3+1,Tipy!BL61=Výsledky!$CF$3-1))),10,0)))</f>
        <v/>
      </c>
      <c r="CA67" s="65" t="str">
        <f>IF(ISBLANK($CH$3),"",IF(ISBLANK(Tipy!BL61),"-",SUM(BV67:BZ67)))</f>
        <v/>
      </c>
      <c r="CB67" s="64"/>
      <c r="CC67" s="61" t="str">
        <f>IF(ISBLANK($CO$3),"",IF(ISBLANK(Tipy!BR61),0,IF(AND(Tipy!BR61=Výsledky!$CM$3,Tipy!BT61=Výsledky!$CO$3),60,0)))</f>
        <v/>
      </c>
      <c r="CD67" s="61" t="str">
        <f>IF(ISBLANK($CO$3),"",IF(ISBLANK(Tipy!BR61),0,IF(AND(Tipy!BR61=Výsledky!$CM$3,Tipy!BT61=Výsledky!$CO$3),0,IF(AND(Tipy!BR61-Tipy!BT61&gt;0,Výsledky!$CM$3-Výsledky!$CO$3&gt;0),20,IF(AND(Tipy!BR61-Tipy!BT61=0,Výsledky!$CM$3-Výsledky!$CO$3=0),20,IF(AND(Tipy!BR61-Tipy!BT61&lt;0,Výsledky!$CM$3-Výsledky!$CO$3&lt;0),20,0))))))</f>
        <v/>
      </c>
      <c r="CE67" s="61" t="str">
        <f>IF(ISBLANK($CO$3),"",IF(OR(Tipy!BU61=Výsledky!$CC$6,Tipy!BU61=Výsledky!$CC$7,Tipy!BU61=Výsledky!$CC$8,Tipy!BU61=Výsledky!$CC$9),IF(VLOOKUP(Tipy!BU61,'Kategórie hráčov'!$A$2:$B$46,2,FALSE)=30,30,20),0))</f>
        <v/>
      </c>
      <c r="CF67" s="61" t="str">
        <f>IF(ISBLANK($CO$3),"",IF(OR(Tipy!BV61=Výsledky!$CF$6,Tipy!BV61=Výsledky!$CF$7,Tipy!BV61=Výsledky!$CF$8,Tipy!BV61=Výsledky!$CF$9),IF(VLOOKUP(Tipy!BV61,'Kategórie hráčov'!$A$2:$B$46,2,FALSE)=30,30,20),0))</f>
        <v/>
      </c>
      <c r="CG67" s="62" t="str">
        <f>IF(ISBLANK($CO$3),"",IF(ISBLANK(Tipy!BR61),0,IF(OR(AND(Tipy!BR61=Výsledky!$CM$3,OR(Tipy!BT61=Výsledky!$CO$3+1,Tipy!BT61=Výsledky!$CO$3-1)),AND(Tipy!BT61=Výsledky!$CO$3,OR(Tipy!BR61=Výsledky!$CM$3+1,Tipy!BR61=Výsledky!$CM$3-1))),10,0)))</f>
        <v/>
      </c>
      <c r="CH67" s="65" t="str">
        <f>IF(ISBLANK($CO$3),"",IF(ISBLANK(Tipy!BR61),"-",SUM(CC67:CG67)))</f>
        <v/>
      </c>
      <c r="CI67" s="64"/>
      <c r="CJ67" s="61" t="str">
        <f>IF(ISBLANK($CV$3),"",IF(ISBLANK(Tipy!BX61),0,IF(AND(Tipy!BX61=Výsledky!$CT$3,Tipy!BZ61=Výsledky!$CV$3),60,0)))</f>
        <v/>
      </c>
      <c r="CK67" s="61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1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1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2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65" t="str">
        <f>IF(ISBLANK($CV$3),"",IF(ISBLANK(Tipy!BX61),"-",SUM(CJ67:CN67)))</f>
        <v/>
      </c>
      <c r="CP67" s="64"/>
      <c r="CQ67" s="61" t="str">
        <f>IF(ISBLANK($DC$3),"",IF(ISBLANK(Tipy!CD61),0,IF(AND(Tipy!CD61=Výsledky!$DA$3,Tipy!CF61=Výsledky!$DC$3),60,0)))</f>
        <v/>
      </c>
      <c r="CR67" s="61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1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1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2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65" t="str">
        <f>IF(ISBLANK($DC$3),"",IF(ISBLANK(Tipy!CD61),"-",SUM(CQ67:CU67)))</f>
        <v/>
      </c>
      <c r="CW67" s="64"/>
      <c r="CX67" s="61" t="str">
        <f>IF(ISBLANK($DX$3),"",IF(ISBLANK(Tipy!CJ61),0,IF(AND(Tipy!CJ61=Výsledky!$DV$3,Tipy!CL61=Výsledky!$DX$3),60,0)))</f>
        <v/>
      </c>
      <c r="CY67" s="61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1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1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2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65" t="str">
        <f>IF(ISBLANK($DX$3),"",IF(ISBLANK(Tipy!CJ61),"-",SUM(CX67:DB67)))</f>
        <v/>
      </c>
      <c r="DD67" s="64"/>
      <c r="DE67" s="61" t="str">
        <f>IF(ISBLANK($DQ$3),"",IF(ISBLANK(Tipy!CP61),0,IF(AND(Tipy!CP61=Výsledky!$DO$3,Tipy!CR61=Výsledky!$DQ$3),60,0)))</f>
        <v/>
      </c>
      <c r="DF67" s="61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1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1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2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65" t="str">
        <f>IF(ISBLANK($DQ$3),"",IF(ISBLANK(Tipy!CP61),"-",SUM(DE67:DI67)))</f>
        <v/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 t="str">
        <f>IF(ISBLANK($BM$3),"",IF(ISBLANK(Tipy!EF61),0,IF(AND(Tipy!EF61=Výsledky!$BK$3,Tipy!EH61=Výsledky!$BM$3),60,0)))</f>
        <v/>
      </c>
      <c r="FC67" s="61" t="str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/>
      </c>
      <c r="FD67" s="61" t="str">
        <f>IF(ISBLANK($BM$3),"",IF(OR(Tipy!EI61=Výsledky!$FB$6,Tipy!EI61=Výsledky!$FB$7,Tipy!EI61=Výsledky!$FB$8,Tipy!EI61=Výsledky!$FB$9),IF(VLOOKUP(Tipy!EI61,'Kategórie hráčov'!$A$2:$B$46,2,FALSE)=30,30,20),0))</f>
        <v/>
      </c>
      <c r="FE67" s="61" t="str">
        <f>IF(ISBLANK($BM$3),"",IF(OR(Tipy!EJ61=Výsledky!$FE$6,Tipy!EJ61=Výsledky!$FE$7,Tipy!EJ61=Výsledky!$FE$8,Tipy!EJ61=Výsledky!$FE$9),IF(VLOOKUP(Tipy!EJ61,'Kategórie hráčov'!$A$2:$B$46,2,FALSE)=30,30,20),0))</f>
        <v/>
      </c>
      <c r="FF67" s="62" t="str">
        <f>IF(ISBLANK($BM$3),"",IF(ISBLANK(Tipy!EF61),0,IF(OR(AND(Tipy!EF61=Výsledky!$BK$3,OR(Tipy!EH61=Výsledky!$BM$3+1,Tipy!EH61=Výsledky!$BM$3-1)),AND(Tipy!EH61=Výsledky!$BM$3,OR(Tipy!EF61=Výsledky!$BK$3+1,Tipy!EF61=Výsledky!$BK$3-1))),10,0)))</f>
        <v/>
      </c>
      <c r="FG67" s="65" t="str">
        <f>IF(ISBLANK($BM$3),"",IF(ISBLANK(Tipy!EF61),"-",SUM(FB67:FF67)))</f>
        <v/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 t="str">
        <f>IF(ISBLANK($DJ$3),"",IF(ISBLANK(Tipy!ER61),0,IF(AND(Tipy!ER61=Výsledky!$DH$3,Tipy!ET61=Výsledky!$DJ$3),60,0)))</f>
        <v/>
      </c>
      <c r="FQ67" s="61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1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1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2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5" t="str">
        <f>IF(ISBLANK($DJ$3),"",IF(ISBLANK(Tipy!ER61),"-",SUM(FP67:FT67)))</f>
        <v/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488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488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5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61" t="str">
        <f>IF(ISBLANK($AR$3),"",IF(ISBLANK(Tipy!AH62),0,IF(AND(Tipy!AH62=Výsledky!$AP$3,Tipy!AJ62=Výsledky!$AR$3),60,0)))</f>
        <v/>
      </c>
      <c r="AN68" s="61" t="str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/>
      </c>
      <c r="AO68" s="61" t="str">
        <f>IF(ISBLANK($AR$3),"",IF(OR(Tipy!AK62=Výsledky!$AM$6,Tipy!AK62=Výsledky!$AM$7,Tipy!AK62=Výsledky!$AM$8,Tipy!AK62=Výsledky!$AM$9),IF(VLOOKUP(Tipy!AK62,'Kategórie hráčov'!$A$2:$B$46,2,FALSE)=30,30,20),0))</f>
        <v/>
      </c>
      <c r="AP68" s="61" t="str">
        <f>IF(ISBLANK($AR$3),"",IF(OR(Tipy!AL62=Výsledky!$AP$6,Tipy!AL62=Výsledky!$AP$7,Tipy!AL62=Výsledky!$AP$8,Tipy!AL62=Výsledky!$AP$9),IF(VLOOKUP(Tipy!AL62,'Kategórie hráčov'!$A$2:$B$46,2,FALSE)=30,30,20),0))</f>
        <v/>
      </c>
      <c r="AQ68" s="62" t="str">
        <f>IF(ISBLANK($AR$3),"",IF(ISBLANK(Tipy!AH62),0,IF(OR(AND(Tipy!AH62=Výsledky!$AP$3,OR(Tipy!AJ62=Výsledky!$AR$3+1,Tipy!AJ62=Výsledky!$AR$3-1)),AND(Tipy!AJ62=Výsledky!$AR$3,OR(Tipy!AH62=Výsledky!$AP$3+1,Tipy!AH62=Výsledky!$AP$3-1))),10,0)))</f>
        <v/>
      </c>
      <c r="AR68" s="65" t="str">
        <f>IF(ISBLANK($AR$3),"",IF(ISBLANK(Tipy!AH62),"-",SUM(AM68:AQ68)))</f>
        <v/>
      </c>
      <c r="AS68" s="64"/>
      <c r="AT68" s="61" t="str">
        <f>IF(ISBLANK($BF$3),"",IF(ISBLANK(Tipy!AN62),0,IF(AND(Tipy!AN62=Výsledky!$BD$3,Tipy!AP62=Výsledky!$BF$3),60,0)))</f>
        <v/>
      </c>
      <c r="AU68" s="61" t="str">
        <f>IF(ISBLANK($BF$3),"",IF(ISBLANK(Tipy!AN62),0,IF(AND(Tipy!AN62=Výsledky!$BD$3,Tipy!AP62=Výsledky!$BF$3),0,IF(AND(Tipy!AN62-Tipy!AP62&gt;0,Výsledky!$BD$3-Výsledky!$BF$3&gt;0),20,IF(AND(Tipy!AN62-Tipy!AP62=0,Výsledky!$BD$3-Výsledky!$BF$3=0),20,IF(AND(Tipy!AN62-Tipy!AP62&lt;0,Výsledky!$BD$3-Výsledky!$BF$3&lt;0),20,0))))))</f>
        <v/>
      </c>
      <c r="AV68" s="61" t="str">
        <f>IF(ISBLANK($BF$3),"",IF(OR(Tipy!AQ62=Výsledky!#REF!,Tipy!AQ62=Výsledky!#REF!,Tipy!AQ62=Výsledky!#REF!,Tipy!AQ62=Výsledky!$AT$9),IF(VLOOKUP(Tipy!AQ62,'Kategórie hráčov'!$A$2:$B$46,2,FALSE)=30,30,20),0))</f>
        <v/>
      </c>
      <c r="AW68" s="61" t="str">
        <f>IF(ISBLANK($BF$3),"",IF(OR(Tipy!AR62=Výsledky!#REF!,Tipy!AR62=Výsledky!#REF!,Tipy!AR62=Výsledky!#REF!,Tipy!AR62=Výsledky!$AW$9),IF(VLOOKUP(Tipy!AR62,'Kategórie hráčov'!$A$2:$B$46,2,FALSE)=30,30,20),0))</f>
        <v/>
      </c>
      <c r="AX68" s="62" t="str">
        <f>IF(ISBLANK($BF$3),"",IF(ISBLANK(Tipy!AN62),0,IF(OR(AND(Tipy!AN62=Výsledky!$BD$3,OR(Tipy!AP62=Výsledky!$BF$3+1,Tipy!AP62=Výsledky!$BF$3-1)),AND(Tipy!AP62=Výsledky!$BF$3,OR(Tipy!AN62=Výsledky!$BD$3+1,Tipy!AN62=Výsledky!$BD$3-1))),10,0)))</f>
        <v/>
      </c>
      <c r="AY68" s="65" t="str">
        <f>IF(ISBLANK($BF$3),"",IF(ISBLANK(Tipy!AN62),"-",SUM(AT68:AX68)))</f>
        <v/>
      </c>
      <c r="AZ68" s="64"/>
      <c r="BA68" s="61" t="str">
        <f>IF(ISBLANK($AY$3),"",IF(ISBLANK(Tipy!AT62),0,IF(AND(Tipy!AT62=Výsledky!$AW$3,Tipy!AV62=Výsledky!$AY$3),60,0)))</f>
        <v/>
      </c>
      <c r="BB68" s="61" t="str">
        <f>IF(ISBLANK($AY$3),"",IF(ISBLANK(Tipy!AT62),0,IF(AND(Tipy!AT62=Výsledky!$AW$3,Tipy!AV62=Výsledky!$AY$3),0,IF(AND(Tipy!AT62-Tipy!AV62&gt;0,Výsledky!$AW$3-Výsledky!$AY$3&gt;0),20,IF(AND(Tipy!AT62-Tipy!AV62=0,Výsledky!$AW$3-Výsledky!$AY$3=0),20,IF(AND(Tipy!AT62-Tipy!AV62&lt;0,Výsledky!$AW$3-Výsledky!$AY$3&lt;0),20,0))))))</f>
        <v/>
      </c>
      <c r="BC68" s="61" t="str">
        <f>IF(ISBLANK($AY$3),"",IF(OR(Tipy!AW62=Výsledky!$BA$6,Tipy!AW62=Výsledky!$BA$7,Tipy!AW62=Výsledky!$BA$8,Tipy!AW62=Výsledky!$BA$9),IF(VLOOKUP(Tipy!AW62,'Kategórie hráčov'!$A$2:$B$46,2,FALSE)=30,30,20),0))</f>
        <v/>
      </c>
      <c r="BD68" s="61" t="str">
        <f>IF(ISBLANK($AY$3),"",IF(OR(Tipy!AX62=Výsledky!$BD$6,Tipy!AX62=Výsledky!$BD$7,Tipy!AX62=Výsledky!$BD$8,Tipy!AX62=Výsledky!$BD$9),IF(VLOOKUP(Tipy!AX62,'Kategórie hráčov'!$A$2:$B$46,2,FALSE)=30,30,20),0))</f>
        <v/>
      </c>
      <c r="BE68" s="62" t="str">
        <f>IF(ISBLANK($AY$3),"",IF(ISBLANK(Tipy!AT62),0,IF(OR(AND(Tipy!AT62=Výsledky!$AW$3,OR(Tipy!AV62=Výsledky!$AY$3+1,Tipy!AV62=Výsledky!$AY$3-1)),AND(Tipy!AV62=Výsledky!$AY$3,OR(Tipy!AT62=Výsledky!$AW$3+1,Tipy!AT62=Výsledky!$AW$3-1))),10,0)))</f>
        <v/>
      </c>
      <c r="BF68" s="65" t="str">
        <f>IF(ISBLANK($AY$3),"",IF(ISBLANK(Tipy!AT62),"-",SUM(BA68:BE68)))</f>
        <v/>
      </c>
      <c r="BG68" s="64"/>
      <c r="BH68" s="61" t="str">
        <f>IF(ISBLANK($BT$3),"",IF(ISBLANK(Tipy!AZ62),0,IF(AND(Tipy!AZ62=Výsledky!$BR$3,Tipy!BB62=Výsledky!$BT$3),60,0)))</f>
        <v/>
      </c>
      <c r="BI68" s="61" t="str">
        <f>IF(ISBLANK($BT$3),"",IF(ISBLANK(Tipy!AZ62),0,IF(AND(Tipy!AZ62=Výsledky!$BR$3,Tipy!BB62=Výsledky!$BT$3),0,IF(AND(Tipy!AZ62-Tipy!BB62&gt;0,Výsledky!$BR$3-Výsledky!$BT$3&gt;0),20,IF(AND(Tipy!AZ62-Tipy!BB62=0,Výsledky!$BR$3-Výsledky!$BT$3=0),20,IF(AND(Tipy!AZ62-Tipy!BB62&lt;0,Výsledky!$BR$3-Výsledky!$BT$3&lt;0),20,0))))))</f>
        <v/>
      </c>
      <c r="BJ68" s="61" t="str">
        <f>IF(ISBLANK($BT$3),"",IF(OR(Tipy!BC62=Výsledky!#REF!,Tipy!BC62=Výsledky!#REF!,Tipy!BC62=Výsledky!#REF!,Tipy!BC62=Výsledky!$BH$9),IF(VLOOKUP(Tipy!BC62,'Kategórie hráčov'!$A$2:$B$46,2,FALSE)=30,30,20),0))</f>
        <v/>
      </c>
      <c r="BK68" s="61" t="str">
        <f>IF(ISBLANK($BT$3),"",IF(OR(Tipy!BD62=Výsledky!#REF!,Tipy!BD62=Výsledky!#REF!,Tipy!BD62=Výsledky!#REF!,Tipy!BD62=Výsledky!$BK$9),IF(VLOOKUP(Tipy!BD62,'Kategórie hráčov'!$A$2:$B$46,2,FALSE)=30,30,20),0))</f>
        <v/>
      </c>
      <c r="BL68" s="62" t="str">
        <f>IF(ISBLANK($BT$3),"",IF(ISBLANK(Tipy!AZ62),0,IF(OR(AND(Tipy!AZ62=Výsledky!$BR$3,OR(Tipy!BB62=Výsledky!$BT$3+1,Tipy!BB62=Výsledky!$BT$3-1)),AND(Tipy!BB62=Výsledky!$BT$3,OR(Tipy!AZ62=Výsledky!$BR$3+1,Tipy!AZ62=Výsledky!$BR$3-1))),10,0)))</f>
        <v/>
      </c>
      <c r="BM68" s="65" t="str">
        <f>IF(ISBLANK($BT$3),"",IF(ISBLANK(Tipy!AZ62),"-",SUM(BH68:BL68)))</f>
        <v/>
      </c>
      <c r="BN68" s="64"/>
      <c r="BO68" s="61" t="str">
        <f>IF(ISBLANK($CA$3),"",IF(ISBLANK(Tipy!BF62),0,IF(AND(Tipy!BF62=Výsledky!$BY$3,Tipy!BH62=Výsledky!$CA$3),60,0)))</f>
        <v/>
      </c>
      <c r="BP68" s="61" t="str">
        <f>IF(ISBLANK($CA$3),"",IF(ISBLANK(Tipy!BF62),0,IF(AND(Tipy!BF62=Výsledky!$BY$3,Tipy!BH62=Výsledky!$CA$3),0,IF(AND(Tipy!BF62-Tipy!BH62&gt;0,Výsledky!$BY$3-Výsledky!$CA$3&gt;0),20,IF(AND(Tipy!BF62-Tipy!BH62=0,Výsledky!$BY$3-Výsledky!$CA$3=0),20,IF(AND(Tipy!BF62-Tipy!BH62&lt;0,Výsledky!$BY$3-Výsledky!$CA$3&lt;0),20,0))))))</f>
        <v/>
      </c>
      <c r="BQ68" s="61" t="str">
        <f>IF(ISBLANK($CA$3),"",IF(OR(Tipy!BI62=Výsledky!$BO$6,Tipy!BI62=Výsledky!$BO$7,Tipy!BI62=Výsledky!$BO$8,Tipy!BI62=Výsledky!$BO$9),IF(VLOOKUP(Tipy!BI62,'Kategórie hráčov'!$A$2:$B$46,2,FALSE)=30,30,20),0))</f>
        <v/>
      </c>
      <c r="BR68" s="61" t="str">
        <f>IF(ISBLANK($CA$3),"",IF(OR(Tipy!BJ62=Výsledky!$BR$6,Tipy!BJ62=Výsledky!$BR$7,Tipy!BJ62=Výsledky!$BR$8,Tipy!BJ62=Výsledky!$BR$9),IF(VLOOKUP(Tipy!BJ62,'Kategórie hráčov'!$A$2:$B$46,2,FALSE)=30,30,20),0))</f>
        <v/>
      </c>
      <c r="BS68" s="62" t="str">
        <f>IF(ISBLANK($CA$3),"",IF(ISBLANK(Tipy!BF62),0,IF(OR(AND(Tipy!BF62=Výsledky!$BY$3,OR(Tipy!BH62=Výsledky!$CA$3+1,Tipy!BH62=Výsledky!$CA$3-1)),AND(Tipy!BH62=Výsledky!$CA$3,OR(Tipy!BF62=Výsledky!$BY$3+1,Tipy!BF62=Výsledky!$BY$3-1))),10,0)))</f>
        <v/>
      </c>
      <c r="BT68" s="65" t="str">
        <f>IF(ISBLANK($CA$3),"",IF(ISBLANK(Tipy!BF62),"-",SUM(BO68:BS68)))</f>
        <v/>
      </c>
      <c r="BU68" s="64"/>
      <c r="BV68" s="61" t="str">
        <f>IF(ISBLANK($CH$3),"",IF(ISBLANK(Tipy!BL62),0,IF(AND(Tipy!BL62=Výsledky!$CF$3,Tipy!BN62=Výsledky!$CH$3),60,0)))</f>
        <v/>
      </c>
      <c r="BW68" s="61" t="str">
        <f>IF(ISBLANK($CH$3),"",IF(ISBLANK(Tipy!BL62),0,IF(AND(Tipy!BL62=Výsledky!$CF$3,Tipy!BN62=Výsledky!$CH$3),0,IF(AND(Tipy!BL62-Tipy!BN62&gt;0,Výsledky!$CF$3-Výsledky!$CH$3&gt;0),20,IF(AND(Tipy!BL62-Tipy!BN62=0,Výsledky!$CF$3-Výsledky!$CH$3=0),20,IF(AND(Tipy!BL62-Tipy!BN62&lt;0,Výsledky!$CF$3-Výsledky!$CH$3&lt;0),20,0))))))</f>
        <v/>
      </c>
      <c r="BX68" s="61" t="str">
        <f>IF(ISBLANK($CH$3),"",IF(OR(Tipy!BO62=Výsledky!$BV$6,Tipy!BO62=Výsledky!$BV$7,Tipy!BO62=Výsledky!$BV$8,Tipy!BO62=Výsledky!$BV$9),IF(VLOOKUP(Tipy!BO62,'Kategórie hráčov'!$A$2:$B$46,2,FALSE)=30,30,20),0))</f>
        <v/>
      </c>
      <c r="BY68" s="61" t="str">
        <f>IF(ISBLANK($CH$3),"",IF(OR(Tipy!BP62=Výsledky!$BY$6,Tipy!BP62=Výsledky!$BY$7,Tipy!BP62=Výsledky!$BY$8,Tipy!BP62=Výsledky!$BY$9),IF(VLOOKUP(Tipy!BP62,'Kategórie hráčov'!$A$2:$B$46,2,FALSE)=30,30,20),0))</f>
        <v/>
      </c>
      <c r="BZ68" s="62" t="str">
        <f>IF(ISBLANK($CH$3),"",IF(ISBLANK(Tipy!BL62),0,IF(OR(AND(Tipy!BL62=Výsledky!$CF$3,OR(Tipy!BN62=Výsledky!$CH$3+1,Tipy!BN62=Výsledky!$CH$3-1)),AND(Tipy!BN62=Výsledky!$CH$3,OR(Tipy!BL62=Výsledky!$CF$3+1,Tipy!BL62=Výsledky!$CF$3-1))),10,0)))</f>
        <v/>
      </c>
      <c r="CA68" s="65" t="str">
        <f>IF(ISBLANK($CH$3),"",IF(ISBLANK(Tipy!BL62),"-",SUM(BV68:BZ68)))</f>
        <v/>
      </c>
      <c r="CB68" s="64"/>
      <c r="CC68" s="61" t="str">
        <f>IF(ISBLANK($CO$3),"",IF(ISBLANK(Tipy!BR62),0,IF(AND(Tipy!BR62=Výsledky!$CM$3,Tipy!BT62=Výsledky!$CO$3),60,0)))</f>
        <v/>
      </c>
      <c r="CD68" s="61" t="str">
        <f>IF(ISBLANK($CO$3),"",IF(ISBLANK(Tipy!BR62),0,IF(AND(Tipy!BR62=Výsledky!$CM$3,Tipy!BT62=Výsledky!$CO$3),0,IF(AND(Tipy!BR62-Tipy!BT62&gt;0,Výsledky!$CM$3-Výsledky!$CO$3&gt;0),20,IF(AND(Tipy!BR62-Tipy!BT62=0,Výsledky!$CM$3-Výsledky!$CO$3=0),20,IF(AND(Tipy!BR62-Tipy!BT62&lt;0,Výsledky!$CM$3-Výsledky!$CO$3&lt;0),20,0))))))</f>
        <v/>
      </c>
      <c r="CE68" s="61" t="str">
        <f>IF(ISBLANK($CO$3),"",IF(OR(Tipy!BU62=Výsledky!$CC$6,Tipy!BU62=Výsledky!$CC$7,Tipy!BU62=Výsledky!$CC$8,Tipy!BU62=Výsledky!$CC$9),IF(VLOOKUP(Tipy!BU62,'Kategórie hráčov'!$A$2:$B$46,2,FALSE)=30,30,20),0))</f>
        <v/>
      </c>
      <c r="CF68" s="61" t="str">
        <f>IF(ISBLANK($CO$3),"",IF(OR(Tipy!BV62=Výsledky!$CF$6,Tipy!BV62=Výsledky!$CF$7,Tipy!BV62=Výsledky!$CF$8,Tipy!BV62=Výsledky!$CF$9),IF(VLOOKUP(Tipy!BV62,'Kategórie hráčov'!$A$2:$B$46,2,FALSE)=30,30,20),0))</f>
        <v/>
      </c>
      <c r="CG68" s="62" t="str">
        <f>IF(ISBLANK($CO$3),"",IF(ISBLANK(Tipy!BR62),0,IF(OR(AND(Tipy!BR62=Výsledky!$CM$3,OR(Tipy!BT62=Výsledky!$CO$3+1,Tipy!BT62=Výsledky!$CO$3-1)),AND(Tipy!BT62=Výsledky!$CO$3,OR(Tipy!BR62=Výsledky!$CM$3+1,Tipy!BR62=Výsledky!$CM$3-1))),10,0)))</f>
        <v/>
      </c>
      <c r="CH68" s="65" t="str">
        <f>IF(ISBLANK($CO$3),"",IF(ISBLANK(Tipy!BR62),"-",SUM(CC68:CG68)))</f>
        <v/>
      </c>
      <c r="CI68" s="64"/>
      <c r="CJ68" s="61" t="str">
        <f>IF(ISBLANK($CV$3),"",IF(ISBLANK(Tipy!BX62),0,IF(AND(Tipy!BX62=Výsledky!$CT$3,Tipy!BZ62=Výsledky!$CV$3),60,0)))</f>
        <v/>
      </c>
      <c r="CK68" s="61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1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1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2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65" t="str">
        <f>IF(ISBLANK($CV$3),"",IF(ISBLANK(Tipy!BX62),"-",SUM(CJ68:CN68)))</f>
        <v/>
      </c>
      <c r="CP68" s="64"/>
      <c r="CQ68" s="61" t="str">
        <f>IF(ISBLANK($DC$3),"",IF(ISBLANK(Tipy!CD62),0,IF(AND(Tipy!CD62=Výsledky!$DA$3,Tipy!CF62=Výsledky!$DC$3),60,0)))</f>
        <v/>
      </c>
      <c r="CR68" s="61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1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1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2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65" t="str">
        <f>IF(ISBLANK($DC$3),"",IF(ISBLANK(Tipy!CD62),"-",SUM(CQ68:CU68)))</f>
        <v/>
      </c>
      <c r="CW68" s="64"/>
      <c r="CX68" s="61" t="str">
        <f>IF(ISBLANK($DX$3),"",IF(ISBLANK(Tipy!CJ62),0,IF(AND(Tipy!CJ62=Výsledky!$DV$3,Tipy!CL62=Výsledky!$DX$3),60,0)))</f>
        <v/>
      </c>
      <c r="CY68" s="61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1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1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2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65" t="str">
        <f>IF(ISBLANK($DX$3),"",IF(ISBLANK(Tipy!CJ62),"-",SUM(CX68:DB68)))</f>
        <v/>
      </c>
      <c r="DD68" s="64"/>
      <c r="DE68" s="61" t="str">
        <f>IF(ISBLANK($DQ$3),"",IF(ISBLANK(Tipy!CP62),0,IF(AND(Tipy!CP62=Výsledky!$DO$3,Tipy!CR62=Výsledky!$DQ$3),60,0)))</f>
        <v/>
      </c>
      <c r="DF68" s="61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1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1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2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65" t="str">
        <f>IF(ISBLANK($DQ$3),"",IF(ISBLANK(Tipy!CP62),"-",SUM(DE68:DI68)))</f>
        <v/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 t="str">
        <f>IF(ISBLANK($BM$3),"",IF(ISBLANK(Tipy!EF62),0,IF(AND(Tipy!EF62=Výsledky!$BK$3,Tipy!EH62=Výsledky!$BM$3),60,0)))</f>
        <v/>
      </c>
      <c r="FC68" s="61" t="str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/>
      </c>
      <c r="FD68" s="61" t="str">
        <f>IF(ISBLANK($BM$3),"",IF(OR(Tipy!EI62=Výsledky!$FB$6,Tipy!EI62=Výsledky!$FB$7,Tipy!EI62=Výsledky!$FB$8,Tipy!EI62=Výsledky!$FB$9),IF(VLOOKUP(Tipy!EI62,'Kategórie hráčov'!$A$2:$B$46,2,FALSE)=30,30,20),0))</f>
        <v/>
      </c>
      <c r="FE68" s="61" t="str">
        <f>IF(ISBLANK($BM$3),"",IF(OR(Tipy!EJ62=Výsledky!$FE$6,Tipy!EJ62=Výsledky!$FE$7,Tipy!EJ62=Výsledky!$FE$8,Tipy!EJ62=Výsledky!$FE$9),IF(VLOOKUP(Tipy!EJ62,'Kategórie hráčov'!$A$2:$B$46,2,FALSE)=30,30,20),0))</f>
        <v/>
      </c>
      <c r="FF68" s="62" t="str">
        <f>IF(ISBLANK($BM$3),"",IF(ISBLANK(Tipy!EF62),0,IF(OR(AND(Tipy!EF62=Výsledky!$BK$3,OR(Tipy!EH62=Výsledky!$BM$3+1,Tipy!EH62=Výsledky!$BM$3-1)),AND(Tipy!EH62=Výsledky!$BM$3,OR(Tipy!EF62=Výsledky!$BK$3+1,Tipy!EF62=Výsledky!$BK$3-1))),10,0)))</f>
        <v/>
      </c>
      <c r="FG68" s="65" t="str">
        <f>IF(ISBLANK($BM$3),"",IF(ISBLANK(Tipy!EF62),"-",SUM(FB68:FF68)))</f>
        <v/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 t="str">
        <f>IF(ISBLANK($DJ$3),"",IF(ISBLANK(Tipy!ER62),0,IF(AND(Tipy!ER62=Výsledky!$DH$3,Tipy!ET62=Výsledky!$DJ$3),60,0)))</f>
        <v/>
      </c>
      <c r="FQ68" s="61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1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1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2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5" t="str">
        <f>IF(ISBLANK($DJ$3),"",IF(ISBLANK(Tipy!ER62),"-",SUM(FP68:FT68)))</f>
        <v/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488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488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5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61" t="str">
        <f>IF(ISBLANK($AR$3),"",IF(ISBLANK(Tipy!AH63),0,IF(AND(Tipy!AH63=Výsledky!$AP$3,Tipy!AJ63=Výsledky!$AR$3),60,0)))</f>
        <v/>
      </c>
      <c r="AN69" s="61" t="str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/>
      </c>
      <c r="AO69" s="61" t="str">
        <f>IF(ISBLANK($AR$3),"",IF(OR(Tipy!AK63=Výsledky!$AM$6,Tipy!AK63=Výsledky!$AM$7,Tipy!AK63=Výsledky!$AM$8,Tipy!AK63=Výsledky!$AM$9),IF(VLOOKUP(Tipy!AK63,'Kategórie hráčov'!$A$2:$B$46,2,FALSE)=30,30,20),0))</f>
        <v/>
      </c>
      <c r="AP69" s="61" t="str">
        <f>IF(ISBLANK($AR$3),"",IF(OR(Tipy!AL63=Výsledky!$AP$6,Tipy!AL63=Výsledky!$AP$7,Tipy!AL63=Výsledky!$AP$8,Tipy!AL63=Výsledky!$AP$9),IF(VLOOKUP(Tipy!AL63,'Kategórie hráčov'!$A$2:$B$46,2,FALSE)=30,30,20),0))</f>
        <v/>
      </c>
      <c r="AQ69" s="62" t="str">
        <f>IF(ISBLANK($AR$3),"",IF(ISBLANK(Tipy!AH63),0,IF(OR(AND(Tipy!AH63=Výsledky!$AP$3,OR(Tipy!AJ63=Výsledky!$AR$3+1,Tipy!AJ63=Výsledky!$AR$3-1)),AND(Tipy!AJ63=Výsledky!$AR$3,OR(Tipy!AH63=Výsledky!$AP$3+1,Tipy!AH63=Výsledky!$AP$3-1))),10,0)))</f>
        <v/>
      </c>
      <c r="AR69" s="65" t="str">
        <f>IF(ISBLANK($AR$3),"",IF(ISBLANK(Tipy!AH63),"-",SUM(AM69:AQ69)))</f>
        <v/>
      </c>
      <c r="AS69" s="64"/>
      <c r="AT69" s="61" t="str">
        <f>IF(ISBLANK($BF$3),"",IF(ISBLANK(Tipy!AN63),0,IF(AND(Tipy!AN63=Výsledky!$BD$3,Tipy!AP63=Výsledky!$BF$3),60,0)))</f>
        <v/>
      </c>
      <c r="AU69" s="61" t="str">
        <f>IF(ISBLANK($BF$3),"",IF(ISBLANK(Tipy!AN63),0,IF(AND(Tipy!AN63=Výsledky!$BD$3,Tipy!AP63=Výsledky!$BF$3),0,IF(AND(Tipy!AN63-Tipy!AP63&gt;0,Výsledky!$BD$3-Výsledky!$BF$3&gt;0),20,IF(AND(Tipy!AN63-Tipy!AP63=0,Výsledky!$BD$3-Výsledky!$BF$3=0),20,IF(AND(Tipy!AN63-Tipy!AP63&lt;0,Výsledky!$BD$3-Výsledky!$BF$3&lt;0),20,0))))))</f>
        <v/>
      </c>
      <c r="AV69" s="61" t="str">
        <f>IF(ISBLANK($BF$3),"",IF(OR(Tipy!AQ63=Výsledky!#REF!,Tipy!AQ63=Výsledky!#REF!,Tipy!AQ63=Výsledky!#REF!,Tipy!AQ63=Výsledky!$AT$9),IF(VLOOKUP(Tipy!AQ63,'Kategórie hráčov'!$A$2:$B$46,2,FALSE)=30,30,20),0))</f>
        <v/>
      </c>
      <c r="AW69" s="61" t="str">
        <f>IF(ISBLANK($BF$3),"",IF(OR(Tipy!AR63=Výsledky!#REF!,Tipy!AR63=Výsledky!#REF!,Tipy!AR63=Výsledky!#REF!,Tipy!AR63=Výsledky!$AW$9),IF(VLOOKUP(Tipy!AR63,'Kategórie hráčov'!$A$2:$B$46,2,FALSE)=30,30,20),0))</f>
        <v/>
      </c>
      <c r="AX69" s="62" t="str">
        <f>IF(ISBLANK($BF$3),"",IF(ISBLANK(Tipy!AN63),0,IF(OR(AND(Tipy!AN63=Výsledky!$BD$3,OR(Tipy!AP63=Výsledky!$BF$3+1,Tipy!AP63=Výsledky!$BF$3-1)),AND(Tipy!AP63=Výsledky!$BF$3,OR(Tipy!AN63=Výsledky!$BD$3+1,Tipy!AN63=Výsledky!$BD$3-1))),10,0)))</f>
        <v/>
      </c>
      <c r="AY69" s="65" t="str">
        <f>IF(ISBLANK($BF$3),"",IF(ISBLANK(Tipy!AN63),"-",SUM(AT69:AX69)))</f>
        <v/>
      </c>
      <c r="AZ69" s="64"/>
      <c r="BA69" s="61" t="str">
        <f>IF(ISBLANK($AY$3),"",IF(ISBLANK(Tipy!AT63),0,IF(AND(Tipy!AT63=Výsledky!$AW$3,Tipy!AV63=Výsledky!$AY$3),60,0)))</f>
        <v/>
      </c>
      <c r="BB69" s="61" t="str">
        <f>IF(ISBLANK($AY$3),"",IF(ISBLANK(Tipy!AT63),0,IF(AND(Tipy!AT63=Výsledky!$AW$3,Tipy!AV63=Výsledky!$AY$3),0,IF(AND(Tipy!AT63-Tipy!AV63&gt;0,Výsledky!$AW$3-Výsledky!$AY$3&gt;0),20,IF(AND(Tipy!AT63-Tipy!AV63=0,Výsledky!$AW$3-Výsledky!$AY$3=0),20,IF(AND(Tipy!AT63-Tipy!AV63&lt;0,Výsledky!$AW$3-Výsledky!$AY$3&lt;0),20,0))))))</f>
        <v/>
      </c>
      <c r="BC69" s="61" t="str">
        <f>IF(ISBLANK($AY$3),"",IF(OR(Tipy!AW63=Výsledky!$BA$6,Tipy!AW63=Výsledky!$BA$7,Tipy!AW63=Výsledky!$BA$8,Tipy!AW63=Výsledky!$BA$9),IF(VLOOKUP(Tipy!AW63,'Kategórie hráčov'!$A$2:$B$46,2,FALSE)=30,30,20),0))</f>
        <v/>
      </c>
      <c r="BD69" s="61" t="str">
        <f>IF(ISBLANK($AY$3),"",IF(OR(Tipy!AX63=Výsledky!$BD$6,Tipy!AX63=Výsledky!$BD$7,Tipy!AX63=Výsledky!$BD$8,Tipy!AX63=Výsledky!$BD$9),IF(VLOOKUP(Tipy!AX63,'Kategórie hráčov'!$A$2:$B$46,2,FALSE)=30,30,20),0))</f>
        <v/>
      </c>
      <c r="BE69" s="62" t="str">
        <f>IF(ISBLANK($AY$3),"",IF(ISBLANK(Tipy!AT63),0,IF(OR(AND(Tipy!AT63=Výsledky!$AW$3,OR(Tipy!AV63=Výsledky!$AY$3+1,Tipy!AV63=Výsledky!$AY$3-1)),AND(Tipy!AV63=Výsledky!$AY$3,OR(Tipy!AT63=Výsledky!$AW$3+1,Tipy!AT63=Výsledky!$AW$3-1))),10,0)))</f>
        <v/>
      </c>
      <c r="BF69" s="65" t="str">
        <f>IF(ISBLANK($AY$3),"",IF(ISBLANK(Tipy!AT63),"-",SUM(BA69:BE69)))</f>
        <v/>
      </c>
      <c r="BG69" s="64"/>
      <c r="BH69" s="61" t="str">
        <f>IF(ISBLANK($BT$3),"",IF(ISBLANK(Tipy!AZ63),0,IF(AND(Tipy!AZ63=Výsledky!$BR$3,Tipy!BB63=Výsledky!$BT$3),60,0)))</f>
        <v/>
      </c>
      <c r="BI69" s="61" t="str">
        <f>IF(ISBLANK($BT$3),"",IF(ISBLANK(Tipy!AZ63),0,IF(AND(Tipy!AZ63=Výsledky!$BR$3,Tipy!BB63=Výsledky!$BT$3),0,IF(AND(Tipy!AZ63-Tipy!BB63&gt;0,Výsledky!$BR$3-Výsledky!$BT$3&gt;0),20,IF(AND(Tipy!AZ63-Tipy!BB63=0,Výsledky!$BR$3-Výsledky!$BT$3=0),20,IF(AND(Tipy!AZ63-Tipy!BB63&lt;0,Výsledky!$BR$3-Výsledky!$BT$3&lt;0),20,0))))))</f>
        <v/>
      </c>
      <c r="BJ69" s="61" t="str">
        <f>IF(ISBLANK($BT$3),"",IF(OR(Tipy!BC63=Výsledky!#REF!,Tipy!BC63=Výsledky!#REF!,Tipy!BC63=Výsledky!#REF!,Tipy!BC63=Výsledky!$BH$9),IF(VLOOKUP(Tipy!BC63,'Kategórie hráčov'!$A$2:$B$46,2,FALSE)=30,30,20),0))</f>
        <v/>
      </c>
      <c r="BK69" s="61" t="str">
        <f>IF(ISBLANK($BT$3),"",IF(OR(Tipy!BD63=Výsledky!#REF!,Tipy!BD63=Výsledky!#REF!,Tipy!BD63=Výsledky!#REF!,Tipy!BD63=Výsledky!$BK$9),IF(VLOOKUP(Tipy!BD63,'Kategórie hráčov'!$A$2:$B$46,2,FALSE)=30,30,20),0))</f>
        <v/>
      </c>
      <c r="BL69" s="62" t="str">
        <f>IF(ISBLANK($BT$3),"",IF(ISBLANK(Tipy!AZ63),0,IF(OR(AND(Tipy!AZ63=Výsledky!$BR$3,OR(Tipy!BB63=Výsledky!$BT$3+1,Tipy!BB63=Výsledky!$BT$3-1)),AND(Tipy!BB63=Výsledky!$BT$3,OR(Tipy!AZ63=Výsledky!$BR$3+1,Tipy!AZ63=Výsledky!$BR$3-1))),10,0)))</f>
        <v/>
      </c>
      <c r="BM69" s="65" t="str">
        <f>IF(ISBLANK($BT$3),"",IF(ISBLANK(Tipy!AZ63),"-",SUM(BH69:BL69)))</f>
        <v/>
      </c>
      <c r="BN69" s="64"/>
      <c r="BO69" s="61" t="str">
        <f>IF(ISBLANK($CA$3),"",IF(ISBLANK(Tipy!BF63),0,IF(AND(Tipy!BF63=Výsledky!$BY$3,Tipy!BH63=Výsledky!$CA$3),60,0)))</f>
        <v/>
      </c>
      <c r="BP69" s="61" t="str">
        <f>IF(ISBLANK($CA$3),"",IF(ISBLANK(Tipy!BF63),0,IF(AND(Tipy!BF63=Výsledky!$BY$3,Tipy!BH63=Výsledky!$CA$3),0,IF(AND(Tipy!BF63-Tipy!BH63&gt;0,Výsledky!$BY$3-Výsledky!$CA$3&gt;0),20,IF(AND(Tipy!BF63-Tipy!BH63=0,Výsledky!$BY$3-Výsledky!$CA$3=0),20,IF(AND(Tipy!BF63-Tipy!BH63&lt;0,Výsledky!$BY$3-Výsledky!$CA$3&lt;0),20,0))))))</f>
        <v/>
      </c>
      <c r="BQ69" s="61" t="str">
        <f>IF(ISBLANK($CA$3),"",IF(OR(Tipy!BI63=Výsledky!$BO$6,Tipy!BI63=Výsledky!$BO$7,Tipy!BI63=Výsledky!$BO$8,Tipy!BI63=Výsledky!$BO$9),IF(VLOOKUP(Tipy!BI63,'Kategórie hráčov'!$A$2:$B$46,2,FALSE)=30,30,20),0))</f>
        <v/>
      </c>
      <c r="BR69" s="61" t="str">
        <f>IF(ISBLANK($CA$3),"",IF(OR(Tipy!BJ63=Výsledky!$BR$6,Tipy!BJ63=Výsledky!$BR$7,Tipy!BJ63=Výsledky!$BR$8,Tipy!BJ63=Výsledky!$BR$9),IF(VLOOKUP(Tipy!BJ63,'Kategórie hráčov'!$A$2:$B$46,2,FALSE)=30,30,20),0))</f>
        <v/>
      </c>
      <c r="BS69" s="62" t="str">
        <f>IF(ISBLANK($CA$3),"",IF(ISBLANK(Tipy!BF63),0,IF(OR(AND(Tipy!BF63=Výsledky!$BY$3,OR(Tipy!BH63=Výsledky!$CA$3+1,Tipy!BH63=Výsledky!$CA$3-1)),AND(Tipy!BH63=Výsledky!$CA$3,OR(Tipy!BF63=Výsledky!$BY$3+1,Tipy!BF63=Výsledky!$BY$3-1))),10,0)))</f>
        <v/>
      </c>
      <c r="BT69" s="65" t="str">
        <f>IF(ISBLANK($CA$3),"",IF(ISBLANK(Tipy!BF63),"-",SUM(BO69:BS69)))</f>
        <v/>
      </c>
      <c r="BU69" s="64"/>
      <c r="BV69" s="61" t="str">
        <f>IF(ISBLANK($CH$3),"",IF(ISBLANK(Tipy!BL63),0,IF(AND(Tipy!BL63=Výsledky!$CF$3,Tipy!BN63=Výsledky!$CH$3),60,0)))</f>
        <v/>
      </c>
      <c r="BW69" s="61" t="str">
        <f>IF(ISBLANK($CH$3),"",IF(ISBLANK(Tipy!BL63),0,IF(AND(Tipy!BL63=Výsledky!$CF$3,Tipy!BN63=Výsledky!$CH$3),0,IF(AND(Tipy!BL63-Tipy!BN63&gt;0,Výsledky!$CF$3-Výsledky!$CH$3&gt;0),20,IF(AND(Tipy!BL63-Tipy!BN63=0,Výsledky!$CF$3-Výsledky!$CH$3=0),20,IF(AND(Tipy!BL63-Tipy!BN63&lt;0,Výsledky!$CF$3-Výsledky!$CH$3&lt;0),20,0))))))</f>
        <v/>
      </c>
      <c r="BX69" s="61" t="str">
        <f>IF(ISBLANK($CH$3),"",IF(OR(Tipy!BO63=Výsledky!$BV$6,Tipy!BO63=Výsledky!$BV$7,Tipy!BO63=Výsledky!$BV$8,Tipy!BO63=Výsledky!$BV$9),IF(VLOOKUP(Tipy!BO63,'Kategórie hráčov'!$A$2:$B$46,2,FALSE)=30,30,20),0))</f>
        <v/>
      </c>
      <c r="BY69" s="61" t="str">
        <f>IF(ISBLANK($CH$3),"",IF(OR(Tipy!BP63=Výsledky!$BY$6,Tipy!BP63=Výsledky!$BY$7,Tipy!BP63=Výsledky!$BY$8,Tipy!BP63=Výsledky!$BY$9),IF(VLOOKUP(Tipy!BP63,'Kategórie hráčov'!$A$2:$B$46,2,FALSE)=30,30,20),0))</f>
        <v/>
      </c>
      <c r="BZ69" s="62" t="str">
        <f>IF(ISBLANK($CH$3),"",IF(ISBLANK(Tipy!BL63),0,IF(OR(AND(Tipy!BL63=Výsledky!$CF$3,OR(Tipy!BN63=Výsledky!$CH$3+1,Tipy!BN63=Výsledky!$CH$3-1)),AND(Tipy!BN63=Výsledky!$CH$3,OR(Tipy!BL63=Výsledky!$CF$3+1,Tipy!BL63=Výsledky!$CF$3-1))),10,0)))</f>
        <v/>
      </c>
      <c r="CA69" s="65" t="str">
        <f>IF(ISBLANK($CH$3),"",IF(ISBLANK(Tipy!BL63),"-",SUM(BV69:BZ69)))</f>
        <v/>
      </c>
      <c r="CB69" s="64"/>
      <c r="CC69" s="61" t="str">
        <f>IF(ISBLANK($CO$3),"",IF(ISBLANK(Tipy!BR63),0,IF(AND(Tipy!BR63=Výsledky!$CM$3,Tipy!BT63=Výsledky!$CO$3),60,0)))</f>
        <v/>
      </c>
      <c r="CD69" s="61" t="str">
        <f>IF(ISBLANK($CO$3),"",IF(ISBLANK(Tipy!BR63),0,IF(AND(Tipy!BR63=Výsledky!$CM$3,Tipy!BT63=Výsledky!$CO$3),0,IF(AND(Tipy!BR63-Tipy!BT63&gt;0,Výsledky!$CM$3-Výsledky!$CO$3&gt;0),20,IF(AND(Tipy!BR63-Tipy!BT63=0,Výsledky!$CM$3-Výsledky!$CO$3=0),20,IF(AND(Tipy!BR63-Tipy!BT63&lt;0,Výsledky!$CM$3-Výsledky!$CO$3&lt;0),20,0))))))</f>
        <v/>
      </c>
      <c r="CE69" s="61" t="str">
        <f>IF(ISBLANK($CO$3),"",IF(OR(Tipy!BU63=Výsledky!$CC$6,Tipy!BU63=Výsledky!$CC$7,Tipy!BU63=Výsledky!$CC$8,Tipy!BU63=Výsledky!$CC$9),IF(VLOOKUP(Tipy!BU63,'Kategórie hráčov'!$A$2:$B$46,2,FALSE)=30,30,20),0))</f>
        <v/>
      </c>
      <c r="CF69" s="61" t="str">
        <f>IF(ISBLANK($CO$3),"",IF(OR(Tipy!BV63=Výsledky!$CF$6,Tipy!BV63=Výsledky!$CF$7,Tipy!BV63=Výsledky!$CF$8,Tipy!BV63=Výsledky!$CF$9),IF(VLOOKUP(Tipy!BV63,'Kategórie hráčov'!$A$2:$B$46,2,FALSE)=30,30,20),0))</f>
        <v/>
      </c>
      <c r="CG69" s="62" t="str">
        <f>IF(ISBLANK($CO$3),"",IF(ISBLANK(Tipy!BR63),0,IF(OR(AND(Tipy!BR63=Výsledky!$CM$3,OR(Tipy!BT63=Výsledky!$CO$3+1,Tipy!BT63=Výsledky!$CO$3-1)),AND(Tipy!BT63=Výsledky!$CO$3,OR(Tipy!BR63=Výsledky!$CM$3+1,Tipy!BR63=Výsledky!$CM$3-1))),10,0)))</f>
        <v/>
      </c>
      <c r="CH69" s="65" t="str">
        <f>IF(ISBLANK($CO$3),"",IF(ISBLANK(Tipy!BR63),"-",SUM(CC69:CG69)))</f>
        <v/>
      </c>
      <c r="CI69" s="64"/>
      <c r="CJ69" s="61" t="str">
        <f>IF(ISBLANK($CV$3),"",IF(ISBLANK(Tipy!BX63),0,IF(AND(Tipy!BX63=Výsledky!$CT$3,Tipy!BZ63=Výsledky!$CV$3),60,0)))</f>
        <v/>
      </c>
      <c r="CK69" s="61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1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1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2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65" t="str">
        <f>IF(ISBLANK($CV$3),"",IF(ISBLANK(Tipy!BX63),"-",SUM(CJ69:CN69)))</f>
        <v/>
      </c>
      <c r="CP69" s="64"/>
      <c r="CQ69" s="61" t="str">
        <f>IF(ISBLANK($DC$3),"",IF(ISBLANK(Tipy!CD63),0,IF(AND(Tipy!CD63=Výsledky!$DA$3,Tipy!CF63=Výsledky!$DC$3),60,0)))</f>
        <v/>
      </c>
      <c r="CR69" s="61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1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1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2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65" t="str">
        <f>IF(ISBLANK($DC$3),"",IF(ISBLANK(Tipy!CD63),"-",SUM(CQ69:CU69)))</f>
        <v/>
      </c>
      <c r="CW69" s="64"/>
      <c r="CX69" s="61" t="str">
        <f>IF(ISBLANK($DX$3),"",IF(ISBLANK(Tipy!CJ63),0,IF(AND(Tipy!CJ63=Výsledky!$DV$3,Tipy!CL63=Výsledky!$DX$3),60,0)))</f>
        <v/>
      </c>
      <c r="CY69" s="61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1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1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2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65" t="str">
        <f>IF(ISBLANK($DX$3),"",IF(ISBLANK(Tipy!CJ63),"-",SUM(CX69:DB69)))</f>
        <v/>
      </c>
      <c r="DD69" s="64"/>
      <c r="DE69" s="61" t="str">
        <f>IF(ISBLANK($DQ$3),"",IF(ISBLANK(Tipy!CP63),0,IF(AND(Tipy!CP63=Výsledky!$DO$3,Tipy!CR63=Výsledky!$DQ$3),60,0)))</f>
        <v/>
      </c>
      <c r="DF69" s="61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1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1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2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65" t="str">
        <f>IF(ISBLANK($DQ$3),"",IF(ISBLANK(Tipy!CP63),"-",SUM(DE69:DI69)))</f>
        <v/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 t="str">
        <f>IF(ISBLANK($BM$3),"",IF(ISBLANK(Tipy!EF63),0,IF(AND(Tipy!EF63=Výsledky!$BK$3,Tipy!EH63=Výsledky!$BM$3),60,0)))</f>
        <v/>
      </c>
      <c r="FC69" s="61" t="str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/>
      </c>
      <c r="FD69" s="61" t="str">
        <f>IF(ISBLANK($BM$3),"",IF(OR(Tipy!EI63=Výsledky!$FB$6,Tipy!EI63=Výsledky!$FB$7,Tipy!EI63=Výsledky!$FB$8,Tipy!EI63=Výsledky!$FB$9),IF(VLOOKUP(Tipy!EI63,'Kategórie hráčov'!$A$2:$B$46,2,FALSE)=30,30,20),0))</f>
        <v/>
      </c>
      <c r="FE69" s="61" t="str">
        <f>IF(ISBLANK($BM$3),"",IF(OR(Tipy!EJ63=Výsledky!$FE$6,Tipy!EJ63=Výsledky!$FE$7,Tipy!EJ63=Výsledky!$FE$8,Tipy!EJ63=Výsledky!$FE$9),IF(VLOOKUP(Tipy!EJ63,'Kategórie hráčov'!$A$2:$B$46,2,FALSE)=30,30,20),0))</f>
        <v/>
      </c>
      <c r="FF69" s="62" t="str">
        <f>IF(ISBLANK($BM$3),"",IF(ISBLANK(Tipy!EF63),0,IF(OR(AND(Tipy!EF63=Výsledky!$BK$3,OR(Tipy!EH63=Výsledky!$BM$3+1,Tipy!EH63=Výsledky!$BM$3-1)),AND(Tipy!EH63=Výsledky!$BM$3,OR(Tipy!EF63=Výsledky!$BK$3+1,Tipy!EF63=Výsledky!$BK$3-1))),10,0)))</f>
        <v/>
      </c>
      <c r="FG69" s="65" t="str">
        <f>IF(ISBLANK($BM$3),"",IF(ISBLANK(Tipy!EF63),"-",SUM(FB69:FF69)))</f>
        <v/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 t="str">
        <f>IF(ISBLANK($DJ$3),"",IF(ISBLANK(Tipy!ER63),0,IF(AND(Tipy!ER63=Výsledky!$DH$3,Tipy!ET63=Výsledky!$DJ$3),60,0)))</f>
        <v/>
      </c>
      <c r="FQ69" s="61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1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1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2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5" t="str">
        <f>IF(ISBLANK($DJ$3),"",IF(ISBLANK(Tipy!ER63),"-",SUM(FP69:FT69)))</f>
        <v/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488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488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2.75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61" t="str">
        <f>IF(ISBLANK($AR$3),"",IF(ISBLANK(Tipy!AH64),0,IF(AND(Tipy!AH64=Výsledky!$AP$3,Tipy!AJ64=Výsledky!$AR$3),60,0)))</f>
        <v/>
      </c>
      <c r="AN70" s="61" t="str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/>
      </c>
      <c r="AO70" s="61" t="str">
        <f>IF(ISBLANK($AR$3),"",IF(OR(Tipy!AK64=Výsledky!$AM$6,Tipy!AK64=Výsledky!$AM$7,Tipy!AK64=Výsledky!$AM$8,Tipy!AK64=Výsledky!$AM$9),IF(VLOOKUP(Tipy!AK64,'Kategórie hráčov'!$A$2:$B$46,2,FALSE)=30,30,20),0))</f>
        <v/>
      </c>
      <c r="AP70" s="61" t="str">
        <f>IF(ISBLANK($AR$3),"",IF(OR(Tipy!AL64=Výsledky!$AP$6,Tipy!AL64=Výsledky!$AP$7,Tipy!AL64=Výsledky!$AP$8,Tipy!AL64=Výsledky!$AP$9),IF(VLOOKUP(Tipy!AL64,'Kategórie hráčov'!$A$2:$B$46,2,FALSE)=30,30,20),0))</f>
        <v/>
      </c>
      <c r="AQ70" s="62" t="str">
        <f>IF(ISBLANK($AR$3),"",IF(ISBLANK(Tipy!AH64),0,IF(OR(AND(Tipy!AH64=Výsledky!$AP$3,OR(Tipy!AJ64=Výsledky!$AR$3+1,Tipy!AJ64=Výsledky!$AR$3-1)),AND(Tipy!AJ64=Výsledky!$AR$3,OR(Tipy!AH64=Výsledky!$AP$3+1,Tipy!AH64=Výsledky!$AP$3-1))),10,0)))</f>
        <v/>
      </c>
      <c r="AR70" s="65" t="str">
        <f>IF(ISBLANK($AR$3),"",IF(ISBLANK(Tipy!AH64),"-",SUM(AM70:AQ70)))</f>
        <v/>
      </c>
      <c r="AS70" s="64"/>
      <c r="AT70" s="61" t="str">
        <f>IF(ISBLANK($BF$3),"",IF(ISBLANK(Tipy!AN64),0,IF(AND(Tipy!AN64=Výsledky!$BD$3,Tipy!AP64=Výsledky!$BF$3),60,0)))</f>
        <v/>
      </c>
      <c r="AU70" s="61" t="str">
        <f>IF(ISBLANK($BF$3),"",IF(ISBLANK(Tipy!AN64),0,IF(AND(Tipy!AN64=Výsledky!$BD$3,Tipy!AP64=Výsledky!$BF$3),0,IF(AND(Tipy!AN64-Tipy!AP64&gt;0,Výsledky!$BD$3-Výsledky!$BF$3&gt;0),20,IF(AND(Tipy!AN64-Tipy!AP64=0,Výsledky!$BD$3-Výsledky!$BF$3=0),20,IF(AND(Tipy!AN64-Tipy!AP64&lt;0,Výsledky!$BD$3-Výsledky!$BF$3&lt;0),20,0))))))</f>
        <v/>
      </c>
      <c r="AV70" s="61" t="str">
        <f>IF(ISBLANK($BF$3),"",IF(OR(Tipy!AQ64=Výsledky!#REF!,Tipy!AQ64=Výsledky!#REF!,Tipy!AQ64=Výsledky!#REF!,Tipy!AQ64=Výsledky!$AT$9),IF(VLOOKUP(Tipy!AQ64,'Kategórie hráčov'!$A$2:$B$46,2,FALSE)=30,30,20),0))</f>
        <v/>
      </c>
      <c r="AW70" s="61" t="str">
        <f>IF(ISBLANK($BF$3),"",IF(OR(Tipy!AR64=Výsledky!#REF!,Tipy!AR64=Výsledky!#REF!,Tipy!AR64=Výsledky!#REF!,Tipy!AR64=Výsledky!$AW$9),IF(VLOOKUP(Tipy!AR64,'Kategórie hráčov'!$A$2:$B$46,2,FALSE)=30,30,20),0))</f>
        <v/>
      </c>
      <c r="AX70" s="62" t="str">
        <f>IF(ISBLANK($BF$3),"",IF(ISBLANK(Tipy!AN64),0,IF(OR(AND(Tipy!AN64=Výsledky!$BD$3,OR(Tipy!AP64=Výsledky!$BF$3+1,Tipy!AP64=Výsledky!$BF$3-1)),AND(Tipy!AP64=Výsledky!$BF$3,OR(Tipy!AN64=Výsledky!$BD$3+1,Tipy!AN64=Výsledky!$BD$3-1))),10,0)))</f>
        <v/>
      </c>
      <c r="AY70" s="65" t="str">
        <f>IF(ISBLANK($BF$3),"",IF(ISBLANK(Tipy!AN64),"-",SUM(AT70:AX70)))</f>
        <v/>
      </c>
      <c r="AZ70" s="64"/>
      <c r="BA70" s="61" t="str">
        <f>IF(ISBLANK($AY$3),"",IF(ISBLANK(Tipy!AT64),0,IF(AND(Tipy!AT64=Výsledky!$AW$3,Tipy!AV64=Výsledky!$AY$3),60,0)))</f>
        <v/>
      </c>
      <c r="BB70" s="61" t="str">
        <f>IF(ISBLANK($AY$3),"",IF(ISBLANK(Tipy!AT64),0,IF(AND(Tipy!AT64=Výsledky!$AW$3,Tipy!AV64=Výsledky!$AY$3),0,IF(AND(Tipy!AT64-Tipy!AV64&gt;0,Výsledky!$AW$3-Výsledky!$AY$3&gt;0),20,IF(AND(Tipy!AT64-Tipy!AV64=0,Výsledky!$AW$3-Výsledky!$AY$3=0),20,IF(AND(Tipy!AT64-Tipy!AV64&lt;0,Výsledky!$AW$3-Výsledky!$AY$3&lt;0),20,0))))))</f>
        <v/>
      </c>
      <c r="BC70" s="61" t="str">
        <f>IF(ISBLANK($AY$3),"",IF(OR(Tipy!AW64=Výsledky!$BA$6,Tipy!AW64=Výsledky!$BA$7,Tipy!AW64=Výsledky!$BA$8,Tipy!AW64=Výsledky!$BA$9),IF(VLOOKUP(Tipy!AW64,'Kategórie hráčov'!$A$2:$B$46,2,FALSE)=30,30,20),0))</f>
        <v/>
      </c>
      <c r="BD70" s="61" t="str">
        <f>IF(ISBLANK($AY$3),"",IF(OR(Tipy!AX64=Výsledky!$BD$6,Tipy!AX64=Výsledky!$BD$7,Tipy!AX64=Výsledky!$BD$8,Tipy!AX64=Výsledky!$BD$9),IF(VLOOKUP(Tipy!AX64,'Kategórie hráčov'!$A$2:$B$46,2,FALSE)=30,30,20),0))</f>
        <v/>
      </c>
      <c r="BE70" s="62" t="str">
        <f>IF(ISBLANK($AY$3),"",IF(ISBLANK(Tipy!AT64),0,IF(OR(AND(Tipy!AT64=Výsledky!$AW$3,OR(Tipy!AV64=Výsledky!$AY$3+1,Tipy!AV64=Výsledky!$AY$3-1)),AND(Tipy!AV64=Výsledky!$AY$3,OR(Tipy!AT64=Výsledky!$AW$3+1,Tipy!AT64=Výsledky!$AW$3-1))),10,0)))</f>
        <v/>
      </c>
      <c r="BF70" s="65" t="str">
        <f>IF(ISBLANK($AY$3),"",IF(ISBLANK(Tipy!AT64),"-",SUM(BA70:BE70)))</f>
        <v/>
      </c>
      <c r="BG70" s="64"/>
      <c r="BH70" s="61" t="str">
        <f>IF(ISBLANK($BT$3),"",IF(ISBLANK(Tipy!AZ64),0,IF(AND(Tipy!AZ64=Výsledky!$BR$3,Tipy!BB64=Výsledky!$BT$3),60,0)))</f>
        <v/>
      </c>
      <c r="BI70" s="61" t="str">
        <f>IF(ISBLANK($BT$3),"",IF(ISBLANK(Tipy!AZ64),0,IF(AND(Tipy!AZ64=Výsledky!$BR$3,Tipy!BB64=Výsledky!$BT$3),0,IF(AND(Tipy!AZ64-Tipy!BB64&gt;0,Výsledky!$BR$3-Výsledky!$BT$3&gt;0),20,IF(AND(Tipy!AZ64-Tipy!BB64=0,Výsledky!$BR$3-Výsledky!$BT$3=0),20,IF(AND(Tipy!AZ64-Tipy!BB64&lt;0,Výsledky!$BR$3-Výsledky!$BT$3&lt;0),20,0))))))</f>
        <v/>
      </c>
      <c r="BJ70" s="61" t="str">
        <f>IF(ISBLANK($BT$3),"",IF(OR(Tipy!BC64=Výsledky!#REF!,Tipy!BC64=Výsledky!#REF!,Tipy!BC64=Výsledky!#REF!,Tipy!BC64=Výsledky!$BH$9),IF(VLOOKUP(Tipy!BC64,'Kategórie hráčov'!$A$2:$B$46,2,FALSE)=30,30,20),0))</f>
        <v/>
      </c>
      <c r="BK70" s="61" t="str">
        <f>IF(ISBLANK($BT$3),"",IF(OR(Tipy!BD64=Výsledky!#REF!,Tipy!BD64=Výsledky!#REF!,Tipy!BD64=Výsledky!#REF!,Tipy!BD64=Výsledky!$BK$9),IF(VLOOKUP(Tipy!BD64,'Kategórie hráčov'!$A$2:$B$46,2,FALSE)=30,30,20),0))</f>
        <v/>
      </c>
      <c r="BL70" s="62" t="str">
        <f>IF(ISBLANK($BT$3),"",IF(ISBLANK(Tipy!AZ64),0,IF(OR(AND(Tipy!AZ64=Výsledky!$BR$3,OR(Tipy!BB64=Výsledky!$BT$3+1,Tipy!BB64=Výsledky!$BT$3-1)),AND(Tipy!BB64=Výsledky!$BT$3,OR(Tipy!AZ64=Výsledky!$BR$3+1,Tipy!AZ64=Výsledky!$BR$3-1))),10,0)))</f>
        <v/>
      </c>
      <c r="BM70" s="65" t="str">
        <f>IF(ISBLANK($BT$3),"",IF(ISBLANK(Tipy!AZ64),"-",SUM(BH70:BL70)))</f>
        <v/>
      </c>
      <c r="BN70" s="64"/>
      <c r="BO70" s="61" t="str">
        <f>IF(ISBLANK($CA$3),"",IF(ISBLANK(Tipy!BF64),0,IF(AND(Tipy!BF64=Výsledky!$BY$3,Tipy!BH64=Výsledky!$CA$3),60,0)))</f>
        <v/>
      </c>
      <c r="BP70" s="61" t="str">
        <f>IF(ISBLANK($CA$3),"",IF(ISBLANK(Tipy!BF64),0,IF(AND(Tipy!BF64=Výsledky!$BY$3,Tipy!BH64=Výsledky!$CA$3),0,IF(AND(Tipy!BF64-Tipy!BH64&gt;0,Výsledky!$BY$3-Výsledky!$CA$3&gt;0),20,IF(AND(Tipy!BF64-Tipy!BH64=0,Výsledky!$BY$3-Výsledky!$CA$3=0),20,IF(AND(Tipy!BF64-Tipy!BH64&lt;0,Výsledky!$BY$3-Výsledky!$CA$3&lt;0),20,0))))))</f>
        <v/>
      </c>
      <c r="BQ70" s="61" t="str">
        <f>IF(ISBLANK($CA$3),"",IF(OR(Tipy!BI64=Výsledky!$BO$6,Tipy!BI64=Výsledky!$BO$7,Tipy!BI64=Výsledky!$BO$8,Tipy!BI64=Výsledky!$BO$9),IF(VLOOKUP(Tipy!BI64,'Kategórie hráčov'!$A$2:$B$46,2,FALSE)=30,30,20),0))</f>
        <v/>
      </c>
      <c r="BR70" s="61" t="str">
        <f>IF(ISBLANK($CA$3),"",IF(OR(Tipy!BJ64=Výsledky!$BR$6,Tipy!BJ64=Výsledky!$BR$7,Tipy!BJ64=Výsledky!$BR$8,Tipy!BJ64=Výsledky!$BR$9),IF(VLOOKUP(Tipy!BJ64,'Kategórie hráčov'!$A$2:$B$46,2,FALSE)=30,30,20),0))</f>
        <v/>
      </c>
      <c r="BS70" s="62" t="str">
        <f>IF(ISBLANK($CA$3),"",IF(ISBLANK(Tipy!BF64),0,IF(OR(AND(Tipy!BF64=Výsledky!$BY$3,OR(Tipy!BH64=Výsledky!$CA$3+1,Tipy!BH64=Výsledky!$CA$3-1)),AND(Tipy!BH64=Výsledky!$CA$3,OR(Tipy!BF64=Výsledky!$BY$3+1,Tipy!BF64=Výsledky!$BY$3-1))),10,0)))</f>
        <v/>
      </c>
      <c r="BT70" s="65" t="str">
        <f>IF(ISBLANK($CA$3),"",IF(ISBLANK(Tipy!BF64),"-",SUM(BO70:BS70)))</f>
        <v/>
      </c>
      <c r="BU70" s="64"/>
      <c r="BV70" s="61" t="str">
        <f>IF(ISBLANK($CH$3),"",IF(ISBLANK(Tipy!BL64),0,IF(AND(Tipy!BL64=Výsledky!$CF$3,Tipy!BN64=Výsledky!$CH$3),60,0)))</f>
        <v/>
      </c>
      <c r="BW70" s="61" t="str">
        <f>IF(ISBLANK($CH$3),"",IF(ISBLANK(Tipy!BL64),0,IF(AND(Tipy!BL64=Výsledky!$CF$3,Tipy!BN64=Výsledky!$CH$3),0,IF(AND(Tipy!BL64-Tipy!BN64&gt;0,Výsledky!$CF$3-Výsledky!$CH$3&gt;0),20,IF(AND(Tipy!BL64-Tipy!BN64=0,Výsledky!$CF$3-Výsledky!$CH$3=0),20,IF(AND(Tipy!BL64-Tipy!BN64&lt;0,Výsledky!$CF$3-Výsledky!$CH$3&lt;0),20,0))))))</f>
        <v/>
      </c>
      <c r="BX70" s="61" t="str">
        <f>IF(ISBLANK($CH$3),"",IF(OR(Tipy!BO64=Výsledky!$BV$6,Tipy!BO64=Výsledky!$BV$7,Tipy!BO64=Výsledky!$BV$8,Tipy!BO64=Výsledky!$BV$9),IF(VLOOKUP(Tipy!BO64,'Kategórie hráčov'!$A$2:$B$46,2,FALSE)=30,30,20),0))</f>
        <v/>
      </c>
      <c r="BY70" s="61" t="str">
        <f>IF(ISBLANK($CH$3),"",IF(OR(Tipy!BP64=Výsledky!$BY$6,Tipy!BP64=Výsledky!$BY$7,Tipy!BP64=Výsledky!$BY$8,Tipy!BP64=Výsledky!$BY$9),IF(VLOOKUP(Tipy!BP64,'Kategórie hráčov'!$A$2:$B$46,2,FALSE)=30,30,20),0))</f>
        <v/>
      </c>
      <c r="BZ70" s="62" t="str">
        <f>IF(ISBLANK($CH$3),"",IF(ISBLANK(Tipy!BL64),0,IF(OR(AND(Tipy!BL64=Výsledky!$CF$3,OR(Tipy!BN64=Výsledky!$CH$3+1,Tipy!BN64=Výsledky!$CH$3-1)),AND(Tipy!BN64=Výsledky!$CH$3,OR(Tipy!BL64=Výsledky!$CF$3+1,Tipy!BL64=Výsledky!$CF$3-1))),10,0)))</f>
        <v/>
      </c>
      <c r="CA70" s="65" t="str">
        <f>IF(ISBLANK($CH$3),"",IF(ISBLANK(Tipy!BL64),"-",SUM(BV70:BZ70)))</f>
        <v/>
      </c>
      <c r="CB70" s="64"/>
      <c r="CC70" s="61" t="str">
        <f>IF(ISBLANK($CO$3),"",IF(ISBLANK(Tipy!BR64),0,IF(AND(Tipy!BR64=Výsledky!$CM$3,Tipy!BT64=Výsledky!$CO$3),60,0)))</f>
        <v/>
      </c>
      <c r="CD70" s="61" t="str">
        <f>IF(ISBLANK($CO$3),"",IF(ISBLANK(Tipy!BR64),0,IF(AND(Tipy!BR64=Výsledky!$CM$3,Tipy!BT64=Výsledky!$CO$3),0,IF(AND(Tipy!BR64-Tipy!BT64&gt;0,Výsledky!$CM$3-Výsledky!$CO$3&gt;0),20,IF(AND(Tipy!BR64-Tipy!BT64=0,Výsledky!$CM$3-Výsledky!$CO$3=0),20,IF(AND(Tipy!BR64-Tipy!BT64&lt;0,Výsledky!$CM$3-Výsledky!$CO$3&lt;0),20,0))))))</f>
        <v/>
      </c>
      <c r="CE70" s="61" t="str">
        <f>IF(ISBLANK($CO$3),"",IF(OR(Tipy!BU64=Výsledky!$CC$6,Tipy!BU64=Výsledky!$CC$7,Tipy!BU64=Výsledky!$CC$8,Tipy!BU64=Výsledky!$CC$9),IF(VLOOKUP(Tipy!BU64,'Kategórie hráčov'!$A$2:$B$46,2,FALSE)=30,30,20),0))</f>
        <v/>
      </c>
      <c r="CF70" s="61" t="str">
        <f>IF(ISBLANK($CO$3),"",IF(OR(Tipy!BV64=Výsledky!$CF$6,Tipy!BV64=Výsledky!$CF$7,Tipy!BV64=Výsledky!$CF$8,Tipy!BV64=Výsledky!$CF$9),IF(VLOOKUP(Tipy!BV64,'Kategórie hráčov'!$A$2:$B$46,2,FALSE)=30,30,20),0))</f>
        <v/>
      </c>
      <c r="CG70" s="62" t="str">
        <f>IF(ISBLANK($CO$3),"",IF(ISBLANK(Tipy!BR64),0,IF(OR(AND(Tipy!BR64=Výsledky!$CM$3,OR(Tipy!BT64=Výsledky!$CO$3+1,Tipy!BT64=Výsledky!$CO$3-1)),AND(Tipy!BT64=Výsledky!$CO$3,OR(Tipy!BR64=Výsledky!$CM$3+1,Tipy!BR64=Výsledky!$CM$3-1))),10,0)))</f>
        <v/>
      </c>
      <c r="CH70" s="65" t="str">
        <f>IF(ISBLANK($CO$3),"",IF(ISBLANK(Tipy!BR64),"-",SUM(CC70:CG70)))</f>
        <v/>
      </c>
      <c r="CI70" s="64"/>
      <c r="CJ70" s="61" t="str">
        <f>IF(ISBLANK($CV$3),"",IF(ISBLANK(Tipy!BX64),0,IF(AND(Tipy!BX64=Výsledky!$CT$3,Tipy!BZ64=Výsledky!$CV$3),60,0)))</f>
        <v/>
      </c>
      <c r="CK70" s="61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1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1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2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65" t="str">
        <f>IF(ISBLANK($CV$3),"",IF(ISBLANK(Tipy!BX64),"-",SUM(CJ70:CN70)))</f>
        <v/>
      </c>
      <c r="CP70" s="64"/>
      <c r="CQ70" s="61" t="str">
        <f>IF(ISBLANK($DC$3),"",IF(ISBLANK(Tipy!CD64),0,IF(AND(Tipy!CD64=Výsledky!$DA$3,Tipy!CF64=Výsledky!$DC$3),60,0)))</f>
        <v/>
      </c>
      <c r="CR70" s="61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1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1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2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65" t="str">
        <f>IF(ISBLANK($DC$3),"",IF(ISBLANK(Tipy!CD64),"-",SUM(CQ70:CU70)))</f>
        <v/>
      </c>
      <c r="CW70" s="64"/>
      <c r="CX70" s="61" t="str">
        <f>IF(ISBLANK($DX$3),"",IF(ISBLANK(Tipy!CJ64),0,IF(AND(Tipy!CJ64=Výsledky!$DV$3,Tipy!CL64=Výsledky!$DX$3),60,0)))</f>
        <v/>
      </c>
      <c r="CY70" s="61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1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1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2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65" t="str">
        <f>IF(ISBLANK($DX$3),"",IF(ISBLANK(Tipy!CJ64),"-",SUM(CX70:DB70)))</f>
        <v/>
      </c>
      <c r="DD70" s="64"/>
      <c r="DE70" s="61" t="str">
        <f>IF(ISBLANK($DQ$3),"",IF(ISBLANK(Tipy!CP64),0,IF(AND(Tipy!CP64=Výsledky!$DO$3,Tipy!CR64=Výsledky!$DQ$3),60,0)))</f>
        <v/>
      </c>
      <c r="DF70" s="61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1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1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2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65" t="str">
        <f>IF(ISBLANK($DQ$3),"",IF(ISBLANK(Tipy!CP64),"-",SUM(DE70:DI70)))</f>
        <v/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 t="str">
        <f>IF(ISBLANK($BM$3),"",IF(ISBLANK(Tipy!EF64),0,IF(AND(Tipy!EF64=Výsledky!$BK$3,Tipy!EH64=Výsledky!$BM$3),60,0)))</f>
        <v/>
      </c>
      <c r="FC70" s="61" t="str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/>
      </c>
      <c r="FD70" s="61" t="str">
        <f>IF(ISBLANK($BM$3),"",IF(OR(Tipy!EI64=Výsledky!$FB$6,Tipy!EI64=Výsledky!$FB$7,Tipy!EI64=Výsledky!$FB$8,Tipy!EI64=Výsledky!$FB$9),IF(VLOOKUP(Tipy!EI64,'Kategórie hráčov'!$A$2:$B$46,2,FALSE)=30,30,20),0))</f>
        <v/>
      </c>
      <c r="FE70" s="61" t="str">
        <f>IF(ISBLANK($BM$3),"",IF(OR(Tipy!EJ64=Výsledky!$FE$6,Tipy!EJ64=Výsledky!$FE$7,Tipy!EJ64=Výsledky!$FE$8,Tipy!EJ64=Výsledky!$FE$9),IF(VLOOKUP(Tipy!EJ64,'Kategórie hráčov'!$A$2:$B$46,2,FALSE)=30,30,20),0))</f>
        <v/>
      </c>
      <c r="FF70" s="62" t="str">
        <f>IF(ISBLANK($BM$3),"",IF(ISBLANK(Tipy!EF64),0,IF(OR(AND(Tipy!EF64=Výsledky!$BK$3,OR(Tipy!EH64=Výsledky!$BM$3+1,Tipy!EH64=Výsledky!$BM$3-1)),AND(Tipy!EH64=Výsledky!$BM$3,OR(Tipy!EF64=Výsledky!$BK$3+1,Tipy!EF64=Výsledky!$BK$3-1))),10,0)))</f>
        <v/>
      </c>
      <c r="FG70" s="65" t="str">
        <f>IF(ISBLANK($BM$3),"",IF(ISBLANK(Tipy!EF64),"-",SUM(FB70:FF70)))</f>
        <v/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 t="str">
        <f>IF(ISBLANK($DJ$3),"",IF(ISBLANK(Tipy!ER64),0,IF(AND(Tipy!ER64=Výsledky!$DH$3,Tipy!ET64=Výsledky!$DJ$3),60,0)))</f>
        <v/>
      </c>
      <c r="FQ70" s="61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1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1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2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5" t="str">
        <f>IF(ISBLANK($DJ$3),"",IF(ISBLANK(Tipy!ER64),"-",SUM(FP70:FT70)))</f>
        <v/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488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488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5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61" t="str">
        <f>IF(ISBLANK($AR$3),"",IF(ISBLANK(Tipy!AH65),0,IF(AND(Tipy!AH65=Výsledky!$AP$3,Tipy!AJ65=Výsledky!$AR$3),60,0)))</f>
        <v/>
      </c>
      <c r="AN71" s="61" t="str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/>
      </c>
      <c r="AO71" s="61" t="str">
        <f>IF(ISBLANK($AR$3),"",IF(OR(Tipy!AK65=Výsledky!$AM$6,Tipy!AK65=Výsledky!$AM$7,Tipy!AK65=Výsledky!$AM$8,Tipy!AK65=Výsledky!$AM$9),IF(VLOOKUP(Tipy!AK65,'Kategórie hráčov'!$A$2:$B$46,2,FALSE)=30,30,20),0))</f>
        <v/>
      </c>
      <c r="AP71" s="61" t="str">
        <f>IF(ISBLANK($AR$3),"",IF(OR(Tipy!AL65=Výsledky!$AP$6,Tipy!AL65=Výsledky!$AP$7,Tipy!AL65=Výsledky!$AP$8,Tipy!AL65=Výsledky!$AP$9),IF(VLOOKUP(Tipy!AL65,'Kategórie hráčov'!$A$2:$B$46,2,FALSE)=30,30,20),0))</f>
        <v/>
      </c>
      <c r="AQ71" s="62" t="str">
        <f>IF(ISBLANK($AR$3),"",IF(ISBLANK(Tipy!AH65),0,IF(OR(AND(Tipy!AH65=Výsledky!$AP$3,OR(Tipy!AJ65=Výsledky!$AR$3+1,Tipy!AJ65=Výsledky!$AR$3-1)),AND(Tipy!AJ65=Výsledky!$AR$3,OR(Tipy!AH65=Výsledky!$AP$3+1,Tipy!AH65=Výsledky!$AP$3-1))),10,0)))</f>
        <v/>
      </c>
      <c r="AR71" s="65" t="str">
        <f>IF(ISBLANK($AR$3),"",IF(ISBLANK(Tipy!AH65),"-",SUM(AM71:AQ71)))</f>
        <v/>
      </c>
      <c r="AS71" s="64"/>
      <c r="AT71" s="61" t="str">
        <f>IF(ISBLANK($BF$3),"",IF(ISBLANK(Tipy!AN65),0,IF(AND(Tipy!AN65=Výsledky!$BD$3,Tipy!AP65=Výsledky!$BF$3),60,0)))</f>
        <v/>
      </c>
      <c r="AU71" s="61" t="str">
        <f>IF(ISBLANK($BF$3),"",IF(ISBLANK(Tipy!AN65),0,IF(AND(Tipy!AN65=Výsledky!$BD$3,Tipy!AP65=Výsledky!$BF$3),0,IF(AND(Tipy!AN65-Tipy!AP65&gt;0,Výsledky!$BD$3-Výsledky!$BF$3&gt;0),20,IF(AND(Tipy!AN65-Tipy!AP65=0,Výsledky!$BD$3-Výsledky!$BF$3=0),20,IF(AND(Tipy!AN65-Tipy!AP65&lt;0,Výsledky!$BD$3-Výsledky!$BF$3&lt;0),20,0))))))</f>
        <v/>
      </c>
      <c r="AV71" s="61" t="str">
        <f>IF(ISBLANK($BF$3),"",IF(OR(Tipy!AQ65=Výsledky!#REF!,Tipy!AQ65=Výsledky!#REF!,Tipy!AQ65=Výsledky!#REF!,Tipy!AQ65=Výsledky!$AT$9),IF(VLOOKUP(Tipy!AQ65,'Kategórie hráčov'!$A$2:$B$46,2,FALSE)=30,30,20),0))</f>
        <v/>
      </c>
      <c r="AW71" s="61" t="str">
        <f>IF(ISBLANK($BF$3),"",IF(OR(Tipy!AR65=Výsledky!#REF!,Tipy!AR65=Výsledky!#REF!,Tipy!AR65=Výsledky!#REF!,Tipy!AR65=Výsledky!$AW$9),IF(VLOOKUP(Tipy!AR65,'Kategórie hráčov'!$A$2:$B$46,2,FALSE)=30,30,20),0))</f>
        <v/>
      </c>
      <c r="AX71" s="62" t="str">
        <f>IF(ISBLANK($BF$3),"",IF(ISBLANK(Tipy!AN65),0,IF(OR(AND(Tipy!AN65=Výsledky!$BD$3,OR(Tipy!AP65=Výsledky!$BF$3+1,Tipy!AP65=Výsledky!$BF$3-1)),AND(Tipy!AP65=Výsledky!$BF$3,OR(Tipy!AN65=Výsledky!$BD$3+1,Tipy!AN65=Výsledky!$BD$3-1))),10,0)))</f>
        <v/>
      </c>
      <c r="AY71" s="65" t="str">
        <f>IF(ISBLANK($BF$3),"",IF(ISBLANK(Tipy!AN65),"-",SUM(AT71:AX71)))</f>
        <v/>
      </c>
      <c r="AZ71" s="64"/>
      <c r="BA71" s="61" t="str">
        <f>IF(ISBLANK($AY$3),"",IF(ISBLANK(Tipy!AT65),0,IF(AND(Tipy!AT65=Výsledky!$AW$3,Tipy!AV65=Výsledky!$AY$3),60,0)))</f>
        <v/>
      </c>
      <c r="BB71" s="61" t="str">
        <f>IF(ISBLANK($AY$3),"",IF(ISBLANK(Tipy!AT65),0,IF(AND(Tipy!AT65=Výsledky!$AW$3,Tipy!AV65=Výsledky!$AY$3),0,IF(AND(Tipy!AT65-Tipy!AV65&gt;0,Výsledky!$AW$3-Výsledky!$AY$3&gt;0),20,IF(AND(Tipy!AT65-Tipy!AV65=0,Výsledky!$AW$3-Výsledky!$AY$3=0),20,IF(AND(Tipy!AT65-Tipy!AV65&lt;0,Výsledky!$AW$3-Výsledky!$AY$3&lt;0),20,0))))))</f>
        <v/>
      </c>
      <c r="BC71" s="61" t="str">
        <f>IF(ISBLANK($AY$3),"",IF(OR(Tipy!AW65=Výsledky!$BA$6,Tipy!AW65=Výsledky!$BA$7,Tipy!AW65=Výsledky!$BA$8,Tipy!AW65=Výsledky!$BA$9),IF(VLOOKUP(Tipy!AW65,'Kategórie hráčov'!$A$2:$B$46,2,FALSE)=30,30,20),0))</f>
        <v/>
      </c>
      <c r="BD71" s="61" t="str">
        <f>IF(ISBLANK($AY$3),"",IF(OR(Tipy!AX65=Výsledky!$BD$6,Tipy!AX65=Výsledky!$BD$7,Tipy!AX65=Výsledky!$BD$8,Tipy!AX65=Výsledky!$BD$9),IF(VLOOKUP(Tipy!AX65,'Kategórie hráčov'!$A$2:$B$46,2,FALSE)=30,30,20),0))</f>
        <v/>
      </c>
      <c r="BE71" s="62" t="str">
        <f>IF(ISBLANK($AY$3),"",IF(ISBLANK(Tipy!AT65),0,IF(OR(AND(Tipy!AT65=Výsledky!$AW$3,OR(Tipy!AV65=Výsledky!$AY$3+1,Tipy!AV65=Výsledky!$AY$3-1)),AND(Tipy!AV65=Výsledky!$AY$3,OR(Tipy!AT65=Výsledky!$AW$3+1,Tipy!AT65=Výsledky!$AW$3-1))),10,0)))</f>
        <v/>
      </c>
      <c r="BF71" s="65" t="str">
        <f>IF(ISBLANK($AY$3),"",IF(ISBLANK(Tipy!AT65),"-",SUM(BA71:BE71)))</f>
        <v/>
      </c>
      <c r="BG71" s="64"/>
      <c r="BH71" s="61" t="str">
        <f>IF(ISBLANK($BT$3),"",IF(ISBLANK(Tipy!AZ65),0,IF(AND(Tipy!AZ65=Výsledky!$BR$3,Tipy!BB65=Výsledky!$BT$3),60,0)))</f>
        <v/>
      </c>
      <c r="BI71" s="61" t="str">
        <f>IF(ISBLANK($BT$3),"",IF(ISBLANK(Tipy!AZ65),0,IF(AND(Tipy!AZ65=Výsledky!$BR$3,Tipy!BB65=Výsledky!$BT$3),0,IF(AND(Tipy!AZ65-Tipy!BB65&gt;0,Výsledky!$BR$3-Výsledky!$BT$3&gt;0),20,IF(AND(Tipy!AZ65-Tipy!BB65=0,Výsledky!$BR$3-Výsledky!$BT$3=0),20,IF(AND(Tipy!AZ65-Tipy!BB65&lt;0,Výsledky!$BR$3-Výsledky!$BT$3&lt;0),20,0))))))</f>
        <v/>
      </c>
      <c r="BJ71" s="61" t="str">
        <f>IF(ISBLANK($BT$3),"",IF(OR(Tipy!BC65=Výsledky!#REF!,Tipy!BC65=Výsledky!#REF!,Tipy!BC65=Výsledky!#REF!,Tipy!BC65=Výsledky!$BH$9),IF(VLOOKUP(Tipy!BC65,'Kategórie hráčov'!$A$2:$B$46,2,FALSE)=30,30,20),0))</f>
        <v/>
      </c>
      <c r="BK71" s="61" t="str">
        <f>IF(ISBLANK($BT$3),"",IF(OR(Tipy!BD65=Výsledky!#REF!,Tipy!BD65=Výsledky!#REF!,Tipy!BD65=Výsledky!#REF!,Tipy!BD65=Výsledky!$BK$9),IF(VLOOKUP(Tipy!BD65,'Kategórie hráčov'!$A$2:$B$46,2,FALSE)=30,30,20),0))</f>
        <v/>
      </c>
      <c r="BL71" s="62" t="str">
        <f>IF(ISBLANK($BT$3),"",IF(ISBLANK(Tipy!AZ65),0,IF(OR(AND(Tipy!AZ65=Výsledky!$BR$3,OR(Tipy!BB65=Výsledky!$BT$3+1,Tipy!BB65=Výsledky!$BT$3-1)),AND(Tipy!BB65=Výsledky!$BT$3,OR(Tipy!AZ65=Výsledky!$BR$3+1,Tipy!AZ65=Výsledky!$BR$3-1))),10,0)))</f>
        <v/>
      </c>
      <c r="BM71" s="65" t="str">
        <f>IF(ISBLANK($BT$3),"",IF(ISBLANK(Tipy!AZ65),"-",SUM(BH71:BL71)))</f>
        <v/>
      </c>
      <c r="BN71" s="64"/>
      <c r="BO71" s="61" t="str">
        <f>IF(ISBLANK($CA$3),"",IF(ISBLANK(Tipy!BF65),0,IF(AND(Tipy!BF65=Výsledky!$BY$3,Tipy!BH65=Výsledky!$CA$3),60,0)))</f>
        <v/>
      </c>
      <c r="BP71" s="61" t="str">
        <f>IF(ISBLANK($CA$3),"",IF(ISBLANK(Tipy!BF65),0,IF(AND(Tipy!BF65=Výsledky!$BY$3,Tipy!BH65=Výsledky!$CA$3),0,IF(AND(Tipy!BF65-Tipy!BH65&gt;0,Výsledky!$BY$3-Výsledky!$CA$3&gt;0),20,IF(AND(Tipy!BF65-Tipy!BH65=0,Výsledky!$BY$3-Výsledky!$CA$3=0),20,IF(AND(Tipy!BF65-Tipy!BH65&lt;0,Výsledky!$BY$3-Výsledky!$CA$3&lt;0),20,0))))))</f>
        <v/>
      </c>
      <c r="BQ71" s="61" t="str">
        <f>IF(ISBLANK($CA$3),"",IF(OR(Tipy!BI65=Výsledky!$BO$6,Tipy!BI65=Výsledky!$BO$7,Tipy!BI65=Výsledky!$BO$8,Tipy!BI65=Výsledky!$BO$9),IF(VLOOKUP(Tipy!BI65,'Kategórie hráčov'!$A$2:$B$46,2,FALSE)=30,30,20),0))</f>
        <v/>
      </c>
      <c r="BR71" s="61" t="str">
        <f>IF(ISBLANK($CA$3),"",IF(OR(Tipy!BJ65=Výsledky!$BR$6,Tipy!BJ65=Výsledky!$BR$7,Tipy!BJ65=Výsledky!$BR$8,Tipy!BJ65=Výsledky!$BR$9),IF(VLOOKUP(Tipy!BJ65,'Kategórie hráčov'!$A$2:$B$46,2,FALSE)=30,30,20),0))</f>
        <v/>
      </c>
      <c r="BS71" s="62" t="str">
        <f>IF(ISBLANK($CA$3),"",IF(ISBLANK(Tipy!BF65),0,IF(OR(AND(Tipy!BF65=Výsledky!$BY$3,OR(Tipy!BH65=Výsledky!$CA$3+1,Tipy!BH65=Výsledky!$CA$3-1)),AND(Tipy!BH65=Výsledky!$CA$3,OR(Tipy!BF65=Výsledky!$BY$3+1,Tipy!BF65=Výsledky!$BY$3-1))),10,0)))</f>
        <v/>
      </c>
      <c r="BT71" s="65" t="str">
        <f>IF(ISBLANK($CA$3),"",IF(ISBLANK(Tipy!BF65),"-",SUM(BO71:BS71)))</f>
        <v/>
      </c>
      <c r="BU71" s="64"/>
      <c r="BV71" s="61" t="str">
        <f>IF(ISBLANK($CH$3),"",IF(ISBLANK(Tipy!BL65),0,IF(AND(Tipy!BL65=Výsledky!$CF$3,Tipy!BN65=Výsledky!$CH$3),60,0)))</f>
        <v/>
      </c>
      <c r="BW71" s="61" t="str">
        <f>IF(ISBLANK($CH$3),"",IF(ISBLANK(Tipy!BL65),0,IF(AND(Tipy!BL65=Výsledky!$CF$3,Tipy!BN65=Výsledky!$CH$3),0,IF(AND(Tipy!BL65-Tipy!BN65&gt;0,Výsledky!$CF$3-Výsledky!$CH$3&gt;0),20,IF(AND(Tipy!BL65-Tipy!BN65=0,Výsledky!$CF$3-Výsledky!$CH$3=0),20,IF(AND(Tipy!BL65-Tipy!BN65&lt;0,Výsledky!$CF$3-Výsledky!$CH$3&lt;0),20,0))))))</f>
        <v/>
      </c>
      <c r="BX71" s="61" t="str">
        <f>IF(ISBLANK($CH$3),"",IF(OR(Tipy!BO65=Výsledky!$BV$6,Tipy!BO65=Výsledky!$BV$7,Tipy!BO65=Výsledky!$BV$8,Tipy!BO65=Výsledky!$BV$9),IF(VLOOKUP(Tipy!BO65,'Kategórie hráčov'!$A$2:$B$46,2,FALSE)=30,30,20),0))</f>
        <v/>
      </c>
      <c r="BY71" s="61" t="str">
        <f>IF(ISBLANK($CH$3),"",IF(OR(Tipy!BP65=Výsledky!$BY$6,Tipy!BP65=Výsledky!$BY$7,Tipy!BP65=Výsledky!$BY$8,Tipy!BP65=Výsledky!$BY$9),IF(VLOOKUP(Tipy!BP65,'Kategórie hráčov'!$A$2:$B$46,2,FALSE)=30,30,20),0))</f>
        <v/>
      </c>
      <c r="BZ71" s="62" t="str">
        <f>IF(ISBLANK($CH$3),"",IF(ISBLANK(Tipy!BL65),0,IF(OR(AND(Tipy!BL65=Výsledky!$CF$3,OR(Tipy!BN65=Výsledky!$CH$3+1,Tipy!BN65=Výsledky!$CH$3-1)),AND(Tipy!BN65=Výsledky!$CH$3,OR(Tipy!BL65=Výsledky!$CF$3+1,Tipy!BL65=Výsledky!$CF$3-1))),10,0)))</f>
        <v/>
      </c>
      <c r="CA71" s="65" t="str">
        <f>IF(ISBLANK($CH$3),"",IF(ISBLANK(Tipy!BL65),"-",SUM(BV71:BZ71)))</f>
        <v/>
      </c>
      <c r="CB71" s="64"/>
      <c r="CC71" s="61" t="str">
        <f>IF(ISBLANK($CO$3),"",IF(ISBLANK(Tipy!BR65),0,IF(AND(Tipy!BR65=Výsledky!$CM$3,Tipy!BT65=Výsledky!$CO$3),60,0)))</f>
        <v/>
      </c>
      <c r="CD71" s="61" t="str">
        <f>IF(ISBLANK($CO$3),"",IF(ISBLANK(Tipy!BR65),0,IF(AND(Tipy!BR65=Výsledky!$CM$3,Tipy!BT65=Výsledky!$CO$3),0,IF(AND(Tipy!BR65-Tipy!BT65&gt;0,Výsledky!$CM$3-Výsledky!$CO$3&gt;0),20,IF(AND(Tipy!BR65-Tipy!BT65=0,Výsledky!$CM$3-Výsledky!$CO$3=0),20,IF(AND(Tipy!BR65-Tipy!BT65&lt;0,Výsledky!$CM$3-Výsledky!$CO$3&lt;0),20,0))))))</f>
        <v/>
      </c>
      <c r="CE71" s="61" t="str">
        <f>IF(ISBLANK($CO$3),"",IF(OR(Tipy!BU65=Výsledky!$CC$6,Tipy!BU65=Výsledky!$CC$7,Tipy!BU65=Výsledky!$CC$8,Tipy!BU65=Výsledky!$CC$9),IF(VLOOKUP(Tipy!BU65,'Kategórie hráčov'!$A$2:$B$46,2,FALSE)=30,30,20),0))</f>
        <v/>
      </c>
      <c r="CF71" s="61" t="str">
        <f>IF(ISBLANK($CO$3),"",IF(OR(Tipy!BV65=Výsledky!$CF$6,Tipy!BV65=Výsledky!$CF$7,Tipy!BV65=Výsledky!$CF$8,Tipy!BV65=Výsledky!$CF$9),IF(VLOOKUP(Tipy!BV65,'Kategórie hráčov'!$A$2:$B$46,2,FALSE)=30,30,20),0))</f>
        <v/>
      </c>
      <c r="CG71" s="62" t="str">
        <f>IF(ISBLANK($CO$3),"",IF(ISBLANK(Tipy!BR65),0,IF(OR(AND(Tipy!BR65=Výsledky!$CM$3,OR(Tipy!BT65=Výsledky!$CO$3+1,Tipy!BT65=Výsledky!$CO$3-1)),AND(Tipy!BT65=Výsledky!$CO$3,OR(Tipy!BR65=Výsledky!$CM$3+1,Tipy!BR65=Výsledky!$CM$3-1))),10,0)))</f>
        <v/>
      </c>
      <c r="CH71" s="65" t="str">
        <f>IF(ISBLANK($CO$3),"",IF(ISBLANK(Tipy!BR65),"-",SUM(CC71:CG71)))</f>
        <v/>
      </c>
      <c r="CI71" s="64"/>
      <c r="CJ71" s="61" t="str">
        <f>IF(ISBLANK($CV$3),"",IF(ISBLANK(Tipy!BX65),0,IF(AND(Tipy!BX65=Výsledky!$CT$3,Tipy!BZ65=Výsledky!$CV$3),60,0)))</f>
        <v/>
      </c>
      <c r="CK71" s="61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1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1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2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65" t="str">
        <f>IF(ISBLANK($CV$3),"",IF(ISBLANK(Tipy!BX65),"-",SUM(CJ71:CN71)))</f>
        <v/>
      </c>
      <c r="CP71" s="64"/>
      <c r="CQ71" s="61" t="str">
        <f>IF(ISBLANK($DC$3),"",IF(ISBLANK(Tipy!CD65),0,IF(AND(Tipy!CD65=Výsledky!$DA$3,Tipy!CF65=Výsledky!$DC$3),60,0)))</f>
        <v/>
      </c>
      <c r="CR71" s="61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1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1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2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65" t="str">
        <f>IF(ISBLANK($DC$3),"",IF(ISBLANK(Tipy!CD65),"-",SUM(CQ71:CU71)))</f>
        <v/>
      </c>
      <c r="CW71" s="64"/>
      <c r="CX71" s="61" t="str">
        <f>IF(ISBLANK($DX$3),"",IF(ISBLANK(Tipy!CJ65),0,IF(AND(Tipy!CJ65=Výsledky!$DV$3,Tipy!CL65=Výsledky!$DX$3),60,0)))</f>
        <v/>
      </c>
      <c r="CY71" s="61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1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1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2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65" t="str">
        <f>IF(ISBLANK($DX$3),"",IF(ISBLANK(Tipy!CJ65),"-",SUM(CX71:DB71)))</f>
        <v/>
      </c>
      <c r="DD71" s="64"/>
      <c r="DE71" s="61" t="str">
        <f>IF(ISBLANK($DQ$3),"",IF(ISBLANK(Tipy!CP65),0,IF(AND(Tipy!CP65=Výsledky!$DO$3,Tipy!CR65=Výsledky!$DQ$3),60,0)))</f>
        <v/>
      </c>
      <c r="DF71" s="61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1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1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2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65" t="str">
        <f>IF(ISBLANK($DQ$3),"",IF(ISBLANK(Tipy!CP65),"-",SUM(DE71:DI71)))</f>
        <v/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 t="str">
        <f>IF(ISBLANK($BM$3),"",IF(ISBLANK(Tipy!EF65),0,IF(AND(Tipy!EF65=Výsledky!$BK$3,Tipy!EH65=Výsledky!$BM$3),60,0)))</f>
        <v/>
      </c>
      <c r="FC71" s="61" t="str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/>
      </c>
      <c r="FD71" s="61" t="str">
        <f>IF(ISBLANK($BM$3),"",IF(OR(Tipy!EI65=Výsledky!$FB$6,Tipy!EI65=Výsledky!$FB$7,Tipy!EI65=Výsledky!$FB$8,Tipy!EI65=Výsledky!$FB$9),IF(VLOOKUP(Tipy!EI65,'Kategórie hráčov'!$A$2:$B$46,2,FALSE)=30,30,20),0))</f>
        <v/>
      </c>
      <c r="FE71" s="61" t="str">
        <f>IF(ISBLANK($BM$3),"",IF(OR(Tipy!EJ65=Výsledky!$FE$6,Tipy!EJ65=Výsledky!$FE$7,Tipy!EJ65=Výsledky!$FE$8,Tipy!EJ65=Výsledky!$FE$9),IF(VLOOKUP(Tipy!EJ65,'Kategórie hráčov'!$A$2:$B$46,2,FALSE)=30,30,20),0))</f>
        <v/>
      </c>
      <c r="FF71" s="62" t="str">
        <f>IF(ISBLANK($BM$3),"",IF(ISBLANK(Tipy!EF65),0,IF(OR(AND(Tipy!EF65=Výsledky!$BK$3,OR(Tipy!EH65=Výsledky!$BM$3+1,Tipy!EH65=Výsledky!$BM$3-1)),AND(Tipy!EH65=Výsledky!$BM$3,OR(Tipy!EF65=Výsledky!$BK$3+1,Tipy!EF65=Výsledky!$BK$3-1))),10,0)))</f>
        <v/>
      </c>
      <c r="FG71" s="65" t="str">
        <f>IF(ISBLANK($BM$3),"",IF(ISBLANK(Tipy!EF65),"-",SUM(FB71:FF71)))</f>
        <v/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 t="str">
        <f>IF(ISBLANK($DJ$3),"",IF(ISBLANK(Tipy!ER65),0,IF(AND(Tipy!ER65=Výsledky!$DH$3,Tipy!ET65=Výsledky!$DJ$3),60,0)))</f>
        <v/>
      </c>
      <c r="FQ71" s="61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1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1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2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5" t="str">
        <f>IF(ISBLANK($DJ$3),"",IF(ISBLANK(Tipy!ER65),"-",SUM(FP71:FT71)))</f>
        <v/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488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488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5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61" t="str">
        <f>IF(ISBLANK($AR$3),"",IF(ISBLANK(Tipy!AH66),0,IF(AND(Tipy!AH66=Výsledky!$AP$3,Tipy!AJ66=Výsledky!$AR$3),60,0)))</f>
        <v/>
      </c>
      <c r="AN72" s="61" t="str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/>
      </c>
      <c r="AO72" s="61" t="str">
        <f>IF(ISBLANK($AR$3),"",IF(OR(Tipy!AK66=Výsledky!$AM$6,Tipy!AK66=Výsledky!$AM$7,Tipy!AK66=Výsledky!$AM$8,Tipy!AK66=Výsledky!$AM$9),IF(VLOOKUP(Tipy!AK66,'Kategórie hráčov'!$A$2:$B$46,2,FALSE)=30,30,20),0))</f>
        <v/>
      </c>
      <c r="AP72" s="61" t="str">
        <f>IF(ISBLANK($AR$3),"",IF(OR(Tipy!AL66=Výsledky!$AP$6,Tipy!AL66=Výsledky!$AP$7,Tipy!AL66=Výsledky!$AP$8,Tipy!AL66=Výsledky!$AP$9),IF(VLOOKUP(Tipy!AL66,'Kategórie hráčov'!$A$2:$B$46,2,FALSE)=30,30,20),0))</f>
        <v/>
      </c>
      <c r="AQ72" s="62" t="str">
        <f>IF(ISBLANK($AR$3),"",IF(ISBLANK(Tipy!AH66),0,IF(OR(AND(Tipy!AH66=Výsledky!$AP$3,OR(Tipy!AJ66=Výsledky!$AR$3+1,Tipy!AJ66=Výsledky!$AR$3-1)),AND(Tipy!AJ66=Výsledky!$AR$3,OR(Tipy!AH66=Výsledky!$AP$3+1,Tipy!AH66=Výsledky!$AP$3-1))),10,0)))</f>
        <v/>
      </c>
      <c r="AR72" s="65" t="str">
        <f>IF(ISBLANK($AR$3),"",IF(ISBLANK(Tipy!AH66),"-",SUM(AM72:AQ72)))</f>
        <v/>
      </c>
      <c r="AS72" s="64"/>
      <c r="AT72" s="61" t="str">
        <f>IF(ISBLANK($BF$3),"",IF(ISBLANK(Tipy!AN66),0,IF(AND(Tipy!AN66=Výsledky!$BD$3,Tipy!AP66=Výsledky!$BF$3),60,0)))</f>
        <v/>
      </c>
      <c r="AU72" s="61" t="str">
        <f>IF(ISBLANK($BF$3),"",IF(ISBLANK(Tipy!AN66),0,IF(AND(Tipy!AN66=Výsledky!$BD$3,Tipy!AP66=Výsledky!$BF$3),0,IF(AND(Tipy!AN66-Tipy!AP66&gt;0,Výsledky!$BD$3-Výsledky!$BF$3&gt;0),20,IF(AND(Tipy!AN66-Tipy!AP66=0,Výsledky!$BD$3-Výsledky!$BF$3=0),20,IF(AND(Tipy!AN66-Tipy!AP66&lt;0,Výsledky!$BD$3-Výsledky!$BF$3&lt;0),20,0))))))</f>
        <v/>
      </c>
      <c r="AV72" s="61" t="str">
        <f>IF(ISBLANK($BF$3),"",IF(OR(Tipy!AQ66=Výsledky!#REF!,Tipy!AQ66=Výsledky!#REF!,Tipy!AQ66=Výsledky!#REF!,Tipy!AQ66=Výsledky!$AT$9),IF(VLOOKUP(Tipy!AQ66,'Kategórie hráčov'!$A$2:$B$46,2,FALSE)=30,30,20),0))</f>
        <v/>
      </c>
      <c r="AW72" s="61" t="str">
        <f>IF(ISBLANK($BF$3),"",IF(OR(Tipy!AR66=Výsledky!#REF!,Tipy!AR66=Výsledky!#REF!,Tipy!AR66=Výsledky!#REF!,Tipy!AR66=Výsledky!$AW$9),IF(VLOOKUP(Tipy!AR66,'Kategórie hráčov'!$A$2:$B$46,2,FALSE)=30,30,20),0))</f>
        <v/>
      </c>
      <c r="AX72" s="62" t="str">
        <f>IF(ISBLANK($BF$3),"",IF(ISBLANK(Tipy!AN66),0,IF(OR(AND(Tipy!AN66=Výsledky!$BD$3,OR(Tipy!AP66=Výsledky!$BF$3+1,Tipy!AP66=Výsledky!$BF$3-1)),AND(Tipy!AP66=Výsledky!$BF$3,OR(Tipy!AN66=Výsledky!$BD$3+1,Tipy!AN66=Výsledky!$BD$3-1))),10,0)))</f>
        <v/>
      </c>
      <c r="AY72" s="65" t="str">
        <f>IF(ISBLANK($BF$3),"",IF(ISBLANK(Tipy!AN66),"-",SUM(AT72:AX72)))</f>
        <v/>
      </c>
      <c r="AZ72" s="64"/>
      <c r="BA72" s="61" t="str">
        <f>IF(ISBLANK($AY$3),"",IF(ISBLANK(Tipy!AT66),0,IF(AND(Tipy!AT66=Výsledky!$AW$3,Tipy!AV66=Výsledky!$AY$3),60,0)))</f>
        <v/>
      </c>
      <c r="BB72" s="61" t="str">
        <f>IF(ISBLANK($AY$3),"",IF(ISBLANK(Tipy!AT66),0,IF(AND(Tipy!AT66=Výsledky!$AW$3,Tipy!AV66=Výsledky!$AY$3),0,IF(AND(Tipy!AT66-Tipy!AV66&gt;0,Výsledky!$AW$3-Výsledky!$AY$3&gt;0),20,IF(AND(Tipy!AT66-Tipy!AV66=0,Výsledky!$AW$3-Výsledky!$AY$3=0),20,IF(AND(Tipy!AT66-Tipy!AV66&lt;0,Výsledky!$AW$3-Výsledky!$AY$3&lt;0),20,0))))))</f>
        <v/>
      </c>
      <c r="BC72" s="61" t="str">
        <f>IF(ISBLANK($AY$3),"",IF(OR(Tipy!AW66=Výsledky!$BA$6,Tipy!AW66=Výsledky!$BA$7,Tipy!AW66=Výsledky!$BA$8,Tipy!AW66=Výsledky!$BA$9),IF(VLOOKUP(Tipy!AW66,'Kategórie hráčov'!$A$2:$B$46,2,FALSE)=30,30,20),0))</f>
        <v/>
      </c>
      <c r="BD72" s="61" t="str">
        <f>IF(ISBLANK($AY$3),"",IF(OR(Tipy!AX66=Výsledky!$BD$6,Tipy!AX66=Výsledky!$BD$7,Tipy!AX66=Výsledky!$BD$8,Tipy!AX66=Výsledky!$BD$9),IF(VLOOKUP(Tipy!AX66,'Kategórie hráčov'!$A$2:$B$46,2,FALSE)=30,30,20),0))</f>
        <v/>
      </c>
      <c r="BE72" s="62" t="str">
        <f>IF(ISBLANK($AY$3),"",IF(ISBLANK(Tipy!AT66),0,IF(OR(AND(Tipy!AT66=Výsledky!$AW$3,OR(Tipy!AV66=Výsledky!$AY$3+1,Tipy!AV66=Výsledky!$AY$3-1)),AND(Tipy!AV66=Výsledky!$AY$3,OR(Tipy!AT66=Výsledky!$AW$3+1,Tipy!AT66=Výsledky!$AW$3-1))),10,0)))</f>
        <v/>
      </c>
      <c r="BF72" s="65" t="str">
        <f>IF(ISBLANK($AY$3),"",IF(ISBLANK(Tipy!AT66),"-",SUM(BA72:BE72)))</f>
        <v/>
      </c>
      <c r="BG72" s="64"/>
      <c r="BH72" s="61" t="str">
        <f>IF(ISBLANK($BT$3),"",IF(ISBLANK(Tipy!AZ66),0,IF(AND(Tipy!AZ66=Výsledky!$BR$3,Tipy!BB66=Výsledky!$BT$3),60,0)))</f>
        <v/>
      </c>
      <c r="BI72" s="61" t="str">
        <f>IF(ISBLANK($BT$3),"",IF(ISBLANK(Tipy!AZ66),0,IF(AND(Tipy!AZ66=Výsledky!$BR$3,Tipy!BB66=Výsledky!$BT$3),0,IF(AND(Tipy!AZ66-Tipy!BB66&gt;0,Výsledky!$BR$3-Výsledky!$BT$3&gt;0),20,IF(AND(Tipy!AZ66-Tipy!BB66=0,Výsledky!$BR$3-Výsledky!$BT$3=0),20,IF(AND(Tipy!AZ66-Tipy!BB66&lt;0,Výsledky!$BR$3-Výsledky!$BT$3&lt;0),20,0))))))</f>
        <v/>
      </c>
      <c r="BJ72" s="61" t="str">
        <f>IF(ISBLANK($BT$3),"",IF(OR(Tipy!BC66=Výsledky!#REF!,Tipy!BC66=Výsledky!#REF!,Tipy!BC66=Výsledky!#REF!,Tipy!BC66=Výsledky!$BH$9),IF(VLOOKUP(Tipy!BC66,'Kategórie hráčov'!$A$2:$B$46,2,FALSE)=30,30,20),0))</f>
        <v/>
      </c>
      <c r="BK72" s="61" t="str">
        <f>IF(ISBLANK($BT$3),"",IF(OR(Tipy!BD66=Výsledky!#REF!,Tipy!BD66=Výsledky!#REF!,Tipy!BD66=Výsledky!#REF!,Tipy!BD66=Výsledky!$BK$9),IF(VLOOKUP(Tipy!BD66,'Kategórie hráčov'!$A$2:$B$46,2,FALSE)=30,30,20),0))</f>
        <v/>
      </c>
      <c r="BL72" s="62" t="str">
        <f>IF(ISBLANK($BT$3),"",IF(ISBLANK(Tipy!AZ66),0,IF(OR(AND(Tipy!AZ66=Výsledky!$BR$3,OR(Tipy!BB66=Výsledky!$BT$3+1,Tipy!BB66=Výsledky!$BT$3-1)),AND(Tipy!BB66=Výsledky!$BT$3,OR(Tipy!AZ66=Výsledky!$BR$3+1,Tipy!AZ66=Výsledky!$BR$3-1))),10,0)))</f>
        <v/>
      </c>
      <c r="BM72" s="65" t="str">
        <f>IF(ISBLANK($BT$3),"",IF(ISBLANK(Tipy!AZ66),"-",SUM(BH72:BL72)))</f>
        <v/>
      </c>
      <c r="BN72" s="64"/>
      <c r="BO72" s="61" t="str">
        <f>IF(ISBLANK($CA$3),"",IF(ISBLANK(Tipy!BF66),0,IF(AND(Tipy!BF66=Výsledky!$BY$3,Tipy!BH66=Výsledky!$CA$3),60,0)))</f>
        <v/>
      </c>
      <c r="BP72" s="61" t="str">
        <f>IF(ISBLANK($CA$3),"",IF(ISBLANK(Tipy!BF66),0,IF(AND(Tipy!BF66=Výsledky!$BY$3,Tipy!BH66=Výsledky!$CA$3),0,IF(AND(Tipy!BF66-Tipy!BH66&gt;0,Výsledky!$BY$3-Výsledky!$CA$3&gt;0),20,IF(AND(Tipy!BF66-Tipy!BH66=0,Výsledky!$BY$3-Výsledky!$CA$3=0),20,IF(AND(Tipy!BF66-Tipy!BH66&lt;0,Výsledky!$BY$3-Výsledky!$CA$3&lt;0),20,0))))))</f>
        <v/>
      </c>
      <c r="BQ72" s="61" t="str">
        <f>IF(ISBLANK($CA$3),"",IF(OR(Tipy!BI66=Výsledky!$BO$6,Tipy!BI66=Výsledky!$BO$7,Tipy!BI66=Výsledky!$BO$8,Tipy!BI66=Výsledky!$BO$9),IF(VLOOKUP(Tipy!BI66,'Kategórie hráčov'!$A$2:$B$46,2,FALSE)=30,30,20),0))</f>
        <v/>
      </c>
      <c r="BR72" s="61" t="str">
        <f>IF(ISBLANK($CA$3),"",IF(OR(Tipy!BJ66=Výsledky!$BR$6,Tipy!BJ66=Výsledky!$BR$7,Tipy!BJ66=Výsledky!$BR$8,Tipy!BJ66=Výsledky!$BR$9),IF(VLOOKUP(Tipy!BJ66,'Kategórie hráčov'!$A$2:$B$46,2,FALSE)=30,30,20),0))</f>
        <v/>
      </c>
      <c r="BS72" s="62" t="str">
        <f>IF(ISBLANK($CA$3),"",IF(ISBLANK(Tipy!BF66),0,IF(OR(AND(Tipy!BF66=Výsledky!$BY$3,OR(Tipy!BH66=Výsledky!$CA$3+1,Tipy!BH66=Výsledky!$CA$3-1)),AND(Tipy!BH66=Výsledky!$CA$3,OR(Tipy!BF66=Výsledky!$BY$3+1,Tipy!BF66=Výsledky!$BY$3-1))),10,0)))</f>
        <v/>
      </c>
      <c r="BT72" s="65" t="str">
        <f>IF(ISBLANK($CA$3),"",IF(ISBLANK(Tipy!BF66),"-",SUM(BO72:BS72)))</f>
        <v/>
      </c>
      <c r="BU72" s="64"/>
      <c r="BV72" s="61" t="str">
        <f>IF(ISBLANK($CH$3),"",IF(ISBLANK(Tipy!BL66),0,IF(AND(Tipy!BL66=Výsledky!$CF$3,Tipy!BN66=Výsledky!$CH$3),60,0)))</f>
        <v/>
      </c>
      <c r="BW72" s="61" t="str">
        <f>IF(ISBLANK($CH$3),"",IF(ISBLANK(Tipy!BL66),0,IF(AND(Tipy!BL66=Výsledky!$CF$3,Tipy!BN66=Výsledky!$CH$3),0,IF(AND(Tipy!BL66-Tipy!BN66&gt;0,Výsledky!$CF$3-Výsledky!$CH$3&gt;0),20,IF(AND(Tipy!BL66-Tipy!BN66=0,Výsledky!$CF$3-Výsledky!$CH$3=0),20,IF(AND(Tipy!BL66-Tipy!BN66&lt;0,Výsledky!$CF$3-Výsledky!$CH$3&lt;0),20,0))))))</f>
        <v/>
      </c>
      <c r="BX72" s="61" t="str">
        <f>IF(ISBLANK($CH$3),"",IF(OR(Tipy!BO66=Výsledky!$BV$6,Tipy!BO66=Výsledky!$BV$7,Tipy!BO66=Výsledky!$BV$8,Tipy!BO66=Výsledky!$BV$9),IF(VLOOKUP(Tipy!BO66,'Kategórie hráčov'!$A$2:$B$46,2,FALSE)=30,30,20),0))</f>
        <v/>
      </c>
      <c r="BY72" s="61" t="str">
        <f>IF(ISBLANK($CH$3),"",IF(OR(Tipy!BP66=Výsledky!$BY$6,Tipy!BP66=Výsledky!$BY$7,Tipy!BP66=Výsledky!$BY$8,Tipy!BP66=Výsledky!$BY$9),IF(VLOOKUP(Tipy!BP66,'Kategórie hráčov'!$A$2:$B$46,2,FALSE)=30,30,20),0))</f>
        <v/>
      </c>
      <c r="BZ72" s="62" t="str">
        <f>IF(ISBLANK($CH$3),"",IF(ISBLANK(Tipy!BL66),0,IF(OR(AND(Tipy!BL66=Výsledky!$CF$3,OR(Tipy!BN66=Výsledky!$CH$3+1,Tipy!BN66=Výsledky!$CH$3-1)),AND(Tipy!BN66=Výsledky!$CH$3,OR(Tipy!BL66=Výsledky!$CF$3+1,Tipy!BL66=Výsledky!$CF$3-1))),10,0)))</f>
        <v/>
      </c>
      <c r="CA72" s="65" t="str">
        <f>IF(ISBLANK($CH$3),"",IF(ISBLANK(Tipy!BL66),"-",SUM(BV72:BZ72)))</f>
        <v/>
      </c>
      <c r="CB72" s="64"/>
      <c r="CC72" s="61" t="str">
        <f>IF(ISBLANK($CO$3),"",IF(ISBLANK(Tipy!BR66),0,IF(AND(Tipy!BR66=Výsledky!$CM$3,Tipy!BT66=Výsledky!$CO$3),60,0)))</f>
        <v/>
      </c>
      <c r="CD72" s="61" t="str">
        <f>IF(ISBLANK($CO$3),"",IF(ISBLANK(Tipy!BR66),0,IF(AND(Tipy!BR66=Výsledky!$CM$3,Tipy!BT66=Výsledky!$CO$3),0,IF(AND(Tipy!BR66-Tipy!BT66&gt;0,Výsledky!$CM$3-Výsledky!$CO$3&gt;0),20,IF(AND(Tipy!BR66-Tipy!BT66=0,Výsledky!$CM$3-Výsledky!$CO$3=0),20,IF(AND(Tipy!BR66-Tipy!BT66&lt;0,Výsledky!$CM$3-Výsledky!$CO$3&lt;0),20,0))))))</f>
        <v/>
      </c>
      <c r="CE72" s="61" t="str">
        <f>IF(ISBLANK($CO$3),"",IF(OR(Tipy!BU66=Výsledky!$CC$6,Tipy!BU66=Výsledky!$CC$7,Tipy!BU66=Výsledky!$CC$8,Tipy!BU66=Výsledky!$CC$9),IF(VLOOKUP(Tipy!BU66,'Kategórie hráčov'!$A$2:$B$46,2,FALSE)=30,30,20),0))</f>
        <v/>
      </c>
      <c r="CF72" s="61" t="str">
        <f>IF(ISBLANK($CO$3),"",IF(OR(Tipy!BV66=Výsledky!$CF$6,Tipy!BV66=Výsledky!$CF$7,Tipy!BV66=Výsledky!$CF$8,Tipy!BV66=Výsledky!$CF$9),IF(VLOOKUP(Tipy!BV66,'Kategórie hráčov'!$A$2:$B$46,2,FALSE)=30,30,20),0))</f>
        <v/>
      </c>
      <c r="CG72" s="62" t="str">
        <f>IF(ISBLANK($CO$3),"",IF(ISBLANK(Tipy!BR66),0,IF(OR(AND(Tipy!BR66=Výsledky!$CM$3,OR(Tipy!BT66=Výsledky!$CO$3+1,Tipy!BT66=Výsledky!$CO$3-1)),AND(Tipy!BT66=Výsledky!$CO$3,OR(Tipy!BR66=Výsledky!$CM$3+1,Tipy!BR66=Výsledky!$CM$3-1))),10,0)))</f>
        <v/>
      </c>
      <c r="CH72" s="65" t="str">
        <f>IF(ISBLANK($CO$3),"",IF(ISBLANK(Tipy!BR66),"-",SUM(CC72:CG72)))</f>
        <v/>
      </c>
      <c r="CI72" s="64"/>
      <c r="CJ72" s="61" t="str">
        <f>IF(ISBLANK($CV$3),"",IF(ISBLANK(Tipy!BX66),0,IF(AND(Tipy!BX66=Výsledky!$CT$3,Tipy!BZ66=Výsledky!$CV$3),60,0)))</f>
        <v/>
      </c>
      <c r="CK72" s="61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1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1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2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65" t="str">
        <f>IF(ISBLANK($CV$3),"",IF(ISBLANK(Tipy!BX66),"-",SUM(CJ72:CN72)))</f>
        <v/>
      </c>
      <c r="CP72" s="64"/>
      <c r="CQ72" s="61" t="str">
        <f>IF(ISBLANK($DC$3),"",IF(ISBLANK(Tipy!CD66),0,IF(AND(Tipy!CD66=Výsledky!$DA$3,Tipy!CF66=Výsledky!$DC$3),60,0)))</f>
        <v/>
      </c>
      <c r="CR72" s="61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1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1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2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65" t="str">
        <f>IF(ISBLANK($DC$3),"",IF(ISBLANK(Tipy!CD66),"-",SUM(CQ72:CU72)))</f>
        <v/>
      </c>
      <c r="CW72" s="64"/>
      <c r="CX72" s="61" t="str">
        <f>IF(ISBLANK($DX$3),"",IF(ISBLANK(Tipy!CJ66),0,IF(AND(Tipy!CJ66=Výsledky!$DV$3,Tipy!CL66=Výsledky!$DX$3),60,0)))</f>
        <v/>
      </c>
      <c r="CY72" s="61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1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1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2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65" t="str">
        <f>IF(ISBLANK($DX$3),"",IF(ISBLANK(Tipy!CJ66),"-",SUM(CX72:DB72)))</f>
        <v/>
      </c>
      <c r="DD72" s="64"/>
      <c r="DE72" s="61" t="str">
        <f>IF(ISBLANK($DQ$3),"",IF(ISBLANK(Tipy!CP66),0,IF(AND(Tipy!CP66=Výsledky!$DO$3,Tipy!CR66=Výsledky!$DQ$3),60,0)))</f>
        <v/>
      </c>
      <c r="DF72" s="61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1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1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2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65" t="str">
        <f>IF(ISBLANK($DQ$3),"",IF(ISBLANK(Tipy!CP66),"-",SUM(DE72:DI72)))</f>
        <v/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 t="str">
        <f>IF(ISBLANK($BM$3),"",IF(ISBLANK(Tipy!EF66),0,IF(AND(Tipy!EF66=Výsledky!$BK$3,Tipy!EH66=Výsledky!$BM$3),60,0)))</f>
        <v/>
      </c>
      <c r="FC72" s="61" t="str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/>
      </c>
      <c r="FD72" s="61" t="str">
        <f>IF(ISBLANK($BM$3),"",IF(OR(Tipy!EI66=Výsledky!$FB$6,Tipy!EI66=Výsledky!$FB$7,Tipy!EI66=Výsledky!$FB$8,Tipy!EI66=Výsledky!$FB$9),IF(VLOOKUP(Tipy!EI66,'Kategórie hráčov'!$A$2:$B$46,2,FALSE)=30,30,20),0))</f>
        <v/>
      </c>
      <c r="FE72" s="61" t="str">
        <f>IF(ISBLANK($BM$3),"",IF(OR(Tipy!EJ66=Výsledky!$FE$6,Tipy!EJ66=Výsledky!$FE$7,Tipy!EJ66=Výsledky!$FE$8,Tipy!EJ66=Výsledky!$FE$9),IF(VLOOKUP(Tipy!EJ66,'Kategórie hráčov'!$A$2:$B$46,2,FALSE)=30,30,20),0))</f>
        <v/>
      </c>
      <c r="FF72" s="62" t="str">
        <f>IF(ISBLANK($BM$3),"",IF(ISBLANK(Tipy!EF66),0,IF(OR(AND(Tipy!EF66=Výsledky!$BK$3,OR(Tipy!EH66=Výsledky!$BM$3+1,Tipy!EH66=Výsledky!$BM$3-1)),AND(Tipy!EH66=Výsledky!$BM$3,OR(Tipy!EF66=Výsledky!$BK$3+1,Tipy!EF66=Výsledky!$BK$3-1))),10,0)))</f>
        <v/>
      </c>
      <c r="FG72" s="65" t="str">
        <f>IF(ISBLANK($BM$3),"",IF(ISBLANK(Tipy!EF66),"-",SUM(FB72:FF72)))</f>
        <v/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 t="str">
        <f>IF(ISBLANK($DJ$3),"",IF(ISBLANK(Tipy!ER66),0,IF(AND(Tipy!ER66=Výsledky!$DH$3,Tipy!ET66=Výsledky!$DJ$3),60,0)))</f>
        <v/>
      </c>
      <c r="FQ72" s="61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1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1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2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5" t="str">
        <f>IF(ISBLANK($DJ$3),"",IF(ISBLANK(Tipy!ER66),"-",SUM(FP72:FT72)))</f>
        <v/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488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488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5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61" t="str">
        <f>IF(ISBLANK($AR$3),"",IF(ISBLANK(Tipy!AH67),0,IF(AND(Tipy!AH67=Výsledky!$AP$3,Tipy!AJ67=Výsledky!$AR$3),60,0)))</f>
        <v/>
      </c>
      <c r="AN73" s="61" t="str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/>
      </c>
      <c r="AO73" s="61" t="str">
        <f>IF(ISBLANK($AR$3),"",IF(OR(Tipy!AK67=Výsledky!$AM$6,Tipy!AK67=Výsledky!$AM$7,Tipy!AK67=Výsledky!$AM$8,Tipy!AK67=Výsledky!$AM$9),IF(VLOOKUP(Tipy!AK67,'Kategórie hráčov'!$A$2:$B$46,2,FALSE)=30,30,20),0))</f>
        <v/>
      </c>
      <c r="AP73" s="61" t="str">
        <f>IF(ISBLANK($AR$3),"",IF(OR(Tipy!AL67=Výsledky!$AP$6,Tipy!AL67=Výsledky!$AP$7,Tipy!AL67=Výsledky!$AP$8,Tipy!AL67=Výsledky!$AP$9),IF(VLOOKUP(Tipy!AL67,'Kategórie hráčov'!$A$2:$B$46,2,FALSE)=30,30,20),0))</f>
        <v/>
      </c>
      <c r="AQ73" s="62" t="str">
        <f>IF(ISBLANK($AR$3),"",IF(ISBLANK(Tipy!AH67),0,IF(OR(AND(Tipy!AH67=Výsledky!$AP$3,OR(Tipy!AJ67=Výsledky!$AR$3+1,Tipy!AJ67=Výsledky!$AR$3-1)),AND(Tipy!AJ67=Výsledky!$AR$3,OR(Tipy!AH67=Výsledky!$AP$3+1,Tipy!AH67=Výsledky!$AP$3-1))),10,0)))</f>
        <v/>
      </c>
      <c r="AR73" s="65" t="str">
        <f>IF(ISBLANK($AR$3),"",IF(ISBLANK(Tipy!AH67),"-",SUM(AM73:AQ73)))</f>
        <v/>
      </c>
      <c r="AS73" s="64"/>
      <c r="AT73" s="61" t="str">
        <f>IF(ISBLANK($BF$3),"",IF(ISBLANK(Tipy!AN67),0,IF(AND(Tipy!AN67=Výsledky!$BD$3,Tipy!AP67=Výsledky!$BF$3),60,0)))</f>
        <v/>
      </c>
      <c r="AU73" s="61" t="str">
        <f>IF(ISBLANK($BF$3),"",IF(ISBLANK(Tipy!AN67),0,IF(AND(Tipy!AN67=Výsledky!$BD$3,Tipy!AP67=Výsledky!$BF$3),0,IF(AND(Tipy!AN67-Tipy!AP67&gt;0,Výsledky!$BD$3-Výsledky!$BF$3&gt;0),20,IF(AND(Tipy!AN67-Tipy!AP67=0,Výsledky!$BD$3-Výsledky!$BF$3=0),20,IF(AND(Tipy!AN67-Tipy!AP67&lt;0,Výsledky!$BD$3-Výsledky!$BF$3&lt;0),20,0))))))</f>
        <v/>
      </c>
      <c r="AV73" s="61" t="str">
        <f>IF(ISBLANK($BF$3),"",IF(OR(Tipy!AQ67=Výsledky!#REF!,Tipy!AQ67=Výsledky!#REF!,Tipy!AQ67=Výsledky!#REF!,Tipy!AQ67=Výsledky!$AT$9),IF(VLOOKUP(Tipy!AQ67,'Kategórie hráčov'!$A$2:$B$46,2,FALSE)=30,30,20),0))</f>
        <v/>
      </c>
      <c r="AW73" s="61" t="str">
        <f>IF(ISBLANK($BF$3),"",IF(OR(Tipy!AR67=Výsledky!#REF!,Tipy!AR67=Výsledky!#REF!,Tipy!AR67=Výsledky!#REF!,Tipy!AR67=Výsledky!$AW$9),IF(VLOOKUP(Tipy!AR67,'Kategórie hráčov'!$A$2:$B$46,2,FALSE)=30,30,20),0))</f>
        <v/>
      </c>
      <c r="AX73" s="62" t="str">
        <f>IF(ISBLANK($BF$3),"",IF(ISBLANK(Tipy!AN67),0,IF(OR(AND(Tipy!AN67=Výsledky!$BD$3,OR(Tipy!AP67=Výsledky!$BF$3+1,Tipy!AP67=Výsledky!$BF$3-1)),AND(Tipy!AP67=Výsledky!$BF$3,OR(Tipy!AN67=Výsledky!$BD$3+1,Tipy!AN67=Výsledky!$BD$3-1))),10,0)))</f>
        <v/>
      </c>
      <c r="AY73" s="65" t="str">
        <f>IF(ISBLANK($BF$3),"",IF(ISBLANK(Tipy!AN67),"-",SUM(AT73:AX73)))</f>
        <v/>
      </c>
      <c r="AZ73" s="64"/>
      <c r="BA73" s="61" t="str">
        <f>IF(ISBLANK($AY$3),"",IF(ISBLANK(Tipy!AT67),0,IF(AND(Tipy!AT67=Výsledky!$AW$3,Tipy!AV67=Výsledky!$AY$3),60,0)))</f>
        <v/>
      </c>
      <c r="BB73" s="61" t="str">
        <f>IF(ISBLANK($AY$3),"",IF(ISBLANK(Tipy!AT67),0,IF(AND(Tipy!AT67=Výsledky!$AW$3,Tipy!AV67=Výsledky!$AY$3),0,IF(AND(Tipy!AT67-Tipy!AV67&gt;0,Výsledky!$AW$3-Výsledky!$AY$3&gt;0),20,IF(AND(Tipy!AT67-Tipy!AV67=0,Výsledky!$AW$3-Výsledky!$AY$3=0),20,IF(AND(Tipy!AT67-Tipy!AV67&lt;0,Výsledky!$AW$3-Výsledky!$AY$3&lt;0),20,0))))))</f>
        <v/>
      </c>
      <c r="BC73" s="61" t="str">
        <f>IF(ISBLANK($AY$3),"",IF(OR(Tipy!AW67=Výsledky!$BA$6,Tipy!AW67=Výsledky!$BA$7,Tipy!AW67=Výsledky!$BA$8,Tipy!AW67=Výsledky!$BA$9),IF(VLOOKUP(Tipy!AW67,'Kategórie hráčov'!$A$2:$B$46,2,FALSE)=30,30,20),0))</f>
        <v/>
      </c>
      <c r="BD73" s="61" t="str">
        <f>IF(ISBLANK($AY$3),"",IF(OR(Tipy!AX67=Výsledky!$BD$6,Tipy!AX67=Výsledky!$BD$7,Tipy!AX67=Výsledky!$BD$8,Tipy!AX67=Výsledky!$BD$9),IF(VLOOKUP(Tipy!AX67,'Kategórie hráčov'!$A$2:$B$46,2,FALSE)=30,30,20),0))</f>
        <v/>
      </c>
      <c r="BE73" s="62" t="str">
        <f>IF(ISBLANK($AY$3),"",IF(ISBLANK(Tipy!AT67),0,IF(OR(AND(Tipy!AT67=Výsledky!$AW$3,OR(Tipy!AV67=Výsledky!$AY$3+1,Tipy!AV67=Výsledky!$AY$3-1)),AND(Tipy!AV67=Výsledky!$AY$3,OR(Tipy!AT67=Výsledky!$AW$3+1,Tipy!AT67=Výsledky!$AW$3-1))),10,0)))</f>
        <v/>
      </c>
      <c r="BF73" s="65" t="str">
        <f>IF(ISBLANK($AY$3),"",IF(ISBLANK(Tipy!AT67),"-",SUM(BA73:BE73)))</f>
        <v/>
      </c>
      <c r="BG73" s="64"/>
      <c r="BH73" s="61" t="str">
        <f>IF(ISBLANK($BT$3),"",IF(ISBLANK(Tipy!AZ67),0,IF(AND(Tipy!AZ67=Výsledky!$BR$3,Tipy!BB67=Výsledky!$BT$3),60,0)))</f>
        <v/>
      </c>
      <c r="BI73" s="61" t="str">
        <f>IF(ISBLANK($BT$3),"",IF(ISBLANK(Tipy!AZ67),0,IF(AND(Tipy!AZ67=Výsledky!$BR$3,Tipy!BB67=Výsledky!$BT$3),0,IF(AND(Tipy!AZ67-Tipy!BB67&gt;0,Výsledky!$BR$3-Výsledky!$BT$3&gt;0),20,IF(AND(Tipy!AZ67-Tipy!BB67=0,Výsledky!$BR$3-Výsledky!$BT$3=0),20,IF(AND(Tipy!AZ67-Tipy!BB67&lt;0,Výsledky!$BR$3-Výsledky!$BT$3&lt;0),20,0))))))</f>
        <v/>
      </c>
      <c r="BJ73" s="61" t="str">
        <f>IF(ISBLANK($BT$3),"",IF(OR(Tipy!BC67=Výsledky!#REF!,Tipy!BC67=Výsledky!#REF!,Tipy!BC67=Výsledky!#REF!,Tipy!BC67=Výsledky!$BH$9),IF(VLOOKUP(Tipy!BC67,'Kategórie hráčov'!$A$2:$B$46,2,FALSE)=30,30,20),0))</f>
        <v/>
      </c>
      <c r="BK73" s="61" t="str">
        <f>IF(ISBLANK($BT$3),"",IF(OR(Tipy!BD67=Výsledky!#REF!,Tipy!BD67=Výsledky!#REF!,Tipy!BD67=Výsledky!#REF!,Tipy!BD67=Výsledky!$BK$9),IF(VLOOKUP(Tipy!BD67,'Kategórie hráčov'!$A$2:$B$46,2,FALSE)=30,30,20),0))</f>
        <v/>
      </c>
      <c r="BL73" s="62" t="str">
        <f>IF(ISBLANK($BT$3),"",IF(ISBLANK(Tipy!AZ67),0,IF(OR(AND(Tipy!AZ67=Výsledky!$BR$3,OR(Tipy!BB67=Výsledky!$BT$3+1,Tipy!BB67=Výsledky!$BT$3-1)),AND(Tipy!BB67=Výsledky!$BT$3,OR(Tipy!AZ67=Výsledky!$BR$3+1,Tipy!AZ67=Výsledky!$BR$3-1))),10,0)))</f>
        <v/>
      </c>
      <c r="BM73" s="65" t="str">
        <f>IF(ISBLANK($BT$3),"",IF(ISBLANK(Tipy!AZ67),"-",SUM(BH73:BL73)))</f>
        <v/>
      </c>
      <c r="BN73" s="64"/>
      <c r="BO73" s="61" t="str">
        <f>IF(ISBLANK($CA$3),"",IF(ISBLANK(Tipy!BF67),0,IF(AND(Tipy!BF67=Výsledky!$BY$3,Tipy!BH67=Výsledky!$CA$3),60,0)))</f>
        <v/>
      </c>
      <c r="BP73" s="61" t="str">
        <f>IF(ISBLANK($CA$3),"",IF(ISBLANK(Tipy!BF67),0,IF(AND(Tipy!BF67=Výsledky!$BY$3,Tipy!BH67=Výsledky!$CA$3),0,IF(AND(Tipy!BF67-Tipy!BH67&gt;0,Výsledky!$BY$3-Výsledky!$CA$3&gt;0),20,IF(AND(Tipy!BF67-Tipy!BH67=0,Výsledky!$BY$3-Výsledky!$CA$3=0),20,IF(AND(Tipy!BF67-Tipy!BH67&lt;0,Výsledky!$BY$3-Výsledky!$CA$3&lt;0),20,0))))))</f>
        <v/>
      </c>
      <c r="BQ73" s="61" t="str">
        <f>IF(ISBLANK($CA$3),"",IF(OR(Tipy!BI67=Výsledky!$BO$6,Tipy!BI67=Výsledky!$BO$7,Tipy!BI67=Výsledky!$BO$8,Tipy!BI67=Výsledky!$BO$9),IF(VLOOKUP(Tipy!BI67,'Kategórie hráčov'!$A$2:$B$59,2,FALSE)=30,30,20),0))</f>
        <v/>
      </c>
      <c r="BR73" s="61" t="str">
        <f>IF(ISBLANK($CA$3),"",IF(OR(Tipy!BJ67=Výsledky!$BR$6,Tipy!BJ67=Výsledky!$BR$7,Tipy!BJ67=Výsledky!$BR$8,Tipy!BJ67=Výsledky!$BR$9),IF(VLOOKUP(Tipy!BJ67,'Kategórie hráčov'!$A$2:$B$46,2,FALSE)=30,30,20),0))</f>
        <v/>
      </c>
      <c r="BS73" s="62" t="str">
        <f>IF(ISBLANK($CA$3),"",IF(ISBLANK(Tipy!BF67),0,IF(OR(AND(Tipy!BF67=Výsledky!$BY$3,OR(Tipy!BH67=Výsledky!$CA$3+1,Tipy!BH67=Výsledky!$CA$3-1)),AND(Tipy!BH67=Výsledky!$CA$3,OR(Tipy!BF67=Výsledky!$BY$3+1,Tipy!BF67=Výsledky!$BY$3-1))),10,0)))</f>
        <v/>
      </c>
      <c r="BT73" s="65" t="str">
        <f>IF(ISBLANK($CA$3),"",IF(ISBLANK(Tipy!BF67),"-",SUM(BO73:BS73)))</f>
        <v/>
      </c>
      <c r="BU73" s="64"/>
      <c r="BV73" s="61" t="str">
        <f>IF(ISBLANK($CH$3),"",IF(ISBLANK(Tipy!BL67),0,IF(AND(Tipy!BL67=Výsledky!$CF$3,Tipy!BN67=Výsledky!$CH$3),60,0)))</f>
        <v/>
      </c>
      <c r="BW73" s="61" t="str">
        <f>IF(ISBLANK($CH$3),"",IF(ISBLANK(Tipy!BL67),0,IF(AND(Tipy!BL67=Výsledky!$CF$3,Tipy!BN67=Výsledky!$CH$3),0,IF(AND(Tipy!BL67-Tipy!BN67&gt;0,Výsledky!$CF$3-Výsledky!$CH$3&gt;0),20,IF(AND(Tipy!BL67-Tipy!BN67=0,Výsledky!$CF$3-Výsledky!$CH$3=0),20,IF(AND(Tipy!BL67-Tipy!BN67&lt;0,Výsledky!$CF$3-Výsledky!$CH$3&lt;0),20,0))))))</f>
        <v/>
      </c>
      <c r="BX73" s="61" t="str">
        <f>IF(ISBLANK($CH$3),"",IF(OR(Tipy!BO67=Výsledky!$BV$6,Tipy!BO67=Výsledky!$BV$7,Tipy!BO67=Výsledky!$BV$8,Tipy!BO67=Výsledky!$BV$9),IF(VLOOKUP(Tipy!BO67,'Kategórie hráčov'!$A$2:$B$46,2,FALSE)=30,30,20),0))</f>
        <v/>
      </c>
      <c r="BY73" s="61" t="str">
        <f>IF(ISBLANK($CH$3),"",IF(OR(Tipy!BP67=Výsledky!$BY$6,Tipy!BP67=Výsledky!$BY$7,Tipy!BP67=Výsledky!$BY$8,Tipy!BP67=Výsledky!$BY$9),IF(VLOOKUP(Tipy!BP67,'Kategórie hráčov'!$A$2:$B$46,2,FALSE)=30,30,20),0))</f>
        <v/>
      </c>
      <c r="BZ73" s="62" t="str">
        <f>IF(ISBLANK($CH$3),"",IF(ISBLANK(Tipy!BL67),0,IF(OR(AND(Tipy!BL67=Výsledky!$CF$3,OR(Tipy!BN67=Výsledky!$CH$3+1,Tipy!BN67=Výsledky!$CH$3-1)),AND(Tipy!BN67=Výsledky!$CH$3,OR(Tipy!BL67=Výsledky!$CF$3+1,Tipy!BL67=Výsledky!$CF$3-1))),10,0)))</f>
        <v/>
      </c>
      <c r="CA73" s="65" t="str">
        <f>IF(ISBLANK($CH$3),"",IF(ISBLANK(Tipy!BL67),"-",SUM(BV73:BZ73)))</f>
        <v/>
      </c>
      <c r="CB73" s="64"/>
      <c r="CC73" s="61" t="str">
        <f>IF(ISBLANK($CO$3),"",IF(ISBLANK(Tipy!BR67),0,IF(AND(Tipy!BR67=Výsledky!$CM$3,Tipy!BT67=Výsledky!$CO$3),60,0)))</f>
        <v/>
      </c>
      <c r="CD73" s="61" t="str">
        <f>IF(ISBLANK($CO$3),"",IF(ISBLANK(Tipy!BR67),0,IF(AND(Tipy!BR67=Výsledky!$CM$3,Tipy!BT67=Výsledky!$CO$3),0,IF(AND(Tipy!BR67-Tipy!BT67&gt;0,Výsledky!$CM$3-Výsledky!$CO$3&gt;0),20,IF(AND(Tipy!BR67-Tipy!BT67=0,Výsledky!$CM$3-Výsledky!$CO$3=0),20,IF(AND(Tipy!BR67-Tipy!BT67&lt;0,Výsledky!$CM$3-Výsledky!$CO$3&lt;0),20,0))))))</f>
        <v/>
      </c>
      <c r="CE73" s="61" t="str">
        <f>IF(ISBLANK($CO$3),"",IF(OR(Tipy!BU67=Výsledky!$CC$6,Tipy!BU67=Výsledky!$CC$7,Tipy!BU67=Výsledky!$CC$8,Tipy!BU67=Výsledky!$CC$9),IF(VLOOKUP(Tipy!BU67,'Kategórie hráčov'!$A$2:$B$46,2,FALSE)=30,30,20),0))</f>
        <v/>
      </c>
      <c r="CF73" s="61" t="str">
        <f>IF(ISBLANK($CO$3),"",IF(OR(Tipy!BV67=Výsledky!$CF$6,Tipy!BV67=Výsledky!$CF$7,Tipy!BV67=Výsledky!$CF$8,Tipy!BV67=Výsledky!$CF$9),IF(VLOOKUP(Tipy!BV67,'Kategórie hráčov'!$A$2:$B$46,2,FALSE)=30,30,20),0))</f>
        <v/>
      </c>
      <c r="CG73" s="62" t="str">
        <f>IF(ISBLANK($CO$3),"",IF(ISBLANK(Tipy!BR67),0,IF(OR(AND(Tipy!BR67=Výsledky!$CM$3,OR(Tipy!BT67=Výsledky!$CO$3+1,Tipy!BT67=Výsledky!$CO$3-1)),AND(Tipy!BT67=Výsledky!$CO$3,OR(Tipy!BR67=Výsledky!$CM$3+1,Tipy!BR67=Výsledky!$CM$3-1))),10,0)))</f>
        <v/>
      </c>
      <c r="CH73" s="65" t="str">
        <f>IF(ISBLANK($CO$3),"",IF(ISBLANK(Tipy!BR67),"-",SUM(CC73:CG73)))</f>
        <v/>
      </c>
      <c r="CI73" s="64"/>
      <c r="CJ73" s="61" t="str">
        <f>IF(ISBLANK($CV$3),"",IF(ISBLANK(Tipy!BX67),0,IF(AND(Tipy!BX67=Výsledky!$CT$3,Tipy!BZ67=Výsledky!$CV$3),60,0)))</f>
        <v/>
      </c>
      <c r="CK73" s="61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1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1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2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65" t="str">
        <f>IF(ISBLANK($CV$3),"",IF(ISBLANK(Tipy!BX67),"-",SUM(CJ73:CN73)))</f>
        <v/>
      </c>
      <c r="CP73" s="64"/>
      <c r="CQ73" s="61" t="str">
        <f>IF(ISBLANK($DC$3),"",IF(ISBLANK(Tipy!CD67),0,IF(AND(Tipy!CD67=Výsledky!$DA$3,Tipy!CF67=Výsledky!$DC$3),60,0)))</f>
        <v/>
      </c>
      <c r="CR73" s="61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1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1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2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65" t="str">
        <f>IF(ISBLANK($DC$3),"",IF(ISBLANK(Tipy!CD67),"-",SUM(CQ73:CU73)))</f>
        <v/>
      </c>
      <c r="CW73" s="64"/>
      <c r="CX73" s="61" t="str">
        <f>IF(ISBLANK($DX$3),"",IF(ISBLANK(Tipy!CJ67),0,IF(AND(Tipy!CJ67=Výsledky!$DV$3,Tipy!CL67=Výsledky!$DX$3),60,0)))</f>
        <v/>
      </c>
      <c r="CY73" s="61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1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1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2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65" t="str">
        <f>IF(ISBLANK($DX$3),"",IF(ISBLANK(Tipy!CJ67),"-",SUM(CX73:DB73)))</f>
        <v/>
      </c>
      <c r="DD73" s="64"/>
      <c r="DE73" s="61" t="str">
        <f>IF(ISBLANK($DQ$3),"",IF(ISBLANK(Tipy!CP67),0,IF(AND(Tipy!CP67=Výsledky!$DO$3,Tipy!CR67=Výsledky!$DQ$3),60,0)))</f>
        <v/>
      </c>
      <c r="DF73" s="61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1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1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2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65" t="str">
        <f>IF(ISBLANK($DQ$3),"",IF(ISBLANK(Tipy!CP67),"-",SUM(DE73:DI73)))</f>
        <v/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 t="str">
        <f>IF(ISBLANK($BM$3),"",IF(ISBLANK(Tipy!EF67),0,IF(AND(Tipy!EF67=Výsledky!$BK$3,Tipy!EH67=Výsledky!$BM$3),60,0)))</f>
        <v/>
      </c>
      <c r="FC73" s="61" t="str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/>
      </c>
      <c r="FD73" s="61" t="str">
        <f>IF(ISBLANK($BM$3),"",IF(OR(Tipy!EI67=Výsledky!$FB$6,Tipy!EI67=Výsledky!$FB$7,Tipy!EI67=Výsledky!$FB$8,Tipy!EI67=Výsledky!$FB$9),IF(VLOOKUP(Tipy!EI67,'Kategórie hráčov'!$A$2:$B$46,2,FALSE)=30,30,20),0))</f>
        <v/>
      </c>
      <c r="FE73" s="61" t="str">
        <f>IF(ISBLANK($BM$3),"",IF(OR(Tipy!EJ67=Výsledky!$FE$6,Tipy!EJ67=Výsledky!$FE$7,Tipy!EJ67=Výsledky!$FE$8,Tipy!EJ67=Výsledky!$FE$9),IF(VLOOKUP(Tipy!EJ67,'Kategórie hráčov'!$A$2:$B$46,2,FALSE)=30,30,20),0))</f>
        <v/>
      </c>
      <c r="FF73" s="62" t="str">
        <f>IF(ISBLANK($BM$3),"",IF(ISBLANK(Tipy!EF67),0,IF(OR(AND(Tipy!EF67=Výsledky!$BK$3,OR(Tipy!EH67=Výsledky!$BM$3+1,Tipy!EH67=Výsledky!$BM$3-1)),AND(Tipy!EH67=Výsledky!$BM$3,OR(Tipy!EF67=Výsledky!$BK$3+1,Tipy!EF67=Výsledky!$BK$3-1))),10,0)))</f>
        <v/>
      </c>
      <c r="FG73" s="65" t="str">
        <f>IF(ISBLANK($BM$3),"",IF(ISBLANK(Tipy!EF67),"-",SUM(FB73:FF73)))</f>
        <v/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 t="str">
        <f>IF(ISBLANK($DJ$3),"",IF(ISBLANK(Tipy!ER67),0,IF(AND(Tipy!ER67=Výsledky!$DH$3,Tipy!ET67=Výsledky!$DJ$3),60,0)))</f>
        <v/>
      </c>
      <c r="FQ73" s="61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1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1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2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5" t="str">
        <f>IF(ISBLANK($DJ$3),"",IF(ISBLANK(Tipy!ER67),"-",SUM(FP73:FT73)))</f>
        <v/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488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488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5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61" t="str">
        <f>IF(ISBLANK($AR$3),"",IF(ISBLANK(Tipy!AH68),0,IF(AND(Tipy!AH68=Výsledky!$AP$3,Tipy!AJ68=Výsledky!$AR$3),60,0)))</f>
        <v/>
      </c>
      <c r="AN74" s="61" t="str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/>
      </c>
      <c r="AO74" s="61" t="str">
        <f>IF(ISBLANK($AR$3),"",IF(OR(Tipy!AK68=Výsledky!$AM$6,Tipy!AK68=Výsledky!$AM$7,Tipy!AK68=Výsledky!$AM$8,Tipy!AK68=Výsledky!$AM$9),IF(VLOOKUP(Tipy!AK68,'Kategórie hráčov'!$A$2:$B$46,2,FALSE)=30,30,20),0))</f>
        <v/>
      </c>
      <c r="AP74" s="61" t="str">
        <f>IF(ISBLANK($AR$3),"",IF(OR(Tipy!AL68=Výsledky!$AP$6,Tipy!AL68=Výsledky!$AP$7,Tipy!AL68=Výsledky!$AP$8,Tipy!AL68=Výsledky!$AP$9),IF(VLOOKUP(Tipy!AL68,'Kategórie hráčov'!$A$2:$B$46,2,FALSE)=30,30,20),0))</f>
        <v/>
      </c>
      <c r="AQ74" s="62" t="str">
        <f>IF(ISBLANK($AR$3),"",IF(ISBLANK(Tipy!AH68),0,IF(OR(AND(Tipy!AH68=Výsledky!$AP$3,OR(Tipy!AJ68=Výsledky!$AR$3+1,Tipy!AJ68=Výsledky!$AR$3-1)),AND(Tipy!AJ68=Výsledky!$AR$3,OR(Tipy!AH68=Výsledky!$AP$3+1,Tipy!AH68=Výsledky!$AP$3-1))),10,0)))</f>
        <v/>
      </c>
      <c r="AR74" s="65" t="str">
        <f>IF(ISBLANK($AR$3),"",IF(ISBLANK(Tipy!AH68),"-",SUM(AM74:AQ74)))</f>
        <v/>
      </c>
      <c r="AS74" s="64"/>
      <c r="AT74" s="61" t="str">
        <f>IF(ISBLANK($BF$3),"",IF(ISBLANK(Tipy!AN68),0,IF(AND(Tipy!AN68=Výsledky!$BD$3,Tipy!AP68=Výsledky!$BF$3),60,0)))</f>
        <v/>
      </c>
      <c r="AU74" s="61" t="str">
        <f>IF(ISBLANK($BF$3),"",IF(ISBLANK(Tipy!AN68),0,IF(AND(Tipy!AN68=Výsledky!$BD$3,Tipy!AP68=Výsledky!$BF$3),0,IF(AND(Tipy!AN68-Tipy!AP68&gt;0,Výsledky!$BD$3-Výsledky!$BF$3&gt;0),20,IF(AND(Tipy!AN68-Tipy!AP68=0,Výsledky!$BD$3-Výsledky!$BF$3=0),20,IF(AND(Tipy!AN68-Tipy!AP68&lt;0,Výsledky!$BD$3-Výsledky!$BF$3&lt;0),20,0))))))</f>
        <v/>
      </c>
      <c r="AV74" s="61" t="str">
        <f>IF(ISBLANK($BF$3),"",IF(OR(Tipy!AQ68=Výsledky!#REF!,Tipy!AQ68=Výsledky!#REF!,Tipy!AQ68=Výsledky!#REF!,Tipy!AQ68=Výsledky!$AT$9),IF(VLOOKUP(Tipy!AQ68,'Kategórie hráčov'!$A$2:$B$46,2,FALSE)=30,30,20),0))</f>
        <v/>
      </c>
      <c r="AW74" s="61" t="str">
        <f>IF(ISBLANK($BF$3),"",IF(OR(Tipy!AR68=Výsledky!#REF!,Tipy!AR68=Výsledky!#REF!,Tipy!AR68=Výsledky!#REF!,Tipy!AR68=Výsledky!$AW$9),IF(VLOOKUP(Tipy!AR68,'Kategórie hráčov'!$A$2:$B$46,2,FALSE)=30,30,20),0))</f>
        <v/>
      </c>
      <c r="AX74" s="62" t="str">
        <f>IF(ISBLANK($BF$3),"",IF(ISBLANK(Tipy!AN68),0,IF(OR(AND(Tipy!AN68=Výsledky!$BD$3,OR(Tipy!AP68=Výsledky!$BF$3+1,Tipy!AP68=Výsledky!$BF$3-1)),AND(Tipy!AP68=Výsledky!$BF$3,OR(Tipy!AN68=Výsledky!$BD$3+1,Tipy!AN68=Výsledky!$BD$3-1))),10,0)))</f>
        <v/>
      </c>
      <c r="AY74" s="65" t="str">
        <f>IF(ISBLANK($BF$3),"",IF(ISBLANK(Tipy!AN68),"-",SUM(AT74:AX74)))</f>
        <v/>
      </c>
      <c r="AZ74" s="64"/>
      <c r="BA74" s="61" t="str">
        <f>IF(ISBLANK($AY$3),"",IF(ISBLANK(Tipy!AT68),0,IF(AND(Tipy!AT68=Výsledky!$AW$3,Tipy!AV68=Výsledky!$AY$3),60,0)))</f>
        <v/>
      </c>
      <c r="BB74" s="61" t="str">
        <f>IF(ISBLANK($AY$3),"",IF(ISBLANK(Tipy!AT68),0,IF(AND(Tipy!AT68=Výsledky!$AW$3,Tipy!AV68=Výsledky!$AY$3),0,IF(AND(Tipy!AT68-Tipy!AV68&gt;0,Výsledky!$AW$3-Výsledky!$AY$3&gt;0),20,IF(AND(Tipy!AT68-Tipy!AV68=0,Výsledky!$AW$3-Výsledky!$AY$3=0),20,IF(AND(Tipy!AT68-Tipy!AV68&lt;0,Výsledky!$AW$3-Výsledky!$AY$3&lt;0),20,0))))))</f>
        <v/>
      </c>
      <c r="BC74" s="61" t="str">
        <f>IF(ISBLANK($AY$3),"",IF(OR(Tipy!AW68=Výsledky!$BA$6,Tipy!AW68=Výsledky!$BA$7,Tipy!AW68=Výsledky!$BA$8,Tipy!AW68=Výsledky!$BA$9),IF(VLOOKUP(Tipy!AW68,'Kategórie hráčov'!$A$2:$B$46,2,FALSE)=30,30,20),0))</f>
        <v/>
      </c>
      <c r="BD74" s="61" t="str">
        <f>IF(ISBLANK($AY$3),"",IF(OR(Tipy!AX68=Výsledky!$BD$6,Tipy!AX68=Výsledky!$BD$7,Tipy!AX68=Výsledky!$BD$8,Tipy!AX68=Výsledky!$BD$9),IF(VLOOKUP(Tipy!AX68,'Kategórie hráčov'!$A$2:$B$46,2,FALSE)=30,30,20),0))</f>
        <v/>
      </c>
      <c r="BE74" s="62" t="str">
        <f>IF(ISBLANK($AY$3),"",IF(ISBLANK(Tipy!AT68),0,IF(OR(AND(Tipy!AT68=Výsledky!$AW$3,OR(Tipy!AV68=Výsledky!$AY$3+1,Tipy!AV68=Výsledky!$AY$3-1)),AND(Tipy!AV68=Výsledky!$AY$3,OR(Tipy!AT68=Výsledky!$AW$3+1,Tipy!AT68=Výsledky!$AW$3-1))),10,0)))</f>
        <v/>
      </c>
      <c r="BF74" s="65" t="str">
        <f>IF(ISBLANK($AY$3),"",IF(ISBLANK(Tipy!AT68),"-",SUM(BA74:BE74)))</f>
        <v/>
      </c>
      <c r="BG74" s="64"/>
      <c r="BH74" s="61" t="str">
        <f>IF(ISBLANK($BT$3),"",IF(ISBLANK(Tipy!AZ68),0,IF(AND(Tipy!AZ68=Výsledky!$BR$3,Tipy!BB68=Výsledky!$BT$3),60,0)))</f>
        <v/>
      </c>
      <c r="BI74" s="61" t="str">
        <f>IF(ISBLANK($BT$3),"",IF(ISBLANK(Tipy!AZ68),0,IF(AND(Tipy!AZ68=Výsledky!$BR$3,Tipy!BB68=Výsledky!$BT$3),0,IF(AND(Tipy!AZ68-Tipy!BB68&gt;0,Výsledky!$BR$3-Výsledky!$BT$3&gt;0),20,IF(AND(Tipy!AZ68-Tipy!BB68=0,Výsledky!$BR$3-Výsledky!$BT$3=0),20,IF(AND(Tipy!AZ68-Tipy!BB68&lt;0,Výsledky!$BR$3-Výsledky!$BT$3&lt;0),20,0))))))</f>
        <v/>
      </c>
      <c r="BJ74" s="61" t="str">
        <f>IF(ISBLANK($BT$3),"",IF(OR(Tipy!BC68=Výsledky!#REF!,Tipy!BC68=Výsledky!#REF!,Tipy!BC68=Výsledky!#REF!,Tipy!BC68=Výsledky!$BH$9),IF(VLOOKUP(Tipy!BC68,'Kategórie hráčov'!$A$2:$B$46,2,FALSE)=30,30,20),0))</f>
        <v/>
      </c>
      <c r="BK74" s="61" t="str">
        <f>IF(ISBLANK($BT$3),"",IF(OR(Tipy!BD68=Výsledky!#REF!,Tipy!BD68=Výsledky!#REF!,Tipy!BD68=Výsledky!#REF!,Tipy!BD68=Výsledky!$BK$9),IF(VLOOKUP(Tipy!BD68,'Kategórie hráčov'!$A$2:$B$46,2,FALSE)=30,30,20),0))</f>
        <v/>
      </c>
      <c r="BL74" s="62" t="str">
        <f>IF(ISBLANK($BT$3),"",IF(ISBLANK(Tipy!AZ68),0,IF(OR(AND(Tipy!AZ68=Výsledky!$BR$3,OR(Tipy!BB68=Výsledky!$BT$3+1,Tipy!BB68=Výsledky!$BT$3-1)),AND(Tipy!BB68=Výsledky!$BT$3,OR(Tipy!AZ68=Výsledky!$BR$3+1,Tipy!AZ68=Výsledky!$BR$3-1))),10,0)))</f>
        <v/>
      </c>
      <c r="BM74" s="65" t="str">
        <f>IF(ISBLANK($BT$3),"",IF(ISBLANK(Tipy!AZ68),"-",SUM(BH74:BL74)))</f>
        <v/>
      </c>
      <c r="BN74" s="64"/>
      <c r="BO74" s="61" t="str">
        <f>IF(ISBLANK($CA$3),"",IF(ISBLANK(Tipy!BF68),0,IF(AND(Tipy!BF68=Výsledky!$BY$3,Tipy!BH68=Výsledky!$CA$3),60,0)))</f>
        <v/>
      </c>
      <c r="BP74" s="61" t="str">
        <f>IF(ISBLANK($CA$3),"",IF(ISBLANK(Tipy!BF68),0,IF(AND(Tipy!BF68=Výsledky!$BY$3,Tipy!BH68=Výsledky!$CA$3),0,IF(AND(Tipy!BF68-Tipy!BH68&gt;0,Výsledky!$BY$3-Výsledky!$CA$3&gt;0),20,IF(AND(Tipy!BF68-Tipy!BH68=0,Výsledky!$BY$3-Výsledky!$CA$3=0),20,IF(AND(Tipy!BF68-Tipy!BH68&lt;0,Výsledky!$BY$3-Výsledky!$CA$3&lt;0),20,0))))))</f>
        <v/>
      </c>
      <c r="BQ74" s="61" t="str">
        <f>IF(ISBLANK($CA$3),"",IF(OR(Tipy!BI68=Výsledky!$BO$6,Tipy!BI68=Výsledky!$BO$7,Tipy!BI68=Výsledky!$BO$8,Tipy!BI68=Výsledky!$BO$9),IF(VLOOKUP(Tipy!BI68,'Kategórie hráčov'!$A$2:$B$46,2,FALSE)=30,30,20),0))</f>
        <v/>
      </c>
      <c r="BR74" s="61" t="str">
        <f>IF(ISBLANK($CA$3),"",IF(OR(Tipy!BJ68=Výsledky!$BR$6,Tipy!BJ68=Výsledky!$BR$7,Tipy!BJ68=Výsledky!$BR$8,Tipy!BJ68=Výsledky!$BR$9),IF(VLOOKUP(Tipy!BJ68,'Kategórie hráčov'!$A$2:$B$46,2,FALSE)=30,30,20),0))</f>
        <v/>
      </c>
      <c r="BS74" s="62" t="str">
        <f>IF(ISBLANK($CA$3),"",IF(ISBLANK(Tipy!BF68),0,IF(OR(AND(Tipy!BF68=Výsledky!$BY$3,OR(Tipy!BH68=Výsledky!$CA$3+1,Tipy!BH68=Výsledky!$CA$3-1)),AND(Tipy!BH68=Výsledky!$CA$3,OR(Tipy!BF68=Výsledky!$BY$3+1,Tipy!BF68=Výsledky!$BY$3-1))),10,0)))</f>
        <v/>
      </c>
      <c r="BT74" s="65" t="str">
        <f>IF(ISBLANK($CA$3),"",IF(ISBLANK(Tipy!BF68),"-",SUM(BO74:BS74)))</f>
        <v/>
      </c>
      <c r="BU74" s="64"/>
      <c r="BV74" s="61" t="str">
        <f>IF(ISBLANK($CH$3),"",IF(ISBLANK(Tipy!BL68),0,IF(AND(Tipy!BL68=Výsledky!$CF$3,Tipy!BN68=Výsledky!$CH$3),60,0)))</f>
        <v/>
      </c>
      <c r="BW74" s="61" t="str">
        <f>IF(ISBLANK($CH$3),"",IF(ISBLANK(Tipy!BL68),0,IF(AND(Tipy!BL68=Výsledky!$CF$3,Tipy!BN68=Výsledky!$CH$3),0,IF(AND(Tipy!BL68-Tipy!BN68&gt;0,Výsledky!$CF$3-Výsledky!$CH$3&gt;0),20,IF(AND(Tipy!BL68-Tipy!BN68=0,Výsledky!$CF$3-Výsledky!$CH$3=0),20,IF(AND(Tipy!BL68-Tipy!BN68&lt;0,Výsledky!$CF$3-Výsledky!$CH$3&lt;0),20,0))))))</f>
        <v/>
      </c>
      <c r="BX74" s="61" t="str">
        <f>IF(ISBLANK($CH$3),"",IF(OR(Tipy!BO68=Výsledky!$BV$6,Tipy!BO68=Výsledky!$BV$7,Tipy!BO68=Výsledky!$BV$8,Tipy!BO68=Výsledky!$BV$9),IF(VLOOKUP(Tipy!BO68,'Kategórie hráčov'!$A$2:$B$46,2,FALSE)=30,30,20),0))</f>
        <v/>
      </c>
      <c r="BY74" s="61" t="str">
        <f>IF(ISBLANK($CH$3),"",IF(OR(Tipy!BP68=Výsledky!$BY$6,Tipy!BP68=Výsledky!$BY$7,Tipy!BP68=Výsledky!$BY$8,Tipy!BP68=Výsledky!$BY$9),IF(VLOOKUP(Tipy!BP68,'Kategórie hráčov'!$A$2:$B$46,2,FALSE)=30,30,20),0))</f>
        <v/>
      </c>
      <c r="BZ74" s="62" t="str">
        <f>IF(ISBLANK($CH$3),"",IF(ISBLANK(Tipy!BL68),0,IF(OR(AND(Tipy!BL68=Výsledky!$CF$3,OR(Tipy!BN68=Výsledky!$CH$3+1,Tipy!BN68=Výsledky!$CH$3-1)),AND(Tipy!BN68=Výsledky!$CH$3,OR(Tipy!BL68=Výsledky!$CF$3+1,Tipy!BL68=Výsledky!$CF$3-1))),10,0)))</f>
        <v/>
      </c>
      <c r="CA74" s="65" t="str">
        <f>IF(ISBLANK($CH$3),"",IF(ISBLANK(Tipy!BL68),"-",SUM(BV74:BZ74)))</f>
        <v/>
      </c>
      <c r="CB74" s="64"/>
      <c r="CC74" s="61" t="str">
        <f>IF(ISBLANK($CO$3),"",IF(ISBLANK(Tipy!BR68),0,IF(AND(Tipy!BR68=Výsledky!$CM$3,Tipy!BT68=Výsledky!$CO$3),60,0)))</f>
        <v/>
      </c>
      <c r="CD74" s="61" t="str">
        <f>IF(ISBLANK($CO$3),"",IF(ISBLANK(Tipy!BR68),0,IF(AND(Tipy!BR68=Výsledky!$CM$3,Tipy!BT68=Výsledky!$CO$3),0,IF(AND(Tipy!BR68-Tipy!BT68&gt;0,Výsledky!$CM$3-Výsledky!$CO$3&gt;0),20,IF(AND(Tipy!BR68-Tipy!BT68=0,Výsledky!$CM$3-Výsledky!$CO$3=0),20,IF(AND(Tipy!BR68-Tipy!BT68&lt;0,Výsledky!$CM$3-Výsledky!$CO$3&lt;0),20,0))))))</f>
        <v/>
      </c>
      <c r="CE74" s="61" t="str">
        <f>IF(ISBLANK($CO$3),"",IF(OR(Tipy!BU68=Výsledky!$CC$6,Tipy!BU68=Výsledky!$CC$7,Tipy!BU68=Výsledky!$CC$8,Tipy!BU68=Výsledky!$CC$9),IF(VLOOKUP(Tipy!BU68,'Kategórie hráčov'!$A$2:$B$46,2,FALSE)=30,30,20),0))</f>
        <v/>
      </c>
      <c r="CF74" s="61" t="str">
        <f>IF(ISBLANK($CO$3),"",IF(OR(Tipy!BV68=Výsledky!$CF$6,Tipy!BV68=Výsledky!$CF$7,Tipy!BV68=Výsledky!$CF$8,Tipy!BV68=Výsledky!$CF$9),IF(VLOOKUP(Tipy!BV68,'Kategórie hráčov'!$A$2:$B$46,2,FALSE)=30,30,20),0))</f>
        <v/>
      </c>
      <c r="CG74" s="62" t="str">
        <f>IF(ISBLANK($CO$3),"",IF(ISBLANK(Tipy!BR68),0,IF(OR(AND(Tipy!BR68=Výsledky!$CM$3,OR(Tipy!BT68=Výsledky!$CO$3+1,Tipy!BT68=Výsledky!$CO$3-1)),AND(Tipy!BT68=Výsledky!$CO$3,OR(Tipy!BR68=Výsledky!$CM$3+1,Tipy!BR68=Výsledky!$CM$3-1))),10,0)))</f>
        <v/>
      </c>
      <c r="CH74" s="65" t="str">
        <f>IF(ISBLANK($CO$3),"",IF(ISBLANK(Tipy!BR68),"-",SUM(CC74:CG74)))</f>
        <v/>
      </c>
      <c r="CI74" s="64"/>
      <c r="CJ74" s="61" t="str">
        <f>IF(ISBLANK($CV$3),"",IF(ISBLANK(Tipy!BX68),0,IF(AND(Tipy!BX68=Výsledky!$CT$3,Tipy!BZ68=Výsledky!$CV$3),60,0)))</f>
        <v/>
      </c>
      <c r="CK74" s="61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1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1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2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65" t="str">
        <f>IF(ISBLANK($CV$3),"",IF(ISBLANK(Tipy!BX68),"-",SUM(CJ74:CN74)))</f>
        <v/>
      </c>
      <c r="CP74" s="64"/>
      <c r="CQ74" s="61" t="str">
        <f>IF(ISBLANK($DC$3),"",IF(ISBLANK(Tipy!CD68),0,IF(AND(Tipy!CD68=Výsledky!$DA$3,Tipy!CF68=Výsledky!$DC$3),60,0)))</f>
        <v/>
      </c>
      <c r="CR74" s="61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1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1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2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65" t="str">
        <f>IF(ISBLANK($DC$3),"",IF(ISBLANK(Tipy!CD68),"-",SUM(CQ74:CU74)))</f>
        <v/>
      </c>
      <c r="CW74" s="64"/>
      <c r="CX74" s="61" t="str">
        <f>IF(ISBLANK($DX$3),"",IF(ISBLANK(Tipy!CJ68),0,IF(AND(Tipy!CJ68=Výsledky!$DV$3,Tipy!CL68=Výsledky!$DX$3),60,0)))</f>
        <v/>
      </c>
      <c r="CY74" s="61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1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1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2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65" t="str">
        <f>IF(ISBLANK($DX$3),"",IF(ISBLANK(Tipy!CJ68),"-",SUM(CX74:DB74)))</f>
        <v/>
      </c>
      <c r="DD74" s="64"/>
      <c r="DE74" s="61" t="str">
        <f>IF(ISBLANK($DQ$3),"",IF(ISBLANK(Tipy!CP68),0,IF(AND(Tipy!CP68=Výsledky!$DO$3,Tipy!CR68=Výsledky!$DQ$3),60,0)))</f>
        <v/>
      </c>
      <c r="DF74" s="61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1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1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2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65" t="str">
        <f>IF(ISBLANK($DQ$3),"",IF(ISBLANK(Tipy!CP68),"-",SUM(DE74:DI74)))</f>
        <v/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 t="str">
        <f>IF(ISBLANK($BM$3),"",IF(ISBLANK(Tipy!EF68),0,IF(AND(Tipy!EF68=Výsledky!$BK$3,Tipy!EH68=Výsledky!$BM$3),60,0)))</f>
        <v/>
      </c>
      <c r="FC74" s="61" t="str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/>
      </c>
      <c r="FD74" s="61" t="str">
        <f>IF(ISBLANK($BM$3),"",IF(OR(Tipy!EI68=Výsledky!$FB$6,Tipy!EI68=Výsledky!$FB$7,Tipy!EI68=Výsledky!$FB$8,Tipy!EI68=Výsledky!$FB$9),IF(VLOOKUP(Tipy!EI68,'Kategórie hráčov'!$A$2:$B$46,2,FALSE)=30,30,20),0))</f>
        <v/>
      </c>
      <c r="FE74" s="61" t="str">
        <f>IF(ISBLANK($BM$3),"",IF(OR(Tipy!EJ68=Výsledky!$FE$6,Tipy!EJ68=Výsledky!$FE$7,Tipy!EJ68=Výsledky!$FE$8,Tipy!EJ68=Výsledky!$FE$9),IF(VLOOKUP(Tipy!EJ68,'Kategórie hráčov'!$A$2:$B$46,2,FALSE)=30,30,20),0))</f>
        <v/>
      </c>
      <c r="FF74" s="62" t="str">
        <f>IF(ISBLANK($BM$3),"",IF(ISBLANK(Tipy!EF68),0,IF(OR(AND(Tipy!EF68=Výsledky!$BK$3,OR(Tipy!EH68=Výsledky!$BM$3+1,Tipy!EH68=Výsledky!$BM$3-1)),AND(Tipy!EH68=Výsledky!$BM$3,OR(Tipy!EF68=Výsledky!$BK$3+1,Tipy!EF68=Výsledky!$BK$3-1))),10,0)))</f>
        <v/>
      </c>
      <c r="FG74" s="65" t="str">
        <f>IF(ISBLANK($BM$3),"",IF(ISBLANK(Tipy!EF68),"-",SUM(FB74:FF74)))</f>
        <v/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 t="str">
        <f>IF(ISBLANK($DJ$3),"",IF(ISBLANK(Tipy!ER68),0,IF(AND(Tipy!ER68=Výsledky!$DH$3,Tipy!ET68=Výsledky!$DJ$3),60,0)))</f>
        <v/>
      </c>
      <c r="FQ74" s="61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1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1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2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5" t="str">
        <f>IF(ISBLANK($DJ$3),"",IF(ISBLANK(Tipy!ER68),"-",SUM(FP74:FT74)))</f>
        <v/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488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488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5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61" t="str">
        <f>IF(ISBLANK($AR$3),"",IF(ISBLANK(Tipy!AH69),0,IF(AND(Tipy!AH69=Výsledky!$AP$3,Tipy!AJ69=Výsledky!$AR$3),60,0)))</f>
        <v/>
      </c>
      <c r="AN75" s="61" t="str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/>
      </c>
      <c r="AO75" s="61" t="str">
        <f>IF(ISBLANK($AR$3),"",IF(OR(Tipy!AK69=Výsledky!$AM$6,Tipy!AK69=Výsledky!$AM$7,Tipy!AK69=Výsledky!$AM$8,Tipy!AK69=Výsledky!$AM$9),IF(VLOOKUP(Tipy!AK69,'Kategórie hráčov'!$A$2:$B$46,2,FALSE)=30,30,20),0))</f>
        <v/>
      </c>
      <c r="AP75" s="61" t="str">
        <f>IF(ISBLANK($AR$3),"",IF(OR(Tipy!AL69=Výsledky!$AP$6,Tipy!AL69=Výsledky!$AP$7,Tipy!AL69=Výsledky!$AP$8,Tipy!AL69=Výsledky!$AP$9),IF(VLOOKUP(Tipy!AL69,'Kategórie hráčov'!$A$2:$B$46,2,FALSE)=30,30,20),0))</f>
        <v/>
      </c>
      <c r="AQ75" s="62" t="str">
        <f>IF(ISBLANK($AR$3),"",IF(ISBLANK(Tipy!AH69),0,IF(OR(AND(Tipy!AH69=Výsledky!$AP$3,OR(Tipy!AJ69=Výsledky!$AR$3+1,Tipy!AJ69=Výsledky!$AR$3-1)),AND(Tipy!AJ69=Výsledky!$AR$3,OR(Tipy!AH69=Výsledky!$AP$3+1,Tipy!AH69=Výsledky!$AP$3-1))),10,0)))</f>
        <v/>
      </c>
      <c r="AR75" s="65" t="str">
        <f>IF(ISBLANK($AR$3),"",IF(ISBLANK(Tipy!AH69),"-",SUM(AM75:AQ75)))</f>
        <v/>
      </c>
      <c r="AS75" s="64"/>
      <c r="AT75" s="61" t="str">
        <f>IF(ISBLANK($BF$3),"",IF(ISBLANK(Tipy!AN69),0,IF(AND(Tipy!AN69=Výsledky!$BD$3,Tipy!AP69=Výsledky!$BF$3),60,0)))</f>
        <v/>
      </c>
      <c r="AU75" s="61" t="str">
        <f>IF(ISBLANK($BF$3),"",IF(ISBLANK(Tipy!AN69),0,IF(AND(Tipy!AN69=Výsledky!$BD$3,Tipy!AP69=Výsledky!$BF$3),0,IF(AND(Tipy!AN69-Tipy!AP69&gt;0,Výsledky!$BD$3-Výsledky!$BF$3&gt;0),20,IF(AND(Tipy!AN69-Tipy!AP69=0,Výsledky!$BD$3-Výsledky!$BF$3=0),20,IF(AND(Tipy!AN69-Tipy!AP69&lt;0,Výsledky!$BD$3-Výsledky!$BF$3&lt;0),20,0))))))</f>
        <v/>
      </c>
      <c r="AV75" s="61" t="str">
        <f>IF(ISBLANK($BF$3),"",IF(OR(Tipy!AQ69=Výsledky!#REF!,Tipy!AQ69=Výsledky!#REF!,Tipy!AQ69=Výsledky!#REF!,Tipy!AQ69=Výsledky!$AT$9),IF(VLOOKUP(Tipy!AQ69,'Kategórie hráčov'!$A$2:$B$46,2,FALSE)=30,30,20),0))</f>
        <v/>
      </c>
      <c r="AW75" s="61" t="str">
        <f>IF(ISBLANK($BF$3),"",IF(OR(Tipy!AR69=Výsledky!#REF!,Tipy!AR69=Výsledky!#REF!,Tipy!AR69=Výsledky!#REF!,Tipy!AR69=Výsledky!$AW$9),IF(VLOOKUP(Tipy!AR69,'Kategórie hráčov'!$A$2:$B$46,2,FALSE)=30,30,20),0))</f>
        <v/>
      </c>
      <c r="AX75" s="62" t="str">
        <f>IF(ISBLANK($BF$3),"",IF(ISBLANK(Tipy!AN69),0,IF(OR(AND(Tipy!AN69=Výsledky!$BD$3,OR(Tipy!AP69=Výsledky!$BF$3+1,Tipy!AP69=Výsledky!$BF$3-1)),AND(Tipy!AP69=Výsledky!$BF$3,OR(Tipy!AN69=Výsledky!$BD$3+1,Tipy!AN69=Výsledky!$BD$3-1))),10,0)))</f>
        <v/>
      </c>
      <c r="AY75" s="65" t="str">
        <f>IF(ISBLANK($BF$3),"",IF(ISBLANK(Tipy!AN69),"-",SUM(AT75:AX75)))</f>
        <v/>
      </c>
      <c r="AZ75" s="64"/>
      <c r="BA75" s="61" t="str">
        <f>IF(ISBLANK($AY$3),"",IF(ISBLANK(Tipy!AT69),0,IF(AND(Tipy!AT69=Výsledky!$AW$3,Tipy!AV69=Výsledky!$AY$3),60,0)))</f>
        <v/>
      </c>
      <c r="BB75" s="61" t="str">
        <f>IF(ISBLANK($AY$3),"",IF(ISBLANK(Tipy!AT69),0,IF(AND(Tipy!AT69=Výsledky!$AW$3,Tipy!AV69=Výsledky!$AY$3),0,IF(AND(Tipy!AT69-Tipy!AV69&gt;0,Výsledky!$AW$3-Výsledky!$AY$3&gt;0),20,IF(AND(Tipy!AT69-Tipy!AV69=0,Výsledky!$AW$3-Výsledky!$AY$3=0),20,IF(AND(Tipy!AT69-Tipy!AV69&lt;0,Výsledky!$AW$3-Výsledky!$AY$3&lt;0),20,0))))))</f>
        <v/>
      </c>
      <c r="BC75" s="61" t="str">
        <f>IF(ISBLANK($AY$3),"",IF(OR(Tipy!AW69=Výsledky!$BA$6,Tipy!AW69=Výsledky!$BA$7,Tipy!AW69=Výsledky!$BA$8,Tipy!AW69=Výsledky!$BA$9),IF(VLOOKUP(Tipy!AW69,'Kategórie hráčov'!$A$2:$B$46,2,FALSE)=30,30,20),0))</f>
        <v/>
      </c>
      <c r="BD75" s="61" t="str">
        <f>IF(ISBLANK($AY$3),"",IF(OR(Tipy!AX69=Výsledky!$BD$6,Tipy!AX69=Výsledky!$BD$7,Tipy!AX69=Výsledky!$BD$8,Tipy!AX69=Výsledky!$BD$9),IF(VLOOKUP(Tipy!AX69,'Kategórie hráčov'!$A$2:$B$46,2,FALSE)=30,30,20),0))</f>
        <v/>
      </c>
      <c r="BE75" s="62" t="str">
        <f>IF(ISBLANK($AY$3),"",IF(ISBLANK(Tipy!AT69),0,IF(OR(AND(Tipy!AT69=Výsledky!$AW$3,OR(Tipy!AV69=Výsledky!$AY$3+1,Tipy!AV69=Výsledky!$AY$3-1)),AND(Tipy!AV69=Výsledky!$AY$3,OR(Tipy!AT69=Výsledky!$AW$3+1,Tipy!AT69=Výsledky!$AW$3-1))),10,0)))</f>
        <v/>
      </c>
      <c r="BF75" s="65" t="str">
        <f>IF(ISBLANK($AY$3),"",IF(ISBLANK(Tipy!AT69),"-",SUM(BA75:BE75)))</f>
        <v/>
      </c>
      <c r="BG75" s="64"/>
      <c r="BH75" s="61" t="str">
        <f>IF(ISBLANK($BT$3),"",IF(ISBLANK(Tipy!AZ69),0,IF(AND(Tipy!AZ69=Výsledky!$BR$3,Tipy!BB69=Výsledky!$BT$3),60,0)))</f>
        <v/>
      </c>
      <c r="BI75" s="61" t="str">
        <f>IF(ISBLANK($BT$3),"",IF(ISBLANK(Tipy!AZ69),0,IF(AND(Tipy!AZ69=Výsledky!$BR$3,Tipy!BB69=Výsledky!$BT$3),0,IF(AND(Tipy!AZ69-Tipy!BB69&gt;0,Výsledky!$BR$3-Výsledky!$BT$3&gt;0),20,IF(AND(Tipy!AZ69-Tipy!BB69=0,Výsledky!$BR$3-Výsledky!$BT$3=0),20,IF(AND(Tipy!AZ69-Tipy!BB69&lt;0,Výsledky!$BR$3-Výsledky!$BT$3&lt;0),20,0))))))</f>
        <v/>
      </c>
      <c r="BJ75" s="61" t="str">
        <f>IF(ISBLANK($BT$3),"",IF(OR(Tipy!BC69=Výsledky!#REF!,Tipy!BC69=Výsledky!#REF!,Tipy!BC69=Výsledky!#REF!,Tipy!BC69=Výsledky!$BH$9),IF(VLOOKUP(Tipy!BC69,'Kategórie hráčov'!$A$2:$B$46,2,FALSE)=30,30,20),0))</f>
        <v/>
      </c>
      <c r="BK75" s="61" t="str">
        <f>IF(ISBLANK($BT$3),"",IF(OR(Tipy!BD69=Výsledky!#REF!,Tipy!BD69=Výsledky!#REF!,Tipy!BD69=Výsledky!#REF!,Tipy!BD69=Výsledky!$BK$9),IF(VLOOKUP(Tipy!BD69,'Kategórie hráčov'!$A$2:$B$46,2,FALSE)=30,30,20),0))</f>
        <v/>
      </c>
      <c r="BL75" s="62" t="str">
        <f>IF(ISBLANK($BT$3),"",IF(ISBLANK(Tipy!AZ69),0,IF(OR(AND(Tipy!AZ69=Výsledky!$BR$3,OR(Tipy!BB69=Výsledky!$BT$3+1,Tipy!BB69=Výsledky!$BT$3-1)),AND(Tipy!BB69=Výsledky!$BT$3,OR(Tipy!AZ69=Výsledky!$BR$3+1,Tipy!AZ69=Výsledky!$BR$3-1))),10,0)))</f>
        <v/>
      </c>
      <c r="BM75" s="65" t="str">
        <f>IF(ISBLANK($BT$3),"",IF(ISBLANK(Tipy!AZ69),"-",SUM(BH75:BL75)))</f>
        <v/>
      </c>
      <c r="BN75" s="64"/>
      <c r="BO75" s="61" t="str">
        <f>IF(ISBLANK($CA$3),"",IF(ISBLANK(Tipy!BF69),0,IF(AND(Tipy!BF69=Výsledky!$BY$3,Tipy!BH69=Výsledky!$CA$3),60,0)))</f>
        <v/>
      </c>
      <c r="BP75" s="61" t="str">
        <f>IF(ISBLANK($CA$3),"",IF(ISBLANK(Tipy!BF69),0,IF(AND(Tipy!BF69=Výsledky!$BY$3,Tipy!BH69=Výsledky!$CA$3),0,IF(AND(Tipy!BF69-Tipy!BH69&gt;0,Výsledky!$BY$3-Výsledky!$CA$3&gt;0),20,IF(AND(Tipy!BF69-Tipy!BH69=0,Výsledky!$BY$3-Výsledky!$CA$3=0),20,IF(AND(Tipy!BF69-Tipy!BH69&lt;0,Výsledky!$BY$3-Výsledky!$CA$3&lt;0),20,0))))))</f>
        <v/>
      </c>
      <c r="BQ75" s="61" t="str">
        <f>IF(ISBLANK($CA$3),"",IF(OR(Tipy!BI69=Výsledky!$BO$6,Tipy!BI69=Výsledky!$BO$7,Tipy!BI69=Výsledky!$BO$8,Tipy!BI69=Výsledky!$BO$9),IF(VLOOKUP(Tipy!BI69,'Kategórie hráčov'!$A$2:$B$46,2,FALSE)=30,30,20),0))</f>
        <v/>
      </c>
      <c r="BR75" s="61" t="str">
        <f>IF(ISBLANK($CA$3),"",IF(OR(Tipy!BJ69=Výsledky!$BR$6,Tipy!BJ69=Výsledky!$BR$7,Tipy!BJ69=Výsledky!$BR$8,Tipy!BJ69=Výsledky!$BR$9),IF(VLOOKUP(Tipy!BJ69,'Kategórie hráčov'!$A$2:$B$46,2,FALSE)=30,30,20),0))</f>
        <v/>
      </c>
      <c r="BS75" s="62" t="str">
        <f>IF(ISBLANK($CA$3),"",IF(ISBLANK(Tipy!BF69),0,IF(OR(AND(Tipy!BF69=Výsledky!$BY$3,OR(Tipy!BH69=Výsledky!$CA$3+1,Tipy!BH69=Výsledky!$CA$3-1)),AND(Tipy!BH69=Výsledky!$CA$3,OR(Tipy!BF69=Výsledky!$BY$3+1,Tipy!BF69=Výsledky!$BY$3-1))),10,0)))</f>
        <v/>
      </c>
      <c r="BT75" s="65" t="str">
        <f>IF(ISBLANK($CA$3),"",IF(ISBLANK(Tipy!BF69),"-",SUM(BO75:BS75)))</f>
        <v/>
      </c>
      <c r="BU75" s="64"/>
      <c r="BV75" s="61" t="str">
        <f>IF(ISBLANK($CH$3),"",IF(ISBLANK(Tipy!BL69),0,IF(AND(Tipy!BL69=Výsledky!$CF$3,Tipy!BN69=Výsledky!$CH$3),60,0)))</f>
        <v/>
      </c>
      <c r="BW75" s="61" t="str">
        <f>IF(ISBLANK($CH$3),"",IF(ISBLANK(Tipy!BL69),0,IF(AND(Tipy!BL69=Výsledky!$CF$3,Tipy!BN69=Výsledky!$CH$3),0,IF(AND(Tipy!BL69-Tipy!BN69&gt;0,Výsledky!$CF$3-Výsledky!$CH$3&gt;0),20,IF(AND(Tipy!BL69-Tipy!BN69=0,Výsledky!$CF$3-Výsledky!$CH$3=0),20,IF(AND(Tipy!BL69-Tipy!BN69&lt;0,Výsledky!$CF$3-Výsledky!$CH$3&lt;0),20,0))))))</f>
        <v/>
      </c>
      <c r="BX75" s="61" t="str">
        <f>IF(ISBLANK($CH$3),"",IF(OR(Tipy!BO69=Výsledky!$BV$6,Tipy!BO69=Výsledky!$BV$7,Tipy!BO69=Výsledky!$BV$8,Tipy!BO69=Výsledky!$BV$9),IF(VLOOKUP(Tipy!BO69,'Kategórie hráčov'!$A$2:$B$46,2,FALSE)=30,30,20),0))</f>
        <v/>
      </c>
      <c r="BY75" s="61" t="str">
        <f>IF(ISBLANK($CH$3),"",IF(OR(Tipy!BP69=Výsledky!$BY$6,Tipy!BP69=Výsledky!$BY$7,Tipy!BP69=Výsledky!$BY$8,Tipy!BP69=Výsledky!$BY$9),IF(VLOOKUP(Tipy!BP69,'Kategórie hráčov'!$A$2:$B$46,2,FALSE)=30,30,20),0))</f>
        <v/>
      </c>
      <c r="BZ75" s="62" t="str">
        <f>IF(ISBLANK($CH$3),"",IF(ISBLANK(Tipy!BL69),0,IF(OR(AND(Tipy!BL69=Výsledky!$CF$3,OR(Tipy!BN69=Výsledky!$CH$3+1,Tipy!BN69=Výsledky!$CH$3-1)),AND(Tipy!BN69=Výsledky!$CH$3,OR(Tipy!BL69=Výsledky!$CF$3+1,Tipy!BL69=Výsledky!$CF$3-1))),10,0)))</f>
        <v/>
      </c>
      <c r="CA75" s="65" t="str">
        <f>IF(ISBLANK($CH$3),"",IF(ISBLANK(Tipy!BL69),"-",SUM(BV75:BZ75)))</f>
        <v/>
      </c>
      <c r="CB75" s="64"/>
      <c r="CC75" s="61" t="str">
        <f>IF(ISBLANK($CO$3),"",IF(ISBLANK(Tipy!BR69),0,IF(AND(Tipy!BR69=Výsledky!$CM$3,Tipy!BT69=Výsledky!$CO$3),60,0)))</f>
        <v/>
      </c>
      <c r="CD75" s="61" t="str">
        <f>IF(ISBLANK($CO$3),"",IF(ISBLANK(Tipy!BR69),0,IF(AND(Tipy!BR69=Výsledky!$CM$3,Tipy!BT69=Výsledky!$CO$3),0,IF(AND(Tipy!BR69-Tipy!BT69&gt;0,Výsledky!$CM$3-Výsledky!$CO$3&gt;0),20,IF(AND(Tipy!BR69-Tipy!BT69=0,Výsledky!$CM$3-Výsledky!$CO$3=0),20,IF(AND(Tipy!BR69-Tipy!BT69&lt;0,Výsledky!$CM$3-Výsledky!$CO$3&lt;0),20,0))))))</f>
        <v/>
      </c>
      <c r="CE75" s="61" t="str">
        <f>IF(ISBLANK($CO$3),"",IF(OR(Tipy!BU69=Výsledky!$CC$6,Tipy!BU69=Výsledky!$CC$7,Tipy!BU69=Výsledky!$CC$8,Tipy!BU69=Výsledky!$CC$9),IF(VLOOKUP(Tipy!BU69,'Kategórie hráčov'!$A$2:$B$46,2,FALSE)=30,30,20),0))</f>
        <v/>
      </c>
      <c r="CF75" s="61" t="str">
        <f>IF(ISBLANK($CO$3),"",IF(OR(Tipy!BV69=Výsledky!$CF$6,Tipy!BV69=Výsledky!$CF$7,Tipy!BV69=Výsledky!$CF$8,Tipy!BV69=Výsledky!$CF$9),IF(VLOOKUP(Tipy!BV69,'Kategórie hráčov'!$A$2:$B$46,2,FALSE)=30,30,20),0))</f>
        <v/>
      </c>
      <c r="CG75" s="62" t="str">
        <f>IF(ISBLANK($CO$3),"",IF(ISBLANK(Tipy!BR69),0,IF(OR(AND(Tipy!BR69=Výsledky!$CM$3,OR(Tipy!BT69=Výsledky!$CO$3+1,Tipy!BT69=Výsledky!$CO$3-1)),AND(Tipy!BT69=Výsledky!$CO$3,OR(Tipy!BR69=Výsledky!$CM$3+1,Tipy!BR69=Výsledky!$CM$3-1))),10,0)))</f>
        <v/>
      </c>
      <c r="CH75" s="65" t="str">
        <f>IF(ISBLANK($CO$3),"",IF(ISBLANK(Tipy!BR69),"-",SUM(CC75:CG75)))</f>
        <v/>
      </c>
      <c r="CI75" s="64"/>
      <c r="CJ75" s="61" t="str">
        <f>IF(ISBLANK($CV$3),"",IF(ISBLANK(Tipy!BX69),0,IF(AND(Tipy!BX69=Výsledky!$CT$3,Tipy!BZ69=Výsledky!$CV$3),60,0)))</f>
        <v/>
      </c>
      <c r="CK75" s="61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1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1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2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65" t="str">
        <f>IF(ISBLANK($CV$3),"",IF(ISBLANK(Tipy!BX69),"-",SUM(CJ75:CN75)))</f>
        <v/>
      </c>
      <c r="CP75" s="64"/>
      <c r="CQ75" s="61" t="str">
        <f>IF(ISBLANK($DC$3),"",IF(ISBLANK(Tipy!CD69),0,IF(AND(Tipy!CD69=Výsledky!$DA$3,Tipy!CF69=Výsledky!$DC$3),60,0)))</f>
        <v/>
      </c>
      <c r="CR75" s="61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1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1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2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65" t="str">
        <f>IF(ISBLANK($DC$3),"",IF(ISBLANK(Tipy!CD69),"-",SUM(CQ75:CU75)))</f>
        <v/>
      </c>
      <c r="CW75" s="64"/>
      <c r="CX75" s="61" t="str">
        <f>IF(ISBLANK($DX$3),"",IF(ISBLANK(Tipy!CJ69),0,IF(AND(Tipy!CJ69=Výsledky!$DV$3,Tipy!CL69=Výsledky!$DX$3),60,0)))</f>
        <v/>
      </c>
      <c r="CY75" s="61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1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1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2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65" t="str">
        <f>IF(ISBLANK($DX$3),"",IF(ISBLANK(Tipy!CJ69),"-",SUM(CX75:DB75)))</f>
        <v/>
      </c>
      <c r="DD75" s="64"/>
      <c r="DE75" s="61" t="str">
        <f>IF(ISBLANK($DQ$3),"",IF(ISBLANK(Tipy!CP69),0,IF(AND(Tipy!CP69=Výsledky!$DO$3,Tipy!CR69=Výsledky!$DQ$3),60,0)))</f>
        <v/>
      </c>
      <c r="DF75" s="61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1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1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2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65" t="str">
        <f>IF(ISBLANK($DQ$3),"",IF(ISBLANK(Tipy!CP69),"-",SUM(DE75:DI75)))</f>
        <v/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 t="str">
        <f>IF(ISBLANK($BM$3),"",IF(ISBLANK(Tipy!EF69),0,IF(AND(Tipy!EF69=Výsledky!$BK$3,Tipy!EH69=Výsledky!$BM$3),60,0)))</f>
        <v/>
      </c>
      <c r="FC75" s="61" t="str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/>
      </c>
      <c r="FD75" s="61" t="str">
        <f>IF(ISBLANK($BM$3),"",IF(OR(Tipy!EI69=Výsledky!$FB$6,Tipy!EI69=Výsledky!$FB$7,Tipy!EI69=Výsledky!$FB$8,Tipy!EI69=Výsledky!$FB$9),IF(VLOOKUP(Tipy!EI69,'Kategórie hráčov'!$A$2:$B$46,2,FALSE)=30,30,20),0))</f>
        <v/>
      </c>
      <c r="FE75" s="61" t="str">
        <f>IF(ISBLANK($BM$3),"",IF(OR(Tipy!EJ69=Výsledky!$FE$6,Tipy!EJ69=Výsledky!$FE$7,Tipy!EJ69=Výsledky!$FE$8,Tipy!EJ69=Výsledky!$FE$9),IF(VLOOKUP(Tipy!EJ69,'Kategórie hráčov'!$A$2:$B$46,2,FALSE)=30,30,20),0))</f>
        <v/>
      </c>
      <c r="FF75" s="62" t="str">
        <f>IF(ISBLANK($BM$3),"",IF(ISBLANK(Tipy!EF69),0,IF(OR(AND(Tipy!EF69=Výsledky!$BK$3,OR(Tipy!EH69=Výsledky!$BM$3+1,Tipy!EH69=Výsledky!$BM$3-1)),AND(Tipy!EH69=Výsledky!$BM$3,OR(Tipy!EF69=Výsledky!$BK$3+1,Tipy!EF69=Výsledky!$BK$3-1))),10,0)))</f>
        <v/>
      </c>
      <c r="FG75" s="65" t="str">
        <f>IF(ISBLANK($BM$3),"",IF(ISBLANK(Tipy!EF69),"-",SUM(FB75:FF75)))</f>
        <v/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 t="str">
        <f>IF(ISBLANK($DJ$3),"",IF(ISBLANK(Tipy!ER69),0,IF(AND(Tipy!ER69=Výsledky!$DH$3,Tipy!ET69=Výsledky!$DJ$3),60,0)))</f>
        <v/>
      </c>
      <c r="FQ75" s="61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1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1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2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5" t="str">
        <f>IF(ISBLANK($DJ$3),"",IF(ISBLANK(Tipy!ER69),"-",SUM(FP75:FT75)))</f>
        <v/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488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488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5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61" t="str">
        <f>IF(ISBLANK($AR$3),"",IF(ISBLANK(Tipy!AH70),0,IF(AND(Tipy!AH70=Výsledky!$AP$3,Tipy!AJ70=Výsledky!$AR$3),60,0)))</f>
        <v/>
      </c>
      <c r="AN76" s="61" t="str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/>
      </c>
      <c r="AO76" s="61" t="str">
        <f>IF(ISBLANK($AR$3),"",IF(OR(Tipy!AK70=Výsledky!$AM$6,Tipy!AK70=Výsledky!$AM$7,Tipy!AK70=Výsledky!$AM$8,Tipy!AK70=Výsledky!$AM$9),IF(VLOOKUP(Tipy!AK70,'Kategórie hráčov'!$A$2:$B$46,2,FALSE)=30,30,20),0))</f>
        <v/>
      </c>
      <c r="AP76" s="61" t="str">
        <f>IF(ISBLANK($AR$3),"",IF(OR(Tipy!AL70=Výsledky!$AP$6,Tipy!AL70=Výsledky!$AP$7,Tipy!AL70=Výsledky!$AP$8,Tipy!AL70=Výsledky!$AP$9),IF(VLOOKUP(Tipy!AL70,'Kategórie hráčov'!$A$2:$B$46,2,FALSE)=30,30,20),0))</f>
        <v/>
      </c>
      <c r="AQ76" s="62" t="str">
        <f>IF(ISBLANK($AR$3),"",IF(ISBLANK(Tipy!AH70),0,IF(OR(AND(Tipy!AH70=Výsledky!$AP$3,OR(Tipy!AJ70=Výsledky!$AR$3+1,Tipy!AJ70=Výsledky!$AR$3-1)),AND(Tipy!AJ70=Výsledky!$AR$3,OR(Tipy!AH70=Výsledky!$AP$3+1,Tipy!AH70=Výsledky!$AP$3-1))),10,0)))</f>
        <v/>
      </c>
      <c r="AR76" s="65" t="str">
        <f>IF(ISBLANK($AR$3),"",IF(ISBLANK(Tipy!AH70),"-",SUM(AM76:AQ76)))</f>
        <v/>
      </c>
      <c r="AS76" s="64"/>
      <c r="AT76" s="61" t="str">
        <f>IF(ISBLANK($BF$3),"",IF(ISBLANK(Tipy!AN70),0,IF(AND(Tipy!AN70=Výsledky!$BD$3,Tipy!AP70=Výsledky!$BF$3),60,0)))</f>
        <v/>
      </c>
      <c r="AU76" s="61" t="str">
        <f>IF(ISBLANK($BF$3),"",IF(ISBLANK(Tipy!AN70),0,IF(AND(Tipy!AN70=Výsledky!$BD$3,Tipy!AP70=Výsledky!$BF$3),0,IF(AND(Tipy!AN70-Tipy!AP70&gt;0,Výsledky!$BD$3-Výsledky!$BF$3&gt;0),20,IF(AND(Tipy!AN70-Tipy!AP70=0,Výsledky!$BD$3-Výsledky!$BF$3=0),20,IF(AND(Tipy!AN70-Tipy!AP70&lt;0,Výsledky!$BD$3-Výsledky!$BF$3&lt;0),20,0))))))</f>
        <v/>
      </c>
      <c r="AV76" s="61" t="str">
        <f>IF(ISBLANK($BF$3),"",IF(OR(Tipy!AQ70=Výsledky!#REF!,Tipy!AQ70=Výsledky!#REF!,Tipy!AQ70=Výsledky!#REF!,Tipy!AQ70=Výsledky!$AT$9),IF(VLOOKUP(Tipy!AQ70,'Kategórie hráčov'!$A$2:$B$46,2,FALSE)=30,30,20),0))</f>
        <v/>
      </c>
      <c r="AW76" s="61" t="str">
        <f>IF(ISBLANK($BF$3),"",IF(OR(Tipy!AR70=Výsledky!#REF!,Tipy!AR70=Výsledky!#REF!,Tipy!AR70=Výsledky!#REF!,Tipy!AR70=Výsledky!$AW$9),IF(VLOOKUP(Tipy!AR70,'Kategórie hráčov'!$A$2:$B$46,2,FALSE)=30,30,20),0))</f>
        <v/>
      </c>
      <c r="AX76" s="62" t="str">
        <f>IF(ISBLANK($BF$3),"",IF(ISBLANK(Tipy!AN70),0,IF(OR(AND(Tipy!AN70=Výsledky!$BD$3,OR(Tipy!AP70=Výsledky!$BF$3+1,Tipy!AP70=Výsledky!$BF$3-1)),AND(Tipy!AP70=Výsledky!$BF$3,OR(Tipy!AN70=Výsledky!$BD$3+1,Tipy!AN70=Výsledky!$BD$3-1))),10,0)))</f>
        <v/>
      </c>
      <c r="AY76" s="65" t="str">
        <f>IF(ISBLANK($BF$3),"",IF(ISBLANK(Tipy!AN70),"-",SUM(AT76:AX76)))</f>
        <v/>
      </c>
      <c r="AZ76" s="64"/>
      <c r="BA76" s="61" t="str">
        <f>IF(ISBLANK($AY$3),"",IF(ISBLANK(Tipy!AT70),0,IF(AND(Tipy!AT70=Výsledky!$AW$3,Tipy!AV70=Výsledky!$AY$3),60,0)))</f>
        <v/>
      </c>
      <c r="BB76" s="61" t="str">
        <f>IF(ISBLANK($AY$3),"",IF(ISBLANK(Tipy!AT70),0,IF(AND(Tipy!AT70=Výsledky!$AW$3,Tipy!AV70=Výsledky!$AY$3),0,IF(AND(Tipy!AT70-Tipy!AV70&gt;0,Výsledky!$AW$3-Výsledky!$AY$3&gt;0),20,IF(AND(Tipy!AT70-Tipy!AV70=0,Výsledky!$AW$3-Výsledky!$AY$3=0),20,IF(AND(Tipy!AT70-Tipy!AV70&lt;0,Výsledky!$AW$3-Výsledky!$AY$3&lt;0),20,0))))))</f>
        <v/>
      </c>
      <c r="BC76" s="61" t="str">
        <f>IF(ISBLANK($AY$3),"",IF(OR(Tipy!AW70=Výsledky!$BA$6,Tipy!AW70=Výsledky!$BA$7,Tipy!AW70=Výsledky!$BA$8,Tipy!AW70=Výsledky!$BA$9),IF(VLOOKUP(Tipy!AW70,'Kategórie hráčov'!$A$2:$B$46,2,FALSE)=30,30,20),0))</f>
        <v/>
      </c>
      <c r="BD76" s="61" t="str">
        <f>IF(ISBLANK($AY$3),"",IF(OR(Tipy!AX70=Výsledky!$BD$6,Tipy!AX70=Výsledky!$BD$7,Tipy!AX70=Výsledky!$BD$8,Tipy!AX70=Výsledky!$BD$9),IF(VLOOKUP(Tipy!AX70,'Kategórie hráčov'!$A$2:$B$46,2,FALSE)=30,30,20),0))</f>
        <v/>
      </c>
      <c r="BE76" s="62" t="str">
        <f>IF(ISBLANK($AY$3),"",IF(ISBLANK(Tipy!AT70),0,IF(OR(AND(Tipy!AT70=Výsledky!$AW$3,OR(Tipy!AV70=Výsledky!$AY$3+1,Tipy!AV70=Výsledky!$AY$3-1)),AND(Tipy!AV70=Výsledky!$AY$3,OR(Tipy!AT70=Výsledky!$AW$3+1,Tipy!AT70=Výsledky!$AW$3-1))),10,0)))</f>
        <v/>
      </c>
      <c r="BF76" s="65" t="str">
        <f>IF(ISBLANK($AY$3),"",IF(ISBLANK(Tipy!AT70),"-",SUM(BA76:BE76)))</f>
        <v/>
      </c>
      <c r="BG76" s="64"/>
      <c r="BH76" s="61" t="str">
        <f>IF(ISBLANK($BT$3),"",IF(ISBLANK(Tipy!AZ70),0,IF(AND(Tipy!AZ70=Výsledky!$BR$3,Tipy!BB70=Výsledky!$BT$3),60,0)))</f>
        <v/>
      </c>
      <c r="BI76" s="61" t="str">
        <f>IF(ISBLANK($BT$3),"",IF(ISBLANK(Tipy!AZ70),0,IF(AND(Tipy!AZ70=Výsledky!$BR$3,Tipy!BB70=Výsledky!$BT$3),0,IF(AND(Tipy!AZ70-Tipy!BB70&gt;0,Výsledky!$BR$3-Výsledky!$BT$3&gt;0),20,IF(AND(Tipy!AZ70-Tipy!BB70=0,Výsledky!$BR$3-Výsledky!$BT$3=0),20,IF(AND(Tipy!AZ70-Tipy!BB70&lt;0,Výsledky!$BR$3-Výsledky!$BT$3&lt;0),20,0))))))</f>
        <v/>
      </c>
      <c r="BJ76" s="61" t="str">
        <f>IF(ISBLANK($BT$3),"",IF(OR(Tipy!BC70=Výsledky!#REF!,Tipy!BC70=Výsledky!#REF!,Tipy!BC70=Výsledky!#REF!,Tipy!BC70=Výsledky!$BH$9),IF(VLOOKUP(Tipy!BC70,'Kategórie hráčov'!$A$2:$B$46,2,FALSE)=30,30,20),0))</f>
        <v/>
      </c>
      <c r="BK76" s="61" t="str">
        <f>IF(ISBLANK($BT$3),"",IF(OR(Tipy!BD70=Výsledky!#REF!,Tipy!BD70=Výsledky!#REF!,Tipy!BD70=Výsledky!#REF!,Tipy!BD70=Výsledky!$BK$9),IF(VLOOKUP(Tipy!BD70,'Kategórie hráčov'!$A$2:$B$46,2,FALSE)=30,30,20),0))</f>
        <v/>
      </c>
      <c r="BL76" s="62" t="str">
        <f>IF(ISBLANK($BT$3),"",IF(ISBLANK(Tipy!AZ70),0,IF(OR(AND(Tipy!AZ70=Výsledky!$BR$3,OR(Tipy!BB70=Výsledky!$BT$3+1,Tipy!BB70=Výsledky!$BT$3-1)),AND(Tipy!BB70=Výsledky!$BT$3,OR(Tipy!AZ70=Výsledky!$BR$3+1,Tipy!AZ70=Výsledky!$BR$3-1))),10,0)))</f>
        <v/>
      </c>
      <c r="BM76" s="65" t="str">
        <f>IF(ISBLANK($BT$3),"",IF(ISBLANK(Tipy!AZ70),"-",SUM(BH76:BL76)))</f>
        <v/>
      </c>
      <c r="BN76" s="64"/>
      <c r="BO76" s="61" t="str">
        <f>IF(ISBLANK($CA$3),"",IF(ISBLANK(Tipy!BF70),0,IF(AND(Tipy!BF70=Výsledky!$BY$3,Tipy!BH70=Výsledky!$CA$3),60,0)))</f>
        <v/>
      </c>
      <c r="BP76" s="61" t="str">
        <f>IF(ISBLANK($CA$3),"",IF(ISBLANK(Tipy!BF70),0,IF(AND(Tipy!BF70=Výsledky!$BY$3,Tipy!BH70=Výsledky!$CA$3),0,IF(AND(Tipy!BF70-Tipy!BH70&gt;0,Výsledky!$BY$3-Výsledky!$CA$3&gt;0),20,IF(AND(Tipy!BF70-Tipy!BH70=0,Výsledky!$BY$3-Výsledky!$CA$3=0),20,IF(AND(Tipy!BF70-Tipy!BH70&lt;0,Výsledky!$BY$3-Výsledky!$CA$3&lt;0),20,0))))))</f>
        <v/>
      </c>
      <c r="BQ76" s="61" t="str">
        <f>IF(ISBLANK($CA$3),"",IF(OR(Tipy!BI70=Výsledky!$BO$6,Tipy!BI70=Výsledky!$BO$7,Tipy!BI70=Výsledky!$BO$8,Tipy!BI70=Výsledky!$BO$9),IF(VLOOKUP(Tipy!BI70,'Kategórie hráčov'!$A$2:$B$46,2,FALSE)=30,30,20),0))</f>
        <v/>
      </c>
      <c r="BR76" s="61" t="str">
        <f>IF(ISBLANK($CA$3),"",IF(OR(Tipy!BJ70=Výsledky!$BR$6,Tipy!BJ70=Výsledky!$BR$7,Tipy!BJ70=Výsledky!$BR$8,Tipy!BJ70=Výsledky!$BR$9),IF(VLOOKUP(Tipy!BJ70,'Kategórie hráčov'!$A$2:$B$46,2,FALSE)=30,30,20),0))</f>
        <v/>
      </c>
      <c r="BS76" s="62" t="str">
        <f>IF(ISBLANK($CA$3),"",IF(ISBLANK(Tipy!BF70),0,IF(OR(AND(Tipy!BF70=Výsledky!$BY$3,OR(Tipy!BH70=Výsledky!$CA$3+1,Tipy!BH70=Výsledky!$CA$3-1)),AND(Tipy!BH70=Výsledky!$CA$3,OR(Tipy!BF70=Výsledky!$BY$3+1,Tipy!BF70=Výsledky!$BY$3-1))),10,0)))</f>
        <v/>
      </c>
      <c r="BT76" s="65" t="str">
        <f>IF(ISBLANK($CA$3),"",IF(ISBLANK(Tipy!BF70),"-",SUM(BO76:BS76)))</f>
        <v/>
      </c>
      <c r="BU76" s="64"/>
      <c r="BV76" s="61" t="str">
        <f>IF(ISBLANK($CH$3),"",IF(ISBLANK(Tipy!BL70),0,IF(AND(Tipy!BL70=Výsledky!$CF$3,Tipy!BN70=Výsledky!$CH$3),60,0)))</f>
        <v/>
      </c>
      <c r="BW76" s="61" t="str">
        <f>IF(ISBLANK($CH$3),"",IF(ISBLANK(Tipy!BL70),0,IF(AND(Tipy!BL70=Výsledky!$CF$3,Tipy!BN70=Výsledky!$CH$3),0,IF(AND(Tipy!BL70-Tipy!BN70&gt;0,Výsledky!$CF$3-Výsledky!$CH$3&gt;0),20,IF(AND(Tipy!BL70-Tipy!BN70=0,Výsledky!$CF$3-Výsledky!$CH$3=0),20,IF(AND(Tipy!BL70-Tipy!BN70&lt;0,Výsledky!$CF$3-Výsledky!$CH$3&lt;0),20,0))))))</f>
        <v/>
      </c>
      <c r="BX76" s="61" t="str">
        <f>IF(ISBLANK($CH$3),"",IF(OR(Tipy!BO70=Výsledky!$BV$6,Tipy!BO70=Výsledky!$BV$7,Tipy!BO70=Výsledky!$BV$8,Tipy!BO70=Výsledky!$BV$9),IF(VLOOKUP(Tipy!BO70,'Kategórie hráčov'!$A$2:$B$46,2,FALSE)=30,30,20),0))</f>
        <v/>
      </c>
      <c r="BY76" s="61" t="str">
        <f>IF(ISBLANK($CH$3),"",IF(OR(Tipy!BP70=Výsledky!$BY$6,Tipy!BP70=Výsledky!$BY$7,Tipy!BP70=Výsledky!$BY$8,Tipy!BP70=Výsledky!$BY$9),IF(VLOOKUP(Tipy!BP70,'Kategórie hráčov'!$A$2:$B$46,2,FALSE)=30,30,20),0))</f>
        <v/>
      </c>
      <c r="BZ76" s="62" t="str">
        <f>IF(ISBLANK($CH$3),"",IF(ISBLANK(Tipy!BL70),0,IF(OR(AND(Tipy!BL70=Výsledky!$CF$3,OR(Tipy!BN70=Výsledky!$CH$3+1,Tipy!BN70=Výsledky!$CH$3-1)),AND(Tipy!BN70=Výsledky!$CH$3,OR(Tipy!BL70=Výsledky!$CF$3+1,Tipy!BL70=Výsledky!$CF$3-1))),10,0)))</f>
        <v/>
      </c>
      <c r="CA76" s="65" t="str">
        <f>IF(ISBLANK($CH$3),"",IF(ISBLANK(Tipy!BL70),"-",SUM(BV76:BZ76)))</f>
        <v/>
      </c>
      <c r="CB76" s="64"/>
      <c r="CC76" s="61" t="str">
        <f>IF(ISBLANK($CO$3),"",IF(ISBLANK(Tipy!BR70),0,IF(AND(Tipy!BR70=Výsledky!$CM$3,Tipy!BT70=Výsledky!$CO$3),60,0)))</f>
        <v/>
      </c>
      <c r="CD76" s="61" t="str">
        <f>IF(ISBLANK($CO$3),"",IF(ISBLANK(Tipy!BR70),0,IF(AND(Tipy!BR70=Výsledky!$CM$3,Tipy!BT70=Výsledky!$CO$3),0,IF(AND(Tipy!BR70-Tipy!BT70&gt;0,Výsledky!$CM$3-Výsledky!$CO$3&gt;0),20,IF(AND(Tipy!BR70-Tipy!BT70=0,Výsledky!$CM$3-Výsledky!$CO$3=0),20,IF(AND(Tipy!BR70-Tipy!BT70&lt;0,Výsledky!$CM$3-Výsledky!$CO$3&lt;0),20,0))))))</f>
        <v/>
      </c>
      <c r="CE76" s="61" t="str">
        <f>IF(ISBLANK($CO$3),"",IF(OR(Tipy!BU70=Výsledky!$CC$6,Tipy!BU70=Výsledky!$CC$7,Tipy!BU70=Výsledky!$CC$8,Tipy!BU70=Výsledky!$CC$9),IF(VLOOKUP(Tipy!BU70,'Kategórie hráčov'!$A$2:$B$46,2,FALSE)=30,30,20),0))</f>
        <v/>
      </c>
      <c r="CF76" s="61" t="str">
        <f>IF(ISBLANK($CO$3),"",IF(OR(Tipy!BV70=Výsledky!$CF$6,Tipy!BV70=Výsledky!$CF$7,Tipy!BV70=Výsledky!$CF$8,Tipy!BV70=Výsledky!$CF$9),IF(VLOOKUP(Tipy!BV70,'Kategórie hráčov'!$A$2:$B$46,2,FALSE)=30,30,20),0))</f>
        <v/>
      </c>
      <c r="CG76" s="62" t="str">
        <f>IF(ISBLANK($CO$3),"",IF(ISBLANK(Tipy!BR70),0,IF(OR(AND(Tipy!BR70=Výsledky!$CM$3,OR(Tipy!BT70=Výsledky!$CO$3+1,Tipy!BT70=Výsledky!$CO$3-1)),AND(Tipy!BT70=Výsledky!$CO$3,OR(Tipy!BR70=Výsledky!$CM$3+1,Tipy!BR70=Výsledky!$CM$3-1))),10,0)))</f>
        <v/>
      </c>
      <c r="CH76" s="65" t="str">
        <f>IF(ISBLANK($CO$3),"",IF(ISBLANK(Tipy!BR70),"-",SUM(CC76:CG76)))</f>
        <v/>
      </c>
      <c r="CI76" s="64"/>
      <c r="CJ76" s="61" t="str">
        <f>IF(ISBLANK($CV$3),"",IF(ISBLANK(Tipy!BX70),0,IF(AND(Tipy!BX70=Výsledky!$CT$3,Tipy!BZ70=Výsledky!$CV$3),60,0)))</f>
        <v/>
      </c>
      <c r="CK76" s="61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1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1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2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65" t="str">
        <f>IF(ISBLANK($CV$3),"",IF(ISBLANK(Tipy!BX70),"-",SUM(CJ76:CN76)))</f>
        <v/>
      </c>
      <c r="CP76" s="64"/>
      <c r="CQ76" s="61" t="str">
        <f>IF(ISBLANK($DC$3),"",IF(ISBLANK(Tipy!CD70),0,IF(AND(Tipy!CD70=Výsledky!$DA$3,Tipy!CF70=Výsledky!$DC$3),60,0)))</f>
        <v/>
      </c>
      <c r="CR76" s="61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1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1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2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65" t="str">
        <f>IF(ISBLANK($DC$3),"",IF(ISBLANK(Tipy!CD70),"-",SUM(CQ76:CU76)))</f>
        <v/>
      </c>
      <c r="CW76" s="64"/>
      <c r="CX76" s="61" t="str">
        <f>IF(ISBLANK($DX$3),"",IF(ISBLANK(Tipy!CJ70),0,IF(AND(Tipy!CJ70=Výsledky!$DV$3,Tipy!CL70=Výsledky!$DX$3),60,0)))</f>
        <v/>
      </c>
      <c r="CY76" s="61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1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1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2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65" t="str">
        <f>IF(ISBLANK($DX$3),"",IF(ISBLANK(Tipy!CJ70),"-",SUM(CX76:DB76)))</f>
        <v/>
      </c>
      <c r="DD76" s="64"/>
      <c r="DE76" s="61" t="str">
        <f>IF(ISBLANK($DQ$3),"",IF(ISBLANK(Tipy!CP70),0,IF(AND(Tipy!CP70=Výsledky!$DO$3,Tipy!CR70=Výsledky!$DQ$3),60,0)))</f>
        <v/>
      </c>
      <c r="DF76" s="61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1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1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2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65" t="str">
        <f>IF(ISBLANK($DQ$3),"",IF(ISBLANK(Tipy!CP70),"-",SUM(DE76:DI76)))</f>
        <v/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 t="str">
        <f>IF(ISBLANK($BM$3),"",IF(ISBLANK(Tipy!EF70),0,IF(AND(Tipy!EF70=Výsledky!$BK$3,Tipy!EH70=Výsledky!$BM$3),60,0)))</f>
        <v/>
      </c>
      <c r="FC76" s="61" t="str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/>
      </c>
      <c r="FD76" s="61" t="str">
        <f>IF(ISBLANK($BM$3),"",IF(OR(Tipy!EI70=Výsledky!$FB$6,Tipy!EI70=Výsledky!$FB$7,Tipy!EI70=Výsledky!$FB$8,Tipy!EI70=Výsledky!$FB$9),IF(VLOOKUP(Tipy!EI70,'Kategórie hráčov'!$A$2:$B$46,2,FALSE)=30,30,20),0))</f>
        <v/>
      </c>
      <c r="FE76" s="61" t="str">
        <f>IF(ISBLANK($BM$3),"",IF(OR(Tipy!EJ70=Výsledky!$FE$6,Tipy!EJ70=Výsledky!$FE$7,Tipy!EJ70=Výsledky!$FE$8,Tipy!EJ70=Výsledky!$FE$9),IF(VLOOKUP(Tipy!EJ70,'Kategórie hráčov'!$A$2:$B$46,2,FALSE)=30,30,20),0))</f>
        <v/>
      </c>
      <c r="FF76" s="62" t="str">
        <f>IF(ISBLANK($BM$3),"",IF(ISBLANK(Tipy!EF70),0,IF(OR(AND(Tipy!EF70=Výsledky!$BK$3,OR(Tipy!EH70=Výsledky!$BM$3+1,Tipy!EH70=Výsledky!$BM$3-1)),AND(Tipy!EH70=Výsledky!$BM$3,OR(Tipy!EF70=Výsledky!$BK$3+1,Tipy!EF70=Výsledky!$BK$3-1))),10,0)))</f>
        <v/>
      </c>
      <c r="FG76" s="65" t="str">
        <f>IF(ISBLANK($BM$3),"",IF(ISBLANK(Tipy!EF70),"-",SUM(FB76:FF76)))</f>
        <v/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 t="str">
        <f>IF(ISBLANK($DJ$3),"",IF(ISBLANK(Tipy!ER70),0,IF(AND(Tipy!ER70=Výsledky!$DH$3,Tipy!ET70=Výsledky!$DJ$3),60,0)))</f>
        <v/>
      </c>
      <c r="FQ76" s="61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1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1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2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5" t="str">
        <f>IF(ISBLANK($DJ$3),"",IF(ISBLANK(Tipy!ER70),"-",SUM(FP76:FT76)))</f>
        <v/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488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488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5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61" t="str">
        <f>IF(ISBLANK($AR$3),"",IF(ISBLANK(Tipy!AH71),0,IF(AND(Tipy!AH71=Výsledky!$AP$3,Tipy!AJ71=Výsledky!$AR$3),60,0)))</f>
        <v/>
      </c>
      <c r="AN77" s="61" t="str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/>
      </c>
      <c r="AO77" s="61" t="str">
        <f>IF(ISBLANK($AR$3),"",IF(OR(Tipy!AK71=Výsledky!$AM$6,Tipy!AK71=Výsledky!$AM$7,Tipy!AK71=Výsledky!$AM$8,Tipy!AK71=Výsledky!$AM$9),IF(VLOOKUP(Tipy!AK71,'Kategórie hráčov'!$A$2:$B$46,2,FALSE)=30,30,20),0))</f>
        <v/>
      </c>
      <c r="AP77" s="61" t="str">
        <f>IF(ISBLANK($AR$3),"",IF(OR(Tipy!AL71=Výsledky!$AP$6,Tipy!AL71=Výsledky!$AP$7,Tipy!AL71=Výsledky!$AP$8,Tipy!AL71=Výsledky!$AP$9),IF(VLOOKUP(Tipy!AL71,'Kategórie hráčov'!$A$2:$B$46,2,FALSE)=30,30,20),0))</f>
        <v/>
      </c>
      <c r="AQ77" s="62" t="str">
        <f>IF(ISBLANK($AR$3),"",IF(ISBLANK(Tipy!AH71),0,IF(OR(AND(Tipy!AH71=Výsledky!$AP$3,OR(Tipy!AJ71=Výsledky!$AR$3+1,Tipy!AJ71=Výsledky!$AR$3-1)),AND(Tipy!AJ71=Výsledky!$AR$3,OR(Tipy!AH71=Výsledky!$AP$3+1,Tipy!AH71=Výsledky!$AP$3-1))),10,0)))</f>
        <v/>
      </c>
      <c r="AR77" s="65" t="str">
        <f>IF(ISBLANK($AR$3),"",IF(ISBLANK(Tipy!AH71),"-",SUM(AM77:AQ77)))</f>
        <v/>
      </c>
      <c r="AS77" s="64"/>
      <c r="AT77" s="61" t="str">
        <f>IF(ISBLANK($BF$3),"",IF(ISBLANK(Tipy!AN71),0,IF(AND(Tipy!AN71=Výsledky!$BD$3,Tipy!AP71=Výsledky!$BF$3),60,0)))</f>
        <v/>
      </c>
      <c r="AU77" s="61" t="str">
        <f>IF(ISBLANK($BF$3),"",IF(ISBLANK(Tipy!AN71),0,IF(AND(Tipy!AN71=Výsledky!$BD$3,Tipy!AP71=Výsledky!$BF$3),0,IF(AND(Tipy!AN71-Tipy!AP71&gt;0,Výsledky!$BD$3-Výsledky!$BF$3&gt;0),20,IF(AND(Tipy!AN71-Tipy!AP71=0,Výsledky!$BD$3-Výsledky!$BF$3=0),20,IF(AND(Tipy!AN71-Tipy!AP71&lt;0,Výsledky!$BD$3-Výsledky!$BF$3&lt;0),20,0))))))</f>
        <v/>
      </c>
      <c r="AV77" s="61" t="str">
        <f>IF(ISBLANK($BF$3),"",IF(OR(Tipy!AQ71=Výsledky!#REF!,Tipy!AQ71=Výsledky!#REF!,Tipy!AQ71=Výsledky!#REF!,Tipy!AQ71=Výsledky!$AT$9),IF(VLOOKUP(Tipy!AQ71,'Kategórie hráčov'!$A$2:$B$46,2,FALSE)=30,30,20),0))</f>
        <v/>
      </c>
      <c r="AW77" s="61" t="str">
        <f>IF(ISBLANK($BF$3),"",IF(OR(Tipy!AR71=Výsledky!#REF!,Tipy!AR71=Výsledky!#REF!,Tipy!AR71=Výsledky!#REF!,Tipy!AR71=Výsledky!$AW$9),IF(VLOOKUP(Tipy!AR71,'Kategórie hráčov'!$A$2:$B$46,2,FALSE)=30,30,20),0))</f>
        <v/>
      </c>
      <c r="AX77" s="62" t="str">
        <f>IF(ISBLANK($BF$3),"",IF(ISBLANK(Tipy!AN71),0,IF(OR(AND(Tipy!AN71=Výsledky!$BD$3,OR(Tipy!AP71=Výsledky!$BF$3+1,Tipy!AP71=Výsledky!$BF$3-1)),AND(Tipy!AP71=Výsledky!$BF$3,OR(Tipy!AN71=Výsledky!$BD$3+1,Tipy!AN71=Výsledky!$BD$3-1))),10,0)))</f>
        <v/>
      </c>
      <c r="AY77" s="65" t="str">
        <f>IF(ISBLANK($BF$3),"",IF(ISBLANK(Tipy!AN71),"-",SUM(AT77:AX77)))</f>
        <v/>
      </c>
      <c r="AZ77" s="64"/>
      <c r="BA77" s="61" t="str">
        <f>IF(ISBLANK($AY$3),"",IF(ISBLANK(Tipy!AT71),0,IF(AND(Tipy!AT71=Výsledky!$AW$3,Tipy!AV71=Výsledky!$AY$3),60,0)))</f>
        <v/>
      </c>
      <c r="BB77" s="61" t="str">
        <f>IF(ISBLANK($AY$3),"",IF(ISBLANK(Tipy!AT71),0,IF(AND(Tipy!AT71=Výsledky!$AW$3,Tipy!AV71=Výsledky!$AY$3),0,IF(AND(Tipy!AT71-Tipy!AV71&gt;0,Výsledky!$AW$3-Výsledky!$AY$3&gt;0),20,IF(AND(Tipy!AT71-Tipy!AV71=0,Výsledky!$AW$3-Výsledky!$AY$3=0),20,IF(AND(Tipy!AT71-Tipy!AV71&lt;0,Výsledky!$AW$3-Výsledky!$AY$3&lt;0),20,0))))))</f>
        <v/>
      </c>
      <c r="BC77" s="61" t="str">
        <f>IF(ISBLANK($AY$3),"",IF(OR(Tipy!AW71=Výsledky!$BA$6,Tipy!AW71=Výsledky!$BA$7,Tipy!AW71=Výsledky!$BA$8,Tipy!AW71=Výsledky!$BA$9),IF(VLOOKUP(Tipy!AW71,'Kategórie hráčov'!$A$2:$B$46,2,FALSE)=30,30,20),0))</f>
        <v/>
      </c>
      <c r="BD77" s="61" t="str">
        <f>IF(ISBLANK($AY$3),"",IF(OR(Tipy!AX71=Výsledky!$BD$6,Tipy!AX71=Výsledky!$BD$7,Tipy!AX71=Výsledky!$BD$8,Tipy!AX71=Výsledky!$BD$9),IF(VLOOKUP(Tipy!AX71,'Kategórie hráčov'!$A$2:$B$46,2,FALSE)=30,30,20),0))</f>
        <v/>
      </c>
      <c r="BE77" s="62" t="str">
        <f>IF(ISBLANK($AY$3),"",IF(ISBLANK(Tipy!AT71),0,IF(OR(AND(Tipy!AT71=Výsledky!$AW$3,OR(Tipy!AV71=Výsledky!$AY$3+1,Tipy!AV71=Výsledky!$AY$3-1)),AND(Tipy!AV71=Výsledky!$AY$3,OR(Tipy!AT71=Výsledky!$AW$3+1,Tipy!AT71=Výsledky!$AW$3-1))),10,0)))</f>
        <v/>
      </c>
      <c r="BF77" s="65" t="str">
        <f>IF(ISBLANK($AY$3),"",IF(ISBLANK(Tipy!AT71),"-",SUM(BA77:BE77)))</f>
        <v/>
      </c>
      <c r="BG77" s="64"/>
      <c r="BH77" s="61" t="str">
        <f>IF(ISBLANK($BT$3),"",IF(ISBLANK(Tipy!AZ71),0,IF(AND(Tipy!AZ71=Výsledky!$BR$3,Tipy!BB71=Výsledky!$BT$3),60,0)))</f>
        <v/>
      </c>
      <c r="BI77" s="61" t="str">
        <f>IF(ISBLANK($BT$3),"",IF(ISBLANK(Tipy!AZ71),0,IF(AND(Tipy!AZ71=Výsledky!$BR$3,Tipy!BB71=Výsledky!$BT$3),0,IF(AND(Tipy!AZ71-Tipy!BB71&gt;0,Výsledky!$BR$3-Výsledky!$BT$3&gt;0),20,IF(AND(Tipy!AZ71-Tipy!BB71=0,Výsledky!$BR$3-Výsledky!$BT$3=0),20,IF(AND(Tipy!AZ71-Tipy!BB71&lt;0,Výsledky!$BR$3-Výsledky!$BT$3&lt;0),20,0))))))</f>
        <v/>
      </c>
      <c r="BJ77" s="61" t="str">
        <f>IF(ISBLANK($BT$3),"",IF(OR(Tipy!BC71=Výsledky!#REF!,Tipy!BC71=Výsledky!#REF!,Tipy!BC71=Výsledky!#REF!,Tipy!BC71=Výsledky!$BH$9),IF(VLOOKUP(Tipy!BC71,'Kategórie hráčov'!$A$2:$B$46,2,FALSE)=30,30,20),0))</f>
        <v/>
      </c>
      <c r="BK77" s="61" t="str">
        <f>IF(ISBLANK($BT$3),"",IF(OR(Tipy!BD71=Výsledky!#REF!,Tipy!BD71=Výsledky!#REF!,Tipy!BD71=Výsledky!#REF!,Tipy!BD71=Výsledky!$BK$9),IF(VLOOKUP(Tipy!BD71,'Kategórie hráčov'!$A$2:$B$46,2,FALSE)=30,30,20),0))</f>
        <v/>
      </c>
      <c r="BL77" s="62" t="str">
        <f>IF(ISBLANK($BT$3),"",IF(ISBLANK(Tipy!AZ71),0,IF(OR(AND(Tipy!AZ71=Výsledky!$BR$3,OR(Tipy!BB71=Výsledky!$BT$3+1,Tipy!BB71=Výsledky!$BT$3-1)),AND(Tipy!BB71=Výsledky!$BT$3,OR(Tipy!AZ71=Výsledky!$BR$3+1,Tipy!AZ71=Výsledky!$BR$3-1))),10,0)))</f>
        <v/>
      </c>
      <c r="BM77" s="65" t="str">
        <f>IF(ISBLANK($BT$3),"",IF(ISBLANK(Tipy!AZ71),"-",SUM(BH77:BL77)))</f>
        <v/>
      </c>
      <c r="BN77" s="64"/>
      <c r="BO77" s="61" t="str">
        <f>IF(ISBLANK($CA$3),"",IF(ISBLANK(Tipy!BF71),0,IF(AND(Tipy!BF71=Výsledky!$BY$3,Tipy!BH71=Výsledky!$CA$3),60,0)))</f>
        <v/>
      </c>
      <c r="BP77" s="61" t="str">
        <f>IF(ISBLANK($CA$3),"",IF(ISBLANK(Tipy!BF71),0,IF(AND(Tipy!BF71=Výsledky!$BY$3,Tipy!BH71=Výsledky!$CA$3),0,IF(AND(Tipy!BF71-Tipy!BH71&gt;0,Výsledky!$BY$3-Výsledky!$CA$3&gt;0),20,IF(AND(Tipy!BF71-Tipy!BH71=0,Výsledky!$BY$3-Výsledky!$CA$3=0),20,IF(AND(Tipy!BF71-Tipy!BH71&lt;0,Výsledky!$BY$3-Výsledky!$CA$3&lt;0),20,0))))))</f>
        <v/>
      </c>
      <c r="BQ77" s="61" t="str">
        <f>IF(ISBLANK($CA$3),"",IF(OR(Tipy!BI71=Výsledky!$BO$6,Tipy!BI71=Výsledky!$BO$7,Tipy!BI71=Výsledky!$BO$8,Tipy!BI71=Výsledky!$BO$9),IF(VLOOKUP(Tipy!BI71,'Kategórie hráčov'!$A$2:$B$46,2,FALSE)=30,30,20),0))</f>
        <v/>
      </c>
      <c r="BR77" s="61" t="str">
        <f>IF(ISBLANK($CA$3),"",IF(OR(Tipy!BJ71=Výsledky!$BR$6,Tipy!BJ71=Výsledky!$BR$7,Tipy!BJ71=Výsledky!$BR$8,Tipy!BJ71=Výsledky!$BR$9),IF(VLOOKUP(Tipy!BJ71,'Kategórie hráčov'!$A$2:$B$46,2,FALSE)=30,30,20),0))</f>
        <v/>
      </c>
      <c r="BS77" s="62" t="str">
        <f>IF(ISBLANK($CA$3),"",IF(ISBLANK(Tipy!BF71),0,IF(OR(AND(Tipy!BF71=Výsledky!$BY$3,OR(Tipy!BH71=Výsledky!$CA$3+1,Tipy!BH71=Výsledky!$CA$3-1)),AND(Tipy!BH71=Výsledky!$CA$3,OR(Tipy!BF71=Výsledky!$BY$3+1,Tipy!BF71=Výsledky!$BY$3-1))),10,0)))</f>
        <v/>
      </c>
      <c r="BT77" s="65" t="str">
        <f>IF(ISBLANK($CA$3),"",IF(ISBLANK(Tipy!BF71),"-",SUM(BO77:BS77)))</f>
        <v/>
      </c>
      <c r="BU77" s="64"/>
      <c r="BV77" s="61" t="str">
        <f>IF(ISBLANK($CH$3),"",IF(ISBLANK(Tipy!BL71),0,IF(AND(Tipy!BL71=Výsledky!$CF$3,Tipy!BN71=Výsledky!$CH$3),60,0)))</f>
        <v/>
      </c>
      <c r="BW77" s="61" t="str">
        <f>IF(ISBLANK($CH$3),"",IF(ISBLANK(Tipy!BL71),0,IF(AND(Tipy!BL71=Výsledky!$CF$3,Tipy!BN71=Výsledky!$CH$3),0,IF(AND(Tipy!BL71-Tipy!BN71&gt;0,Výsledky!$CF$3-Výsledky!$CH$3&gt;0),20,IF(AND(Tipy!BL71-Tipy!BN71=0,Výsledky!$CF$3-Výsledky!$CH$3=0),20,IF(AND(Tipy!BL71-Tipy!BN71&lt;0,Výsledky!$CF$3-Výsledky!$CH$3&lt;0),20,0))))))</f>
        <v/>
      </c>
      <c r="BX77" s="61" t="str">
        <f>IF(ISBLANK($CH$3),"",IF(OR(Tipy!BO71=Výsledky!$BV$6,Tipy!BO71=Výsledky!$BV$7,Tipy!BO71=Výsledky!$BV$8,Tipy!BO71=Výsledky!$BV$9),IF(VLOOKUP(Tipy!BO71,'Kategórie hráčov'!$A$2:$B$46,2,FALSE)=30,30,20),0))</f>
        <v/>
      </c>
      <c r="BY77" s="61" t="str">
        <f>IF(ISBLANK($CH$3),"",IF(OR(Tipy!BP71=Výsledky!$BY$6,Tipy!BP71=Výsledky!$BY$7,Tipy!BP71=Výsledky!$BY$8,Tipy!BP71=Výsledky!$BY$9),IF(VLOOKUP(Tipy!BP71,'Kategórie hráčov'!$A$2:$B$46,2,FALSE)=30,30,20),0))</f>
        <v/>
      </c>
      <c r="BZ77" s="62" t="str">
        <f>IF(ISBLANK($CH$3),"",IF(ISBLANK(Tipy!BL71),0,IF(OR(AND(Tipy!BL71=Výsledky!$CF$3,OR(Tipy!BN71=Výsledky!$CH$3+1,Tipy!BN71=Výsledky!$CH$3-1)),AND(Tipy!BN71=Výsledky!$CH$3,OR(Tipy!BL71=Výsledky!$CF$3+1,Tipy!BL71=Výsledky!$CF$3-1))),10,0)))</f>
        <v/>
      </c>
      <c r="CA77" s="65" t="str">
        <f>IF(ISBLANK($CH$3),"",IF(ISBLANK(Tipy!BL71),"-",SUM(BV77:BZ77)))</f>
        <v/>
      </c>
      <c r="CB77" s="64"/>
      <c r="CC77" s="61" t="str">
        <f>IF(ISBLANK($CO$3),"",IF(ISBLANK(Tipy!BR71),0,IF(AND(Tipy!BR71=Výsledky!$CM$3,Tipy!BT71=Výsledky!$CO$3),60,0)))</f>
        <v/>
      </c>
      <c r="CD77" s="61" t="str">
        <f>IF(ISBLANK($CO$3),"",IF(ISBLANK(Tipy!BR71),0,IF(AND(Tipy!BR71=Výsledky!$CM$3,Tipy!BT71=Výsledky!$CO$3),0,IF(AND(Tipy!BR71-Tipy!BT71&gt;0,Výsledky!$CM$3-Výsledky!$CO$3&gt;0),20,IF(AND(Tipy!BR71-Tipy!BT71=0,Výsledky!$CM$3-Výsledky!$CO$3=0),20,IF(AND(Tipy!BR71-Tipy!BT71&lt;0,Výsledky!$CM$3-Výsledky!$CO$3&lt;0),20,0))))))</f>
        <v/>
      </c>
      <c r="CE77" s="61" t="str">
        <f>IF(ISBLANK($CO$3),"",IF(OR(Tipy!BU71=Výsledky!$CC$6,Tipy!BU71=Výsledky!$CC$7,Tipy!BU71=Výsledky!$CC$8,Tipy!BU71=Výsledky!$CC$9),IF(VLOOKUP(Tipy!BU71,'Kategórie hráčov'!$A$2:$B$46,2,FALSE)=30,30,20),0))</f>
        <v/>
      </c>
      <c r="CF77" s="61" t="str">
        <f>IF(ISBLANK($CO$3),"",IF(OR(Tipy!BV71=Výsledky!$CF$6,Tipy!BV71=Výsledky!$CF$7,Tipy!BV71=Výsledky!$CF$8,Tipy!BV71=Výsledky!$CF$9),IF(VLOOKUP(Tipy!BV71,'Kategórie hráčov'!$A$2:$B$46,2,FALSE)=30,30,20),0))</f>
        <v/>
      </c>
      <c r="CG77" s="62" t="str">
        <f>IF(ISBLANK($CO$3),"",IF(ISBLANK(Tipy!BR71),0,IF(OR(AND(Tipy!BR71=Výsledky!$CM$3,OR(Tipy!BT71=Výsledky!$CO$3+1,Tipy!BT71=Výsledky!$CO$3-1)),AND(Tipy!BT71=Výsledky!$CO$3,OR(Tipy!BR71=Výsledky!$CM$3+1,Tipy!BR71=Výsledky!$CM$3-1))),10,0)))</f>
        <v/>
      </c>
      <c r="CH77" s="65" t="str">
        <f>IF(ISBLANK($CO$3),"",IF(ISBLANK(Tipy!BR71),"-",SUM(CC77:CG77)))</f>
        <v/>
      </c>
      <c r="CI77" s="64"/>
      <c r="CJ77" s="61" t="str">
        <f>IF(ISBLANK($CV$3),"",IF(ISBLANK(Tipy!BX71),0,IF(AND(Tipy!BX71=Výsledky!$CT$3,Tipy!BZ71=Výsledky!$CV$3),60,0)))</f>
        <v/>
      </c>
      <c r="CK77" s="61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1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1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2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65" t="str">
        <f>IF(ISBLANK($CV$3),"",IF(ISBLANK(Tipy!BX71),"-",SUM(CJ77:CN77)))</f>
        <v/>
      </c>
      <c r="CP77" s="64"/>
      <c r="CQ77" s="61" t="str">
        <f>IF(ISBLANK($DC$3),"",IF(ISBLANK(Tipy!CD71),0,IF(AND(Tipy!CD71=Výsledky!$DA$3,Tipy!CF71=Výsledky!$DC$3),60,0)))</f>
        <v/>
      </c>
      <c r="CR77" s="61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1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1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2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65" t="str">
        <f>IF(ISBLANK($DC$3),"",IF(ISBLANK(Tipy!CD71),"-",SUM(CQ77:CU77)))</f>
        <v/>
      </c>
      <c r="CW77" s="64"/>
      <c r="CX77" s="61" t="str">
        <f>IF(ISBLANK($DX$3),"",IF(ISBLANK(Tipy!CJ71),0,IF(AND(Tipy!CJ71=Výsledky!$DV$3,Tipy!CL71=Výsledky!$DX$3),60,0)))</f>
        <v/>
      </c>
      <c r="CY77" s="61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1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1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2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65" t="str">
        <f>IF(ISBLANK($DX$3),"",IF(ISBLANK(Tipy!CJ71),"-",SUM(CX77:DB77)))</f>
        <v/>
      </c>
      <c r="DD77" s="64"/>
      <c r="DE77" s="61" t="str">
        <f>IF(ISBLANK($DQ$3),"",IF(ISBLANK(Tipy!CP71),0,IF(AND(Tipy!CP71=Výsledky!$DO$3,Tipy!CR71=Výsledky!$DQ$3),60,0)))</f>
        <v/>
      </c>
      <c r="DF77" s="61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1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1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2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65" t="str">
        <f>IF(ISBLANK($DQ$3),"",IF(ISBLANK(Tipy!CP71),"-",SUM(DE77:DI77)))</f>
        <v/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 t="str">
        <f>IF(ISBLANK($BM$3),"",IF(ISBLANK(Tipy!EF71),0,IF(AND(Tipy!EF71=Výsledky!$BK$3,Tipy!EH71=Výsledky!$BM$3),60,0)))</f>
        <v/>
      </c>
      <c r="FC77" s="61" t="str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/>
      </c>
      <c r="FD77" s="61" t="str">
        <f>IF(ISBLANK($BM$3),"",IF(OR(Tipy!EI71=Výsledky!$FB$6,Tipy!EI71=Výsledky!$FB$7,Tipy!EI71=Výsledky!$FB$8,Tipy!EI71=Výsledky!$FB$9),IF(VLOOKUP(Tipy!EI71,'Kategórie hráčov'!$A$2:$B$46,2,FALSE)=30,30,20),0))</f>
        <v/>
      </c>
      <c r="FE77" s="61" t="str">
        <f>IF(ISBLANK($BM$3),"",IF(OR(Tipy!EJ71=Výsledky!$FE$6,Tipy!EJ71=Výsledky!$FE$7,Tipy!EJ71=Výsledky!$FE$8,Tipy!EJ71=Výsledky!$FE$9),IF(VLOOKUP(Tipy!EJ71,'Kategórie hráčov'!$A$2:$B$46,2,FALSE)=30,30,20),0))</f>
        <v/>
      </c>
      <c r="FF77" s="62" t="str">
        <f>IF(ISBLANK($BM$3),"",IF(ISBLANK(Tipy!EF71),0,IF(OR(AND(Tipy!EF71=Výsledky!$BK$3,OR(Tipy!EH71=Výsledky!$BM$3+1,Tipy!EH71=Výsledky!$BM$3-1)),AND(Tipy!EH71=Výsledky!$BM$3,OR(Tipy!EF71=Výsledky!$BK$3+1,Tipy!EF71=Výsledky!$BK$3-1))),10,0)))</f>
        <v/>
      </c>
      <c r="FG77" s="65" t="str">
        <f>IF(ISBLANK($BM$3),"",IF(ISBLANK(Tipy!EF71),"-",SUM(FB77:FF77)))</f>
        <v/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 t="str">
        <f>IF(ISBLANK($DJ$3),"",IF(ISBLANK(Tipy!ER71),0,IF(AND(Tipy!ER71=Výsledky!$DH$3,Tipy!ET71=Výsledky!$DJ$3),60,0)))</f>
        <v/>
      </c>
      <c r="FQ77" s="61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1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1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2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5" t="str">
        <f>IF(ISBLANK($DJ$3),"",IF(ISBLANK(Tipy!ER71),"-",SUM(FP77:FT77)))</f>
        <v/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488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488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5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61" t="str">
        <f>IF(ISBLANK($AR$3),"",IF(ISBLANK(Tipy!AH72),0,IF(AND(Tipy!AH72=Výsledky!$AP$3,Tipy!AJ72=Výsledky!$AR$3),60,0)))</f>
        <v/>
      </c>
      <c r="AN78" s="61" t="str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/>
      </c>
      <c r="AO78" s="61" t="str">
        <f>IF(ISBLANK($AR$3),"",IF(OR(Tipy!AK72=Výsledky!$AM$6,Tipy!AK72=Výsledky!$AM$7,Tipy!AK72=Výsledky!$AM$8,Tipy!AK72=Výsledky!$AM$9),IF(VLOOKUP(Tipy!AK72,'Kategórie hráčov'!$A$2:$B$46,2,FALSE)=30,30,20),0))</f>
        <v/>
      </c>
      <c r="AP78" s="61" t="str">
        <f>IF(ISBLANK($AR$3),"",IF(OR(Tipy!AL72=Výsledky!$AP$6,Tipy!AL72=Výsledky!$AP$7,Tipy!AL72=Výsledky!$AP$8,Tipy!AL72=Výsledky!$AP$9),IF(VLOOKUP(Tipy!AL72,'Kategórie hráčov'!$A$2:$B$46,2,FALSE)=30,30,20),0))</f>
        <v/>
      </c>
      <c r="AQ78" s="62" t="str">
        <f>IF(ISBLANK($AR$3),"",IF(ISBLANK(Tipy!AH72),0,IF(OR(AND(Tipy!AH72=Výsledky!$AP$3,OR(Tipy!AJ72=Výsledky!$AR$3+1,Tipy!AJ72=Výsledky!$AR$3-1)),AND(Tipy!AJ72=Výsledky!$AR$3,OR(Tipy!AH72=Výsledky!$AP$3+1,Tipy!AH72=Výsledky!$AP$3-1))),10,0)))</f>
        <v/>
      </c>
      <c r="AR78" s="65" t="str">
        <f>IF(ISBLANK($AR$3),"",IF(ISBLANK(Tipy!AH72),"-",SUM(AM78:AQ78)))</f>
        <v/>
      </c>
      <c r="AS78" s="64"/>
      <c r="AT78" s="61" t="str">
        <f>IF(ISBLANK($BF$3),"",IF(ISBLANK(Tipy!AN72),0,IF(AND(Tipy!AN72=Výsledky!$BD$3,Tipy!AP72=Výsledky!$BF$3),60,0)))</f>
        <v/>
      </c>
      <c r="AU78" s="61" t="str">
        <f>IF(ISBLANK($BF$3),"",IF(ISBLANK(Tipy!AN72),0,IF(AND(Tipy!AN72=Výsledky!$BD$3,Tipy!AP72=Výsledky!$BF$3),0,IF(AND(Tipy!AN72-Tipy!AP72&gt;0,Výsledky!$BD$3-Výsledky!$BF$3&gt;0),20,IF(AND(Tipy!AN72-Tipy!AP72=0,Výsledky!$BD$3-Výsledky!$BF$3=0),20,IF(AND(Tipy!AN72-Tipy!AP72&lt;0,Výsledky!$BD$3-Výsledky!$BF$3&lt;0),20,0))))))</f>
        <v/>
      </c>
      <c r="AV78" s="61" t="str">
        <f>IF(ISBLANK($BF$3),"",IF(OR(Tipy!AQ72=Výsledky!#REF!,Tipy!AQ72=Výsledky!#REF!,Tipy!AQ72=Výsledky!#REF!,Tipy!AQ72=Výsledky!$AT$9),IF(VLOOKUP(Tipy!AQ72,'Kategórie hráčov'!$A$2:$B$46,2,FALSE)=30,30,20),0))</f>
        <v/>
      </c>
      <c r="AW78" s="61" t="str">
        <f>IF(ISBLANK($BF$3),"",IF(OR(Tipy!AR72=Výsledky!#REF!,Tipy!AR72=Výsledky!#REF!,Tipy!AR72=Výsledky!#REF!,Tipy!AR72=Výsledky!$AW$9),IF(VLOOKUP(Tipy!AR72,'Kategórie hráčov'!$A$2:$B$46,2,FALSE)=30,30,20),0))</f>
        <v/>
      </c>
      <c r="AX78" s="62" t="str">
        <f>IF(ISBLANK($BF$3),"",IF(ISBLANK(Tipy!AN72),0,IF(OR(AND(Tipy!AN72=Výsledky!$BD$3,OR(Tipy!AP72=Výsledky!$BF$3+1,Tipy!AP72=Výsledky!$BF$3-1)),AND(Tipy!AP72=Výsledky!$BF$3,OR(Tipy!AN72=Výsledky!$BD$3+1,Tipy!AN72=Výsledky!$BD$3-1))),10,0)))</f>
        <v/>
      </c>
      <c r="AY78" s="65" t="str">
        <f>IF(ISBLANK($BF$3),"",IF(ISBLANK(Tipy!AN72),"-",SUM(AT78:AX78)))</f>
        <v/>
      </c>
      <c r="AZ78" s="64"/>
      <c r="BA78" s="61" t="str">
        <f>IF(ISBLANK($AY$3),"",IF(ISBLANK(Tipy!AT72),0,IF(AND(Tipy!AT72=Výsledky!$AW$3,Tipy!AV72=Výsledky!$AY$3),60,0)))</f>
        <v/>
      </c>
      <c r="BB78" s="61" t="str">
        <f>IF(ISBLANK($AY$3),"",IF(ISBLANK(Tipy!AT72),0,IF(AND(Tipy!AT72=Výsledky!$AW$3,Tipy!AV72=Výsledky!$AY$3),0,IF(AND(Tipy!AT72-Tipy!AV72&gt;0,Výsledky!$AW$3-Výsledky!$AY$3&gt;0),20,IF(AND(Tipy!AT72-Tipy!AV72=0,Výsledky!$AW$3-Výsledky!$AY$3=0),20,IF(AND(Tipy!AT72-Tipy!AV72&lt;0,Výsledky!$AW$3-Výsledky!$AY$3&lt;0),20,0))))))</f>
        <v/>
      </c>
      <c r="BC78" s="61" t="str">
        <f>IF(ISBLANK($AY$3),"",IF(OR(Tipy!AW72=Výsledky!$BA$6,Tipy!AW72=Výsledky!$BA$7,Tipy!AW72=Výsledky!$BA$8,Tipy!AW72=Výsledky!$BA$9),IF(VLOOKUP(Tipy!AW72,'Kategórie hráčov'!$A$2:$B$46,2,FALSE)=30,30,20),0))</f>
        <v/>
      </c>
      <c r="BD78" s="61" t="str">
        <f>IF(ISBLANK($AY$3),"",IF(OR(Tipy!AX72=Výsledky!$BD$6,Tipy!AX72=Výsledky!$BD$7,Tipy!AX72=Výsledky!$BD$8,Tipy!AX72=Výsledky!$BD$9),IF(VLOOKUP(Tipy!AX72,'Kategórie hráčov'!$A$2:$B$46,2,FALSE)=30,30,20),0))</f>
        <v/>
      </c>
      <c r="BE78" s="62" t="str">
        <f>IF(ISBLANK($AY$3),"",IF(ISBLANK(Tipy!AT72),0,IF(OR(AND(Tipy!AT72=Výsledky!$AW$3,OR(Tipy!AV72=Výsledky!$AY$3+1,Tipy!AV72=Výsledky!$AY$3-1)),AND(Tipy!AV72=Výsledky!$AY$3,OR(Tipy!AT72=Výsledky!$AW$3+1,Tipy!AT72=Výsledky!$AW$3-1))),10,0)))</f>
        <v/>
      </c>
      <c r="BF78" s="65" t="str">
        <f>IF(ISBLANK($AY$3),"",IF(ISBLANK(Tipy!AT72),"-",SUM(BA78:BE78)))</f>
        <v/>
      </c>
      <c r="BG78" s="64"/>
      <c r="BH78" s="61" t="str">
        <f>IF(ISBLANK($BT$3),"",IF(ISBLANK(Tipy!AZ72),0,IF(AND(Tipy!AZ72=Výsledky!$BR$3,Tipy!BB72=Výsledky!$BT$3),60,0)))</f>
        <v/>
      </c>
      <c r="BI78" s="61" t="str">
        <f>IF(ISBLANK($BT$3),"",IF(ISBLANK(Tipy!AZ72),0,IF(AND(Tipy!AZ72=Výsledky!$BR$3,Tipy!BB72=Výsledky!$BT$3),0,IF(AND(Tipy!AZ72-Tipy!BB72&gt;0,Výsledky!$BR$3-Výsledky!$BT$3&gt;0),20,IF(AND(Tipy!AZ72-Tipy!BB72=0,Výsledky!$BR$3-Výsledky!$BT$3=0),20,IF(AND(Tipy!AZ72-Tipy!BB72&lt;0,Výsledky!$BR$3-Výsledky!$BT$3&lt;0),20,0))))))</f>
        <v/>
      </c>
      <c r="BJ78" s="61" t="str">
        <f>IF(ISBLANK($BT$3),"",IF(OR(Tipy!BC72=Výsledky!#REF!,Tipy!BC72=Výsledky!#REF!,Tipy!BC72=Výsledky!#REF!,Tipy!BC72=Výsledky!$BH$9),IF(VLOOKUP(Tipy!BC72,'Kategórie hráčov'!$A$2:$B$46,2,FALSE)=30,30,20),0))</f>
        <v/>
      </c>
      <c r="BK78" s="61" t="str">
        <f>IF(ISBLANK($BT$3),"",IF(OR(Tipy!BD72=Výsledky!#REF!,Tipy!BD72=Výsledky!#REF!,Tipy!BD72=Výsledky!#REF!,Tipy!BD72=Výsledky!$BK$9),IF(VLOOKUP(Tipy!BD72,'Kategórie hráčov'!$A$2:$B$46,2,FALSE)=30,30,20),0))</f>
        <v/>
      </c>
      <c r="BL78" s="62" t="str">
        <f>IF(ISBLANK($BT$3),"",IF(ISBLANK(Tipy!AZ72),0,IF(OR(AND(Tipy!AZ72=Výsledky!$BR$3,OR(Tipy!BB72=Výsledky!$BT$3+1,Tipy!BB72=Výsledky!$BT$3-1)),AND(Tipy!BB72=Výsledky!$BT$3,OR(Tipy!AZ72=Výsledky!$BR$3+1,Tipy!AZ72=Výsledky!$BR$3-1))),10,0)))</f>
        <v/>
      </c>
      <c r="BM78" s="65" t="str">
        <f>IF(ISBLANK($BT$3),"",IF(ISBLANK(Tipy!AZ72),"-",SUM(BH78:BL78)))</f>
        <v/>
      </c>
      <c r="BN78" s="64"/>
      <c r="BO78" s="61" t="str">
        <f>IF(ISBLANK($CA$3),"",IF(ISBLANK(Tipy!BF72),0,IF(AND(Tipy!BF72=Výsledky!$BY$3,Tipy!BH72=Výsledky!$CA$3),60,0)))</f>
        <v/>
      </c>
      <c r="BP78" s="61" t="str">
        <f>IF(ISBLANK($CA$3),"",IF(ISBLANK(Tipy!BF72),0,IF(AND(Tipy!BF72=Výsledky!$BY$3,Tipy!BH72=Výsledky!$CA$3),0,IF(AND(Tipy!BF72-Tipy!BH72&gt;0,Výsledky!$BY$3-Výsledky!$CA$3&gt;0),20,IF(AND(Tipy!BF72-Tipy!BH72=0,Výsledky!$BY$3-Výsledky!$CA$3=0),20,IF(AND(Tipy!BF72-Tipy!BH72&lt;0,Výsledky!$BY$3-Výsledky!$CA$3&lt;0),20,0))))))</f>
        <v/>
      </c>
      <c r="BQ78" s="61" t="str">
        <f>IF(ISBLANK($CA$3),"",IF(OR(Tipy!BI72=Výsledky!$BO$6,Tipy!BI72=Výsledky!$BO$7,Tipy!BI72=Výsledky!$BO$8,Tipy!BI72=Výsledky!$BO$9),IF(VLOOKUP(Tipy!BI72,'Kategórie hráčov'!$A$2:$B$46,2,FALSE)=30,30,20),0))</f>
        <v/>
      </c>
      <c r="BR78" s="61" t="str">
        <f>IF(ISBLANK($CA$3),"",IF(OR(Tipy!BJ72=Výsledky!$BR$6,Tipy!BJ72=Výsledky!$BR$7,Tipy!BJ72=Výsledky!$BR$8,Tipy!BJ72=Výsledky!$BR$9),IF(VLOOKUP(Tipy!BJ72,'Kategórie hráčov'!$A$2:$B$46,2,FALSE)=30,30,20),0))</f>
        <v/>
      </c>
      <c r="BS78" s="62" t="str">
        <f>IF(ISBLANK($CA$3),"",IF(ISBLANK(Tipy!BF72),0,IF(OR(AND(Tipy!BF72=Výsledky!$BY$3,OR(Tipy!BH72=Výsledky!$CA$3+1,Tipy!BH72=Výsledky!$CA$3-1)),AND(Tipy!BH72=Výsledky!$CA$3,OR(Tipy!BF72=Výsledky!$BY$3+1,Tipy!BF72=Výsledky!$BY$3-1))),10,0)))</f>
        <v/>
      </c>
      <c r="BT78" s="65" t="str">
        <f>IF(ISBLANK($CA$3),"",IF(ISBLANK(Tipy!BF72),"-",SUM(BO78:BS78)))</f>
        <v/>
      </c>
      <c r="BU78" s="64"/>
      <c r="BV78" s="61" t="str">
        <f>IF(ISBLANK($CH$3),"",IF(ISBLANK(Tipy!BL72),0,IF(AND(Tipy!BL72=Výsledky!$CF$3,Tipy!BN72=Výsledky!$CH$3),60,0)))</f>
        <v/>
      </c>
      <c r="BW78" s="61" t="str">
        <f>IF(ISBLANK($CH$3),"",IF(ISBLANK(Tipy!BL72),0,IF(AND(Tipy!BL72=Výsledky!$CF$3,Tipy!BN72=Výsledky!$CH$3),0,IF(AND(Tipy!BL72-Tipy!BN72&gt;0,Výsledky!$CF$3-Výsledky!$CH$3&gt;0),20,IF(AND(Tipy!BL72-Tipy!BN72=0,Výsledky!$CF$3-Výsledky!$CH$3=0),20,IF(AND(Tipy!BL72-Tipy!BN72&lt;0,Výsledky!$CF$3-Výsledky!$CH$3&lt;0),20,0))))))</f>
        <v/>
      </c>
      <c r="BX78" s="61" t="str">
        <f>IF(ISBLANK($CH$3),"",IF(OR(Tipy!BO72=Výsledky!$BV$6,Tipy!BO72=Výsledky!$BV$7,Tipy!BO72=Výsledky!$BV$8,Tipy!BO72=Výsledky!$BV$9),IF(VLOOKUP(Tipy!BO72,'Kategórie hráčov'!$A$2:$B$46,2,FALSE)=30,30,20),0))</f>
        <v/>
      </c>
      <c r="BY78" s="61" t="str">
        <f>IF(ISBLANK($CH$3),"",IF(OR(Tipy!BP72=Výsledky!$BY$6,Tipy!BP72=Výsledky!$BY$7,Tipy!BP72=Výsledky!$BY$8,Tipy!BP72=Výsledky!$BY$9),IF(VLOOKUP(Tipy!BP72,'Kategórie hráčov'!$A$2:$B$46,2,FALSE)=30,30,20),0))</f>
        <v/>
      </c>
      <c r="BZ78" s="62" t="str">
        <f>IF(ISBLANK($CH$3),"",IF(ISBLANK(Tipy!BL72),0,IF(OR(AND(Tipy!BL72=Výsledky!$CF$3,OR(Tipy!BN72=Výsledky!$CH$3+1,Tipy!BN72=Výsledky!$CH$3-1)),AND(Tipy!BN72=Výsledky!$CH$3,OR(Tipy!BL72=Výsledky!$CF$3+1,Tipy!BL72=Výsledky!$CF$3-1))),10,0)))</f>
        <v/>
      </c>
      <c r="CA78" s="65" t="str">
        <f>IF(ISBLANK($CH$3),"",IF(ISBLANK(Tipy!BL72),"-",SUM(BV78:BZ78)))</f>
        <v/>
      </c>
      <c r="CB78" s="64"/>
      <c r="CC78" s="61" t="str">
        <f>IF(ISBLANK($CO$3),"",IF(ISBLANK(Tipy!BR72),0,IF(AND(Tipy!BR72=Výsledky!$CM$3,Tipy!BT72=Výsledky!$CO$3),60,0)))</f>
        <v/>
      </c>
      <c r="CD78" s="61" t="str">
        <f>IF(ISBLANK($CO$3),"",IF(ISBLANK(Tipy!BR72),0,IF(AND(Tipy!BR72=Výsledky!$CM$3,Tipy!BT72=Výsledky!$CO$3),0,IF(AND(Tipy!BR72-Tipy!BT72&gt;0,Výsledky!$CM$3-Výsledky!$CO$3&gt;0),20,IF(AND(Tipy!BR72-Tipy!BT72=0,Výsledky!$CM$3-Výsledky!$CO$3=0),20,IF(AND(Tipy!BR72-Tipy!BT72&lt;0,Výsledky!$CM$3-Výsledky!$CO$3&lt;0),20,0))))))</f>
        <v/>
      </c>
      <c r="CE78" s="61" t="str">
        <f>IF(ISBLANK($CO$3),"",IF(OR(Tipy!BU72=Výsledky!$CC$6,Tipy!BU72=Výsledky!$CC$7,Tipy!BU72=Výsledky!$CC$8,Tipy!BU72=Výsledky!$CC$9),IF(VLOOKUP(Tipy!BU72,'Kategórie hráčov'!$A$2:$B$46,2,FALSE)=30,30,20),0))</f>
        <v/>
      </c>
      <c r="CF78" s="61" t="str">
        <f>IF(ISBLANK($CO$3),"",IF(OR(Tipy!BV72=Výsledky!$CF$6,Tipy!BV72=Výsledky!$CF$7,Tipy!BV72=Výsledky!$CF$8,Tipy!BV72=Výsledky!$CF$9),IF(VLOOKUP(Tipy!BV72,'Kategórie hráčov'!$A$2:$B$46,2,FALSE)=30,30,20),0))</f>
        <v/>
      </c>
      <c r="CG78" s="62" t="str">
        <f>IF(ISBLANK($CO$3),"",IF(ISBLANK(Tipy!BR72),0,IF(OR(AND(Tipy!BR72=Výsledky!$CM$3,OR(Tipy!BT72=Výsledky!$CO$3+1,Tipy!BT72=Výsledky!$CO$3-1)),AND(Tipy!BT72=Výsledky!$CO$3,OR(Tipy!BR72=Výsledky!$CM$3+1,Tipy!BR72=Výsledky!$CM$3-1))),10,0)))</f>
        <v/>
      </c>
      <c r="CH78" s="65" t="str">
        <f>IF(ISBLANK($CO$3),"",IF(ISBLANK(Tipy!BR72),"-",SUM(CC78:CG78)))</f>
        <v/>
      </c>
      <c r="CI78" s="64"/>
      <c r="CJ78" s="61" t="str">
        <f>IF(ISBLANK($CV$3),"",IF(ISBLANK(Tipy!BX72),0,IF(AND(Tipy!BX72=Výsledky!$CT$3,Tipy!BZ72=Výsledky!$CV$3),60,0)))</f>
        <v/>
      </c>
      <c r="CK78" s="61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1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1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2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65" t="str">
        <f>IF(ISBLANK($CV$3),"",IF(ISBLANK(Tipy!BX72),"-",SUM(CJ78:CN78)))</f>
        <v/>
      </c>
      <c r="CP78" s="64"/>
      <c r="CQ78" s="61" t="str">
        <f>IF(ISBLANK($DC$3),"",IF(ISBLANK(Tipy!CD72),0,IF(AND(Tipy!CD72=Výsledky!$DA$3,Tipy!CF72=Výsledky!$DC$3),60,0)))</f>
        <v/>
      </c>
      <c r="CR78" s="61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1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1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2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65" t="str">
        <f>IF(ISBLANK($DC$3),"",IF(ISBLANK(Tipy!CD72),"-",SUM(CQ78:CU78)))</f>
        <v/>
      </c>
      <c r="CW78" s="64"/>
      <c r="CX78" s="61" t="str">
        <f>IF(ISBLANK($DX$3),"",IF(ISBLANK(Tipy!CJ72),0,IF(AND(Tipy!CJ72=Výsledky!$DV$3,Tipy!CL72=Výsledky!$DX$3),60,0)))</f>
        <v/>
      </c>
      <c r="CY78" s="61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1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1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2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65" t="str">
        <f>IF(ISBLANK($DX$3),"",IF(ISBLANK(Tipy!CJ72),"-",SUM(CX78:DB78)))</f>
        <v/>
      </c>
      <c r="DD78" s="64"/>
      <c r="DE78" s="61" t="str">
        <f>IF(ISBLANK($DQ$3),"",IF(ISBLANK(Tipy!CP72),0,IF(AND(Tipy!CP72=Výsledky!$DO$3,Tipy!CR72=Výsledky!$DQ$3),60,0)))</f>
        <v/>
      </c>
      <c r="DF78" s="61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1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1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2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65" t="str">
        <f>IF(ISBLANK($DQ$3),"",IF(ISBLANK(Tipy!CP72),"-",SUM(DE78:DI78)))</f>
        <v/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 t="str">
        <f>IF(ISBLANK($BM$3),"",IF(ISBLANK(Tipy!EF72),0,IF(AND(Tipy!EF72=Výsledky!$BK$3,Tipy!EH72=Výsledky!$BM$3),60,0)))</f>
        <v/>
      </c>
      <c r="FC78" s="61" t="str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/>
      </c>
      <c r="FD78" s="61" t="str">
        <f>IF(ISBLANK($BM$3),"",IF(OR(Tipy!EI72=Výsledky!$FB$6,Tipy!EI72=Výsledky!$FB$7,Tipy!EI72=Výsledky!$FB$8,Tipy!EI72=Výsledky!$FB$9),IF(VLOOKUP(Tipy!EI72,'Kategórie hráčov'!$A$2:$B$46,2,FALSE)=30,30,20),0))</f>
        <v/>
      </c>
      <c r="FE78" s="61" t="str">
        <f>IF(ISBLANK($BM$3),"",IF(OR(Tipy!EJ72=Výsledky!$FE$6,Tipy!EJ72=Výsledky!$FE$7,Tipy!EJ72=Výsledky!$FE$8,Tipy!EJ72=Výsledky!$FE$9),IF(VLOOKUP(Tipy!EJ72,'Kategórie hráčov'!$A$2:$B$46,2,FALSE)=30,30,20),0))</f>
        <v/>
      </c>
      <c r="FF78" s="62" t="str">
        <f>IF(ISBLANK($BM$3),"",IF(ISBLANK(Tipy!EF72),0,IF(OR(AND(Tipy!EF72=Výsledky!$BK$3,OR(Tipy!EH72=Výsledky!$BM$3+1,Tipy!EH72=Výsledky!$BM$3-1)),AND(Tipy!EH72=Výsledky!$BM$3,OR(Tipy!EF72=Výsledky!$BK$3+1,Tipy!EF72=Výsledky!$BK$3-1))),10,0)))</f>
        <v/>
      </c>
      <c r="FG78" s="65" t="str">
        <f>IF(ISBLANK($BM$3),"",IF(ISBLANK(Tipy!EF72),"-",SUM(FB78:FF78)))</f>
        <v/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 t="str">
        <f>IF(ISBLANK($DJ$3),"",IF(ISBLANK(Tipy!ER72),0,IF(AND(Tipy!ER72=Výsledky!$DH$3,Tipy!ET72=Výsledky!$DJ$3),60,0)))</f>
        <v/>
      </c>
      <c r="FQ78" s="61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1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1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2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5" t="str">
        <f>IF(ISBLANK($DJ$3),"",IF(ISBLANK(Tipy!ER72),"-",SUM(FP78:FT78)))</f>
        <v/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488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488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5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61" t="str">
        <f>IF(ISBLANK($AR$3),"",IF(ISBLANK(Tipy!AH73),0,IF(AND(Tipy!AH73=Výsledky!$AP$3,Tipy!AJ73=Výsledky!$AR$3),60,0)))</f>
        <v/>
      </c>
      <c r="AN79" s="61" t="str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/>
      </c>
      <c r="AO79" s="61" t="str">
        <f>IF(ISBLANK($AR$3),"",IF(OR(Tipy!AK73=Výsledky!$AM$6,Tipy!AK73=Výsledky!$AM$7,Tipy!AK73=Výsledky!$AM$8,Tipy!AK73=Výsledky!$AM$9),IF(VLOOKUP(Tipy!AK73,'Kategórie hráčov'!$A$2:$B$46,2,FALSE)=30,30,20),0))</f>
        <v/>
      </c>
      <c r="AP79" s="61" t="str">
        <f>IF(ISBLANK($AR$3),"",IF(OR(Tipy!AL73=Výsledky!$AP$6,Tipy!AL73=Výsledky!$AP$7,Tipy!AL73=Výsledky!$AP$8,Tipy!AL73=Výsledky!$AP$9),IF(VLOOKUP(Tipy!AL73,'Kategórie hráčov'!$A$2:$B$46,2,FALSE)=30,30,20),0))</f>
        <v/>
      </c>
      <c r="AQ79" s="62" t="str">
        <f>IF(ISBLANK($AR$3),"",IF(ISBLANK(Tipy!AH73),0,IF(OR(AND(Tipy!AH73=Výsledky!$AP$3,OR(Tipy!AJ73=Výsledky!$AR$3+1,Tipy!AJ73=Výsledky!$AR$3-1)),AND(Tipy!AJ73=Výsledky!$AR$3,OR(Tipy!AH73=Výsledky!$AP$3+1,Tipy!AH73=Výsledky!$AP$3-1))),10,0)))</f>
        <v/>
      </c>
      <c r="AR79" s="65" t="str">
        <f>IF(ISBLANK($AR$3),"",IF(ISBLANK(Tipy!AH73),"-",SUM(AM79:AQ79)))</f>
        <v/>
      </c>
      <c r="AS79" s="64"/>
      <c r="AT79" s="61" t="str">
        <f>IF(ISBLANK($BF$3),"",IF(ISBLANK(Tipy!AN73),0,IF(AND(Tipy!AN73=Výsledky!$BD$3,Tipy!AP73=Výsledky!$BF$3),60,0)))</f>
        <v/>
      </c>
      <c r="AU79" s="61" t="str">
        <f>IF(ISBLANK($BF$3),"",IF(ISBLANK(Tipy!AN73),0,IF(AND(Tipy!AN73=Výsledky!$BD$3,Tipy!AP73=Výsledky!$BF$3),0,IF(AND(Tipy!AN73-Tipy!AP73&gt;0,Výsledky!$BD$3-Výsledky!$BF$3&gt;0),20,IF(AND(Tipy!AN73-Tipy!AP73=0,Výsledky!$BD$3-Výsledky!$BF$3=0),20,IF(AND(Tipy!AN73-Tipy!AP73&lt;0,Výsledky!$BD$3-Výsledky!$BF$3&lt;0),20,0))))))</f>
        <v/>
      </c>
      <c r="AV79" s="61" t="str">
        <f>IF(ISBLANK($BF$3),"",IF(OR(Tipy!AQ73=Výsledky!#REF!,Tipy!AQ73=Výsledky!#REF!,Tipy!AQ73=Výsledky!#REF!,Tipy!AQ73=Výsledky!$AT$9),IF(VLOOKUP(Tipy!AQ73,'Kategórie hráčov'!$A$2:$B$46,2,FALSE)=30,30,20),0))</f>
        <v/>
      </c>
      <c r="AW79" s="61" t="str">
        <f>IF(ISBLANK($BF$3),"",IF(OR(Tipy!AR73=Výsledky!#REF!,Tipy!AR73=Výsledky!#REF!,Tipy!AR73=Výsledky!#REF!,Tipy!AR73=Výsledky!$AW$9),IF(VLOOKUP(Tipy!AR73,'Kategórie hráčov'!$A$2:$B$46,2,FALSE)=30,30,20),0))</f>
        <v/>
      </c>
      <c r="AX79" s="62" t="str">
        <f>IF(ISBLANK($BF$3),"",IF(ISBLANK(Tipy!AN73),0,IF(OR(AND(Tipy!AN73=Výsledky!$BD$3,OR(Tipy!AP73=Výsledky!$BF$3+1,Tipy!AP73=Výsledky!$BF$3-1)),AND(Tipy!AP73=Výsledky!$BF$3,OR(Tipy!AN73=Výsledky!$BD$3+1,Tipy!AN73=Výsledky!$BD$3-1))),10,0)))</f>
        <v/>
      </c>
      <c r="AY79" s="65" t="str">
        <f>IF(ISBLANK($BF$3),"",IF(ISBLANK(Tipy!AN73),"-",SUM(AT79:AX79)))</f>
        <v/>
      </c>
      <c r="AZ79" s="64"/>
      <c r="BA79" s="61" t="str">
        <f>IF(ISBLANK($AY$3),"",IF(ISBLANK(Tipy!AT73),0,IF(AND(Tipy!AT73=Výsledky!$AW$3,Tipy!AV73=Výsledky!$AY$3),60,0)))</f>
        <v/>
      </c>
      <c r="BB79" s="61" t="str">
        <f>IF(ISBLANK($AY$3),"",IF(ISBLANK(Tipy!AT73),0,IF(AND(Tipy!AT73=Výsledky!$AW$3,Tipy!AV73=Výsledky!$AY$3),0,IF(AND(Tipy!AT73-Tipy!AV73&gt;0,Výsledky!$AW$3-Výsledky!$AY$3&gt;0),20,IF(AND(Tipy!AT73-Tipy!AV73=0,Výsledky!$AW$3-Výsledky!$AY$3=0),20,IF(AND(Tipy!AT73-Tipy!AV73&lt;0,Výsledky!$AW$3-Výsledky!$AY$3&lt;0),20,0))))))</f>
        <v/>
      </c>
      <c r="BC79" s="61" t="str">
        <f>IF(ISBLANK($AY$3),"",IF(OR(Tipy!AW73=Výsledky!$BA$6,Tipy!AW73=Výsledky!$BA$7,Tipy!AW73=Výsledky!$BA$8,Tipy!AW73=Výsledky!$BA$9),IF(VLOOKUP(Tipy!AW73,'Kategórie hráčov'!$A$2:$B$46,2,FALSE)=30,30,20),0))</f>
        <v/>
      </c>
      <c r="BD79" s="61" t="str">
        <f>IF(ISBLANK($AY$3),"",IF(OR(Tipy!AX73=Výsledky!$BD$6,Tipy!AX73=Výsledky!$BD$7,Tipy!AX73=Výsledky!$BD$8,Tipy!AX73=Výsledky!$BD$9),IF(VLOOKUP(Tipy!AX73,'Kategórie hráčov'!$A$2:$B$46,2,FALSE)=30,30,20),0))</f>
        <v/>
      </c>
      <c r="BE79" s="62" t="str">
        <f>IF(ISBLANK($AY$3),"",IF(ISBLANK(Tipy!AT73),0,IF(OR(AND(Tipy!AT73=Výsledky!$AW$3,OR(Tipy!AV73=Výsledky!$AY$3+1,Tipy!AV73=Výsledky!$AY$3-1)),AND(Tipy!AV73=Výsledky!$AY$3,OR(Tipy!AT73=Výsledky!$AW$3+1,Tipy!AT73=Výsledky!$AW$3-1))),10,0)))</f>
        <v/>
      </c>
      <c r="BF79" s="65" t="str">
        <f>IF(ISBLANK($AY$3),"",IF(ISBLANK(Tipy!AT73),"-",SUM(BA79:BE79)))</f>
        <v/>
      </c>
      <c r="BG79" s="64"/>
      <c r="BH79" s="61" t="str">
        <f>IF(ISBLANK($BT$3),"",IF(ISBLANK(Tipy!AZ73),0,IF(AND(Tipy!AZ73=Výsledky!$BR$3,Tipy!BB73=Výsledky!$BT$3),60,0)))</f>
        <v/>
      </c>
      <c r="BI79" s="61" t="str">
        <f>IF(ISBLANK($BT$3),"",IF(ISBLANK(Tipy!AZ73),0,IF(AND(Tipy!AZ73=Výsledky!$BR$3,Tipy!BB73=Výsledky!$BT$3),0,IF(AND(Tipy!AZ73-Tipy!BB73&gt;0,Výsledky!$BR$3-Výsledky!$BT$3&gt;0),20,IF(AND(Tipy!AZ73-Tipy!BB73=0,Výsledky!$BR$3-Výsledky!$BT$3=0),20,IF(AND(Tipy!AZ73-Tipy!BB73&lt;0,Výsledky!$BR$3-Výsledky!$BT$3&lt;0),20,0))))))</f>
        <v/>
      </c>
      <c r="BJ79" s="61" t="str">
        <f>IF(ISBLANK($BT$3),"",IF(OR(Tipy!BC73=Výsledky!#REF!,Tipy!BC73=Výsledky!#REF!,Tipy!BC73=Výsledky!#REF!,Tipy!BC73=Výsledky!$BH$9),IF(VLOOKUP(Tipy!BC73,'Kategórie hráčov'!$A$2:$B$46,2,FALSE)=30,30,20),0))</f>
        <v/>
      </c>
      <c r="BK79" s="61" t="str">
        <f>IF(ISBLANK($BT$3),"",IF(OR(Tipy!BD73=Výsledky!#REF!,Tipy!BD73=Výsledky!#REF!,Tipy!BD73=Výsledky!#REF!,Tipy!BD73=Výsledky!$BK$9),IF(VLOOKUP(Tipy!BD73,'Kategórie hráčov'!$A$2:$B$46,2,FALSE)=30,30,20),0))</f>
        <v/>
      </c>
      <c r="BL79" s="62" t="str">
        <f>IF(ISBLANK($BT$3),"",IF(ISBLANK(Tipy!AZ73),0,IF(OR(AND(Tipy!AZ73=Výsledky!$BR$3,OR(Tipy!BB73=Výsledky!$BT$3+1,Tipy!BB73=Výsledky!$BT$3-1)),AND(Tipy!BB73=Výsledky!$BT$3,OR(Tipy!AZ73=Výsledky!$BR$3+1,Tipy!AZ73=Výsledky!$BR$3-1))),10,0)))</f>
        <v/>
      </c>
      <c r="BM79" s="65" t="str">
        <f>IF(ISBLANK($BT$3),"",IF(ISBLANK(Tipy!AZ73),"-",SUM(BH79:BL79)))</f>
        <v/>
      </c>
      <c r="BN79" s="64"/>
      <c r="BO79" s="61" t="str">
        <f>IF(ISBLANK($CA$3),"",IF(ISBLANK(Tipy!BF73),0,IF(AND(Tipy!BF73=Výsledky!$BY$3,Tipy!BH73=Výsledky!$CA$3),60,0)))</f>
        <v/>
      </c>
      <c r="BP79" s="61" t="str">
        <f>IF(ISBLANK($CA$3),"",IF(ISBLANK(Tipy!BF73),0,IF(AND(Tipy!BF73=Výsledky!$BY$3,Tipy!BH73=Výsledky!$CA$3),0,IF(AND(Tipy!BF73-Tipy!BH73&gt;0,Výsledky!$BY$3-Výsledky!$CA$3&gt;0),20,IF(AND(Tipy!BF73-Tipy!BH73=0,Výsledky!$BY$3-Výsledky!$CA$3=0),20,IF(AND(Tipy!BF73-Tipy!BH73&lt;0,Výsledky!$BY$3-Výsledky!$CA$3&lt;0),20,0))))))</f>
        <v/>
      </c>
      <c r="BQ79" s="61" t="str">
        <f>IF(ISBLANK($CA$3),"",IF(OR(Tipy!BI73=Výsledky!$BO$6,Tipy!BI73=Výsledky!$BO$7,Tipy!BI73=Výsledky!$BO$8,Tipy!BI73=Výsledky!$BO$9),IF(VLOOKUP(Tipy!BI73,'Kategórie hráčov'!$A$2:$B$59,2,FALSE)=30,30,20),0))</f>
        <v/>
      </c>
      <c r="BR79" s="61" t="str">
        <f>IF(ISBLANK($CA$3),"",IF(OR(Tipy!BJ73=Výsledky!$BR$6,Tipy!BJ73=Výsledky!$BR$7,Tipy!BJ73=Výsledky!$BR$8,Tipy!BJ73=Výsledky!$BR$9),IF(VLOOKUP(Tipy!BJ73,'Kategórie hráčov'!$A$2:$B$46,2,FALSE)=30,30,20),0))</f>
        <v/>
      </c>
      <c r="BS79" s="62" t="str">
        <f>IF(ISBLANK($CA$3),"",IF(ISBLANK(Tipy!BF73),0,IF(OR(AND(Tipy!BF73=Výsledky!$BY$3,OR(Tipy!BH73=Výsledky!$CA$3+1,Tipy!BH73=Výsledky!$CA$3-1)),AND(Tipy!BH73=Výsledky!$CA$3,OR(Tipy!BF73=Výsledky!$BY$3+1,Tipy!BF73=Výsledky!$BY$3-1))),10,0)))</f>
        <v/>
      </c>
      <c r="BT79" s="65" t="str">
        <f>IF(ISBLANK($CA$3),"",IF(ISBLANK(Tipy!BF73),"-",SUM(BO79:BS79)))</f>
        <v/>
      </c>
      <c r="BU79" s="64"/>
      <c r="BV79" s="61" t="str">
        <f>IF(ISBLANK($CH$3),"",IF(ISBLANK(Tipy!BL73),0,IF(AND(Tipy!BL73=Výsledky!$CF$3,Tipy!BN73=Výsledky!$CH$3),60,0)))</f>
        <v/>
      </c>
      <c r="BW79" s="61" t="str">
        <f>IF(ISBLANK($CH$3),"",IF(ISBLANK(Tipy!BL73),0,IF(AND(Tipy!BL73=Výsledky!$CF$3,Tipy!BN73=Výsledky!$CH$3),0,IF(AND(Tipy!BL73-Tipy!BN73&gt;0,Výsledky!$CF$3-Výsledky!$CH$3&gt;0),20,IF(AND(Tipy!BL73-Tipy!BN73=0,Výsledky!$CF$3-Výsledky!$CH$3=0),20,IF(AND(Tipy!BL73-Tipy!BN73&lt;0,Výsledky!$CF$3-Výsledky!$CH$3&lt;0),20,0))))))</f>
        <v/>
      </c>
      <c r="BX79" s="61" t="str">
        <f>IF(ISBLANK($CH$3),"",IF(OR(Tipy!BO73=Výsledky!$BV$6,Tipy!BO73=Výsledky!$BV$7,Tipy!BO73=Výsledky!$BV$8,Tipy!BO73=Výsledky!$BV$9),IF(VLOOKUP(Tipy!BO73,'Kategórie hráčov'!$A$2:$B$46,2,FALSE)=30,30,20),0))</f>
        <v/>
      </c>
      <c r="BY79" s="61" t="str">
        <f>IF(ISBLANK($CH$3),"",IF(OR(Tipy!BP73=Výsledky!$BY$6,Tipy!BP73=Výsledky!$BY$7,Tipy!BP73=Výsledky!$BY$8,Tipy!BP73=Výsledky!$BY$9),IF(VLOOKUP(Tipy!BP73,'Kategórie hráčov'!$A$2:$B$46,2,FALSE)=30,30,20),0))</f>
        <v/>
      </c>
      <c r="BZ79" s="62" t="str">
        <f>IF(ISBLANK($CH$3),"",IF(ISBLANK(Tipy!BL73),0,IF(OR(AND(Tipy!BL73=Výsledky!$CF$3,OR(Tipy!BN73=Výsledky!$CH$3+1,Tipy!BN73=Výsledky!$CH$3-1)),AND(Tipy!BN73=Výsledky!$CH$3,OR(Tipy!BL73=Výsledky!$CF$3+1,Tipy!BL73=Výsledky!$CF$3-1))),10,0)))</f>
        <v/>
      </c>
      <c r="CA79" s="65" t="str">
        <f>IF(ISBLANK($CH$3),"",IF(ISBLANK(Tipy!BL73),"-",SUM(BV79:BZ79)))</f>
        <v/>
      </c>
      <c r="CB79" s="64"/>
      <c r="CC79" s="61" t="str">
        <f>IF(ISBLANK($CO$3),"",IF(ISBLANK(Tipy!BR73),0,IF(AND(Tipy!BR73=Výsledky!$CM$3,Tipy!BT73=Výsledky!$CO$3),60,0)))</f>
        <v/>
      </c>
      <c r="CD79" s="61" t="str">
        <f>IF(ISBLANK($CO$3),"",IF(ISBLANK(Tipy!BR73),0,IF(AND(Tipy!BR73=Výsledky!$CM$3,Tipy!BT73=Výsledky!$CO$3),0,IF(AND(Tipy!BR73-Tipy!BT73&gt;0,Výsledky!$CM$3-Výsledky!$CO$3&gt;0),20,IF(AND(Tipy!BR73-Tipy!BT73=0,Výsledky!$CM$3-Výsledky!$CO$3=0),20,IF(AND(Tipy!BR73-Tipy!BT73&lt;0,Výsledky!$CM$3-Výsledky!$CO$3&lt;0),20,0))))))</f>
        <v/>
      </c>
      <c r="CE79" s="61" t="str">
        <f>IF(ISBLANK($CO$3),"",IF(OR(Tipy!BU73=Výsledky!$CC$6,Tipy!BU73=Výsledky!$CC$7,Tipy!BU73=Výsledky!$CC$8,Tipy!BU73=Výsledky!$CC$9),IF(VLOOKUP(Tipy!BU73,'Kategórie hráčov'!$A$2:$B$46,2,FALSE)=30,30,20),0))</f>
        <v/>
      </c>
      <c r="CF79" s="61" t="str">
        <f>IF(ISBLANK($CO$3),"",IF(OR(Tipy!BV73=Výsledky!$CF$6,Tipy!BV73=Výsledky!$CF$7,Tipy!BV73=Výsledky!$CF$8,Tipy!BV73=Výsledky!$CF$9),IF(VLOOKUP(Tipy!BV73,'Kategórie hráčov'!$A$2:$B$46,2,FALSE)=30,30,20),0))</f>
        <v/>
      </c>
      <c r="CG79" s="62" t="str">
        <f>IF(ISBLANK($CO$3),"",IF(ISBLANK(Tipy!BR73),0,IF(OR(AND(Tipy!BR73=Výsledky!$CM$3,OR(Tipy!BT73=Výsledky!$CO$3+1,Tipy!BT73=Výsledky!$CO$3-1)),AND(Tipy!BT73=Výsledky!$CO$3,OR(Tipy!BR73=Výsledky!$CM$3+1,Tipy!BR73=Výsledky!$CM$3-1))),10,0)))</f>
        <v/>
      </c>
      <c r="CH79" s="65" t="str">
        <f>IF(ISBLANK($CO$3),"",IF(ISBLANK(Tipy!BR73),"-",SUM(CC79:CG79)))</f>
        <v/>
      </c>
      <c r="CI79" s="64"/>
      <c r="CJ79" s="61" t="str">
        <f>IF(ISBLANK($CV$3),"",IF(ISBLANK(Tipy!BX73),0,IF(AND(Tipy!BX73=Výsledky!$CT$3,Tipy!BZ73=Výsledky!$CV$3),60,0)))</f>
        <v/>
      </c>
      <c r="CK79" s="61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1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1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2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65" t="str">
        <f>IF(ISBLANK($CV$3),"",IF(ISBLANK(Tipy!BX73),"-",SUM(CJ79:CN79)))</f>
        <v/>
      </c>
      <c r="CP79" s="64"/>
      <c r="CQ79" s="61" t="str">
        <f>IF(ISBLANK($DC$3),"",IF(ISBLANK(Tipy!CD73),0,IF(AND(Tipy!CD73=Výsledky!$DA$3,Tipy!CF73=Výsledky!$DC$3),60,0)))</f>
        <v/>
      </c>
      <c r="CR79" s="61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1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1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2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65" t="str">
        <f>IF(ISBLANK($DC$3),"",IF(ISBLANK(Tipy!CD73),"-",SUM(CQ79:CU79)))</f>
        <v/>
      </c>
      <c r="CW79" s="64"/>
      <c r="CX79" s="61" t="str">
        <f>IF(ISBLANK($DX$3),"",IF(ISBLANK(Tipy!CJ73),0,IF(AND(Tipy!CJ73=Výsledky!$DV$3,Tipy!CL73=Výsledky!$DX$3),60,0)))</f>
        <v/>
      </c>
      <c r="CY79" s="61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1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1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2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65" t="str">
        <f>IF(ISBLANK($DX$3),"",IF(ISBLANK(Tipy!CJ73),"-",SUM(CX79:DB79)))</f>
        <v/>
      </c>
      <c r="DD79" s="64"/>
      <c r="DE79" s="61" t="str">
        <f>IF(ISBLANK($DQ$3),"",IF(ISBLANK(Tipy!CP73),0,IF(AND(Tipy!CP73=Výsledky!$DO$3,Tipy!CR73=Výsledky!$DQ$3),60,0)))</f>
        <v/>
      </c>
      <c r="DF79" s="61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1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1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2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65" t="str">
        <f>IF(ISBLANK($DQ$3),"",IF(ISBLANK(Tipy!CP73),"-",SUM(DE79:DI79)))</f>
        <v/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 t="str">
        <f>IF(ISBLANK($BM$3),"",IF(ISBLANK(Tipy!EF73),0,IF(AND(Tipy!EF73=Výsledky!$BK$3,Tipy!EH73=Výsledky!$BM$3),60,0)))</f>
        <v/>
      </c>
      <c r="FC79" s="61" t="str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/>
      </c>
      <c r="FD79" s="61" t="str">
        <f>IF(ISBLANK($BM$3),"",IF(OR(Tipy!EI73=Výsledky!$FB$6,Tipy!EI73=Výsledky!$FB$7,Tipy!EI73=Výsledky!$FB$8,Tipy!EI73=Výsledky!$FB$9),IF(VLOOKUP(Tipy!EI73,'Kategórie hráčov'!$A$2:$B$46,2,FALSE)=30,30,20),0))</f>
        <v/>
      </c>
      <c r="FE79" s="61" t="str">
        <f>IF(ISBLANK($BM$3),"",IF(OR(Tipy!EJ73=Výsledky!$FE$6,Tipy!EJ73=Výsledky!$FE$7,Tipy!EJ73=Výsledky!$FE$8,Tipy!EJ73=Výsledky!$FE$9),IF(VLOOKUP(Tipy!EJ73,'Kategórie hráčov'!$A$2:$B$46,2,FALSE)=30,30,20),0))</f>
        <v/>
      </c>
      <c r="FF79" s="62" t="str">
        <f>IF(ISBLANK($BM$3),"",IF(ISBLANK(Tipy!EF73),0,IF(OR(AND(Tipy!EF73=Výsledky!$BK$3,OR(Tipy!EH73=Výsledky!$BM$3+1,Tipy!EH73=Výsledky!$BM$3-1)),AND(Tipy!EH73=Výsledky!$BM$3,OR(Tipy!EF73=Výsledky!$BK$3+1,Tipy!EF73=Výsledky!$BK$3-1))),10,0)))</f>
        <v/>
      </c>
      <c r="FG79" s="65" t="str">
        <f>IF(ISBLANK($BM$3),"",IF(ISBLANK(Tipy!EF73),"-",SUM(FB79:FF79)))</f>
        <v/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 t="str">
        <f>IF(ISBLANK($DJ$3),"",IF(ISBLANK(Tipy!ER73),0,IF(AND(Tipy!ER73=Výsledky!$DH$3,Tipy!ET73=Výsledky!$DJ$3),60,0)))</f>
        <v/>
      </c>
      <c r="FQ79" s="61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1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1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2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5" t="str">
        <f>IF(ISBLANK($DJ$3),"",IF(ISBLANK(Tipy!ER73),"-",SUM(FP79:FT79)))</f>
        <v/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488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488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5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61" t="str">
        <f>IF(ISBLANK($AR$3),"",IF(ISBLANK(Tipy!AH74),0,IF(AND(Tipy!AH74=Výsledky!$AP$3,Tipy!AJ74=Výsledky!$AR$3),60,0)))</f>
        <v/>
      </c>
      <c r="AN80" s="61" t="str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/>
      </c>
      <c r="AO80" s="61" t="str">
        <f>IF(ISBLANK($AR$3),"",IF(OR(Tipy!AK74=Výsledky!$AM$6,Tipy!AK74=Výsledky!$AM$7,Tipy!AK74=Výsledky!$AM$8,Tipy!AK74=Výsledky!$AM$9),IF(VLOOKUP(Tipy!AK74,'Kategórie hráčov'!$A$2:$B$46,2,FALSE)=30,30,20),0))</f>
        <v/>
      </c>
      <c r="AP80" s="61" t="str">
        <f>IF(ISBLANK($AR$3),"",IF(OR(Tipy!AL74=Výsledky!$AP$6,Tipy!AL74=Výsledky!$AP$7,Tipy!AL74=Výsledky!$AP$8,Tipy!AL74=Výsledky!$AP$9),IF(VLOOKUP(Tipy!AL74,'Kategórie hráčov'!$A$2:$B$46,2,FALSE)=30,30,20),0))</f>
        <v/>
      </c>
      <c r="AQ80" s="62" t="str">
        <f>IF(ISBLANK($AR$3),"",IF(ISBLANK(Tipy!AH74),0,IF(OR(AND(Tipy!AH74=Výsledky!$AP$3,OR(Tipy!AJ74=Výsledky!$AR$3+1,Tipy!AJ74=Výsledky!$AR$3-1)),AND(Tipy!AJ74=Výsledky!$AR$3,OR(Tipy!AH74=Výsledky!$AP$3+1,Tipy!AH74=Výsledky!$AP$3-1))),10,0)))</f>
        <v/>
      </c>
      <c r="AR80" s="65" t="str">
        <f>IF(ISBLANK($AR$3),"",IF(ISBLANK(Tipy!AH74),"-",SUM(AM80:AQ80)))</f>
        <v/>
      </c>
      <c r="AS80" s="64"/>
      <c r="AT80" s="61" t="str">
        <f>IF(ISBLANK($BF$3),"",IF(ISBLANK(Tipy!AN74),0,IF(AND(Tipy!AN74=Výsledky!$BD$3,Tipy!AP74=Výsledky!$BF$3),60,0)))</f>
        <v/>
      </c>
      <c r="AU80" s="61" t="str">
        <f>IF(ISBLANK($BF$3),"",IF(ISBLANK(Tipy!AN74),0,IF(AND(Tipy!AN74=Výsledky!$BD$3,Tipy!AP74=Výsledky!$BF$3),0,IF(AND(Tipy!AN74-Tipy!AP74&gt;0,Výsledky!$BD$3-Výsledky!$BF$3&gt;0),20,IF(AND(Tipy!AN74-Tipy!AP74=0,Výsledky!$BD$3-Výsledky!$BF$3=0),20,IF(AND(Tipy!AN74-Tipy!AP74&lt;0,Výsledky!$BD$3-Výsledky!$BF$3&lt;0),20,0))))))</f>
        <v/>
      </c>
      <c r="AV80" s="61" t="str">
        <f>IF(ISBLANK($BF$3),"",IF(OR(Tipy!AQ74=Výsledky!#REF!,Tipy!AQ74=Výsledky!#REF!,Tipy!AQ74=Výsledky!#REF!,Tipy!AQ74=Výsledky!$AT$9),IF(VLOOKUP(Tipy!AQ74,'Kategórie hráčov'!$A$2:$B$46,2,FALSE)=30,30,20),0))</f>
        <v/>
      </c>
      <c r="AW80" s="61" t="str">
        <f>IF(ISBLANK($BF$3),"",IF(OR(Tipy!AR74=Výsledky!#REF!,Tipy!AR74=Výsledky!#REF!,Tipy!AR74=Výsledky!#REF!,Tipy!AR74=Výsledky!$AW$9),IF(VLOOKUP(Tipy!AR74,'Kategórie hráčov'!$A$2:$B$46,2,FALSE)=30,30,20),0))</f>
        <v/>
      </c>
      <c r="AX80" s="62" t="str">
        <f>IF(ISBLANK($BF$3),"",IF(ISBLANK(Tipy!AN74),0,IF(OR(AND(Tipy!AN74=Výsledky!$BD$3,OR(Tipy!AP74=Výsledky!$BF$3+1,Tipy!AP74=Výsledky!$BF$3-1)),AND(Tipy!AP74=Výsledky!$BF$3,OR(Tipy!AN74=Výsledky!$BD$3+1,Tipy!AN74=Výsledky!$BD$3-1))),10,0)))</f>
        <v/>
      </c>
      <c r="AY80" s="65" t="str">
        <f>IF(ISBLANK($BF$3),"",IF(ISBLANK(Tipy!AN74),"-",SUM(AT80:AX80)))</f>
        <v/>
      </c>
      <c r="AZ80" s="64"/>
      <c r="BA80" s="61" t="str">
        <f>IF(ISBLANK($AY$3),"",IF(ISBLANK(Tipy!AT74),0,IF(AND(Tipy!AT74=Výsledky!$AW$3,Tipy!AV74=Výsledky!$AY$3),60,0)))</f>
        <v/>
      </c>
      <c r="BB80" s="61" t="str">
        <f>IF(ISBLANK($AY$3),"",IF(ISBLANK(Tipy!AT74),0,IF(AND(Tipy!AT74=Výsledky!$AW$3,Tipy!AV74=Výsledky!$AY$3),0,IF(AND(Tipy!AT74-Tipy!AV74&gt;0,Výsledky!$AW$3-Výsledky!$AY$3&gt;0),20,IF(AND(Tipy!AT74-Tipy!AV74=0,Výsledky!$AW$3-Výsledky!$AY$3=0),20,IF(AND(Tipy!AT74-Tipy!AV74&lt;0,Výsledky!$AW$3-Výsledky!$AY$3&lt;0),20,0))))))</f>
        <v/>
      </c>
      <c r="BC80" s="61" t="str">
        <f>IF(ISBLANK($AY$3),"",IF(OR(Tipy!AW74=Výsledky!$BA$6,Tipy!AW74=Výsledky!$BA$7,Tipy!AW74=Výsledky!$BA$8,Tipy!AW74=Výsledky!$BA$9),IF(VLOOKUP(Tipy!AW74,'Kategórie hráčov'!$A$2:$B$46,2,FALSE)=30,30,20),0))</f>
        <v/>
      </c>
      <c r="BD80" s="61" t="str">
        <f>IF(ISBLANK($AY$3),"",IF(OR(Tipy!AX74=Výsledky!$BD$6,Tipy!AX74=Výsledky!$BD$7,Tipy!AX74=Výsledky!$BD$8,Tipy!AX74=Výsledky!$BD$9),IF(VLOOKUP(Tipy!AX74,'Kategórie hráčov'!$A$2:$B$46,2,FALSE)=30,30,20),0))</f>
        <v/>
      </c>
      <c r="BE80" s="62" t="str">
        <f>IF(ISBLANK($AY$3),"",IF(ISBLANK(Tipy!AT74),0,IF(OR(AND(Tipy!AT74=Výsledky!$AW$3,OR(Tipy!AV74=Výsledky!$AY$3+1,Tipy!AV74=Výsledky!$AY$3-1)),AND(Tipy!AV74=Výsledky!$AY$3,OR(Tipy!AT74=Výsledky!$AW$3+1,Tipy!AT74=Výsledky!$AW$3-1))),10,0)))</f>
        <v/>
      </c>
      <c r="BF80" s="65" t="str">
        <f>IF(ISBLANK($AY$3),"",IF(ISBLANK(Tipy!AT74),"-",SUM(BA80:BE80)))</f>
        <v/>
      </c>
      <c r="BG80" s="64"/>
      <c r="BH80" s="61" t="str">
        <f>IF(ISBLANK($BT$3),"",IF(ISBLANK(Tipy!AZ74),0,IF(AND(Tipy!AZ74=Výsledky!$BR$3,Tipy!BB74=Výsledky!$BT$3),60,0)))</f>
        <v/>
      </c>
      <c r="BI80" s="61" t="str">
        <f>IF(ISBLANK($BT$3),"",IF(ISBLANK(Tipy!AZ74),0,IF(AND(Tipy!AZ74=Výsledky!$BR$3,Tipy!BB74=Výsledky!$BT$3),0,IF(AND(Tipy!AZ74-Tipy!BB74&gt;0,Výsledky!$BR$3-Výsledky!$BT$3&gt;0),20,IF(AND(Tipy!AZ74-Tipy!BB74=0,Výsledky!$BR$3-Výsledky!$BT$3=0),20,IF(AND(Tipy!AZ74-Tipy!BB74&lt;0,Výsledky!$BR$3-Výsledky!$BT$3&lt;0),20,0))))))</f>
        <v/>
      </c>
      <c r="BJ80" s="61" t="str">
        <f>IF(ISBLANK($BT$3),"",IF(OR(Tipy!BC74=Výsledky!#REF!,Tipy!BC74=Výsledky!#REF!,Tipy!BC74=Výsledky!#REF!,Tipy!BC74=Výsledky!$BH$9),IF(VLOOKUP(Tipy!BC74,'Kategórie hráčov'!$A$2:$B$46,2,FALSE)=30,30,20),0))</f>
        <v/>
      </c>
      <c r="BK80" s="61" t="str">
        <f>IF(ISBLANK($BT$3),"",IF(OR(Tipy!BD74=Výsledky!#REF!,Tipy!BD74=Výsledky!#REF!,Tipy!BD74=Výsledky!#REF!,Tipy!BD74=Výsledky!$BK$9),IF(VLOOKUP(Tipy!BD74,'Kategórie hráčov'!$A$2:$B$46,2,FALSE)=30,30,20),0))</f>
        <v/>
      </c>
      <c r="BL80" s="62" t="str">
        <f>IF(ISBLANK($BT$3),"",IF(ISBLANK(Tipy!AZ74),0,IF(OR(AND(Tipy!AZ74=Výsledky!$BR$3,OR(Tipy!BB74=Výsledky!$BT$3+1,Tipy!BB74=Výsledky!$BT$3-1)),AND(Tipy!BB74=Výsledky!$BT$3,OR(Tipy!AZ74=Výsledky!$BR$3+1,Tipy!AZ74=Výsledky!$BR$3-1))),10,0)))</f>
        <v/>
      </c>
      <c r="BM80" s="65" t="str">
        <f>IF(ISBLANK($BT$3),"",IF(ISBLANK(Tipy!AZ74),"-",SUM(BH80:BL80)))</f>
        <v/>
      </c>
      <c r="BN80" s="64"/>
      <c r="BO80" s="61" t="str">
        <f>IF(ISBLANK($CA$3),"",IF(ISBLANK(Tipy!BF74),0,IF(AND(Tipy!BF74=Výsledky!$BY$3,Tipy!BH74=Výsledky!$CA$3),60,0)))</f>
        <v/>
      </c>
      <c r="BP80" s="61" t="str">
        <f>IF(ISBLANK($CA$3),"",IF(ISBLANK(Tipy!BF74),0,IF(AND(Tipy!BF74=Výsledky!$BY$3,Tipy!BH74=Výsledky!$CA$3),0,IF(AND(Tipy!BF74-Tipy!BH74&gt;0,Výsledky!$BY$3-Výsledky!$CA$3&gt;0),20,IF(AND(Tipy!BF74-Tipy!BH74=0,Výsledky!$BY$3-Výsledky!$CA$3=0),20,IF(AND(Tipy!BF74-Tipy!BH74&lt;0,Výsledky!$BY$3-Výsledky!$CA$3&lt;0),20,0))))))</f>
        <v/>
      </c>
      <c r="BQ80" s="61" t="str">
        <f>IF(ISBLANK($CA$3),"",IF(OR(Tipy!BI74=Výsledky!$BO$6,Tipy!BI74=Výsledky!$BO$7,Tipy!BI74=Výsledky!$BO$8,Tipy!BI74=Výsledky!$BO$9),IF(VLOOKUP(Tipy!BI74,'Kategórie hráčov'!$A$2:$B$46,2,FALSE)=30,30,20),0))</f>
        <v/>
      </c>
      <c r="BR80" s="61" t="str">
        <f>IF(ISBLANK($CA$3),"",IF(OR(Tipy!BJ74=Výsledky!$BR$6,Tipy!BJ74=Výsledky!$BR$7,Tipy!BJ74=Výsledky!$BR$8,Tipy!BJ74=Výsledky!$BR$9),IF(VLOOKUP(Tipy!BJ74,'Kategórie hráčov'!$A$2:$B$46,2,FALSE)=30,30,20),0))</f>
        <v/>
      </c>
      <c r="BS80" s="62" t="str">
        <f>IF(ISBLANK($CA$3),"",IF(ISBLANK(Tipy!BF74),0,IF(OR(AND(Tipy!BF74=Výsledky!$BY$3,OR(Tipy!BH74=Výsledky!$CA$3+1,Tipy!BH74=Výsledky!$CA$3-1)),AND(Tipy!BH74=Výsledky!$CA$3,OR(Tipy!BF74=Výsledky!$BY$3+1,Tipy!BF74=Výsledky!$BY$3-1))),10,0)))</f>
        <v/>
      </c>
      <c r="BT80" s="65" t="str">
        <f>IF(ISBLANK($CA$3),"",IF(ISBLANK(Tipy!BF74),"-",SUM(BO80:BS80)))</f>
        <v/>
      </c>
      <c r="BU80" s="64"/>
      <c r="BV80" s="61" t="str">
        <f>IF(ISBLANK($CH$3),"",IF(ISBLANK(Tipy!BL74),0,IF(AND(Tipy!BL74=Výsledky!$CF$3,Tipy!BN74=Výsledky!$CH$3),60,0)))</f>
        <v/>
      </c>
      <c r="BW80" s="61" t="str">
        <f>IF(ISBLANK($CH$3),"",IF(ISBLANK(Tipy!BL74),0,IF(AND(Tipy!BL74=Výsledky!$CF$3,Tipy!BN74=Výsledky!$CH$3),0,IF(AND(Tipy!BL74-Tipy!BN74&gt;0,Výsledky!$CF$3-Výsledky!$CH$3&gt;0),20,IF(AND(Tipy!BL74-Tipy!BN74=0,Výsledky!$CF$3-Výsledky!$CH$3=0),20,IF(AND(Tipy!BL74-Tipy!BN74&lt;0,Výsledky!$CF$3-Výsledky!$CH$3&lt;0),20,0))))))</f>
        <v/>
      </c>
      <c r="BX80" s="61" t="str">
        <f>IF(ISBLANK($CH$3),"",IF(OR(Tipy!BO74=Výsledky!$BV$6,Tipy!BO74=Výsledky!$BV$7,Tipy!BO74=Výsledky!$BV$8,Tipy!BO74=Výsledky!$BV$9),IF(VLOOKUP(Tipy!BO74,'Kategórie hráčov'!$A$2:$B$46,2,FALSE)=30,30,20),0))</f>
        <v/>
      </c>
      <c r="BY80" s="61" t="str">
        <f>IF(ISBLANK($CH$3),"",IF(OR(Tipy!BP74=Výsledky!$BY$6,Tipy!BP74=Výsledky!$BY$7,Tipy!BP74=Výsledky!$BY$8,Tipy!BP74=Výsledky!$BY$9),IF(VLOOKUP(Tipy!BP74,'Kategórie hráčov'!$A$2:$B$46,2,FALSE)=30,30,20),0))</f>
        <v/>
      </c>
      <c r="BZ80" s="62" t="str">
        <f>IF(ISBLANK($CH$3),"",IF(ISBLANK(Tipy!BL74),0,IF(OR(AND(Tipy!BL74=Výsledky!$CF$3,OR(Tipy!BN74=Výsledky!$CH$3+1,Tipy!BN74=Výsledky!$CH$3-1)),AND(Tipy!BN74=Výsledky!$CH$3,OR(Tipy!BL74=Výsledky!$CF$3+1,Tipy!BL74=Výsledky!$CF$3-1))),10,0)))</f>
        <v/>
      </c>
      <c r="CA80" s="65" t="str">
        <f>IF(ISBLANK($CH$3),"",IF(ISBLANK(Tipy!BL74),"-",SUM(BV80:BZ80)))</f>
        <v/>
      </c>
      <c r="CB80" s="64"/>
      <c r="CC80" s="61" t="str">
        <f>IF(ISBLANK($CO$3),"",IF(ISBLANK(Tipy!BR74),0,IF(AND(Tipy!BR74=Výsledky!$CM$3,Tipy!BT74=Výsledky!$CO$3),60,0)))</f>
        <v/>
      </c>
      <c r="CD80" s="61" t="str">
        <f>IF(ISBLANK($CO$3),"",IF(ISBLANK(Tipy!BR74),0,IF(AND(Tipy!BR74=Výsledky!$CM$3,Tipy!BT74=Výsledky!$CO$3),0,IF(AND(Tipy!BR74-Tipy!BT74&gt;0,Výsledky!$CM$3-Výsledky!$CO$3&gt;0),20,IF(AND(Tipy!BR74-Tipy!BT74=0,Výsledky!$CM$3-Výsledky!$CO$3=0),20,IF(AND(Tipy!BR74-Tipy!BT74&lt;0,Výsledky!$CM$3-Výsledky!$CO$3&lt;0),20,0))))))</f>
        <v/>
      </c>
      <c r="CE80" s="61" t="str">
        <f>IF(ISBLANK($CO$3),"",IF(OR(Tipy!BU74=Výsledky!$CC$6,Tipy!BU74=Výsledky!$CC$7,Tipy!BU74=Výsledky!$CC$8,Tipy!BU74=Výsledky!$CC$9),IF(VLOOKUP(Tipy!BU74,'Kategórie hráčov'!$A$2:$B$46,2,FALSE)=30,30,20),0))</f>
        <v/>
      </c>
      <c r="CF80" s="61" t="str">
        <f>IF(ISBLANK($CO$3),"",IF(OR(Tipy!BV74=Výsledky!$CF$6,Tipy!BV74=Výsledky!$CF$7,Tipy!BV74=Výsledky!$CF$8,Tipy!BV74=Výsledky!$CF$9),IF(VLOOKUP(Tipy!BV74,'Kategórie hráčov'!$A$2:$B$46,2,FALSE)=30,30,20),0))</f>
        <v/>
      </c>
      <c r="CG80" s="62" t="str">
        <f>IF(ISBLANK($CO$3),"",IF(ISBLANK(Tipy!BR74),0,IF(OR(AND(Tipy!BR74=Výsledky!$CM$3,OR(Tipy!BT74=Výsledky!$CO$3+1,Tipy!BT74=Výsledky!$CO$3-1)),AND(Tipy!BT74=Výsledky!$CO$3,OR(Tipy!BR74=Výsledky!$CM$3+1,Tipy!BR74=Výsledky!$CM$3-1))),10,0)))</f>
        <v/>
      </c>
      <c r="CH80" s="65" t="str">
        <f>IF(ISBLANK($CO$3),"",IF(ISBLANK(Tipy!BR74),"-",SUM(CC80:CG80)))</f>
        <v/>
      </c>
      <c r="CI80" s="64"/>
      <c r="CJ80" s="61" t="str">
        <f>IF(ISBLANK($CV$3),"",IF(ISBLANK(Tipy!BX74),0,IF(AND(Tipy!BX74=Výsledky!$CT$3,Tipy!BZ74=Výsledky!$CV$3),60,0)))</f>
        <v/>
      </c>
      <c r="CK80" s="61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1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1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2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65" t="str">
        <f>IF(ISBLANK($CV$3),"",IF(ISBLANK(Tipy!BX74),"-",SUM(CJ80:CN80)))</f>
        <v/>
      </c>
      <c r="CP80" s="64"/>
      <c r="CQ80" s="61" t="str">
        <f>IF(ISBLANK($DC$3),"",IF(ISBLANK(Tipy!CD74),0,IF(AND(Tipy!CD74=Výsledky!$DA$3,Tipy!CF74=Výsledky!$DC$3),60,0)))</f>
        <v/>
      </c>
      <c r="CR80" s="61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1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1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2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65" t="str">
        <f>IF(ISBLANK($DC$3),"",IF(ISBLANK(Tipy!CD74),"-",SUM(CQ80:CU80)))</f>
        <v/>
      </c>
      <c r="CW80" s="64"/>
      <c r="CX80" s="61" t="str">
        <f>IF(ISBLANK($DX$3),"",IF(ISBLANK(Tipy!CJ74),0,IF(AND(Tipy!CJ74=Výsledky!$DV$3,Tipy!CL74=Výsledky!$DX$3),60,0)))</f>
        <v/>
      </c>
      <c r="CY80" s="61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1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1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2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65" t="str">
        <f>IF(ISBLANK($DX$3),"",IF(ISBLANK(Tipy!CJ74),"-",SUM(CX80:DB80)))</f>
        <v/>
      </c>
      <c r="DD80" s="64"/>
      <c r="DE80" s="61" t="str">
        <f>IF(ISBLANK($DQ$3),"",IF(ISBLANK(Tipy!CP74),0,IF(AND(Tipy!CP74=Výsledky!$DO$3,Tipy!CR74=Výsledky!$DQ$3),60,0)))</f>
        <v/>
      </c>
      <c r="DF80" s="61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1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1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2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65" t="str">
        <f>IF(ISBLANK($DQ$3),"",IF(ISBLANK(Tipy!CP74),"-",SUM(DE80:DI80)))</f>
        <v/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 t="str">
        <f>IF(ISBLANK($BM$3),"",IF(ISBLANK(Tipy!EF74),0,IF(AND(Tipy!EF74=Výsledky!$BK$3,Tipy!EH74=Výsledky!$BM$3),60,0)))</f>
        <v/>
      </c>
      <c r="FC80" s="61" t="str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/>
      </c>
      <c r="FD80" s="61" t="str">
        <f>IF(ISBLANK($BM$3),"",IF(OR(Tipy!EI74=Výsledky!$FB$6,Tipy!EI74=Výsledky!$FB$7,Tipy!EI74=Výsledky!$FB$8,Tipy!EI74=Výsledky!$FB$9),IF(VLOOKUP(Tipy!EI74,'Kategórie hráčov'!$A$2:$B$46,2,FALSE)=30,30,20),0))</f>
        <v/>
      </c>
      <c r="FE80" s="61" t="str">
        <f>IF(ISBLANK($BM$3),"",IF(OR(Tipy!EJ74=Výsledky!$FE$6,Tipy!EJ74=Výsledky!$FE$7,Tipy!EJ74=Výsledky!$FE$8,Tipy!EJ74=Výsledky!$FE$9),IF(VLOOKUP(Tipy!EJ74,'Kategórie hráčov'!$A$2:$B$46,2,FALSE)=30,30,20),0))</f>
        <v/>
      </c>
      <c r="FF80" s="62" t="str">
        <f>IF(ISBLANK($BM$3),"",IF(ISBLANK(Tipy!EF74),0,IF(OR(AND(Tipy!EF74=Výsledky!$BK$3,OR(Tipy!EH74=Výsledky!$BM$3+1,Tipy!EH74=Výsledky!$BM$3-1)),AND(Tipy!EH74=Výsledky!$BM$3,OR(Tipy!EF74=Výsledky!$BK$3+1,Tipy!EF74=Výsledky!$BK$3-1))),10,0)))</f>
        <v/>
      </c>
      <c r="FG80" s="65" t="str">
        <f>IF(ISBLANK($BM$3),"",IF(ISBLANK(Tipy!EF74),"-",SUM(FB80:FF80)))</f>
        <v/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 t="str">
        <f>IF(ISBLANK($DJ$3),"",IF(ISBLANK(Tipy!ER74),0,IF(AND(Tipy!ER74=Výsledky!$DH$3,Tipy!ET74=Výsledky!$DJ$3),60,0)))</f>
        <v/>
      </c>
      <c r="FQ80" s="61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1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1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2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5" t="str">
        <f>IF(ISBLANK($DJ$3),"",IF(ISBLANK(Tipy!ER74),"-",SUM(FP80:FT80)))</f>
        <v/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488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488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5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61" t="str">
        <f>IF(ISBLANK($AR$3),"",IF(ISBLANK(Tipy!AH75),0,IF(AND(Tipy!AH75=Výsledky!$AP$3,Tipy!AJ75=Výsledky!$AR$3),60,0)))</f>
        <v/>
      </c>
      <c r="AN81" s="61" t="str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/>
      </c>
      <c r="AO81" s="61" t="str">
        <f>IF(ISBLANK($AR$3),"",IF(OR(Tipy!AK75=Výsledky!$AM$6,Tipy!AK75=Výsledky!$AM$7,Tipy!AK75=Výsledky!$AM$8,Tipy!AK75=Výsledky!$AM$9),IF(VLOOKUP(Tipy!AK75,'Kategórie hráčov'!$A$2:$B$46,2,FALSE)=30,30,20),0))</f>
        <v/>
      </c>
      <c r="AP81" s="61" t="str">
        <f>IF(ISBLANK($AR$3),"",IF(OR(Tipy!AL75=Výsledky!$AP$6,Tipy!AL75=Výsledky!$AP$7,Tipy!AL75=Výsledky!$AP$8,Tipy!AL75=Výsledky!$AP$9),IF(VLOOKUP(Tipy!AL75,'Kategórie hráčov'!$A$2:$B$46,2,FALSE)=30,30,20),0))</f>
        <v/>
      </c>
      <c r="AQ81" s="62" t="str">
        <f>IF(ISBLANK($AR$3),"",IF(ISBLANK(Tipy!AH75),0,IF(OR(AND(Tipy!AH75=Výsledky!$AP$3,OR(Tipy!AJ75=Výsledky!$AR$3+1,Tipy!AJ75=Výsledky!$AR$3-1)),AND(Tipy!AJ75=Výsledky!$AR$3,OR(Tipy!AH75=Výsledky!$AP$3+1,Tipy!AH75=Výsledky!$AP$3-1))),10,0)))</f>
        <v/>
      </c>
      <c r="AR81" s="65" t="str">
        <f>IF(ISBLANK($AR$3),"",IF(ISBLANK(Tipy!AH75),"-",SUM(AM81:AQ81)))</f>
        <v/>
      </c>
      <c r="AS81" s="64"/>
      <c r="AT81" s="61" t="str">
        <f>IF(ISBLANK($BF$3),"",IF(ISBLANK(Tipy!AN75),0,IF(AND(Tipy!AN75=Výsledky!$BD$3,Tipy!AP75=Výsledky!$BF$3),60,0)))</f>
        <v/>
      </c>
      <c r="AU81" s="61" t="str">
        <f>IF(ISBLANK($BF$3),"",IF(ISBLANK(Tipy!AN75),0,IF(AND(Tipy!AN75=Výsledky!$BD$3,Tipy!AP75=Výsledky!$BF$3),0,IF(AND(Tipy!AN75-Tipy!AP75&gt;0,Výsledky!$BD$3-Výsledky!$BF$3&gt;0),20,IF(AND(Tipy!AN75-Tipy!AP75=0,Výsledky!$BD$3-Výsledky!$BF$3=0),20,IF(AND(Tipy!AN75-Tipy!AP75&lt;0,Výsledky!$BD$3-Výsledky!$BF$3&lt;0),20,0))))))</f>
        <v/>
      </c>
      <c r="AV81" s="61" t="str">
        <f>IF(ISBLANK($BF$3),"",IF(OR(Tipy!AQ75=Výsledky!#REF!,Tipy!AQ75=Výsledky!#REF!,Tipy!AQ75=Výsledky!#REF!,Tipy!AQ75=Výsledky!$AT$9),IF(VLOOKUP(Tipy!AQ75,'Kategórie hráčov'!$A$2:$B$46,2,FALSE)=30,30,20),0))</f>
        <v/>
      </c>
      <c r="AW81" s="61" t="str">
        <f>IF(ISBLANK($BF$3),"",IF(OR(Tipy!AR75=Výsledky!#REF!,Tipy!AR75=Výsledky!#REF!,Tipy!AR75=Výsledky!#REF!,Tipy!AR75=Výsledky!$AW$9),IF(VLOOKUP(Tipy!AR75,'Kategórie hráčov'!$A$2:$B$46,2,FALSE)=30,30,20),0))</f>
        <v/>
      </c>
      <c r="AX81" s="62" t="str">
        <f>IF(ISBLANK($BF$3),"",IF(ISBLANK(Tipy!AN75),0,IF(OR(AND(Tipy!AN75=Výsledky!$BD$3,OR(Tipy!AP75=Výsledky!$BF$3+1,Tipy!AP75=Výsledky!$BF$3-1)),AND(Tipy!AP75=Výsledky!$BF$3,OR(Tipy!AN75=Výsledky!$BD$3+1,Tipy!AN75=Výsledky!$BD$3-1))),10,0)))</f>
        <v/>
      </c>
      <c r="AY81" s="65" t="str">
        <f>IF(ISBLANK($BF$3),"",IF(ISBLANK(Tipy!AN75),"-",SUM(AT81:AX81)))</f>
        <v/>
      </c>
      <c r="AZ81" s="64"/>
      <c r="BA81" s="61" t="str">
        <f>IF(ISBLANK($AY$3),"",IF(ISBLANK(Tipy!AT75),0,IF(AND(Tipy!AT75=Výsledky!$AW$3,Tipy!AV75=Výsledky!$AY$3),60,0)))</f>
        <v/>
      </c>
      <c r="BB81" s="61" t="str">
        <f>IF(ISBLANK($AY$3),"",IF(ISBLANK(Tipy!AT75),0,IF(AND(Tipy!AT75=Výsledky!$AW$3,Tipy!AV75=Výsledky!$AY$3),0,IF(AND(Tipy!AT75-Tipy!AV75&gt;0,Výsledky!$AW$3-Výsledky!$AY$3&gt;0),20,IF(AND(Tipy!AT75-Tipy!AV75=0,Výsledky!$AW$3-Výsledky!$AY$3=0),20,IF(AND(Tipy!AT75-Tipy!AV75&lt;0,Výsledky!$AW$3-Výsledky!$AY$3&lt;0),20,0))))))</f>
        <v/>
      </c>
      <c r="BC81" s="61" t="str">
        <f>IF(ISBLANK($AY$3),"",IF(OR(Tipy!AW75=Výsledky!$BA$6,Tipy!AW75=Výsledky!$BA$7,Tipy!AW75=Výsledky!$BA$8,Tipy!AW75=Výsledky!$BA$9),IF(VLOOKUP(Tipy!AW75,'Kategórie hráčov'!$A$2:$B$47,2,FALSE)=30,30,20),0))</f>
        <v/>
      </c>
      <c r="BD81" s="61" t="str">
        <f>IF(ISBLANK($AY$3),"",IF(OR(Tipy!AX75=Výsledky!$BD$6,Tipy!AX75=Výsledky!$BD$7,Tipy!AX75=Výsledky!$BD$8,Tipy!AX75=Výsledky!$BD$9),IF(VLOOKUP(Tipy!AX75,'Kategórie hráčov'!$A$2:$B$46,2,FALSE)=30,30,20),0))</f>
        <v/>
      </c>
      <c r="BE81" s="62" t="str">
        <f>IF(ISBLANK($AY$3),"",IF(ISBLANK(Tipy!AT75),0,IF(OR(AND(Tipy!AT75=Výsledky!$AW$3,OR(Tipy!AV75=Výsledky!$AY$3+1,Tipy!AV75=Výsledky!$AY$3-1)),AND(Tipy!AV75=Výsledky!$AY$3,OR(Tipy!AT75=Výsledky!$AW$3+1,Tipy!AT75=Výsledky!$AW$3-1))),10,0)))</f>
        <v/>
      </c>
      <c r="BF81" s="65" t="str">
        <f>IF(ISBLANK($AY$3),"",IF(ISBLANK(Tipy!AT75),"-",SUM(BA81:BE81)))</f>
        <v/>
      </c>
      <c r="BG81" s="64"/>
      <c r="BH81" s="61" t="str">
        <f>IF(ISBLANK($BT$3),"",IF(ISBLANK(Tipy!AZ75),0,IF(AND(Tipy!AZ75=Výsledky!$BR$3,Tipy!BB75=Výsledky!$BT$3),60,0)))</f>
        <v/>
      </c>
      <c r="BI81" s="61" t="str">
        <f>IF(ISBLANK($BT$3),"",IF(ISBLANK(Tipy!AZ75),0,IF(AND(Tipy!AZ75=Výsledky!$BR$3,Tipy!BB75=Výsledky!$BT$3),0,IF(AND(Tipy!AZ75-Tipy!BB75&gt;0,Výsledky!$BR$3-Výsledky!$BT$3&gt;0),20,IF(AND(Tipy!AZ75-Tipy!BB75=0,Výsledky!$BR$3-Výsledky!$BT$3=0),20,IF(AND(Tipy!AZ75-Tipy!BB75&lt;0,Výsledky!$BR$3-Výsledky!$BT$3&lt;0),20,0))))))</f>
        <v/>
      </c>
      <c r="BJ81" s="61" t="str">
        <f>IF(ISBLANK($BT$3),"",IF(OR(Tipy!BC75=Výsledky!#REF!,Tipy!BC75=Výsledky!#REF!,Tipy!BC75=Výsledky!#REF!,Tipy!BC75=Výsledky!$BH$9),IF(VLOOKUP(Tipy!BC75,'Kategórie hráčov'!$A$2:$B$46,2,FALSE)=30,30,20),0))</f>
        <v/>
      </c>
      <c r="BK81" s="61" t="str">
        <f>IF(ISBLANK($BT$3),"",IF(OR(Tipy!BD75=Výsledky!#REF!,Tipy!BD75=Výsledky!#REF!,Tipy!BD75=Výsledky!#REF!,Tipy!BD75=Výsledky!$BK$9),IF(VLOOKUP(Tipy!BD75,'Kategórie hráčov'!$A$2:$B$46,2,FALSE)=30,30,20),0))</f>
        <v/>
      </c>
      <c r="BL81" s="62" t="str">
        <f>IF(ISBLANK($BT$3),"",IF(ISBLANK(Tipy!AZ75),0,IF(OR(AND(Tipy!AZ75=Výsledky!$BR$3,OR(Tipy!BB75=Výsledky!$BT$3+1,Tipy!BB75=Výsledky!$BT$3-1)),AND(Tipy!BB75=Výsledky!$BT$3,OR(Tipy!AZ75=Výsledky!$BR$3+1,Tipy!AZ75=Výsledky!$BR$3-1))),10,0)))</f>
        <v/>
      </c>
      <c r="BM81" s="65" t="str">
        <f>IF(ISBLANK($BT$3),"",IF(ISBLANK(Tipy!AZ75),"-",SUM(BH81:BL81)))</f>
        <v/>
      </c>
      <c r="BN81" s="64"/>
      <c r="BO81" s="61" t="str">
        <f>IF(ISBLANK($CA$3),"",IF(ISBLANK(Tipy!BF75),0,IF(AND(Tipy!BF75=Výsledky!$BY$3,Tipy!BH75=Výsledky!$CA$3),60,0)))</f>
        <v/>
      </c>
      <c r="BP81" s="61" t="str">
        <f>IF(ISBLANK($CA$3),"",IF(ISBLANK(Tipy!BF75),0,IF(AND(Tipy!BF75=Výsledky!$BY$3,Tipy!BH75=Výsledky!$CA$3),0,IF(AND(Tipy!BF75-Tipy!BH75&gt;0,Výsledky!$BY$3-Výsledky!$CA$3&gt;0),20,IF(AND(Tipy!BF75-Tipy!BH75=0,Výsledky!$BY$3-Výsledky!$CA$3=0),20,IF(AND(Tipy!BF75-Tipy!BH75&lt;0,Výsledky!$BY$3-Výsledky!$CA$3&lt;0),20,0))))))</f>
        <v/>
      </c>
      <c r="BQ81" s="61" t="str">
        <f>IF(ISBLANK($CA$3),"",IF(OR(Tipy!BI75=Výsledky!$BO$6,Tipy!BI75=Výsledky!$BO$7,Tipy!BI75=Výsledky!$BO$8,Tipy!BI75=Výsledky!$BO$9),IF(VLOOKUP(Tipy!BI75,'Kategórie hráčov'!$A$2:$B$46,2,FALSE)=30,30,20),0))</f>
        <v/>
      </c>
      <c r="BR81" s="61" t="str">
        <f>IF(ISBLANK($CA$3),"",IF(OR(Tipy!BJ75=Výsledky!$BR$6,Tipy!BJ75=Výsledky!$BR$7,Tipy!BJ75=Výsledky!$BR$8,Tipy!BJ75=Výsledky!$BR$9),IF(VLOOKUP(Tipy!BJ75,'Kategórie hráčov'!$A$2:$B$46,2,FALSE)=30,30,20),0))</f>
        <v/>
      </c>
      <c r="BS81" s="62" t="str">
        <f>IF(ISBLANK($CA$3),"",IF(ISBLANK(Tipy!BF75),0,IF(OR(AND(Tipy!BF75=Výsledky!$BY$3,OR(Tipy!BH75=Výsledky!$CA$3+1,Tipy!BH75=Výsledky!$CA$3-1)),AND(Tipy!BH75=Výsledky!$CA$3,OR(Tipy!BF75=Výsledky!$BY$3+1,Tipy!BF75=Výsledky!$BY$3-1))),10,0)))</f>
        <v/>
      </c>
      <c r="BT81" s="65" t="str">
        <f>IF(ISBLANK($CA$3),"",IF(ISBLANK(Tipy!BF75),"-",SUM(BO81:BS81)))</f>
        <v/>
      </c>
      <c r="BU81" s="64"/>
      <c r="BV81" s="61" t="str">
        <f>IF(ISBLANK($CH$3),"",IF(ISBLANK(Tipy!BL75),0,IF(AND(Tipy!BL75=Výsledky!$CF$3,Tipy!BN75=Výsledky!$CH$3),60,0)))</f>
        <v/>
      </c>
      <c r="BW81" s="61" t="str">
        <f>IF(ISBLANK($CH$3),"",IF(ISBLANK(Tipy!BL75),0,IF(AND(Tipy!BL75=Výsledky!$CF$3,Tipy!BN75=Výsledky!$CH$3),0,IF(AND(Tipy!BL75-Tipy!BN75&gt;0,Výsledky!$CF$3-Výsledky!$CH$3&gt;0),20,IF(AND(Tipy!BL75-Tipy!BN75=0,Výsledky!$CF$3-Výsledky!$CH$3=0),20,IF(AND(Tipy!BL75-Tipy!BN75&lt;0,Výsledky!$CF$3-Výsledky!$CH$3&lt;0),20,0))))))</f>
        <v/>
      </c>
      <c r="BX81" s="61" t="str">
        <f>IF(ISBLANK($CH$3),"",IF(OR(Tipy!BO75=Výsledky!$BV$6,Tipy!BO75=Výsledky!$BV$7,Tipy!BO75=Výsledky!$BV$8,Tipy!BO75=Výsledky!$BV$9),IF(VLOOKUP(Tipy!BO75,'Kategórie hráčov'!$A$2:$B$46,2,FALSE)=30,30,20),0))</f>
        <v/>
      </c>
      <c r="BY81" s="61" t="str">
        <f>IF(ISBLANK($CH$3),"",IF(OR(Tipy!BP75=Výsledky!$BY$6,Tipy!BP75=Výsledky!$BY$7,Tipy!BP75=Výsledky!$BY$8,Tipy!BP75=Výsledky!$BY$9),IF(VLOOKUP(Tipy!BP75,'Kategórie hráčov'!$A$2:$B$46,2,FALSE)=30,30,20),0))</f>
        <v/>
      </c>
      <c r="BZ81" s="62" t="str">
        <f>IF(ISBLANK($CH$3),"",IF(ISBLANK(Tipy!BL75),0,IF(OR(AND(Tipy!BL75=Výsledky!$CF$3,OR(Tipy!BN75=Výsledky!$CH$3+1,Tipy!BN75=Výsledky!$CH$3-1)),AND(Tipy!BN75=Výsledky!$CH$3,OR(Tipy!BL75=Výsledky!$CF$3+1,Tipy!BL75=Výsledky!$CF$3-1))),10,0)))</f>
        <v/>
      </c>
      <c r="CA81" s="65" t="str">
        <f>IF(ISBLANK($CH$3),"",IF(ISBLANK(Tipy!BL75),"-",SUM(BV81:BZ81)))</f>
        <v/>
      </c>
      <c r="CB81" s="64"/>
      <c r="CC81" s="61" t="str">
        <f>IF(ISBLANK($CO$3),"",IF(ISBLANK(Tipy!BR75),0,IF(AND(Tipy!BR75=Výsledky!$CM$3,Tipy!BT75=Výsledky!$CO$3),60,0)))</f>
        <v/>
      </c>
      <c r="CD81" s="61" t="str">
        <f>IF(ISBLANK($CO$3),"",IF(ISBLANK(Tipy!BR75),0,IF(AND(Tipy!BR75=Výsledky!$CM$3,Tipy!BT75=Výsledky!$CO$3),0,IF(AND(Tipy!BR75-Tipy!BT75&gt;0,Výsledky!$CM$3-Výsledky!$CO$3&gt;0),20,IF(AND(Tipy!BR75-Tipy!BT75=0,Výsledky!$CM$3-Výsledky!$CO$3=0),20,IF(AND(Tipy!BR75-Tipy!BT75&lt;0,Výsledky!$CM$3-Výsledky!$CO$3&lt;0),20,0))))))</f>
        <v/>
      </c>
      <c r="CE81" s="61" t="str">
        <f>IF(ISBLANK($CO$3),"",IF(OR(Tipy!BU75=Výsledky!$CC$6,Tipy!BU75=Výsledky!$CC$7,Tipy!BU75=Výsledky!$CC$8,Tipy!BU75=Výsledky!$CC$9),IF(VLOOKUP(Tipy!BU75,'Kategórie hráčov'!$A$2:$B$46,2,FALSE)=30,30,20),0))</f>
        <v/>
      </c>
      <c r="CF81" s="61" t="str">
        <f>IF(ISBLANK($CO$3),"",IF(OR(Tipy!BV75=Výsledky!$CF$6,Tipy!BV75=Výsledky!$CF$7,Tipy!BV75=Výsledky!$CF$8,Tipy!BV75=Výsledky!$CF$9),IF(VLOOKUP(Tipy!BV75,'Kategórie hráčov'!$A$2:$B$46,2,FALSE)=30,30,20),0))</f>
        <v/>
      </c>
      <c r="CG81" s="62" t="str">
        <f>IF(ISBLANK($CO$3),"",IF(ISBLANK(Tipy!BR75),0,IF(OR(AND(Tipy!BR75=Výsledky!$CM$3,OR(Tipy!BT75=Výsledky!$CO$3+1,Tipy!BT75=Výsledky!$CO$3-1)),AND(Tipy!BT75=Výsledky!$CO$3,OR(Tipy!BR75=Výsledky!$CM$3+1,Tipy!BR75=Výsledky!$CM$3-1))),10,0)))</f>
        <v/>
      </c>
      <c r="CH81" s="65" t="str">
        <f>IF(ISBLANK($CO$3),"",IF(ISBLANK(Tipy!BR75),"-",SUM(CC81:CG81)))</f>
        <v/>
      </c>
      <c r="CI81" s="64"/>
      <c r="CJ81" s="61" t="str">
        <f>IF(ISBLANK($CV$3),"",IF(ISBLANK(Tipy!BX75),0,IF(AND(Tipy!BX75=Výsledky!$CT$3,Tipy!BZ75=Výsledky!$CV$3),60,0)))</f>
        <v/>
      </c>
      <c r="CK81" s="61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1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1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2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65" t="str">
        <f>IF(ISBLANK($CV$3),"",IF(ISBLANK(Tipy!BX75),"-",SUM(CJ81:CN81)))</f>
        <v/>
      </c>
      <c r="CP81" s="64"/>
      <c r="CQ81" s="61" t="str">
        <f>IF(ISBLANK($DC$3),"",IF(ISBLANK(Tipy!CD75),0,IF(AND(Tipy!CD75=Výsledky!$DA$3,Tipy!CF75=Výsledky!$DC$3),60,0)))</f>
        <v/>
      </c>
      <c r="CR81" s="61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1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1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2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65" t="str">
        <f>IF(ISBLANK($DC$3),"",IF(ISBLANK(Tipy!CD75),"-",SUM(CQ81:CU81)))</f>
        <v/>
      </c>
      <c r="CW81" s="64"/>
      <c r="CX81" s="61" t="str">
        <f>IF(ISBLANK($DX$3),"",IF(ISBLANK(Tipy!CJ75),0,IF(AND(Tipy!CJ75=Výsledky!$DV$3,Tipy!CL75=Výsledky!$DX$3),60,0)))</f>
        <v/>
      </c>
      <c r="CY81" s="61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1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1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2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65" t="str">
        <f>IF(ISBLANK($DX$3),"",IF(ISBLANK(Tipy!CJ75),"-",SUM(CX81:DB81)))</f>
        <v/>
      </c>
      <c r="DD81" s="64"/>
      <c r="DE81" s="61" t="str">
        <f>IF(ISBLANK($DQ$3),"",IF(ISBLANK(Tipy!CP75),0,IF(AND(Tipy!CP75=Výsledky!$DO$3,Tipy!CR75=Výsledky!$DQ$3),60,0)))</f>
        <v/>
      </c>
      <c r="DF81" s="61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1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1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2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65" t="str">
        <f>IF(ISBLANK($DQ$3),"",IF(ISBLANK(Tipy!CP75),"-",SUM(DE81:DI81)))</f>
        <v/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 t="str">
        <f>IF(ISBLANK($BM$3),"",IF(ISBLANK(Tipy!EF75),0,IF(AND(Tipy!EF75=Výsledky!$BK$3,Tipy!EH75=Výsledky!$BM$3),60,0)))</f>
        <v/>
      </c>
      <c r="FC81" s="61" t="str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/>
      </c>
      <c r="FD81" s="61" t="str">
        <f>IF(ISBLANK($BM$3),"",IF(OR(Tipy!EI75=Výsledky!$FB$6,Tipy!EI75=Výsledky!$FB$7,Tipy!EI75=Výsledky!$FB$8,Tipy!EI75=Výsledky!$FB$9),IF(VLOOKUP(Tipy!EI75,'Kategórie hráčov'!$A$2:$B$46,2,FALSE)=30,30,20),0))</f>
        <v/>
      </c>
      <c r="FE81" s="61" t="str">
        <f>IF(ISBLANK($BM$3),"",IF(OR(Tipy!EJ75=Výsledky!$FE$6,Tipy!EJ75=Výsledky!$FE$7,Tipy!EJ75=Výsledky!$FE$8,Tipy!EJ75=Výsledky!$FE$9),IF(VLOOKUP(Tipy!EJ75,'Kategórie hráčov'!$A$2:$B$46,2,FALSE)=30,30,20),0))</f>
        <v/>
      </c>
      <c r="FF81" s="62" t="str">
        <f>IF(ISBLANK($BM$3),"",IF(ISBLANK(Tipy!EF75),0,IF(OR(AND(Tipy!EF75=Výsledky!$BK$3,OR(Tipy!EH75=Výsledky!$BM$3+1,Tipy!EH75=Výsledky!$BM$3-1)),AND(Tipy!EH75=Výsledky!$BM$3,OR(Tipy!EF75=Výsledky!$BK$3+1,Tipy!EF75=Výsledky!$BK$3-1))),10,0)))</f>
        <v/>
      </c>
      <c r="FG81" s="65" t="str">
        <f>IF(ISBLANK($BM$3),"",IF(ISBLANK(Tipy!EF75),"-",SUM(FB81:FF81)))</f>
        <v/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 t="str">
        <f>IF(ISBLANK($DJ$3),"",IF(ISBLANK(Tipy!ER75),0,IF(AND(Tipy!ER75=Výsledky!$DH$3,Tipy!ET75=Výsledky!$DJ$3),60,0)))</f>
        <v/>
      </c>
      <c r="FQ81" s="61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1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1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2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5" t="str">
        <f>IF(ISBLANK($DJ$3),"",IF(ISBLANK(Tipy!ER75),"-",SUM(FP81:FT81)))</f>
        <v/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488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488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5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61" t="str">
        <f>IF(ISBLANK($AR$3),"",IF(ISBLANK(Tipy!AH76),0,IF(AND(Tipy!AH76=Výsledky!$AP$3,Tipy!AJ76=Výsledky!$AR$3),60,0)))</f>
        <v/>
      </c>
      <c r="AN82" s="61" t="str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/>
      </c>
      <c r="AO82" s="61" t="str">
        <f>IF(ISBLANK($AR$3),"",IF(OR(Tipy!AK76=Výsledky!$AM$6,Tipy!AK76=Výsledky!$AM$7,Tipy!AK76=Výsledky!$AM$8,Tipy!AK76=Výsledky!$AM$9),IF(VLOOKUP(Tipy!AK76,'Kategórie hráčov'!$A$2:$B$46,2,FALSE)=30,30,20),0))</f>
        <v/>
      </c>
      <c r="AP82" s="61" t="str">
        <f>IF(ISBLANK($AR$3),"",IF(OR(Tipy!AL76=Výsledky!$AP$6,Tipy!AL76=Výsledky!$AP$7,Tipy!AL76=Výsledky!$AP$8,Tipy!AL76=Výsledky!$AP$9),IF(VLOOKUP(Tipy!AL76,'Kategórie hráčov'!$A$2:$B$46,2,FALSE)=30,30,20),0))</f>
        <v/>
      </c>
      <c r="AQ82" s="62" t="str">
        <f>IF(ISBLANK($AR$3),"",IF(ISBLANK(Tipy!AH76),0,IF(OR(AND(Tipy!AH76=Výsledky!$AP$3,OR(Tipy!AJ76=Výsledky!$AR$3+1,Tipy!AJ76=Výsledky!$AR$3-1)),AND(Tipy!AJ76=Výsledky!$AR$3,OR(Tipy!AH76=Výsledky!$AP$3+1,Tipy!AH76=Výsledky!$AP$3-1))),10,0)))</f>
        <v/>
      </c>
      <c r="AR82" s="65" t="str">
        <f>IF(ISBLANK($AR$3),"",IF(ISBLANK(Tipy!AH76),"-",SUM(AM82:AQ82)))</f>
        <v/>
      </c>
      <c r="AS82" s="64"/>
      <c r="AT82" s="61" t="str">
        <f>IF(ISBLANK($BF$3),"",IF(ISBLANK(Tipy!AN76),0,IF(AND(Tipy!AN76=Výsledky!$BD$3,Tipy!AP76=Výsledky!$BF$3),60,0)))</f>
        <v/>
      </c>
      <c r="AU82" s="61" t="str">
        <f>IF(ISBLANK($BF$3),"",IF(ISBLANK(Tipy!AN76),0,IF(AND(Tipy!AN76=Výsledky!$BD$3,Tipy!AP76=Výsledky!$BF$3),0,IF(AND(Tipy!AN76-Tipy!AP76&gt;0,Výsledky!$BD$3-Výsledky!$BF$3&gt;0),20,IF(AND(Tipy!AN76-Tipy!AP76=0,Výsledky!$BD$3-Výsledky!$BF$3=0),20,IF(AND(Tipy!AN76-Tipy!AP76&lt;0,Výsledky!$BD$3-Výsledky!$BF$3&lt;0),20,0))))))</f>
        <v/>
      </c>
      <c r="AV82" s="61" t="str">
        <f>IF(ISBLANK($BF$3),"",IF(OR(Tipy!AQ76=Výsledky!#REF!,Tipy!AQ76=Výsledky!#REF!,Tipy!AQ76=Výsledky!#REF!,Tipy!AQ76=Výsledky!$AT$9),IF(VLOOKUP(Tipy!AQ76,'Kategórie hráčov'!$A$2:$B$46,2,FALSE)=30,30,20),0))</f>
        <v/>
      </c>
      <c r="AW82" s="61" t="str">
        <f>IF(ISBLANK($BF$3),"",IF(OR(Tipy!AR76=Výsledky!#REF!,Tipy!AR76=Výsledky!#REF!,Tipy!AR76=Výsledky!#REF!,Tipy!AR76=Výsledky!$AW$9),IF(VLOOKUP(Tipy!AR76,'Kategórie hráčov'!$A$2:$B$46,2,FALSE)=30,30,20),0))</f>
        <v/>
      </c>
      <c r="AX82" s="62" t="str">
        <f>IF(ISBLANK($BF$3),"",IF(ISBLANK(Tipy!AN76),0,IF(OR(AND(Tipy!AN76=Výsledky!$BD$3,OR(Tipy!AP76=Výsledky!$BF$3+1,Tipy!AP76=Výsledky!$BF$3-1)),AND(Tipy!AP76=Výsledky!$BF$3,OR(Tipy!AN76=Výsledky!$BD$3+1,Tipy!AN76=Výsledky!$BD$3-1))),10,0)))</f>
        <v/>
      </c>
      <c r="AY82" s="65" t="str">
        <f>IF(ISBLANK($BF$3),"",IF(ISBLANK(Tipy!AN76),"-",SUM(AT82:AX82)))</f>
        <v/>
      </c>
      <c r="AZ82" s="64"/>
      <c r="BA82" s="61" t="str">
        <f>IF(ISBLANK($AY$3),"",IF(ISBLANK(Tipy!AT76),0,IF(AND(Tipy!AT76=Výsledky!$AW$3,Tipy!AV76=Výsledky!$AY$3),60,0)))</f>
        <v/>
      </c>
      <c r="BB82" s="61" t="str">
        <f>IF(ISBLANK($AY$3),"",IF(ISBLANK(Tipy!AT76),0,IF(AND(Tipy!AT76=Výsledky!$AW$3,Tipy!AV76=Výsledky!$AY$3),0,IF(AND(Tipy!AT76-Tipy!AV76&gt;0,Výsledky!$AW$3-Výsledky!$AY$3&gt;0),20,IF(AND(Tipy!AT76-Tipy!AV76=0,Výsledky!$AW$3-Výsledky!$AY$3=0),20,IF(AND(Tipy!AT76-Tipy!AV76&lt;0,Výsledky!$AW$3-Výsledky!$AY$3&lt;0),20,0))))))</f>
        <v/>
      </c>
      <c r="BC82" s="61" t="str">
        <f>IF(ISBLANK($AY$3),"",IF(OR(Tipy!AW76=Výsledky!$BA$6,Tipy!AW76=Výsledky!$BA$7,Tipy!AW76=Výsledky!$BA$8,Tipy!AW76=Výsledky!$BA$9),IF(VLOOKUP(Tipy!AW76,'Kategórie hráčov'!$A$2:$B$46,2,FALSE)=30,30,20),0))</f>
        <v/>
      </c>
      <c r="BD82" s="61" t="str">
        <f>IF(ISBLANK($AY$3),"",IF(OR(Tipy!AX76=Výsledky!$BD$6,Tipy!AX76=Výsledky!$BD$7,Tipy!AX76=Výsledky!$BD$8,Tipy!AX76=Výsledky!$BD$9),IF(VLOOKUP(Tipy!AX76,'Kategórie hráčov'!$A$2:$B$46,2,FALSE)=30,30,20),0))</f>
        <v/>
      </c>
      <c r="BE82" s="62" t="str">
        <f>IF(ISBLANK($AY$3),"",IF(ISBLANK(Tipy!AT76),0,IF(OR(AND(Tipy!AT76=Výsledky!$AW$3,OR(Tipy!AV76=Výsledky!$AY$3+1,Tipy!AV76=Výsledky!$AY$3-1)),AND(Tipy!AV76=Výsledky!$AY$3,OR(Tipy!AT76=Výsledky!$AW$3+1,Tipy!AT76=Výsledky!$AW$3-1))),10,0)))</f>
        <v/>
      </c>
      <c r="BF82" s="65" t="str">
        <f>IF(ISBLANK($AY$3),"",IF(ISBLANK(Tipy!AT76),"-",SUM(BA82:BE82)))</f>
        <v/>
      </c>
      <c r="BG82" s="64"/>
      <c r="BH82" s="61" t="str">
        <f>IF(ISBLANK($BT$3),"",IF(ISBLANK(Tipy!AZ76),0,IF(AND(Tipy!AZ76=Výsledky!$BR$3,Tipy!BB76=Výsledky!$BT$3),60,0)))</f>
        <v/>
      </c>
      <c r="BI82" s="61" t="str">
        <f>IF(ISBLANK($BT$3),"",IF(ISBLANK(Tipy!AZ76),0,IF(AND(Tipy!AZ76=Výsledky!$BR$3,Tipy!BB76=Výsledky!$BT$3),0,IF(AND(Tipy!AZ76-Tipy!BB76&gt;0,Výsledky!$BR$3-Výsledky!$BT$3&gt;0),20,IF(AND(Tipy!AZ76-Tipy!BB76=0,Výsledky!$BR$3-Výsledky!$BT$3=0),20,IF(AND(Tipy!AZ76-Tipy!BB76&lt;0,Výsledky!$BR$3-Výsledky!$BT$3&lt;0),20,0))))))</f>
        <v/>
      </c>
      <c r="BJ82" s="61" t="str">
        <f>IF(ISBLANK($BT$3),"",IF(OR(Tipy!BC76=Výsledky!#REF!,Tipy!BC76=Výsledky!#REF!,Tipy!BC76=Výsledky!#REF!,Tipy!BC76=Výsledky!$BH$9),IF(VLOOKUP(Tipy!BC76,'Kategórie hráčov'!$A$2:$B$46,2,FALSE)=30,30,20),0))</f>
        <v/>
      </c>
      <c r="BK82" s="61" t="str">
        <f>IF(ISBLANK($BT$3),"",IF(OR(Tipy!BD76=Výsledky!#REF!,Tipy!BD76=Výsledky!#REF!,Tipy!BD76=Výsledky!#REF!,Tipy!BD76=Výsledky!$BK$9),IF(VLOOKUP(Tipy!BD76,'Kategórie hráčov'!$A$2:$B$46,2,FALSE)=30,30,20),0))</f>
        <v/>
      </c>
      <c r="BL82" s="62" t="str">
        <f>IF(ISBLANK($BT$3),"",IF(ISBLANK(Tipy!AZ76),0,IF(OR(AND(Tipy!AZ76=Výsledky!$BR$3,OR(Tipy!BB76=Výsledky!$BT$3+1,Tipy!BB76=Výsledky!$BT$3-1)),AND(Tipy!BB76=Výsledky!$BT$3,OR(Tipy!AZ76=Výsledky!$BR$3+1,Tipy!AZ76=Výsledky!$BR$3-1))),10,0)))</f>
        <v/>
      </c>
      <c r="BM82" s="65" t="str">
        <f>IF(ISBLANK($BT$3),"",IF(ISBLANK(Tipy!AZ76),"-",SUM(BH82:BL82)))</f>
        <v/>
      </c>
      <c r="BN82" s="64"/>
      <c r="BO82" s="61" t="str">
        <f>IF(ISBLANK($CA$3),"",IF(ISBLANK(Tipy!BF76),0,IF(AND(Tipy!BF76=Výsledky!$BY$3,Tipy!BH76=Výsledky!$CA$3),60,0)))</f>
        <v/>
      </c>
      <c r="BP82" s="61" t="str">
        <f>IF(ISBLANK($CA$3),"",IF(ISBLANK(Tipy!BF76),0,IF(AND(Tipy!BF76=Výsledky!$BY$3,Tipy!BH76=Výsledky!$CA$3),0,IF(AND(Tipy!BF76-Tipy!BH76&gt;0,Výsledky!$BY$3-Výsledky!$CA$3&gt;0),20,IF(AND(Tipy!BF76-Tipy!BH76=0,Výsledky!$BY$3-Výsledky!$CA$3=0),20,IF(AND(Tipy!BF76-Tipy!BH76&lt;0,Výsledky!$BY$3-Výsledky!$CA$3&lt;0),20,0))))))</f>
        <v/>
      </c>
      <c r="BQ82" s="61" t="str">
        <f>IF(ISBLANK($CA$3),"",IF(OR(Tipy!BI76=Výsledky!$BO$6,Tipy!BI76=Výsledky!$BO$7,Tipy!BI76=Výsledky!$BO$8,Tipy!BI76=Výsledky!$BO$9),IF(VLOOKUP(Tipy!BI76,'Kategórie hráčov'!$A$2:$B$46,2,FALSE)=30,30,20),0))</f>
        <v/>
      </c>
      <c r="BR82" s="61" t="str">
        <f>IF(ISBLANK($CA$3),"",IF(OR(Tipy!BJ76=Výsledky!$BR$6,Tipy!BJ76=Výsledky!$BR$7,Tipy!BJ76=Výsledky!$BR$8,Tipy!BJ76=Výsledky!$BR$9),IF(VLOOKUP(Tipy!BJ76,'Kategórie hráčov'!$A$2:$B$46,2,FALSE)=30,30,20),0))</f>
        <v/>
      </c>
      <c r="BS82" s="62" t="str">
        <f>IF(ISBLANK($CA$3),"",IF(ISBLANK(Tipy!BF76),0,IF(OR(AND(Tipy!BF76=Výsledky!$BY$3,OR(Tipy!BH76=Výsledky!$CA$3+1,Tipy!BH76=Výsledky!$CA$3-1)),AND(Tipy!BH76=Výsledky!$CA$3,OR(Tipy!BF76=Výsledky!$BY$3+1,Tipy!BF76=Výsledky!$BY$3-1))),10,0)))</f>
        <v/>
      </c>
      <c r="BT82" s="65" t="str">
        <f>IF(ISBLANK($CA$3),"",IF(ISBLANK(Tipy!BF76),"-",SUM(BO82:BS82)))</f>
        <v/>
      </c>
      <c r="BU82" s="64"/>
      <c r="BV82" s="61" t="str">
        <f>IF(ISBLANK($CH$3),"",IF(ISBLANK(Tipy!BL76),0,IF(AND(Tipy!BL76=Výsledky!$CF$3,Tipy!BN76=Výsledky!$CH$3),60,0)))</f>
        <v/>
      </c>
      <c r="BW82" s="61" t="str">
        <f>IF(ISBLANK($CH$3),"",IF(ISBLANK(Tipy!BL76),0,IF(AND(Tipy!BL76=Výsledky!$CF$3,Tipy!BN76=Výsledky!$CH$3),0,IF(AND(Tipy!BL76-Tipy!BN76&gt;0,Výsledky!$CF$3-Výsledky!$CH$3&gt;0),20,IF(AND(Tipy!BL76-Tipy!BN76=0,Výsledky!$CF$3-Výsledky!$CH$3=0),20,IF(AND(Tipy!BL76-Tipy!BN76&lt;0,Výsledky!$CF$3-Výsledky!$CH$3&lt;0),20,0))))))</f>
        <v/>
      </c>
      <c r="BX82" s="61" t="str">
        <f>IF(ISBLANK($CH$3),"",IF(OR(Tipy!BO76=Výsledky!$BV$6,Tipy!BO76=Výsledky!$BV$7,Tipy!BO76=Výsledky!$BV$8,Tipy!BO76=Výsledky!$BV$9),IF(VLOOKUP(Tipy!BO76,'Kategórie hráčov'!$A$2:$B$46,2,FALSE)=30,30,20),0))</f>
        <v/>
      </c>
      <c r="BY82" s="61" t="str">
        <f>IF(ISBLANK($CH$3),"",IF(OR(Tipy!BP76=Výsledky!$BY$6,Tipy!BP76=Výsledky!$BY$7,Tipy!BP76=Výsledky!$BY$8,Tipy!BP76=Výsledky!$BY$9),IF(VLOOKUP(Tipy!BP76,'Kategórie hráčov'!$A$2:$B$46,2,FALSE)=30,30,20),0))</f>
        <v/>
      </c>
      <c r="BZ82" s="62" t="str">
        <f>IF(ISBLANK($CH$3),"",IF(ISBLANK(Tipy!BL76),0,IF(OR(AND(Tipy!BL76=Výsledky!$CF$3,OR(Tipy!BN76=Výsledky!$CH$3+1,Tipy!BN76=Výsledky!$CH$3-1)),AND(Tipy!BN76=Výsledky!$CH$3,OR(Tipy!BL76=Výsledky!$CF$3+1,Tipy!BL76=Výsledky!$CF$3-1))),10,0)))</f>
        <v/>
      </c>
      <c r="CA82" s="65" t="str">
        <f>IF(ISBLANK($CH$3),"",IF(ISBLANK(Tipy!BL76),"-",SUM(BV82:BZ82)))</f>
        <v/>
      </c>
      <c r="CB82" s="64"/>
      <c r="CC82" s="61" t="str">
        <f>IF(ISBLANK($CO$3),"",IF(ISBLANK(Tipy!BR76),0,IF(AND(Tipy!BR76=Výsledky!$CM$3,Tipy!BT76=Výsledky!$CO$3),60,0)))</f>
        <v/>
      </c>
      <c r="CD82" s="61" t="str">
        <f>IF(ISBLANK($CO$3),"",IF(ISBLANK(Tipy!BR76),0,IF(AND(Tipy!BR76=Výsledky!$CM$3,Tipy!BT76=Výsledky!$CO$3),0,IF(AND(Tipy!BR76-Tipy!BT76&gt;0,Výsledky!$CM$3-Výsledky!$CO$3&gt;0),20,IF(AND(Tipy!BR76-Tipy!BT76=0,Výsledky!$CM$3-Výsledky!$CO$3=0),20,IF(AND(Tipy!BR76-Tipy!BT76&lt;0,Výsledky!$CM$3-Výsledky!$CO$3&lt;0),20,0))))))</f>
        <v/>
      </c>
      <c r="CE82" s="61" t="str">
        <f>IF(ISBLANK($CO$3),"",IF(OR(Tipy!BU76=Výsledky!$CC$6,Tipy!BU76=Výsledky!$CC$7,Tipy!BU76=Výsledky!$CC$8,Tipy!BU76=Výsledky!$CC$9),IF(VLOOKUP(Tipy!BU76,'Kategórie hráčov'!$A$2:$B$46,2,FALSE)=30,30,20),0))</f>
        <v/>
      </c>
      <c r="CF82" s="61" t="str">
        <f>IF(ISBLANK($CO$3),"",IF(OR(Tipy!BV76=Výsledky!$CF$6,Tipy!BV76=Výsledky!$CF$7,Tipy!BV76=Výsledky!$CF$8,Tipy!BV76=Výsledky!$CF$9),IF(VLOOKUP(Tipy!BV76,'Kategórie hráčov'!$A$2:$B$46,2,FALSE)=30,30,20),0))</f>
        <v/>
      </c>
      <c r="CG82" s="62" t="str">
        <f>IF(ISBLANK($CO$3),"",IF(ISBLANK(Tipy!BR76),0,IF(OR(AND(Tipy!BR76=Výsledky!$CM$3,OR(Tipy!BT76=Výsledky!$CO$3+1,Tipy!BT76=Výsledky!$CO$3-1)),AND(Tipy!BT76=Výsledky!$CO$3,OR(Tipy!BR76=Výsledky!$CM$3+1,Tipy!BR76=Výsledky!$CM$3-1))),10,0)))</f>
        <v/>
      </c>
      <c r="CH82" s="65" t="str">
        <f>IF(ISBLANK($CO$3),"",IF(ISBLANK(Tipy!BR76),"-",SUM(CC82:CG82)))</f>
        <v/>
      </c>
      <c r="CI82" s="64"/>
      <c r="CJ82" s="61" t="str">
        <f>IF(ISBLANK($CV$3),"",IF(ISBLANK(Tipy!BX76),0,IF(AND(Tipy!BX76=Výsledky!$CT$3,Tipy!BZ76=Výsledky!$CV$3),60,0)))</f>
        <v/>
      </c>
      <c r="CK82" s="61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1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1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2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65" t="str">
        <f>IF(ISBLANK($CV$3),"",IF(ISBLANK(Tipy!BX76),"-",SUM(CJ82:CN82)))</f>
        <v/>
      </c>
      <c r="CP82" s="64"/>
      <c r="CQ82" s="61" t="str">
        <f>IF(ISBLANK($DC$3),"",IF(ISBLANK(Tipy!CD76),0,IF(AND(Tipy!CD76=Výsledky!$DA$3,Tipy!CF76=Výsledky!$DC$3),60,0)))</f>
        <v/>
      </c>
      <c r="CR82" s="61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1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1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2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65" t="str">
        <f>IF(ISBLANK($DC$3),"",IF(ISBLANK(Tipy!CD76),"-",SUM(CQ82:CU82)))</f>
        <v/>
      </c>
      <c r="CW82" s="64"/>
      <c r="CX82" s="61" t="str">
        <f>IF(ISBLANK($DX$3),"",IF(ISBLANK(Tipy!CJ76),0,IF(AND(Tipy!CJ76=Výsledky!$DV$3,Tipy!CL76=Výsledky!$DX$3),60,0)))</f>
        <v/>
      </c>
      <c r="CY82" s="61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1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1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2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65" t="str">
        <f>IF(ISBLANK($DX$3),"",IF(ISBLANK(Tipy!CJ76),"-",SUM(CX82:DB82)))</f>
        <v/>
      </c>
      <c r="DD82" s="64"/>
      <c r="DE82" s="61" t="str">
        <f>IF(ISBLANK($DQ$3),"",IF(ISBLANK(Tipy!CP76),0,IF(AND(Tipy!CP76=Výsledky!$DO$3,Tipy!CR76=Výsledky!$DQ$3),60,0)))</f>
        <v/>
      </c>
      <c r="DF82" s="61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1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1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2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65" t="str">
        <f>IF(ISBLANK($DQ$3),"",IF(ISBLANK(Tipy!CP76),"-",SUM(DE82:DI82)))</f>
        <v/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 t="str">
        <f>IF(ISBLANK($BM$3),"",IF(ISBLANK(Tipy!EF76),0,IF(AND(Tipy!EF76=Výsledky!$BK$3,Tipy!EH76=Výsledky!$BM$3),60,0)))</f>
        <v/>
      </c>
      <c r="FC82" s="61" t="str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/>
      </c>
      <c r="FD82" s="61" t="str">
        <f>IF(ISBLANK($BM$3),"",IF(OR(Tipy!EI76=Výsledky!$FB$6,Tipy!EI76=Výsledky!$FB$7,Tipy!EI76=Výsledky!$FB$8,Tipy!EI76=Výsledky!$FB$9),IF(VLOOKUP(Tipy!EI76,'Kategórie hráčov'!$A$2:$B$46,2,FALSE)=30,30,20),0))</f>
        <v/>
      </c>
      <c r="FE82" s="61" t="str">
        <f>IF(ISBLANK($BM$3),"",IF(OR(Tipy!EJ76=Výsledky!$FE$6,Tipy!EJ76=Výsledky!$FE$7,Tipy!EJ76=Výsledky!$FE$8,Tipy!EJ76=Výsledky!$FE$9),IF(VLOOKUP(Tipy!EJ76,'Kategórie hráčov'!$A$2:$B$46,2,FALSE)=30,30,20),0))</f>
        <v/>
      </c>
      <c r="FF82" s="62" t="str">
        <f>IF(ISBLANK($BM$3),"",IF(ISBLANK(Tipy!EF76),0,IF(OR(AND(Tipy!EF76=Výsledky!$BK$3,OR(Tipy!EH76=Výsledky!$BM$3+1,Tipy!EH76=Výsledky!$BM$3-1)),AND(Tipy!EH76=Výsledky!$BM$3,OR(Tipy!EF76=Výsledky!$BK$3+1,Tipy!EF76=Výsledky!$BK$3-1))),10,0)))</f>
        <v/>
      </c>
      <c r="FG82" s="65" t="str">
        <f>IF(ISBLANK($BM$3),"",IF(ISBLANK(Tipy!EF76),"-",SUM(FB82:FF82)))</f>
        <v/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 t="str">
        <f>IF(ISBLANK($DJ$3),"",IF(ISBLANK(Tipy!ER76),0,IF(AND(Tipy!ER76=Výsledky!$DH$3,Tipy!ET76=Výsledky!$DJ$3),60,0)))</f>
        <v/>
      </c>
      <c r="FQ82" s="61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1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1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2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5" t="str">
        <f>IF(ISBLANK($DJ$3),"",IF(ISBLANK(Tipy!ER76),"-",SUM(FP82:FT82)))</f>
        <v/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488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488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5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61" t="str">
        <f>IF(ISBLANK($AR$3),"",IF(ISBLANK(Tipy!AH77),0,IF(AND(Tipy!AH77=Výsledky!$AP$3,Tipy!AJ77=Výsledky!$AR$3),60,0)))</f>
        <v/>
      </c>
      <c r="AN83" s="61" t="str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/>
      </c>
      <c r="AO83" s="61" t="str">
        <f>IF(ISBLANK($AR$3),"",IF(OR(Tipy!AK77=Výsledky!$AM$6,Tipy!AK77=Výsledky!$AM$7,Tipy!AK77=Výsledky!$AM$8,Tipy!AK77=Výsledky!$AM$9),IF(VLOOKUP(Tipy!AK77,'Kategórie hráčov'!$A$2:$B$46,2,FALSE)=30,30,20),0))</f>
        <v/>
      </c>
      <c r="AP83" s="61" t="str">
        <f>IF(ISBLANK($AR$3),"",IF(OR(Tipy!AL77=Výsledky!$AP$6,Tipy!AL77=Výsledky!$AP$7,Tipy!AL77=Výsledky!$AP$8,Tipy!AL77=Výsledky!$AP$9),IF(VLOOKUP(Tipy!AL77,'Kategórie hráčov'!$A$2:$B$46,2,FALSE)=30,30,20),0))</f>
        <v/>
      </c>
      <c r="AQ83" s="62" t="str">
        <f>IF(ISBLANK($AR$3),"",IF(ISBLANK(Tipy!AH77),0,IF(OR(AND(Tipy!AH77=Výsledky!$AP$3,OR(Tipy!AJ77=Výsledky!$AR$3+1,Tipy!AJ77=Výsledky!$AR$3-1)),AND(Tipy!AJ77=Výsledky!$AR$3,OR(Tipy!AH77=Výsledky!$AP$3+1,Tipy!AH77=Výsledky!$AP$3-1))),10,0)))</f>
        <v/>
      </c>
      <c r="AR83" s="65" t="str">
        <f>IF(ISBLANK($AR$3),"",IF(ISBLANK(Tipy!AH77),"-",SUM(AM83:AQ83)))</f>
        <v/>
      </c>
      <c r="AS83" s="64"/>
      <c r="AT83" s="61" t="str">
        <f>IF(ISBLANK($BF$3),"",IF(ISBLANK(Tipy!AN77),0,IF(AND(Tipy!AN77=Výsledky!$BD$3,Tipy!AP77=Výsledky!$BF$3),60,0)))</f>
        <v/>
      </c>
      <c r="AU83" s="61" t="str">
        <f>IF(ISBLANK($BF$3),"",IF(ISBLANK(Tipy!AN77),0,IF(AND(Tipy!AN77=Výsledky!$BD$3,Tipy!AP77=Výsledky!$BF$3),0,IF(AND(Tipy!AN77-Tipy!AP77&gt;0,Výsledky!$BD$3-Výsledky!$BF$3&gt;0),20,IF(AND(Tipy!AN77-Tipy!AP77=0,Výsledky!$BD$3-Výsledky!$BF$3=0),20,IF(AND(Tipy!AN77-Tipy!AP77&lt;0,Výsledky!$BD$3-Výsledky!$BF$3&lt;0),20,0))))))</f>
        <v/>
      </c>
      <c r="AV83" s="61" t="str">
        <f>IF(ISBLANK($BF$3),"",IF(OR(Tipy!AQ77=Výsledky!#REF!,Tipy!AQ77=Výsledky!#REF!,Tipy!AQ77=Výsledky!#REF!,Tipy!AQ77=Výsledky!$AT$9),IF(VLOOKUP(Tipy!AQ77,'Kategórie hráčov'!$A$2:$B$46,2,FALSE)=30,30,20),0))</f>
        <v/>
      </c>
      <c r="AW83" s="61" t="str">
        <f>IF(ISBLANK($BF$3),"",IF(OR(Tipy!AR77=Výsledky!#REF!,Tipy!AR77=Výsledky!#REF!,Tipy!AR77=Výsledky!#REF!,Tipy!AR77=Výsledky!$AW$9),IF(VLOOKUP(Tipy!AR77,'Kategórie hráčov'!$A$2:$B$46,2,FALSE)=30,30,20),0))</f>
        <v/>
      </c>
      <c r="AX83" s="62" t="str">
        <f>IF(ISBLANK($BF$3),"",IF(ISBLANK(Tipy!AN77),0,IF(OR(AND(Tipy!AN77=Výsledky!$BD$3,OR(Tipy!AP77=Výsledky!$BF$3+1,Tipy!AP77=Výsledky!$BF$3-1)),AND(Tipy!AP77=Výsledky!$BF$3,OR(Tipy!AN77=Výsledky!$BD$3+1,Tipy!AN77=Výsledky!$BD$3-1))),10,0)))</f>
        <v/>
      </c>
      <c r="AY83" s="65" t="str">
        <f>IF(ISBLANK($BF$3),"",IF(ISBLANK(Tipy!AN77),"-",SUM(AT83:AX83)))</f>
        <v/>
      </c>
      <c r="AZ83" s="64"/>
      <c r="BA83" s="61" t="str">
        <f>IF(ISBLANK($AY$3),"",IF(ISBLANK(Tipy!AT77),0,IF(AND(Tipy!AT77=Výsledky!$AW$3,Tipy!AV77=Výsledky!$AY$3),60,0)))</f>
        <v/>
      </c>
      <c r="BB83" s="61" t="str">
        <f>IF(ISBLANK($AY$3),"",IF(ISBLANK(Tipy!AT77),0,IF(AND(Tipy!AT77=Výsledky!$AW$3,Tipy!AV77=Výsledky!$AY$3),0,IF(AND(Tipy!AT77-Tipy!AV77&gt;0,Výsledky!$AW$3-Výsledky!$AY$3&gt;0),20,IF(AND(Tipy!AT77-Tipy!AV77=0,Výsledky!$AW$3-Výsledky!$AY$3=0),20,IF(AND(Tipy!AT77-Tipy!AV77&lt;0,Výsledky!$AW$3-Výsledky!$AY$3&lt;0),20,0))))))</f>
        <v/>
      </c>
      <c r="BC83" s="61" t="str">
        <f>IF(ISBLANK($AY$3),"",IF(OR(Tipy!AW77=Výsledky!$BA$6,Tipy!AW77=Výsledky!$BA$7,Tipy!AW77=Výsledky!$BA$8,Tipy!AW77=Výsledky!$BA$9),IF(VLOOKUP(Tipy!AW77,'Kategórie hráčov'!$A$2:$B$46,2,FALSE)=30,30,20),0))</f>
        <v/>
      </c>
      <c r="BD83" s="61" t="str">
        <f>IF(ISBLANK($AY$3),"",IF(OR(Tipy!AX77=Výsledky!$BD$6,Tipy!AX77=Výsledky!$BD$7,Tipy!AX77=Výsledky!$BD$8,Tipy!AX77=Výsledky!$BD$9),IF(VLOOKUP(Tipy!AX77,'Kategórie hráčov'!$A$2:$B$46,2,FALSE)=30,30,20),0))</f>
        <v/>
      </c>
      <c r="BE83" s="62" t="str">
        <f>IF(ISBLANK($AY$3),"",IF(ISBLANK(Tipy!AT77),0,IF(OR(AND(Tipy!AT77=Výsledky!$AW$3,OR(Tipy!AV77=Výsledky!$AY$3+1,Tipy!AV77=Výsledky!$AY$3-1)),AND(Tipy!AV77=Výsledky!$AY$3,OR(Tipy!AT77=Výsledky!$AW$3+1,Tipy!AT77=Výsledky!$AW$3-1))),10,0)))</f>
        <v/>
      </c>
      <c r="BF83" s="65" t="str">
        <f>IF(ISBLANK($AY$3),"",IF(ISBLANK(Tipy!AT77),"-",SUM(BA83:BE83)))</f>
        <v/>
      </c>
      <c r="BG83" s="64"/>
      <c r="BH83" s="61" t="str">
        <f>IF(ISBLANK($BT$3),"",IF(ISBLANK(Tipy!AZ77),0,IF(AND(Tipy!AZ77=Výsledky!$BR$3,Tipy!BB77=Výsledky!$BT$3),60,0)))</f>
        <v/>
      </c>
      <c r="BI83" s="61" t="str">
        <f>IF(ISBLANK($BT$3),"",IF(ISBLANK(Tipy!AZ77),0,IF(AND(Tipy!AZ77=Výsledky!$BR$3,Tipy!BB77=Výsledky!$BT$3),0,IF(AND(Tipy!AZ77-Tipy!BB77&gt;0,Výsledky!$BR$3-Výsledky!$BT$3&gt;0),20,IF(AND(Tipy!AZ77-Tipy!BB77=0,Výsledky!$BR$3-Výsledky!$BT$3=0),20,IF(AND(Tipy!AZ77-Tipy!BB77&lt;0,Výsledky!$BR$3-Výsledky!$BT$3&lt;0),20,0))))))</f>
        <v/>
      </c>
      <c r="BJ83" s="61" t="str">
        <f>IF(ISBLANK($BT$3),"",IF(OR(Tipy!BC77=Výsledky!#REF!,Tipy!BC77=Výsledky!#REF!,Tipy!BC77=Výsledky!#REF!,Tipy!BC77=Výsledky!$BH$9),IF(VLOOKUP(Tipy!BC77,'Kategórie hráčov'!$A$2:$B$46,2,FALSE)=30,30,20),0))</f>
        <v/>
      </c>
      <c r="BK83" s="61" t="str">
        <f>IF(ISBLANK($BT$3),"",IF(OR(Tipy!BD77=Výsledky!#REF!,Tipy!BD77=Výsledky!#REF!,Tipy!BD77=Výsledky!#REF!,Tipy!BD77=Výsledky!$BK$9),IF(VLOOKUP(Tipy!BD77,'Kategórie hráčov'!$A$2:$B$46,2,FALSE)=30,30,20),0))</f>
        <v/>
      </c>
      <c r="BL83" s="62" t="str">
        <f>IF(ISBLANK($BT$3),"",IF(ISBLANK(Tipy!AZ77),0,IF(OR(AND(Tipy!AZ77=Výsledky!$BR$3,OR(Tipy!BB77=Výsledky!$BT$3+1,Tipy!BB77=Výsledky!$BT$3-1)),AND(Tipy!BB77=Výsledky!$BT$3,OR(Tipy!AZ77=Výsledky!$BR$3+1,Tipy!AZ77=Výsledky!$BR$3-1))),10,0)))</f>
        <v/>
      </c>
      <c r="BM83" s="65" t="str">
        <f>IF(ISBLANK($BT$3),"",IF(ISBLANK(Tipy!AZ77),"-",SUM(BH83:BL83)))</f>
        <v/>
      </c>
      <c r="BN83" s="64"/>
      <c r="BO83" s="61" t="str">
        <f>IF(ISBLANK($CA$3),"",IF(ISBLANK(Tipy!BF77),0,IF(AND(Tipy!BF77=Výsledky!$BY$3,Tipy!BH77=Výsledky!$CA$3),60,0)))</f>
        <v/>
      </c>
      <c r="BP83" s="61" t="str">
        <f>IF(ISBLANK($CA$3),"",IF(ISBLANK(Tipy!BF77),0,IF(AND(Tipy!BF77=Výsledky!$BY$3,Tipy!BH77=Výsledky!$CA$3),0,IF(AND(Tipy!BF77-Tipy!BH77&gt;0,Výsledky!$BY$3-Výsledky!$CA$3&gt;0),20,IF(AND(Tipy!BF77-Tipy!BH77=0,Výsledky!$BY$3-Výsledky!$CA$3=0),20,IF(AND(Tipy!BF77-Tipy!BH77&lt;0,Výsledky!$BY$3-Výsledky!$CA$3&lt;0),20,0))))))</f>
        <v/>
      </c>
      <c r="BQ83" s="61" t="str">
        <f>IF(ISBLANK($CA$3),"",IF(OR(Tipy!BI77=Výsledky!$BO$6,Tipy!BI77=Výsledky!$BO$7,Tipy!BI77=Výsledky!$BO$8,Tipy!BI77=Výsledky!$BO$9),IF(VLOOKUP(Tipy!BI77,'Kategórie hráčov'!$A$2:$B$46,2,FALSE)=30,30,20),0))</f>
        <v/>
      </c>
      <c r="BR83" s="61" t="str">
        <f>IF(ISBLANK($CA$3),"",IF(OR(Tipy!BJ77=Výsledky!$BR$6,Tipy!BJ77=Výsledky!$BR$7,Tipy!BJ77=Výsledky!$BR$8,Tipy!BJ77=Výsledky!$BR$9),IF(VLOOKUP(Tipy!BJ77,'Kategórie hráčov'!$A$2:$B$46,2,FALSE)=30,30,20),0))</f>
        <v/>
      </c>
      <c r="BS83" s="62" t="str">
        <f>IF(ISBLANK($CA$3),"",IF(ISBLANK(Tipy!BF77),0,IF(OR(AND(Tipy!BF77=Výsledky!$BY$3,OR(Tipy!BH77=Výsledky!$CA$3+1,Tipy!BH77=Výsledky!$CA$3-1)),AND(Tipy!BH77=Výsledky!$CA$3,OR(Tipy!BF77=Výsledky!$BY$3+1,Tipy!BF77=Výsledky!$BY$3-1))),10,0)))</f>
        <v/>
      </c>
      <c r="BT83" s="65" t="str">
        <f>IF(ISBLANK($CA$3),"",IF(ISBLANK(Tipy!BF77),"-",SUM(BO83:BS83)))</f>
        <v/>
      </c>
      <c r="BU83" s="64"/>
      <c r="BV83" s="61" t="str">
        <f>IF(ISBLANK($CH$3),"",IF(ISBLANK(Tipy!BL77),0,IF(AND(Tipy!BL77=Výsledky!$CF$3,Tipy!BN77=Výsledky!$CH$3),60,0)))</f>
        <v/>
      </c>
      <c r="BW83" s="61" t="str">
        <f>IF(ISBLANK($CH$3),"",IF(ISBLANK(Tipy!BL77),0,IF(AND(Tipy!BL77=Výsledky!$CF$3,Tipy!BN77=Výsledky!$CH$3),0,IF(AND(Tipy!BL77-Tipy!BN77&gt;0,Výsledky!$CF$3-Výsledky!$CH$3&gt;0),20,IF(AND(Tipy!BL77-Tipy!BN77=0,Výsledky!$CF$3-Výsledky!$CH$3=0),20,IF(AND(Tipy!BL77-Tipy!BN77&lt;0,Výsledky!$CF$3-Výsledky!$CH$3&lt;0),20,0))))))</f>
        <v/>
      </c>
      <c r="BX83" s="61" t="str">
        <f>IF(ISBLANK($CH$3),"",IF(OR(Tipy!BO77=Výsledky!$BV$6,Tipy!BO77=Výsledky!$BV$7,Tipy!BO77=Výsledky!$BV$8,Tipy!BO77=Výsledky!$BV$9),IF(VLOOKUP(Tipy!BO77,'Kategórie hráčov'!$A$2:$B$46,2,FALSE)=30,30,20),0))</f>
        <v/>
      </c>
      <c r="BY83" s="61" t="str">
        <f>IF(ISBLANK($CH$3),"",IF(OR(Tipy!BP77=Výsledky!$BY$6,Tipy!BP77=Výsledky!$BY$7,Tipy!BP77=Výsledky!$BY$8,Tipy!BP77=Výsledky!$BY$9),IF(VLOOKUP(Tipy!BP77,'Kategórie hráčov'!$A$2:$B$46,2,FALSE)=30,30,20),0))</f>
        <v/>
      </c>
      <c r="BZ83" s="62" t="str">
        <f>IF(ISBLANK($CH$3),"",IF(ISBLANK(Tipy!BL77),0,IF(OR(AND(Tipy!BL77=Výsledky!$CF$3,OR(Tipy!BN77=Výsledky!$CH$3+1,Tipy!BN77=Výsledky!$CH$3-1)),AND(Tipy!BN77=Výsledky!$CH$3,OR(Tipy!BL77=Výsledky!$CF$3+1,Tipy!BL77=Výsledky!$CF$3-1))),10,0)))</f>
        <v/>
      </c>
      <c r="CA83" s="65" t="str">
        <f>IF(ISBLANK($CH$3),"",IF(ISBLANK(Tipy!BL77),"-",SUM(BV83:BZ83)))</f>
        <v/>
      </c>
      <c r="CB83" s="64"/>
      <c r="CC83" s="61" t="str">
        <f>IF(ISBLANK($CO$3),"",IF(ISBLANK(Tipy!BR77),0,IF(AND(Tipy!BR77=Výsledky!$CM$3,Tipy!BT77=Výsledky!$CO$3),60,0)))</f>
        <v/>
      </c>
      <c r="CD83" s="61" t="str">
        <f>IF(ISBLANK($CO$3),"",IF(ISBLANK(Tipy!BR77),0,IF(AND(Tipy!BR77=Výsledky!$CM$3,Tipy!BT77=Výsledky!$CO$3),0,IF(AND(Tipy!BR77-Tipy!BT77&gt;0,Výsledky!$CM$3-Výsledky!$CO$3&gt;0),20,IF(AND(Tipy!BR77-Tipy!BT77=0,Výsledky!$CM$3-Výsledky!$CO$3=0),20,IF(AND(Tipy!BR77-Tipy!BT77&lt;0,Výsledky!$CM$3-Výsledky!$CO$3&lt;0),20,0))))))</f>
        <v/>
      </c>
      <c r="CE83" s="61" t="str">
        <f>IF(ISBLANK($CO$3),"",IF(OR(Tipy!BU77=Výsledky!$CC$6,Tipy!BU77=Výsledky!$CC$7,Tipy!BU77=Výsledky!$CC$8,Tipy!BU77=Výsledky!$CC$9),IF(VLOOKUP(Tipy!BU77,'Kategórie hráčov'!$A$2:$B$46,2,FALSE)=30,30,20),0))</f>
        <v/>
      </c>
      <c r="CF83" s="61" t="str">
        <f>IF(ISBLANK($CO$3),"",IF(OR(Tipy!BV77=Výsledky!$CF$6,Tipy!BV77=Výsledky!$CF$7,Tipy!BV77=Výsledky!$CF$8,Tipy!BV77=Výsledky!$CF$9),IF(VLOOKUP(Tipy!BV77,'Kategórie hráčov'!$A$2:$B$46,2,FALSE)=30,30,20),0))</f>
        <v/>
      </c>
      <c r="CG83" s="62" t="str">
        <f>IF(ISBLANK($CO$3),"",IF(ISBLANK(Tipy!BR77),0,IF(OR(AND(Tipy!BR77=Výsledky!$CM$3,OR(Tipy!BT77=Výsledky!$CO$3+1,Tipy!BT77=Výsledky!$CO$3-1)),AND(Tipy!BT77=Výsledky!$CO$3,OR(Tipy!BR77=Výsledky!$CM$3+1,Tipy!BR77=Výsledky!$CM$3-1))),10,0)))</f>
        <v/>
      </c>
      <c r="CH83" s="65" t="str">
        <f>IF(ISBLANK($CO$3),"",IF(ISBLANK(Tipy!BR77),"-",SUM(CC83:CG83)))</f>
        <v/>
      </c>
      <c r="CI83" s="64"/>
      <c r="CJ83" s="61" t="str">
        <f>IF(ISBLANK($CV$3),"",IF(ISBLANK(Tipy!BX77),0,IF(AND(Tipy!BX77=Výsledky!$CT$3,Tipy!BZ77=Výsledky!$CV$3),60,0)))</f>
        <v/>
      </c>
      <c r="CK83" s="61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1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1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2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65" t="str">
        <f>IF(ISBLANK($CV$3),"",IF(ISBLANK(Tipy!BX77),"-",SUM(CJ83:CN83)))</f>
        <v/>
      </c>
      <c r="CP83" s="64"/>
      <c r="CQ83" s="61" t="str">
        <f>IF(ISBLANK($DC$3),"",IF(ISBLANK(Tipy!CD77),0,IF(AND(Tipy!CD77=Výsledky!$DA$3,Tipy!CF77=Výsledky!$DC$3),60,0)))</f>
        <v/>
      </c>
      <c r="CR83" s="61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1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1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2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65" t="str">
        <f>IF(ISBLANK($DC$3),"",IF(ISBLANK(Tipy!CD77),"-",SUM(CQ83:CU83)))</f>
        <v/>
      </c>
      <c r="CW83" s="64"/>
      <c r="CX83" s="61" t="str">
        <f>IF(ISBLANK($DX$3),"",IF(ISBLANK(Tipy!CJ77),0,IF(AND(Tipy!CJ77=Výsledky!$DV$3,Tipy!CL77=Výsledky!$DX$3),60,0)))</f>
        <v/>
      </c>
      <c r="CY83" s="61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1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1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2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65" t="str">
        <f>IF(ISBLANK($DX$3),"",IF(ISBLANK(Tipy!CJ77),"-",SUM(CX83:DB83)))</f>
        <v/>
      </c>
      <c r="DD83" s="64"/>
      <c r="DE83" s="61" t="str">
        <f>IF(ISBLANK($DQ$3),"",IF(ISBLANK(Tipy!CP77),0,IF(AND(Tipy!CP77=Výsledky!$DO$3,Tipy!CR77=Výsledky!$DQ$3),60,0)))</f>
        <v/>
      </c>
      <c r="DF83" s="61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1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1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2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65" t="str">
        <f>IF(ISBLANK($DQ$3),"",IF(ISBLANK(Tipy!CP77),"-",SUM(DE83:DI83)))</f>
        <v/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 t="str">
        <f>IF(ISBLANK($BM$3),"",IF(ISBLANK(Tipy!EF77),0,IF(AND(Tipy!EF77=Výsledky!$BK$3,Tipy!EH77=Výsledky!$BM$3),60,0)))</f>
        <v/>
      </c>
      <c r="FC83" s="61" t="str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/>
      </c>
      <c r="FD83" s="61" t="str">
        <f>IF(ISBLANK($BM$3),"",IF(OR(Tipy!EI77=Výsledky!$FB$6,Tipy!EI77=Výsledky!$FB$7,Tipy!EI77=Výsledky!$FB$8,Tipy!EI77=Výsledky!$FB$9),IF(VLOOKUP(Tipy!EI77,'Kategórie hráčov'!$A$2:$B$46,2,FALSE)=30,30,20),0))</f>
        <v/>
      </c>
      <c r="FE83" s="61" t="str">
        <f>IF(ISBLANK($BM$3),"",IF(OR(Tipy!EJ77=Výsledky!$FE$6,Tipy!EJ77=Výsledky!$FE$7,Tipy!EJ77=Výsledky!$FE$8,Tipy!EJ77=Výsledky!$FE$9),IF(VLOOKUP(Tipy!EJ77,'Kategórie hráčov'!$A$2:$B$46,2,FALSE)=30,30,20),0))</f>
        <v/>
      </c>
      <c r="FF83" s="62" t="str">
        <f>IF(ISBLANK($BM$3),"",IF(ISBLANK(Tipy!EF77),0,IF(OR(AND(Tipy!EF77=Výsledky!$BK$3,OR(Tipy!EH77=Výsledky!$BM$3+1,Tipy!EH77=Výsledky!$BM$3-1)),AND(Tipy!EH77=Výsledky!$BM$3,OR(Tipy!EF77=Výsledky!$BK$3+1,Tipy!EF77=Výsledky!$BK$3-1))),10,0)))</f>
        <v/>
      </c>
      <c r="FG83" s="65" t="str">
        <f>IF(ISBLANK($BM$3),"",IF(ISBLANK(Tipy!EF77),"-",SUM(FB83:FF83)))</f>
        <v/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 t="str">
        <f>IF(ISBLANK($DJ$3),"",IF(ISBLANK(Tipy!ER77),0,IF(AND(Tipy!ER77=Výsledky!$DH$3,Tipy!ET77=Výsledky!$DJ$3),60,0)))</f>
        <v/>
      </c>
      <c r="FQ83" s="61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1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1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2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5" t="str">
        <f>IF(ISBLANK($DJ$3),"",IF(ISBLANK(Tipy!ER77),"-",SUM(FP83:FT83)))</f>
        <v/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488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488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5.75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 t="str">
        <f>IF(ISBLANK($AR$3),"",IF(ISBLANK(Tipy!AH78),0,IF(AND(Tipy!AH78=Výsledky!$AP$3,Tipy!AJ78=Výsledky!$AR$3),60,0)))</f>
        <v/>
      </c>
      <c r="AN84" s="68" t="str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/>
      </c>
      <c r="AO84" s="68" t="str">
        <f>IF(ISBLANK($AR$3),"",IF(OR(Tipy!AK78=Výsledky!$AM$6,Tipy!AK78=Výsledky!$AM$7,Tipy!AK78=Výsledky!$AM$8,Tipy!AK78=Výsledky!$AM$9),IF(VLOOKUP(Tipy!AK78,'Kategórie hráčov'!$A$2:$B$46,2,FALSE)=30,30,20),0))</f>
        <v/>
      </c>
      <c r="AP84" s="68" t="str">
        <f>IF(ISBLANK($AR$3),"",IF(OR(Tipy!AL78=Výsledky!$AP$6,Tipy!AL78=Výsledky!$AP$7,Tipy!AL78=Výsledky!$AP$8,Tipy!AL78=Výsledky!$AP$9),IF(VLOOKUP(Tipy!AL78,'Kategórie hráčov'!$A$2:$B$46,2,FALSE)=30,30,20),0))</f>
        <v/>
      </c>
      <c r="AQ84" s="69" t="str">
        <f>IF(ISBLANK($AR$3),"",IF(ISBLANK(Tipy!AH78),0,IF(OR(AND(Tipy!AH78=Výsledky!$AP$3,OR(Tipy!AJ78=Výsledky!$AR$3+1,Tipy!AJ78=Výsledky!$AR$3-1)),AND(Tipy!AJ78=Výsledky!$AR$3,OR(Tipy!AH78=Výsledky!$AP$3+1,Tipy!AH78=Výsledky!$AP$3-1))),10,0)))</f>
        <v/>
      </c>
      <c r="AR84" s="70" t="str">
        <f>IF(ISBLANK($AR$3),"",IF(ISBLANK(Tipy!AH78),"-",SUM(AM84:AQ84)))</f>
        <v/>
      </c>
      <c r="AS84" s="64"/>
      <c r="AT84" s="67" t="str">
        <f>IF(ISBLANK($BF$3),"",IF(ISBLANK(Tipy!AN78),0,IF(AND(Tipy!AN78=Výsledky!$BD$3,Tipy!AP78=Výsledky!$BF$3),60,0)))</f>
        <v/>
      </c>
      <c r="AU84" s="68" t="str">
        <f>IF(ISBLANK($BF$3),"",IF(ISBLANK(Tipy!AN78),0,IF(AND(Tipy!AN78=Výsledky!$BD$3,Tipy!AP78=Výsledky!$BF$3),0,IF(AND(Tipy!AN78-Tipy!AP78&gt;0,Výsledky!$BD$3-Výsledky!$BF$3&gt;0),20,IF(AND(Tipy!AN78-Tipy!AP78=0,Výsledky!$BD$3-Výsledky!$BF$3=0),20,IF(AND(Tipy!AN78-Tipy!AP78&lt;0,Výsledky!$BD$3-Výsledky!$BF$3&lt;0),20,0))))))</f>
        <v/>
      </c>
      <c r="AV84" s="68" t="str">
        <f>IF(ISBLANK($BF$3),"",IF(OR(Tipy!AQ78=Výsledky!#REF!,Tipy!AQ78=Výsledky!#REF!,Tipy!AQ78=Výsledky!#REF!,Tipy!AQ78=Výsledky!$AT$9),IF(VLOOKUP(Tipy!AQ78,'Kategórie hráčov'!$A$2:$B$46,2,FALSE)=30,30,20),0))</f>
        <v/>
      </c>
      <c r="AW84" s="68" t="str">
        <f>IF(ISBLANK($BF$3),"",IF(OR(Tipy!AR78=Výsledky!#REF!,Tipy!AR78=Výsledky!#REF!,Tipy!AR78=Výsledky!#REF!,Tipy!AR78=Výsledky!$AW$9),IF(VLOOKUP(Tipy!AR78,'Kategórie hráčov'!$A$2:$B$46,2,FALSE)=30,30,20),0))</f>
        <v/>
      </c>
      <c r="AX84" s="69" t="str">
        <f>IF(ISBLANK($BF$3),"",IF(ISBLANK(Tipy!AN78),0,IF(OR(AND(Tipy!AN78=Výsledky!$BD$3,OR(Tipy!AP78=Výsledky!$BF$3+1,Tipy!AP78=Výsledky!$BF$3-1)),AND(Tipy!AP78=Výsledky!$BF$3,OR(Tipy!AN78=Výsledky!$BD$3+1,Tipy!AN78=Výsledky!$BD$3-1))),10,0)))</f>
        <v/>
      </c>
      <c r="AY84" s="70" t="str">
        <f>IF(ISBLANK($BF$3),"",IF(ISBLANK(Tipy!AN78),"-",SUM(AT84:AX84)))</f>
        <v/>
      </c>
      <c r="AZ84" s="64"/>
      <c r="BA84" s="61" t="str">
        <f>IF(ISBLANK($AY$3),"",IF(ISBLANK(Tipy!AT78),0,IF(AND(Tipy!AT78=Výsledky!$AW$3,Tipy!AV78=Výsledky!$AY$3),60,0)))</f>
        <v/>
      </c>
      <c r="BB84" s="61" t="str">
        <f>IF(ISBLANK($AY$3),"",IF(ISBLANK(Tipy!AT78),0,IF(AND(Tipy!AT78=Výsledky!$AW$3,Tipy!AV78=Výsledky!$AY$3),0,IF(AND(Tipy!AT78-Tipy!AV78&gt;0,Výsledky!$AW$3-Výsledky!$AY$3&gt;0),20,IF(AND(Tipy!AT78-Tipy!AV78=0,Výsledky!$AW$3-Výsledky!$AY$3=0),20,IF(AND(Tipy!AT78-Tipy!AV78&lt;0,Výsledky!$AW$3-Výsledky!$AY$3&lt;0),20,0))))))</f>
        <v/>
      </c>
      <c r="BC84" s="61" t="str">
        <f>IF(ISBLANK($AY$3),"",IF(OR(Tipy!AW78=Výsledky!$BA$6,Tipy!AW78=Výsledky!$BA$7,Tipy!AW78=Výsledky!$BA$8,Tipy!AW78=Výsledky!$BA$9),IF(VLOOKUP(Tipy!AW78,'Kategórie hráčov'!$A$2:$B$46,2,FALSE)=30,30,20),0))</f>
        <v/>
      </c>
      <c r="BD84" s="61" t="str">
        <f>IF(ISBLANK($AY$3),"",IF(OR(Tipy!AX78=Výsledky!$BD$6,Tipy!AX78=Výsledky!$BD$7,Tipy!AX78=Výsledky!$BD$8,Tipy!AX78=Výsledky!$BD$9),IF(VLOOKUP(Tipy!AX78,'Kategórie hráčov'!$A$2:$B$46,2,FALSE)=30,30,20),0))</f>
        <v/>
      </c>
      <c r="BE84" s="62" t="str">
        <f>IF(ISBLANK($AY$3),"",IF(ISBLANK(Tipy!AT78),0,IF(OR(AND(Tipy!AT78=Výsledky!$AW$3,OR(Tipy!AV78=Výsledky!$AY$3+1,Tipy!AV78=Výsledky!$AY$3-1)),AND(Tipy!AV78=Výsledky!$AY$3,OR(Tipy!AT78=Výsledky!$AW$3+1,Tipy!AT78=Výsledky!$AW$3-1))),10,0)))</f>
        <v/>
      </c>
      <c r="BF84" s="65" t="str">
        <f>IF(ISBLANK($AY$3),"",IF(ISBLANK(Tipy!AT78),"-",SUM(BA84:BE84)))</f>
        <v/>
      </c>
      <c r="BG84" s="64"/>
      <c r="BH84" s="67" t="str">
        <f>IF(ISBLANK($BT$3),"",IF(ISBLANK(Tipy!AZ78),0,IF(AND(Tipy!AZ78=Výsledky!$BR$3,Tipy!BB78=Výsledky!$BT$3),60,0)))</f>
        <v/>
      </c>
      <c r="BI84" s="68" t="str">
        <f>IF(ISBLANK($BT$3),"",IF(ISBLANK(Tipy!AZ78),0,IF(AND(Tipy!AZ78=Výsledky!$BR$3,Tipy!BB78=Výsledky!$BT$3),0,IF(AND(Tipy!AZ78-Tipy!BB78&gt;0,Výsledky!$BR$3-Výsledky!$BT$3&gt;0),20,IF(AND(Tipy!AZ78-Tipy!BB78=0,Výsledky!$BR$3-Výsledky!$BT$3=0),20,IF(AND(Tipy!AZ78-Tipy!BB78&lt;0,Výsledky!$BR$3-Výsledky!$BT$3&lt;0),20,0))))))</f>
        <v/>
      </c>
      <c r="BJ84" s="68" t="str">
        <f>IF(ISBLANK($BT$3),"",IF(OR(Tipy!BC78=Výsledky!#REF!,Tipy!BC78=Výsledky!#REF!,Tipy!BC78=Výsledky!#REF!,Tipy!BC78=Výsledky!$BH$9),IF(VLOOKUP(Tipy!BC78,'Kategórie hráčov'!$A$2:$B$46,2,FALSE)=30,30,20),0))</f>
        <v/>
      </c>
      <c r="BK84" s="68" t="str">
        <f>IF(ISBLANK($BT$3),"",IF(OR(Tipy!BD78=Výsledky!#REF!,Tipy!BD78=Výsledky!#REF!,Tipy!BD78=Výsledky!#REF!,Tipy!BD78=Výsledky!$BK$9),IF(VLOOKUP(Tipy!BD78,'Kategórie hráčov'!$A$2:$B$46,2,FALSE)=30,30,20),0))</f>
        <v/>
      </c>
      <c r="BL84" s="69" t="str">
        <f>IF(ISBLANK($BT$3),"",IF(ISBLANK(Tipy!AZ78),0,IF(OR(AND(Tipy!AZ78=Výsledky!$BR$3,OR(Tipy!BB78=Výsledky!$BT$3+1,Tipy!BB78=Výsledky!$BT$3-1)),AND(Tipy!BB78=Výsledky!$BT$3,OR(Tipy!AZ78=Výsledky!$BR$3+1,Tipy!AZ78=Výsledky!$BR$3-1))),10,0)))</f>
        <v/>
      </c>
      <c r="BM84" s="65" t="str">
        <f>IF(ISBLANK($BT$3),"",IF(ISBLANK(Tipy!AZ78),"-",SUM(BH84:BL84)))</f>
        <v/>
      </c>
      <c r="BN84" s="64"/>
      <c r="BO84" s="67" t="str">
        <f>IF(ISBLANK($CA$3),"",IF(ISBLANK(Tipy!BF78),0,IF(AND(Tipy!BF78=Výsledky!$BY$3,Tipy!BH78=Výsledky!$CA$3),60,0)))</f>
        <v/>
      </c>
      <c r="BP84" s="68" t="str">
        <f>IF(ISBLANK($CA$3),"",IF(ISBLANK(Tipy!BF78),0,IF(AND(Tipy!BF78=Výsledky!$BY$3,Tipy!BH78=Výsledky!$CA$3),0,IF(AND(Tipy!BF78-Tipy!BH78&gt;0,Výsledky!$BY$3-Výsledky!$CA$3&gt;0),20,IF(AND(Tipy!BF78-Tipy!BH78=0,Výsledky!$BY$3-Výsledky!$CA$3=0),20,IF(AND(Tipy!BF78-Tipy!BH78&lt;0,Výsledky!$BY$3-Výsledky!$CA$3&lt;0),20,0))))))</f>
        <v/>
      </c>
      <c r="BQ84" s="68" t="str">
        <f>IF(ISBLANK($CA$3),"",IF(OR(Tipy!BI78=Výsledky!$BO$6,Tipy!BI78=Výsledky!$BO$7,Tipy!BI78=Výsledky!$BO$8,Tipy!BI78=Výsledky!$BO$9),IF(VLOOKUP(Tipy!BI78,'Kategórie hráčov'!$A$2:$B$46,2,FALSE)=30,30,20),0))</f>
        <v/>
      </c>
      <c r="BR84" s="68" t="str">
        <f>IF(ISBLANK($CA$3),"",IF(OR(Tipy!BJ78=Výsledky!$BR$6,Tipy!BJ78=Výsledky!$BR$7,Tipy!BJ78=Výsledky!$BR$8,Tipy!BJ78=Výsledky!$BR$9),IF(VLOOKUP(Tipy!BJ78,'Kategórie hráčov'!$A$2:$B$46,2,FALSE)=30,30,20),0))</f>
        <v/>
      </c>
      <c r="BS84" s="69" t="str">
        <f>IF(ISBLANK($CA$3),"",IF(ISBLANK(Tipy!BF78),0,IF(OR(AND(Tipy!BF78=Výsledky!$BY$3,OR(Tipy!BH78=Výsledky!$CA$3+1,Tipy!BH78=Výsledky!$CA$3-1)),AND(Tipy!BH78=Výsledky!$CA$3,OR(Tipy!BF78=Výsledky!$BY$3+1,Tipy!BF78=Výsledky!$BY$3-1))),10,0)))</f>
        <v/>
      </c>
      <c r="BT84" s="70" t="str">
        <f>IF(ISBLANK($CA$3),"",IF(ISBLANK(Tipy!BF78),"-",SUM(BO84:BS84)))</f>
        <v/>
      </c>
      <c r="BU84" s="64"/>
      <c r="BV84" s="67" t="str">
        <f>IF(ISBLANK($CH$3),"",IF(ISBLANK(Tipy!BL78),0,IF(AND(Tipy!BL78=Výsledky!$CF$3,Tipy!BN78=Výsledky!$CH$3),60,0)))</f>
        <v/>
      </c>
      <c r="BW84" s="68" t="str">
        <f>IF(ISBLANK($CH$3),"",IF(ISBLANK(Tipy!BL78),0,IF(AND(Tipy!BL78=Výsledky!$CF$3,Tipy!BN78=Výsledky!$CH$3),0,IF(AND(Tipy!BL78-Tipy!BN78&gt;0,Výsledky!$CF$3-Výsledky!$CH$3&gt;0),20,IF(AND(Tipy!BL78-Tipy!BN78=0,Výsledky!$CF$3-Výsledky!$CH$3=0),20,IF(AND(Tipy!BL78-Tipy!BN78&lt;0,Výsledky!$CF$3-Výsledky!$CH$3&lt;0),20,0))))))</f>
        <v/>
      </c>
      <c r="BX84" s="68" t="str">
        <f>IF(ISBLANK($CH$3),"",IF(OR(Tipy!BO78=Výsledky!$BV$6,Tipy!BO78=Výsledky!$BV$7,Tipy!BO78=Výsledky!$BV$8,Tipy!BO78=Výsledky!$BV$9),IF(VLOOKUP(Tipy!BO78,'Kategórie hráčov'!$A$2:$B$46,2,FALSE)=30,30,20),0))</f>
        <v/>
      </c>
      <c r="BY84" s="68" t="str">
        <f>IF(ISBLANK($CH$3),"",IF(OR(Tipy!BP78=Výsledky!$BY$6,Tipy!BP78=Výsledky!$BY$7,Tipy!BP78=Výsledky!$BY$8,Tipy!BP78=Výsledky!$BY$9),IF(VLOOKUP(Tipy!BP78,'Kategórie hráčov'!$A$2:$B$46,2,FALSE)=30,30,20),0))</f>
        <v/>
      </c>
      <c r="BZ84" s="69" t="str">
        <f>IF(ISBLANK($CH$3),"",IF(ISBLANK(Tipy!BL78),0,IF(OR(AND(Tipy!BL78=Výsledky!$CF$3,OR(Tipy!BN78=Výsledky!$CH$3+1,Tipy!BN78=Výsledky!$CH$3-1)),AND(Tipy!BN78=Výsledky!$CH$3,OR(Tipy!BL78=Výsledky!$CF$3+1,Tipy!BL78=Výsledky!$CF$3-1))),10,0)))</f>
        <v/>
      </c>
      <c r="CA84" s="65" t="str">
        <f>IF(ISBLANK($CH$3),"",IF(ISBLANK(Tipy!BL78),"-",SUM(BV84:BZ84)))</f>
        <v/>
      </c>
      <c r="CB84" s="64"/>
      <c r="CC84" s="67" t="str">
        <f>IF(ISBLANK($CO$3),"",IF(ISBLANK(Tipy!BR78),0,IF(AND(Tipy!BR78=Výsledky!$CM$3,Tipy!BT78=Výsledky!$CO$3),60,0)))</f>
        <v/>
      </c>
      <c r="CD84" s="68" t="str">
        <f>IF(ISBLANK($CO$3),"",IF(ISBLANK(Tipy!BR78),0,IF(AND(Tipy!BR78=Výsledky!$CM$3,Tipy!BT78=Výsledky!$CO$3),0,IF(AND(Tipy!BR78-Tipy!BT78&gt;0,Výsledky!$CM$3-Výsledky!$CO$3&gt;0),20,IF(AND(Tipy!BR78-Tipy!BT78=0,Výsledky!$CM$3-Výsledky!$CO$3=0),20,IF(AND(Tipy!BR78-Tipy!BT78&lt;0,Výsledky!$CM$3-Výsledky!$CO$3&lt;0),20,0))))))</f>
        <v/>
      </c>
      <c r="CE84" s="68" t="str">
        <f>IF(ISBLANK($CO$3),"",IF(OR(Tipy!BU78=Výsledky!$CC$6,Tipy!BU78=Výsledky!$CC$7,Tipy!BU78=Výsledky!$CC$8,Tipy!BU78=Výsledky!$CC$9),IF(VLOOKUP(Tipy!BU78,'Kategórie hráčov'!$A$2:$B$46,2,FALSE)=30,30,20),0))</f>
        <v/>
      </c>
      <c r="CF84" s="68" t="str">
        <f>IF(ISBLANK($CO$3),"",IF(OR(Tipy!BV78=Výsledky!$CF$6,Tipy!BV78=Výsledky!$CF$7,Tipy!BV78=Výsledky!$CF$8,Tipy!BV78=Výsledky!$CF$9),IF(VLOOKUP(Tipy!BV78,'Kategórie hráčov'!$A$2:$B$46,2,FALSE)=30,30,20),0))</f>
        <v/>
      </c>
      <c r="CG84" s="69" t="str">
        <f>IF(ISBLANK($CO$3),"",IF(ISBLANK(Tipy!BR78),0,IF(OR(AND(Tipy!BR78=Výsledky!$CM$3,OR(Tipy!BT78=Výsledky!$CO$3+1,Tipy!BT78=Výsledky!$CO$3-1)),AND(Tipy!BT78=Výsledky!$CO$3,OR(Tipy!BR78=Výsledky!$CM$3+1,Tipy!BR78=Výsledky!$CM$3-1))),10,0)))</f>
        <v/>
      </c>
      <c r="CH84" s="70" t="str">
        <f>IF(ISBLANK($CO$3),"",IF(ISBLANK(Tipy!BR78),"-",SUM(CC84:CG84)))</f>
        <v/>
      </c>
      <c r="CI84" s="64"/>
      <c r="CJ84" s="61" t="str">
        <f>IF(ISBLANK($CV$3),"",IF(ISBLANK(Tipy!BX78),0,IF(AND(Tipy!BX78=Výsledky!$CT$3,Tipy!BZ78=Výsledky!$CV$3),60,0)))</f>
        <v/>
      </c>
      <c r="CK84" s="61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1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1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2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65" t="str">
        <f>IF(ISBLANK($CV$3),"",IF(ISBLANK(Tipy!BX78),"-",SUM(CJ84:CN84)))</f>
        <v/>
      </c>
      <c r="CP84" s="64"/>
      <c r="CQ84" s="61" t="str">
        <f>IF(ISBLANK($DC$3),"",IF(ISBLANK(Tipy!CD78),0,IF(AND(Tipy!CD78=Výsledky!$DA$3,Tipy!CF78=Výsledky!$DC$3),60,0)))</f>
        <v/>
      </c>
      <c r="CR84" s="61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1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1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2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65" t="str">
        <f>IF(ISBLANK($DC$3),"",IF(ISBLANK(Tipy!CD78),"-",SUM(CQ84:CU84)))</f>
        <v/>
      </c>
      <c r="CW84" s="64"/>
      <c r="CX84" s="67" t="str">
        <f>IF(ISBLANK($DX$3),"",IF(ISBLANK(Tipy!CJ78),0,IF(AND(Tipy!CJ78=Výsledky!$DV$3,Tipy!CL78=Výsledky!$DX$3),60,0)))</f>
        <v/>
      </c>
      <c r="CY84" s="68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8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8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9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70" t="str">
        <f>IF(ISBLANK($DX$3),"",IF(ISBLANK(Tipy!CJ78),"-",SUM(CX84:DB84)))</f>
        <v/>
      </c>
      <c r="DD84" s="64"/>
      <c r="DE84" s="61" t="str">
        <f>IF(ISBLANK($DQ$3),"",IF(ISBLANK(Tipy!CP78),0,IF(AND(Tipy!CP78=Výsledky!$DO$3,Tipy!CR78=Výsledky!$DQ$3),60,0)))</f>
        <v/>
      </c>
      <c r="DF84" s="61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1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1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2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65" t="str">
        <f>IF(ISBLANK($DQ$3),"",IF(ISBLANK(Tipy!CP78),"-",SUM(DE84:DI84)))</f>
        <v/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 t="str">
        <f>IF(ISBLANK($BM$3),"",IF(ISBLANK(Tipy!EF78),0,IF(AND(Tipy!EF78=Výsledky!$BK$3,Tipy!EH78=Výsledky!$BM$3),60,0)))</f>
        <v/>
      </c>
      <c r="FC84" s="61" t="str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/>
      </c>
      <c r="FD84" s="61" t="str">
        <f>IF(ISBLANK($BM$3),"",IF(OR(Tipy!EI78=Výsledky!$FB$6,Tipy!EI78=Výsledky!$FB$7,Tipy!EI78=Výsledky!$FB$8,Tipy!EI78=Výsledky!$FB$9),IF(VLOOKUP(Tipy!EI78,'Kategórie hráčov'!$A$2:$B$46,2,FALSE)=30,30,20),0))</f>
        <v/>
      </c>
      <c r="FE84" s="61" t="str">
        <f>IF(ISBLANK($BM$3),"",IF(OR(Tipy!EJ78=Výsledky!$FE$6,Tipy!EJ78=Výsledky!$FE$7,Tipy!EJ78=Výsledky!$FE$8,Tipy!EJ78=Výsledky!$FE$9),IF(VLOOKUP(Tipy!EJ78,'Kategórie hráčov'!$A$2:$B$46,2,FALSE)=30,30,20),0))</f>
        <v/>
      </c>
      <c r="FF84" s="62" t="str">
        <f>IF(ISBLANK($BM$3),"",IF(ISBLANK(Tipy!EF78),0,IF(OR(AND(Tipy!EF78=Výsledky!$BK$3,OR(Tipy!EH78=Výsledky!$BM$3+1,Tipy!EH78=Výsledky!$BM$3-1)),AND(Tipy!EH78=Výsledky!$BM$3,OR(Tipy!EF78=Výsledky!$BK$3+1,Tipy!EF78=Výsledky!$BK$3-1))),10,0)))</f>
        <v/>
      </c>
      <c r="FG84" s="65" t="str">
        <f>IF(ISBLANK($BM$3),"",IF(ISBLANK(Tipy!EF78),"-",SUM(FB84:FF84)))</f>
        <v/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 t="str">
        <f>IF(ISBLANK($DJ$3),"",IF(ISBLANK(Tipy!ER78),0,IF(AND(Tipy!ER78=Výsledky!$DH$3,Tipy!ET78=Výsledky!$DJ$3),60,0)))</f>
        <v/>
      </c>
      <c r="FQ84" s="68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8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8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9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5" t="str">
        <f>IF(ISBLANK($DJ$3),"",IF(ISBLANK(Tipy!ER78),"-",SUM(FP84:FT84)))</f>
        <v/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488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488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/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482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487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488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/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487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488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/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487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488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/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487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488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/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487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488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/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483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487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488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484"/>
      <c r="FX91" s="94"/>
      <c r="FY91" s="94"/>
      <c r="FZ91" s="94"/>
      <c r="GA91" s="95"/>
      <c r="GB91" s="78"/>
      <c r="GC91" s="76"/>
      <c r="GD91" s="485"/>
      <c r="GE91" s="74"/>
      <c r="GF91" s="74"/>
      <c r="GG91" s="74"/>
      <c r="GH91" s="74"/>
      <c r="GI91" s="486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485"/>
      <c r="KF91" s="74"/>
      <c r="KG91" s="74"/>
      <c r="KH91" s="74"/>
      <c r="KI91" s="74"/>
      <c r="KJ91" s="486"/>
      <c r="KK91" s="76"/>
      <c r="KL91" s="485"/>
      <c r="KM91" s="74"/>
      <c r="KN91" s="74"/>
      <c r="KO91" s="74"/>
      <c r="KP91" s="74"/>
      <c r="KQ91" s="486"/>
      <c r="KR91" s="76"/>
      <c r="KS91" s="77"/>
      <c r="KT91" s="77"/>
      <c r="KU91" s="77"/>
      <c r="KV91" s="77"/>
      <c r="KW91" s="77"/>
      <c r="KX91" s="76"/>
      <c r="KY91" s="76"/>
      <c r="KZ91" s="485"/>
      <c r="LA91" s="74"/>
      <c r="LB91" s="74"/>
      <c r="LC91" s="74"/>
      <c r="LD91" s="74"/>
      <c r="LE91" s="486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485"/>
      <c r="MC91" s="74"/>
      <c r="MD91" s="74"/>
      <c r="ME91" s="74"/>
      <c r="MF91" s="74"/>
      <c r="MG91" s="486"/>
      <c r="MH91" s="76"/>
      <c r="MI91" s="485"/>
      <c r="MJ91" s="74"/>
      <c r="MK91" s="74"/>
      <c r="ML91" s="74"/>
      <c r="MM91" s="74"/>
      <c r="MN91" s="486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485"/>
      <c r="OG91" s="74"/>
      <c r="OH91" s="74"/>
      <c r="OI91" s="74"/>
      <c r="OJ91" s="74"/>
      <c r="OK91" s="486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485"/>
      <c r="PP91" s="74"/>
      <c r="PQ91" s="74"/>
      <c r="PR91" s="74"/>
      <c r="PS91" s="74"/>
      <c r="PT91" s="486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13" t="s">
        <v>151</v>
      </c>
      <c r="B92" s="79" t="s">
        <v>144</v>
      </c>
      <c r="C92" s="80"/>
      <c r="D92" s="367">
        <f>IF(ISBLANK(I3),"",COUNTIF(I12:I90,"&gt;=0"))</f>
        <v>0</v>
      </c>
      <c r="E92" s="367"/>
      <c r="F92" s="368">
        <f>IF(ISBLANK(I3),"",D92/COUNT($A$12:$A$90))</f>
        <v>0</v>
      </c>
      <c r="G92" s="368"/>
      <c r="H92" s="81"/>
      <c r="I92" s="82"/>
      <c r="J92" s="83"/>
      <c r="K92" s="367">
        <f>IF(ISBLANK(P3),"",COUNTIF(P12:P90,"&gt;=0"))</f>
        <v>67</v>
      </c>
      <c r="L92" s="367"/>
      <c r="M92" s="368">
        <f>IF(ISBLANK(P3),"",K92/COUNT($A$12:$A$90))</f>
        <v>0.9178082191780822</v>
      </c>
      <c r="N92" s="368"/>
      <c r="O92" s="81"/>
      <c r="P92" s="82"/>
      <c r="Q92" s="84"/>
      <c r="R92" s="367">
        <f>IF(ISBLANK(W3),"",COUNTIF(W12:W90,"&gt;=0"))</f>
        <v>62</v>
      </c>
      <c r="S92" s="367"/>
      <c r="T92" s="368">
        <f>IF(ISBLANK(W3),"",R92/COUNT($A$12:$A$90))</f>
        <v>0.84931506849315064</v>
      </c>
      <c r="U92" s="368"/>
      <c r="V92" s="81"/>
      <c r="W92" s="82"/>
      <c r="X92" s="84"/>
      <c r="Y92" s="367">
        <f>IF(ISBLANK(AD3),"",COUNTIF(AD12:AD90,"&gt;=0"))</f>
        <v>62</v>
      </c>
      <c r="Z92" s="367"/>
      <c r="AA92" s="368">
        <f>IF(ISBLANK(AD3),"",Y92/COUNT($A$12:$A$90))</f>
        <v>0.84931506849315064</v>
      </c>
      <c r="AB92" s="368"/>
      <c r="AC92" s="81"/>
      <c r="AD92" s="82"/>
      <c r="AE92" s="84"/>
      <c r="AF92" s="367">
        <f>IF(ISBLANK(AK3),"",COUNTIF(AK12:AK90,"&gt;=0"))</f>
        <v>58</v>
      </c>
      <c r="AG92" s="367"/>
      <c r="AH92" s="368">
        <f>IF(ISBLANK(AK3),"",AF92/COUNT($A$12:$A$90))</f>
        <v>0.79452054794520544</v>
      </c>
      <c r="AI92" s="368"/>
      <c r="AJ92" s="81"/>
      <c r="AK92" s="82"/>
      <c r="AL92" s="84"/>
      <c r="AM92" s="367" t="str">
        <f>IF(ISBLANK(AR3),"",COUNTIF(AR12:AR90,"&gt;=0"))</f>
        <v/>
      </c>
      <c r="AN92" s="367"/>
      <c r="AO92" s="368" t="str">
        <f>IF(ISBLANK(AR3),"",AM92/COUNT($A$12:$A$90))</f>
        <v/>
      </c>
      <c r="AP92" s="368"/>
      <c r="AQ92" s="81"/>
      <c r="AR92" s="82"/>
      <c r="AS92" s="84"/>
      <c r="AT92" s="367" t="str">
        <f>IF(ISBLANK(BF3),"",COUNTIF(AY12:AY90,"&gt;=0"))</f>
        <v/>
      </c>
      <c r="AU92" s="367"/>
      <c r="AV92" s="368" t="str">
        <f>IF(ISBLANK(BF3),"",AT92/COUNT($A$12:$A$90))</f>
        <v/>
      </c>
      <c r="AW92" s="368"/>
      <c r="AX92" s="81"/>
      <c r="AY92" s="82"/>
      <c r="AZ92" s="84"/>
      <c r="BA92" s="367" t="str">
        <f>IF(ISBLANK(AY3),"",COUNTIF(BF12:BF90,"&gt;=0"))</f>
        <v/>
      </c>
      <c r="BB92" s="367"/>
      <c r="BC92" s="368" t="str">
        <f>IF(ISBLANK(AY3),"",BA92/COUNT($A$12:$A$90))</f>
        <v/>
      </c>
      <c r="BD92" s="368"/>
      <c r="BE92" s="81"/>
      <c r="BF92" s="82"/>
      <c r="BG92" s="84"/>
      <c r="BH92" s="367" t="str">
        <f>IF(ISBLANK(BT3),"",COUNTIF(BM12:BM90,"&gt;=0"))</f>
        <v/>
      </c>
      <c r="BI92" s="367"/>
      <c r="BJ92" s="368" t="str">
        <f>IF(ISBLANK(BT3),"",BH92/COUNT($A$12:$A$90))</f>
        <v/>
      </c>
      <c r="BK92" s="368"/>
      <c r="BL92" s="81"/>
      <c r="BM92" s="82"/>
      <c r="BN92" s="84"/>
      <c r="BO92" s="367" t="str">
        <f>IF(ISBLANK(CA3),"",COUNTIF(BT12:BT90,"&gt;=0"))</f>
        <v/>
      </c>
      <c r="BP92" s="367"/>
      <c r="BQ92" s="368" t="str">
        <f>IF(ISBLANK(CA3),"",BO92/COUNT($A$12:$A$90))</f>
        <v/>
      </c>
      <c r="BR92" s="368"/>
      <c r="BS92" s="81"/>
      <c r="BT92" s="82"/>
      <c r="BU92" s="84"/>
      <c r="BV92" s="367" t="str">
        <f>IF(ISBLANK(CH3),"",COUNTIF(CA12:CA90,"&gt;=0"))</f>
        <v/>
      </c>
      <c r="BW92" s="367"/>
      <c r="BX92" s="368" t="str">
        <f>IF(ISBLANK(CH3),"",BV92/COUNT($A$12:$A$90))</f>
        <v/>
      </c>
      <c r="BY92" s="368"/>
      <c r="BZ92" s="81"/>
      <c r="CA92" s="82"/>
      <c r="CB92" s="84"/>
      <c r="CC92" s="367" t="str">
        <f>IF(ISBLANK(CO3),"",COUNTIF(CH12:CH90,"&gt;=0"))</f>
        <v/>
      </c>
      <c r="CD92" s="367"/>
      <c r="CE92" s="368" t="str">
        <f>IF(ISBLANK(CO3),"",CC92/COUNT($A$12:$A$90))</f>
        <v/>
      </c>
      <c r="CF92" s="368"/>
      <c r="CG92" s="81"/>
      <c r="CH92" s="82"/>
      <c r="CI92" s="84"/>
      <c r="CJ92" s="367" t="str">
        <f>IF(ISBLANK(CV3),"",COUNTIF(CO12:CO90,"&gt;=0"))</f>
        <v/>
      </c>
      <c r="CK92" s="367"/>
      <c r="CL92" s="368" t="str">
        <f>IF(ISBLANK(CV3),"",CJ92/COUNT($A$12:$A$90))</f>
        <v/>
      </c>
      <c r="CM92" s="368"/>
      <c r="CN92" s="81"/>
      <c r="CO92" s="82"/>
      <c r="CP92" s="84"/>
      <c r="CQ92" s="367" t="str">
        <f>IF(ISBLANK(DC3),"",COUNTIF(CV12:CV90,"&gt;=0"))</f>
        <v/>
      </c>
      <c r="CR92" s="367"/>
      <c r="CS92" s="368" t="str">
        <f>IF(ISBLANK(DC3),"",CQ92/COUNT($A$12:$A$90))</f>
        <v/>
      </c>
      <c r="CT92" s="368"/>
      <c r="CU92" s="81"/>
      <c r="CV92" s="82"/>
      <c r="CW92" s="84"/>
      <c r="CX92" s="367" t="str">
        <f>IF(ISBLANK(DX3),"",COUNTIF(DC12:DC90,"&gt;=0"))</f>
        <v/>
      </c>
      <c r="CY92" s="367"/>
      <c r="CZ92" s="368" t="str">
        <f>IF(ISBLANK(DX3),"",CX92/COUNT($A$12:$A$90))</f>
        <v/>
      </c>
      <c r="DA92" s="368"/>
      <c r="DB92" s="81"/>
      <c r="DC92" s="82"/>
      <c r="DD92" s="84"/>
      <c r="DE92" s="367" t="str">
        <f>IF(ISBLANK(DQ3),"",COUNTIF(DJ12:DJ90,"&gt;=0"))</f>
        <v/>
      </c>
      <c r="DF92" s="367"/>
      <c r="DG92" s="368" t="str">
        <f>IF(ISBLANK(DQ3),"",DE92/COUNT($A$12:$A$90))</f>
        <v/>
      </c>
      <c r="DH92" s="368"/>
      <c r="DI92" s="81"/>
      <c r="DJ92" s="82"/>
      <c r="DK92" s="84"/>
      <c r="DL92" s="367" t="str">
        <f>IF(ISBLANK(EE3),"",COUNTIF(DQ12:DQ90,"&gt;=0"))</f>
        <v/>
      </c>
      <c r="DM92" s="367"/>
      <c r="DN92" s="368" t="str">
        <f>IF(ISBLANK(EE3),"",DL92/COUNT($A$12:$A$90))</f>
        <v/>
      </c>
      <c r="DO92" s="368"/>
      <c r="DP92" s="81"/>
      <c r="DQ92" s="82"/>
      <c r="DR92" s="84"/>
      <c r="DS92" s="367" t="str">
        <f>IF(ISBLANK(EL3),"",COUNTIF(DX12:DX90,"&gt;=0"))</f>
        <v/>
      </c>
      <c r="DT92" s="367"/>
      <c r="DU92" s="368" t="str">
        <f>IF(ISBLANK(EL3),"",DS92/COUNT($A$12:$A$90))</f>
        <v/>
      </c>
      <c r="DV92" s="368"/>
      <c r="DW92" s="81"/>
      <c r="DX92" s="82"/>
      <c r="DY92" s="84"/>
      <c r="DZ92" s="367" t="str">
        <f>IF(ISBLANK(ES3),"",COUNTIF(EE12:EE90,"&gt;=0"))</f>
        <v/>
      </c>
      <c r="EA92" s="367"/>
      <c r="EB92" s="368" t="str">
        <f>IF(ISBLANK(ES3),"",DZ92/COUNT($A$12:$A$90))</f>
        <v/>
      </c>
      <c r="EC92" s="368"/>
      <c r="ED92" s="81"/>
      <c r="EE92" s="82"/>
      <c r="EF92" s="84"/>
      <c r="EG92" s="367" t="str">
        <f>IF(ISBLANK(EZ3),"",COUNTIF(EL12:EL90,"&gt;=0"))</f>
        <v/>
      </c>
      <c r="EH92" s="367"/>
      <c r="EI92" s="368" t="str">
        <f>IF(ISBLANK(EZ3),"",EG92/COUNT($A$12:$A$90))</f>
        <v/>
      </c>
      <c r="EJ92" s="368"/>
      <c r="EK92" s="81"/>
      <c r="EL92" s="82"/>
      <c r="EM92" s="84"/>
      <c r="EN92" s="367" t="str">
        <f>IF(ISBLANK(FU3),"",COUNTIF(ES12:ES90,"&gt;=0"))</f>
        <v/>
      </c>
      <c r="EO92" s="367"/>
      <c r="EP92" s="368" t="str">
        <f>IF(ISBLANK(FU3),"",EN92/COUNT($A$12:$A$90))</f>
        <v/>
      </c>
      <c r="EQ92" s="368"/>
      <c r="ER92" s="81"/>
      <c r="ES92" s="82"/>
      <c r="ET92" s="84"/>
      <c r="EU92" s="367" t="str">
        <f>IF(ISBLANK(FG3),"",COUNTIF(EZ12:EZ90,"&gt;=0"))</f>
        <v/>
      </c>
      <c r="EV92" s="367"/>
      <c r="EW92" s="368" t="str">
        <f>IF(ISBLANK(FG3),"",EU92/COUNT($A$12:$A$90))</f>
        <v/>
      </c>
      <c r="EX92" s="368"/>
      <c r="EY92" s="81"/>
      <c r="EZ92" s="82"/>
      <c r="FA92" s="84"/>
      <c r="FB92" s="367" t="str">
        <f>IF(ISBLANK(BM3),"",COUNTIF(FG12:FG90,"&gt;=0"))</f>
        <v/>
      </c>
      <c r="FC92" s="367"/>
      <c r="FD92" s="368" t="str">
        <f>IF(ISBLANK(BM3),"",FB92/COUNT($A$12:$A$90))</f>
        <v/>
      </c>
      <c r="FE92" s="368"/>
      <c r="FF92" s="81"/>
      <c r="FG92" s="82"/>
      <c r="FH92" s="84"/>
      <c r="FI92" s="367" t="str">
        <f>IF(ISBLANK(FN3),"",COUNTIF(FN12:FN90,"&gt;=0"))</f>
        <v/>
      </c>
      <c r="FJ92" s="367"/>
      <c r="FK92" s="368" t="str">
        <f>IF(ISBLANK(FN3),"",FI92/COUNT($A$12:$A$90))</f>
        <v/>
      </c>
      <c r="FL92" s="368"/>
      <c r="FM92" s="81"/>
      <c r="FN92" s="82"/>
      <c r="FO92" s="84"/>
      <c r="FP92" s="367" t="str">
        <f>IF(ISBLANK(DJ3),"",COUNTIF(FU12:FU90,"&gt;=0"))</f>
        <v/>
      </c>
      <c r="FQ92" s="367"/>
      <c r="FR92" s="368" t="str">
        <f>IF(ISBLANK(DJ3),"",FP92/COUNT($A$12:$A$90))</f>
        <v/>
      </c>
      <c r="FS92" s="368"/>
      <c r="FT92" s="81"/>
      <c r="FU92" s="82"/>
      <c r="FV92" s="84"/>
      <c r="FW92" s="367" t="str">
        <f>IF(ISBLANK(GB3),"",COUNTIF(GB12:GB90,"&gt;=0"))</f>
        <v/>
      </c>
      <c r="FX92" s="367"/>
      <c r="FY92" s="368" t="str">
        <f>IF(ISBLANK(GB3),"",FW92/COUNT($A$12:$A$90))</f>
        <v/>
      </c>
      <c r="FZ92" s="368"/>
      <c r="GA92" s="81"/>
      <c r="GB92" s="82"/>
      <c r="GC92" s="84"/>
      <c r="GD92" s="367" t="str">
        <f>IF(ISBLANK(GP3),"",COUNTIF(GI12:GI90,"&gt;=0"))</f>
        <v/>
      </c>
      <c r="GE92" s="367"/>
      <c r="GF92" s="368" t="str">
        <f>IF(ISBLANK(GP3),"",GD92/COUNT($A$12:$A$90))</f>
        <v/>
      </c>
      <c r="GG92" s="368"/>
      <c r="GH92" s="81"/>
      <c r="GI92" s="82"/>
      <c r="GJ92" s="84"/>
      <c r="GK92" s="367" t="str">
        <f>IF(ISBLANK(GW3),"",COUNTIF(GP12:GP90,"&gt;=0"))</f>
        <v/>
      </c>
      <c r="GL92" s="367"/>
      <c r="GM92" s="368" t="str">
        <f>IF(ISBLANK(GW3),"",GK92/COUNT($A$12:$A$90))</f>
        <v/>
      </c>
      <c r="GN92" s="368"/>
      <c r="GO92" s="81"/>
      <c r="GP92" s="82"/>
      <c r="GQ92" s="84"/>
      <c r="GR92" s="367" t="str">
        <f>IF(ISBLANK(GI3),"",COUNTIF(GW12:GW90,"&gt;=0"))</f>
        <v/>
      </c>
      <c r="GS92" s="367"/>
      <c r="GT92" s="368" t="str">
        <f>IF(ISBLANK(GI3),"",GR92/COUNT($A$12:$A$90))</f>
        <v/>
      </c>
      <c r="GU92" s="368"/>
      <c r="GV92" s="81"/>
      <c r="GW92" s="82"/>
      <c r="GX92" s="84"/>
      <c r="GY92" s="367" t="str">
        <f>IF(ISBLANK(HK3),"",COUNTIF(HD12:HD90,"&gt;=0"))</f>
        <v/>
      </c>
      <c r="GZ92" s="367"/>
      <c r="HA92" s="368" t="str">
        <f>IF(ISBLANK(HK3),"",GY92/COUNT($A$12:$A$90))</f>
        <v/>
      </c>
      <c r="HB92" s="368"/>
      <c r="HC92" s="81"/>
      <c r="HD92" s="82"/>
      <c r="HE92" s="84"/>
      <c r="HF92" s="367" t="str">
        <f>IF(ISBLANK(HD3),"",COUNTIF(HK12:HK90,"&gt;=0"))</f>
        <v/>
      </c>
      <c r="HG92" s="367"/>
      <c r="HH92" s="368" t="str">
        <f>IF(ISBLANK(HD3),"",HF92/COUNT($A$12:$A$90))</f>
        <v/>
      </c>
      <c r="HI92" s="368"/>
      <c r="HJ92" s="81"/>
      <c r="HK92" s="82"/>
      <c r="HL92" s="84"/>
      <c r="HM92" s="367" t="str">
        <f>IF(ISBLANK(HY3),"",COUNTIF(HR12:HR90,"&gt;=0"))</f>
        <v/>
      </c>
      <c r="HN92" s="367"/>
      <c r="HO92" s="368" t="str">
        <f>IF(ISBLANK(HY3),"",HM92/COUNT($A$12:$A$90))</f>
        <v/>
      </c>
      <c r="HP92" s="368"/>
      <c r="HQ92" s="81"/>
      <c r="HR92" s="82"/>
      <c r="HS92" s="84"/>
      <c r="HT92" s="367" t="str">
        <f>IF(ISBLANK(HR3),"",COUNTIF(HY12:HY90,"&gt;=0"))</f>
        <v/>
      </c>
      <c r="HU92" s="367"/>
      <c r="HV92" s="368" t="str">
        <f>IF(ISBLANK(HR3),"",HT92/COUNT($A$12:$A$90))</f>
        <v/>
      </c>
      <c r="HW92" s="368"/>
      <c r="HX92" s="81"/>
      <c r="HY92" s="82"/>
      <c r="HZ92" s="84"/>
      <c r="IA92" s="367" t="str">
        <f>IF(ISBLANK(IM3),"",COUNTIF(IF12:IF90,"&gt;=0"))</f>
        <v/>
      </c>
      <c r="IB92" s="367"/>
      <c r="IC92" s="368" t="str">
        <f>IF(ISBLANK(IM3),"",IA92/COUNT($A$12:$A$90))</f>
        <v/>
      </c>
      <c r="ID92" s="368"/>
      <c r="IE92" s="81"/>
      <c r="IF92" s="82"/>
      <c r="IG92" s="84"/>
      <c r="IH92" s="367" t="str">
        <f>IF(ISBLANK(IF3),"",COUNTIF(IM12:IM90,"&gt;=0"))</f>
        <v/>
      </c>
      <c r="II92" s="367"/>
      <c r="IJ92" s="368" t="str">
        <f>IF(ISBLANK(IF3),"",IH92/COUNT($A$12:$A$90))</f>
        <v/>
      </c>
      <c r="IK92" s="368"/>
      <c r="IL92" s="81"/>
      <c r="IM92" s="82"/>
      <c r="IN92" s="84"/>
      <c r="IO92" s="367" t="str">
        <f>IF(ISBLANK(IT3),"",COUNTIF(IT12:IT90,"&gt;=0"))</f>
        <v/>
      </c>
      <c r="IP92" s="367"/>
      <c r="IQ92" s="368" t="str">
        <f>IF(ISBLANK(IT3),"",IO92/COUNT($A$12:$A$90))</f>
        <v/>
      </c>
      <c r="IR92" s="368"/>
      <c r="IS92" s="81"/>
      <c r="IT92" s="82"/>
      <c r="IU92" s="84"/>
      <c r="IV92" s="367" t="str">
        <f>IF(ISBLANK(JA3),"",COUNTIF(JA12:JA90,"&gt;=0"))</f>
        <v/>
      </c>
      <c r="IW92" s="367"/>
      <c r="IX92" s="368" t="str">
        <f>IF(ISBLANK(JA3),"",IV92/COUNT($A$12:$A$90))</f>
        <v/>
      </c>
      <c r="IY92" s="368"/>
      <c r="IZ92" s="81"/>
      <c r="JA92" s="82"/>
      <c r="JB92" s="84"/>
      <c r="JC92" s="367" t="str">
        <f>IF(ISBLANK(JO3),"",COUNTIF(JH12:JH90,"&gt;=0"))</f>
        <v/>
      </c>
      <c r="JD92" s="367"/>
      <c r="JE92" s="368" t="str">
        <f>IF(ISBLANK(JO3),"",JC92/COUNT($A$12:$A$90))</f>
        <v/>
      </c>
      <c r="JF92" s="368"/>
      <c r="JG92" s="81"/>
      <c r="JH92" s="82"/>
      <c r="JI92" s="84"/>
      <c r="JJ92" s="367" t="str">
        <f>IF(ISBLANK(JH3),"",COUNTIF(JO12:JO90,"&gt;=0"))</f>
        <v/>
      </c>
      <c r="JK92" s="367"/>
      <c r="JL92" s="368" t="str">
        <f>IF(ISBLANK(JH3),"",JJ92/COUNT($A$12:$A$90))</f>
        <v/>
      </c>
      <c r="JM92" s="368"/>
      <c r="JN92" s="81"/>
      <c r="JO92" s="82"/>
      <c r="JP92" s="84"/>
      <c r="JQ92" s="367" t="str">
        <f>IF(ISBLANK(JV3),"",COUNTIF(JV12:JV90,"&gt;=0"))</f>
        <v/>
      </c>
      <c r="JR92" s="367"/>
      <c r="JS92" s="368" t="str">
        <f>IF(ISBLANK(JV3),"",JQ92/COUNT($A$12:$A$90))</f>
        <v/>
      </c>
      <c r="JT92" s="368"/>
      <c r="JU92" s="81"/>
      <c r="JV92" s="82"/>
      <c r="JW92" s="84"/>
      <c r="JX92" s="367" t="str">
        <f>IF(ISBLANK(KQ3),"",COUNTIF(KC12:KC90,"&gt;=0"))</f>
        <v/>
      </c>
      <c r="JY92" s="367"/>
      <c r="JZ92" s="368" t="str">
        <f>IF(ISBLANK(KQ3),"",JX92/COUNT($A$12:$A$90))</f>
        <v/>
      </c>
      <c r="KA92" s="368"/>
      <c r="KB92" s="81"/>
      <c r="KC92" s="82"/>
      <c r="KD92" s="84"/>
      <c r="KE92" s="367" t="str">
        <f>IF(ISBLANK(KX3),"",COUNTIF(KJ12:KJ90,"&gt;=0"))</f>
        <v/>
      </c>
      <c r="KF92" s="367"/>
      <c r="KG92" s="368" t="str">
        <f>IF(ISBLANK(KX3),"",KE92/COUNT($A$12:$A$90))</f>
        <v/>
      </c>
      <c r="KH92" s="368"/>
      <c r="KI92" s="81"/>
      <c r="KJ92" s="82"/>
      <c r="KK92" s="84"/>
      <c r="KL92" s="367" t="str">
        <f>IF(ISBLANK(KJ3),"",COUNTIF(KQ12:KQ90,"&gt;=0"))</f>
        <v/>
      </c>
      <c r="KM92" s="367"/>
      <c r="KN92" s="368" t="str">
        <f>IF(ISBLANK(KJ3),"",KL92/COUNT($A$12:$A$90))</f>
        <v/>
      </c>
      <c r="KO92" s="368"/>
      <c r="KP92" s="81"/>
      <c r="KQ92" s="82"/>
      <c r="KR92" s="84"/>
      <c r="KS92" s="367" t="str">
        <f>IF(ISBLANK(KC3),"",COUNTIF(KX12:KX90,"&gt;=0"))</f>
        <v/>
      </c>
      <c r="KT92" s="367"/>
      <c r="KU92" s="368" t="str">
        <f>IF(ISBLANK(KC3),"",KS92/COUNT($A$12:$A$90))</f>
        <v/>
      </c>
      <c r="KV92" s="368"/>
      <c r="KW92" s="81"/>
      <c r="KX92" s="82"/>
      <c r="KY92" s="85"/>
      <c r="KZ92" s="367" t="str">
        <f>IF(ISBLANK(LE3),"",COUNTIF(LE12:LE90,"&gt;=0"))</f>
        <v/>
      </c>
      <c r="LA92" s="367"/>
      <c r="LB92" s="368" t="str">
        <f>IF(ISBLANK(LE3),"",KZ92/COUNT($A$12:$A$90))</f>
        <v/>
      </c>
      <c r="LC92" s="368"/>
      <c r="LD92" s="81"/>
      <c r="LE92" s="82"/>
      <c r="LF92" s="84"/>
      <c r="LG92" s="367" t="str">
        <f>IF(ISBLANK(LE3),"",COUNTIF(LL12:LL90,"&gt;=0"))</f>
        <v/>
      </c>
      <c r="LH92" s="367"/>
      <c r="LI92" s="368" t="str">
        <f>IF(ISBLANK(LE3),"",LG92/COUNT($A$12:$A$90))</f>
        <v/>
      </c>
      <c r="LJ92" s="368"/>
      <c r="LK92" s="81"/>
      <c r="LL92" s="82"/>
      <c r="LM92" s="84"/>
      <c r="LN92" s="367" t="str">
        <f>IF(ISBLANK(LS3),"",COUNTIF(LS12:LS90,"&gt;=0"))</f>
        <v/>
      </c>
      <c r="LO92" s="367"/>
      <c r="LP92" s="368" t="str">
        <f>IF(ISBLANK(LS3),"",LN92/COUNT($A$12:$A$90))</f>
        <v/>
      </c>
      <c r="LQ92" s="368"/>
      <c r="LR92" s="81"/>
      <c r="LS92" s="82"/>
      <c r="LT92" s="84"/>
      <c r="LU92" s="367" t="str">
        <f>IF(ISBLANK(LS3),"",COUNTIF(LZ12:LZ90,"&gt;=0"))</f>
        <v/>
      </c>
      <c r="LV92" s="367"/>
      <c r="LW92" s="368" t="str">
        <f>IF(ISBLANK(LS3),"",LU92/COUNT($A$12:$A$90))</f>
        <v/>
      </c>
      <c r="LX92" s="368"/>
      <c r="LY92" s="81"/>
      <c r="LZ92" s="82"/>
      <c r="MA92" s="84"/>
      <c r="MB92" s="367" t="str">
        <f>IF(ISBLANK(MG3),"",COUNTIF(MG12:MG90,"&gt;=0"))</f>
        <v/>
      </c>
      <c r="MC92" s="367"/>
      <c r="MD92" s="368" t="str">
        <f>IF(ISBLANK(MG3),"",MB92/COUNT($A$12:$A$90))</f>
        <v/>
      </c>
      <c r="ME92" s="368"/>
      <c r="MF92" s="81"/>
      <c r="MG92" s="82"/>
      <c r="MH92" s="84"/>
      <c r="MI92" s="367" t="str">
        <f>IF(ISBLANK(MN3),"",COUNTIF(MN12:MN90,"&gt;=0"))</f>
        <v/>
      </c>
      <c r="MJ92" s="367"/>
      <c r="MK92" s="368" t="str">
        <f>IF(ISBLANK(MN3),"",MI92/COUNT($A$12:$A$90))</f>
        <v/>
      </c>
      <c r="ML92" s="368"/>
      <c r="MM92" s="81"/>
      <c r="MN92" s="82"/>
      <c r="MO92" s="84"/>
      <c r="MP92" s="367" t="str">
        <f>IF(ISBLANK(MU3),"",COUNTIF(MU12:MU90,"&gt;=0"))</f>
        <v/>
      </c>
      <c r="MQ92" s="367"/>
      <c r="MR92" s="368" t="str">
        <f>IF(ISBLANK(MU3),"",MP92/COUNT($A$12:$A$90))</f>
        <v/>
      </c>
      <c r="MS92" s="368"/>
      <c r="MT92" s="81"/>
      <c r="MU92" s="82"/>
      <c r="MV92" s="84"/>
      <c r="MW92" s="367" t="str">
        <f>IF(ISBLANK(NP3),"",COUNTIF(NB12:NB90,"&gt;=0"))</f>
        <v/>
      </c>
      <c r="MX92" s="367"/>
      <c r="MY92" s="368" t="str">
        <f>IF(ISBLANK(NP3),"",MW92/COUNT($A$12:$A$90))</f>
        <v/>
      </c>
      <c r="MZ92" s="368"/>
      <c r="NA92" s="81"/>
      <c r="NB92" s="82"/>
      <c r="NC92" s="84"/>
      <c r="ND92" s="367" t="str">
        <f>IF(ISBLANK(NB3),"",COUNTIF(NI12:NI90,"&gt;=0"))</f>
        <v/>
      </c>
      <c r="NE92" s="367"/>
      <c r="NF92" s="368" t="str">
        <f>IF(ISBLANK(NB3),"",ND92/COUNT($A$12:$A$90))</f>
        <v/>
      </c>
      <c r="NG92" s="368"/>
      <c r="NH92" s="81"/>
      <c r="NI92" s="82"/>
      <c r="NJ92" s="84"/>
      <c r="NK92" s="367" t="str">
        <f>IF(ISBLANK(OD3),"",COUNTIF(NP12:NP90,"&gt;=0"))</f>
        <v/>
      </c>
      <c r="NL92" s="367"/>
      <c r="NM92" s="368" t="str">
        <f>IF(ISBLANK(OD3),"",NK92/COUNT($A$12:$A$90))</f>
        <v/>
      </c>
      <c r="NN92" s="368"/>
      <c r="NO92" s="81"/>
      <c r="NP92" s="82"/>
      <c r="NQ92" s="84"/>
      <c r="NR92" s="367" t="str">
        <f>IF(ISBLANK(NI3),"",COUNTIF(NW12:NW90,"&gt;=0"))</f>
        <v/>
      </c>
      <c r="NS92" s="367"/>
      <c r="NT92" s="368" t="str">
        <f>IF(ISBLANK(NI3),"",NR92/COUNT($A$12:$A$90))</f>
        <v/>
      </c>
      <c r="NU92" s="368"/>
      <c r="NV92" s="81"/>
      <c r="NW92" s="82"/>
      <c r="NX92" s="84"/>
      <c r="NY92" s="367" t="str">
        <f>IF(ISBLANK(OK3),"",COUNTIF(OD12:OD90,"&gt;=0"))</f>
        <v/>
      </c>
      <c r="NZ92" s="367"/>
      <c r="OA92" s="368" t="str">
        <f>IF(ISBLANK(OK3),"",NY92/COUNT($A$12:$A$90))</f>
        <v/>
      </c>
      <c r="OB92" s="368"/>
      <c r="OC92" s="81"/>
      <c r="OD92" s="82"/>
      <c r="OE92" s="84"/>
      <c r="OF92" s="367" t="str">
        <f>IF(ISBLANK(NW3),"",COUNTIF(OK12:OK90,"&gt;=0"))</f>
        <v/>
      </c>
      <c r="OG92" s="367"/>
      <c r="OH92" s="368" t="str">
        <f>IF(ISBLANK(NW3),"",OF92/COUNT($A$12:$A$90))</f>
        <v/>
      </c>
      <c r="OI92" s="368"/>
      <c r="OJ92" s="81"/>
      <c r="OK92" s="82"/>
      <c r="OL92" s="84"/>
      <c r="OM92" s="367" t="str">
        <f>IF(ISBLANK(OR3),"",COUNTIF(OR12:OR90,"&gt;=0"))</f>
        <v/>
      </c>
      <c r="ON92" s="367"/>
      <c r="OO92" s="368" t="str">
        <f>IF(ISBLANK(OR3),"",OM92/COUNT($A$12:$A$90))</f>
        <v/>
      </c>
      <c r="OP92" s="368"/>
      <c r="OQ92" s="81"/>
      <c r="OR92" s="82"/>
      <c r="OS92" s="84"/>
      <c r="OT92" s="367" t="str">
        <f>IF(ISBLANK(OY3),"",COUNTIF(OY12:OY90,"&gt;=0"))</f>
        <v/>
      </c>
      <c r="OU92" s="367"/>
      <c r="OV92" s="368" t="str">
        <f>IF(ISBLANK(OY3),"",OT92/COUNT($A$12:$A$90))</f>
        <v/>
      </c>
      <c r="OW92" s="368"/>
      <c r="OX92" s="81"/>
      <c r="OY92" s="82"/>
      <c r="OZ92" s="84"/>
      <c r="PA92" s="367" t="str">
        <f>IF(ISBLANK(PF3),"",COUNTIF(PF12:PF90,"&gt;=0"))</f>
        <v/>
      </c>
      <c r="PB92" s="367"/>
      <c r="PC92" s="368" t="str">
        <f>IF(ISBLANK(PF3),"",PA92/COUNT($A$12:$A$90))</f>
        <v/>
      </c>
      <c r="PD92" s="368"/>
      <c r="PE92" s="81"/>
      <c r="PF92" s="82"/>
      <c r="PG92" s="84"/>
      <c r="PH92" s="367" t="str">
        <f>IF(ISBLANK(PM3),"",COUNTIF(PM12:PM90,"&gt;=0"))</f>
        <v/>
      </c>
      <c r="PI92" s="367"/>
      <c r="PJ92" s="368" t="str">
        <f>IF(ISBLANK(PM3),"",PH92/COUNT($A$12:$A$90))</f>
        <v/>
      </c>
      <c r="PK92" s="368"/>
      <c r="PL92" s="81"/>
      <c r="PM92" s="82"/>
      <c r="PN92" s="84"/>
      <c r="PO92" s="367" t="str">
        <f>IF(ISBLANK(PT3),"",COUNTIF(PT12:PT90,"&gt;=0"))</f>
        <v/>
      </c>
      <c r="PP92" s="367"/>
      <c r="PQ92" s="368" t="str">
        <f>IF(ISBLANK(PT3),"",PO92/COUNT($A$12:$A$90))</f>
        <v/>
      </c>
      <c r="PR92" s="368"/>
      <c r="PS92" s="81"/>
      <c r="PT92" s="82"/>
      <c r="PU92" s="84"/>
      <c r="PV92" s="367" t="str">
        <f>IF(ISBLANK(QA3),"",COUNTIF(QA12:QA90,"&gt;=0"))</f>
        <v/>
      </c>
      <c r="PW92" s="367"/>
      <c r="PX92" s="368" t="str">
        <f>IF(ISBLANK(QA3),"",PV92/COUNT($A$12:$A$90))</f>
        <v/>
      </c>
      <c r="PY92" s="368"/>
      <c r="PZ92" s="81"/>
      <c r="QA92" s="82"/>
      <c r="QB92" s="84"/>
      <c r="QC92" s="367" t="str">
        <f>IF(ISBLANK(QH3),"",COUNTIF(QH12:QH90,"&gt;=0"))</f>
        <v/>
      </c>
      <c r="QD92" s="367"/>
      <c r="QE92" s="368" t="str">
        <f>IF(ISBLANK(QH3),"",QC92/COUNT($A$12:$A$90))</f>
        <v/>
      </c>
      <c r="QF92" s="368"/>
      <c r="QG92" s="81"/>
      <c r="QH92" s="82"/>
      <c r="QI92" s="85"/>
      <c r="QJ92" s="367" t="str">
        <f>IF(ISBLANK(QV3),"",COUNTIF(QO12:QO90,"&gt;=0"))</f>
        <v/>
      </c>
      <c r="QK92" s="367"/>
      <c r="QL92" s="368" t="str">
        <f>IF(ISBLANK(QV3),"",QJ92/COUNT($A$12:$A$90))</f>
        <v/>
      </c>
      <c r="QM92" s="368"/>
      <c r="QN92" s="81"/>
      <c r="QO92" s="82"/>
      <c r="QP92" s="85"/>
      <c r="QQ92" s="367" t="str">
        <f>IF(ISBLANK(QO3),"",COUNTIF(QV12:QV90,"&gt;=0"))</f>
        <v/>
      </c>
      <c r="QR92" s="367"/>
      <c r="QS92" s="368" t="str">
        <f>IF(ISBLANK(QO3),"",QQ92/COUNT($A$12:$A$90))</f>
        <v/>
      </c>
      <c r="QT92" s="368"/>
      <c r="QU92" s="81"/>
      <c r="QV92" s="82"/>
    </row>
    <row r="93" spans="1:464" ht="15" customHeight="1" x14ac:dyDescent="0.2">
      <c r="A93" s="414"/>
      <c r="B93" s="86" t="s">
        <v>145</v>
      </c>
      <c r="C93" s="80"/>
      <c r="D93" s="363">
        <f>IF(ISBLANK(I3),"",COUNTIF(D12:D90,"=60"))</f>
        <v>0</v>
      </c>
      <c r="E93" s="363"/>
      <c r="F93" s="361" t="e">
        <f>IF(ISBLANK(I3),"",D93/D92)</f>
        <v>#DIV/0!</v>
      </c>
      <c r="G93" s="361"/>
      <c r="H93" s="361" t="e">
        <f>IF(ISBLANK(I3),"",(D93+D94)/D92)</f>
        <v>#DIV/0!</v>
      </c>
      <c r="I93" s="362"/>
      <c r="J93" s="83"/>
      <c r="K93" s="363">
        <f>IF(ISBLANK(P3),"",COUNTIF(K12:K90,"=60"))</f>
        <v>12</v>
      </c>
      <c r="L93" s="363"/>
      <c r="M93" s="361">
        <f>IF(ISBLANK(P3),"",K93/K92)</f>
        <v>0.17910447761194029</v>
      </c>
      <c r="N93" s="361"/>
      <c r="O93" s="361">
        <f>IF(ISBLANK(P3),"",(K93+K94)/K92)</f>
        <v>0.29850746268656714</v>
      </c>
      <c r="P93" s="362"/>
      <c r="Q93" s="84"/>
      <c r="R93" s="363">
        <f>IF(ISBLANK(W3),"",COUNTIF(R12:R90,"=60"))</f>
        <v>17</v>
      </c>
      <c r="S93" s="363"/>
      <c r="T93" s="361">
        <f>IF(ISBLANK(W3),"",R93/R92)</f>
        <v>0.27419354838709675</v>
      </c>
      <c r="U93" s="361"/>
      <c r="V93" s="361">
        <f>IF(ISBLANK(W3),"",(R93+R94)/R92)</f>
        <v>0.9838709677419355</v>
      </c>
      <c r="W93" s="362"/>
      <c r="X93" s="84"/>
      <c r="Y93" s="363">
        <f>IF(ISBLANK(AD3),"",COUNTIF(Y12:Y90,"=60"))</f>
        <v>15</v>
      </c>
      <c r="Z93" s="363"/>
      <c r="AA93" s="361">
        <f>IF(ISBLANK(AD3),"",Y93/Y92)</f>
        <v>0.24193548387096775</v>
      </c>
      <c r="AB93" s="361"/>
      <c r="AC93" s="361">
        <f>IF(ISBLANK(AD3),"",(Y93+Y94)/Y92)</f>
        <v>0.62903225806451613</v>
      </c>
      <c r="AD93" s="362"/>
      <c r="AE93" s="84"/>
      <c r="AF93" s="363">
        <f>IF(ISBLANK(AK3),"",COUNTIF(AF12:AF90,"=60"))</f>
        <v>4</v>
      </c>
      <c r="AG93" s="363"/>
      <c r="AH93" s="361">
        <f>IF(ISBLANK(AK3),"",AF93/AF92)</f>
        <v>6.8965517241379309E-2</v>
      </c>
      <c r="AI93" s="361"/>
      <c r="AJ93" s="361">
        <f>IF(ISBLANK(AK3),"",(AF93+AF94)/AF92)</f>
        <v>0.89655172413793105</v>
      </c>
      <c r="AK93" s="362"/>
      <c r="AL93" s="84"/>
      <c r="AM93" s="363" t="str">
        <f>IF(ISBLANK(AR3),"",COUNTIF(AM12:AM90,"=60"))</f>
        <v/>
      </c>
      <c r="AN93" s="363"/>
      <c r="AO93" s="361" t="str">
        <f>IF(ISBLANK(AR3),"",AM93/AM92)</f>
        <v/>
      </c>
      <c r="AP93" s="361"/>
      <c r="AQ93" s="361" t="str">
        <f>IF(ISBLANK(AR3),"",(AM93+AM94)/AM92)</f>
        <v/>
      </c>
      <c r="AR93" s="362"/>
      <c r="AS93" s="84"/>
      <c r="AT93" s="363" t="str">
        <f>IF(ISBLANK(BF3),"",COUNTIF(AT12:AT90,"=60"))</f>
        <v/>
      </c>
      <c r="AU93" s="363"/>
      <c r="AV93" s="361" t="str">
        <f>IF(ISBLANK(BF3),"",AT93/AT92)</f>
        <v/>
      </c>
      <c r="AW93" s="361"/>
      <c r="AX93" s="361" t="str">
        <f>IF(ISBLANK(BF3),"",(AT93+AT94)/AT92)</f>
        <v/>
      </c>
      <c r="AY93" s="362"/>
      <c r="AZ93" s="84"/>
      <c r="BA93" s="363" t="str">
        <f>IF(ISBLANK(AY3),"",COUNTIF(BA12:BA90,"=60"))</f>
        <v/>
      </c>
      <c r="BB93" s="363"/>
      <c r="BC93" s="361" t="str">
        <f>IF(ISBLANK(AY3),"",BA93/BA92)</f>
        <v/>
      </c>
      <c r="BD93" s="361"/>
      <c r="BE93" s="361" t="str">
        <f>IF(ISBLANK(AY3),"",(BA93+BA94)/BA92)</f>
        <v/>
      </c>
      <c r="BF93" s="362"/>
      <c r="BG93" s="84"/>
      <c r="BH93" s="363" t="str">
        <f>IF(ISBLANK(BT3),"",COUNTIF(BH12:BH90,"=60"))</f>
        <v/>
      </c>
      <c r="BI93" s="363"/>
      <c r="BJ93" s="361" t="str">
        <f>IF(ISBLANK(BT3),"",BH93/BH92)</f>
        <v/>
      </c>
      <c r="BK93" s="361"/>
      <c r="BL93" s="361" t="str">
        <f>IF(ISBLANK(BT3),"",(BH93+BH94)/BH92)</f>
        <v/>
      </c>
      <c r="BM93" s="362"/>
      <c r="BN93" s="84"/>
      <c r="BO93" s="363" t="str">
        <f>IF(ISBLANK(CA3),"",COUNTIF(BO12:BO90,"=60"))</f>
        <v/>
      </c>
      <c r="BP93" s="363"/>
      <c r="BQ93" s="361" t="str">
        <f>IF(ISBLANK(CA3),"",BO93/BO92)</f>
        <v/>
      </c>
      <c r="BR93" s="361"/>
      <c r="BS93" s="361" t="str">
        <f>IF(ISBLANK(CA3),"",(BO93+BO94)/BO92)</f>
        <v/>
      </c>
      <c r="BT93" s="362"/>
      <c r="BU93" s="84"/>
      <c r="BV93" s="363" t="str">
        <f>IF(ISBLANK(CH3),"",COUNTIF(BV12:BV90,"=60"))</f>
        <v/>
      </c>
      <c r="BW93" s="363"/>
      <c r="BX93" s="361" t="str">
        <f>IF(ISBLANK(CH3),"",BV93/BV92)</f>
        <v/>
      </c>
      <c r="BY93" s="361"/>
      <c r="BZ93" s="361" t="str">
        <f>IF(ISBLANK(CH3),"",(BV93+BV94)/BV92)</f>
        <v/>
      </c>
      <c r="CA93" s="362"/>
      <c r="CB93" s="84"/>
      <c r="CC93" s="363" t="str">
        <f>IF(ISBLANK(CO3),"",COUNTIF(CC12:CC90,"=60"))</f>
        <v/>
      </c>
      <c r="CD93" s="363"/>
      <c r="CE93" s="361" t="str">
        <f>IF(ISBLANK(CO3),"",CC93/CC92)</f>
        <v/>
      </c>
      <c r="CF93" s="361"/>
      <c r="CG93" s="361" t="str">
        <f>IF(ISBLANK(CO3),"",(CC93+CC94)/CC92)</f>
        <v/>
      </c>
      <c r="CH93" s="362"/>
      <c r="CI93" s="84"/>
      <c r="CJ93" s="363" t="str">
        <f>IF(ISBLANK(CV3),"",COUNTIF(CJ12:CJ90,"=60"))</f>
        <v/>
      </c>
      <c r="CK93" s="363"/>
      <c r="CL93" s="361" t="str">
        <f>IF(ISBLANK(CV3),"",CJ93/CJ92)</f>
        <v/>
      </c>
      <c r="CM93" s="361"/>
      <c r="CN93" s="361" t="str">
        <f>IF(ISBLANK(CV3),"",(CJ93+CJ94)/CJ92)</f>
        <v/>
      </c>
      <c r="CO93" s="362"/>
      <c r="CP93" s="84"/>
      <c r="CQ93" s="363" t="str">
        <f>IF(ISBLANK(DC3),"",COUNTIF(CQ12:CQ90,"=60"))</f>
        <v/>
      </c>
      <c r="CR93" s="363"/>
      <c r="CS93" s="361" t="str">
        <f>IF(ISBLANK(DC3),"",CQ93/CQ92)</f>
        <v/>
      </c>
      <c r="CT93" s="361"/>
      <c r="CU93" s="361" t="str">
        <f>IF(ISBLANK(DC3),"",(CQ93+CQ94)/CQ92)</f>
        <v/>
      </c>
      <c r="CV93" s="362"/>
      <c r="CW93" s="84"/>
      <c r="CX93" s="363" t="str">
        <f>IF(ISBLANK(DX3),"",COUNTIF(CX12:CX90,"=60"))</f>
        <v/>
      </c>
      <c r="CY93" s="363"/>
      <c r="CZ93" s="361" t="str">
        <f>IF(ISBLANK(DX3),"",CX93/CX92)</f>
        <v/>
      </c>
      <c r="DA93" s="361"/>
      <c r="DB93" s="361" t="str">
        <f>IF(ISBLANK(DX3),"",(CX93+CX94)/CX92)</f>
        <v/>
      </c>
      <c r="DC93" s="362"/>
      <c r="DD93" s="84"/>
      <c r="DE93" s="363" t="str">
        <f>IF(ISBLANK(DQ3),"",COUNTIF(DE12:DE90,"=60"))</f>
        <v/>
      </c>
      <c r="DF93" s="363"/>
      <c r="DG93" s="361" t="str">
        <f>IF(ISBLANK(DQ3),"",DE93/DE92)</f>
        <v/>
      </c>
      <c r="DH93" s="361"/>
      <c r="DI93" s="361" t="str">
        <f>IF(ISBLANK(DQ3),"",(DE93+DE94)/DE92)</f>
        <v/>
      </c>
      <c r="DJ93" s="362"/>
      <c r="DK93" s="84"/>
      <c r="DL93" s="363" t="str">
        <f>IF(ISBLANK(EE3),"",COUNTIF(DL12:DL90,"=60"))</f>
        <v/>
      </c>
      <c r="DM93" s="363"/>
      <c r="DN93" s="361" t="str">
        <f>IF(ISBLANK(EE3),"",DL93/DL92)</f>
        <v/>
      </c>
      <c r="DO93" s="361"/>
      <c r="DP93" s="361" t="str">
        <f>IF(ISBLANK(EE3),"",(DL93+DL94)/DL92)</f>
        <v/>
      </c>
      <c r="DQ93" s="362"/>
      <c r="DR93" s="84"/>
      <c r="DS93" s="363" t="str">
        <f>IF(ISBLANK(EL3),"",COUNTIF(DS12:DS90,"=60"))</f>
        <v/>
      </c>
      <c r="DT93" s="363"/>
      <c r="DU93" s="361" t="str">
        <f>IF(ISBLANK(EL3),"",DS93/DS92)</f>
        <v/>
      </c>
      <c r="DV93" s="361"/>
      <c r="DW93" s="361" t="str">
        <f>IF(ISBLANK(EL3),"",(DS93+DS94)/DS92)</f>
        <v/>
      </c>
      <c r="DX93" s="362"/>
      <c r="DY93" s="84"/>
      <c r="DZ93" s="363" t="str">
        <f>IF(ISBLANK(ES3),"",COUNTIF(DZ12:DZ90,"=60"))</f>
        <v/>
      </c>
      <c r="EA93" s="363"/>
      <c r="EB93" s="361" t="str">
        <f>IF(ISBLANK(ES3),"",DZ93/DZ92)</f>
        <v/>
      </c>
      <c r="EC93" s="361"/>
      <c r="ED93" s="361" t="str">
        <f>IF(ISBLANK(ES3),"",(DZ93+DZ94)/DZ92)</f>
        <v/>
      </c>
      <c r="EE93" s="362"/>
      <c r="EF93" s="84"/>
      <c r="EG93" s="363" t="str">
        <f>IF(ISBLANK(EZ3),"",COUNTIF(EG12:EG90,"=60"))</f>
        <v/>
      </c>
      <c r="EH93" s="363"/>
      <c r="EI93" s="361" t="str">
        <f>IF(ISBLANK(EZ3),"",EG93/EG92)</f>
        <v/>
      </c>
      <c r="EJ93" s="361"/>
      <c r="EK93" s="361" t="str">
        <f>IF(ISBLANK(EZ3),"",(EG93+EG94)/EG92)</f>
        <v/>
      </c>
      <c r="EL93" s="362"/>
      <c r="EM93" s="84"/>
      <c r="EN93" s="363" t="str">
        <f>IF(ISBLANK(FU3),"",COUNTIF(EN12:EN90,"=60"))</f>
        <v/>
      </c>
      <c r="EO93" s="363"/>
      <c r="EP93" s="361" t="str">
        <f>IF(ISBLANK(FU3),"",EN93/EN92)</f>
        <v/>
      </c>
      <c r="EQ93" s="361"/>
      <c r="ER93" s="361" t="str">
        <f>IF(ISBLANK(FU3),"",(EN93+EN94)/EN92)</f>
        <v/>
      </c>
      <c r="ES93" s="362"/>
      <c r="ET93" s="84"/>
      <c r="EU93" s="363" t="str">
        <f>IF(ISBLANK(FG3),"",COUNTIF(EU12:EU90,"=60"))</f>
        <v/>
      </c>
      <c r="EV93" s="363"/>
      <c r="EW93" s="361" t="str">
        <f>IF(ISBLANK(FG3),"",EU93/EU92)</f>
        <v/>
      </c>
      <c r="EX93" s="361"/>
      <c r="EY93" s="361" t="str">
        <f>IF(ISBLANK(FG3),"",(EU93+EU94)/EU92)</f>
        <v/>
      </c>
      <c r="EZ93" s="362"/>
      <c r="FA93" s="84"/>
      <c r="FB93" s="363" t="str">
        <f>IF(ISBLANK(BM3),"",COUNTIF(FB12:FB90,"=60"))</f>
        <v/>
      </c>
      <c r="FC93" s="363"/>
      <c r="FD93" s="361" t="str">
        <f>IF(ISBLANK(BM3),"",FB93/FB92)</f>
        <v/>
      </c>
      <c r="FE93" s="361"/>
      <c r="FF93" s="361" t="str">
        <f>IF(ISBLANK(BM3),"",(FB93+FB94)/FB92)</f>
        <v/>
      </c>
      <c r="FG93" s="362"/>
      <c r="FH93" s="84"/>
      <c r="FI93" s="363" t="str">
        <f>IF(ISBLANK(FN3),"",COUNTIF(FI12:FI90,"=60"))</f>
        <v/>
      </c>
      <c r="FJ93" s="363"/>
      <c r="FK93" s="361" t="str">
        <f>IF(ISBLANK(FN3),"",FI93/FI92)</f>
        <v/>
      </c>
      <c r="FL93" s="361"/>
      <c r="FM93" s="361" t="str">
        <f>IF(ISBLANK(FN3),"",(FI93+FI94)/FI92)</f>
        <v/>
      </c>
      <c r="FN93" s="362"/>
      <c r="FO93" s="84"/>
      <c r="FP93" s="363" t="str">
        <f>IF(ISBLANK(DJ3),"",COUNTIF(FP12:FP90,"=60"))</f>
        <v/>
      </c>
      <c r="FQ93" s="363"/>
      <c r="FR93" s="361" t="str">
        <f>IF(ISBLANK(DJ3),"",FP93/FP92)</f>
        <v/>
      </c>
      <c r="FS93" s="361"/>
      <c r="FT93" s="361" t="str">
        <f>IF(ISBLANK(DJ3),"",(FP93+FP94)/FP92)</f>
        <v/>
      </c>
      <c r="FU93" s="362"/>
      <c r="FV93" s="84"/>
      <c r="FW93" s="363" t="str">
        <f>IF(ISBLANK(GB3),"",COUNTIF(FW12:FW90,"=60"))</f>
        <v/>
      </c>
      <c r="FX93" s="363"/>
      <c r="FY93" s="361" t="str">
        <f>IF(ISBLANK(GB3),"",FW93/FW92)</f>
        <v/>
      </c>
      <c r="FZ93" s="361"/>
      <c r="GA93" s="361" t="str">
        <f>IF(ISBLANK(GB3),"",(FW93+FW94)/FW92)</f>
        <v/>
      </c>
      <c r="GB93" s="362"/>
      <c r="GC93" s="84"/>
      <c r="GD93" s="363" t="str">
        <f>IF(ISBLANK(GP3),"",COUNTIF(GD12:GD90,"=60"))</f>
        <v/>
      </c>
      <c r="GE93" s="363"/>
      <c r="GF93" s="361" t="str">
        <f>IF(ISBLANK(GP3),"",GD93/GD92)</f>
        <v/>
      </c>
      <c r="GG93" s="361"/>
      <c r="GH93" s="361" t="str">
        <f>IF(ISBLANK(GP3),"",(GD93+GD94)/GD92)</f>
        <v/>
      </c>
      <c r="GI93" s="362"/>
      <c r="GJ93" s="84"/>
      <c r="GK93" s="363" t="str">
        <f>IF(ISBLANK(GW3),"",COUNTIF(GK12:GK90,"=60"))</f>
        <v/>
      </c>
      <c r="GL93" s="363"/>
      <c r="GM93" s="361" t="str">
        <f>IF(ISBLANK(GW3),"",GK93/GK92)</f>
        <v/>
      </c>
      <c r="GN93" s="361"/>
      <c r="GO93" s="361" t="str">
        <f>IF(ISBLANK(GW3),"",(GK93+GK94)/GK92)</f>
        <v/>
      </c>
      <c r="GP93" s="362"/>
      <c r="GQ93" s="84"/>
      <c r="GR93" s="363" t="str">
        <f>IF(ISBLANK(GI3),"",COUNTIF(GR12:GR90,"=60"))</f>
        <v/>
      </c>
      <c r="GS93" s="363"/>
      <c r="GT93" s="361" t="str">
        <f>IF(ISBLANK(GI3),"",GR93/GR92)</f>
        <v/>
      </c>
      <c r="GU93" s="361"/>
      <c r="GV93" s="361" t="str">
        <f>IF(ISBLANK(GI3),"",(GR93+GR94)/GR92)</f>
        <v/>
      </c>
      <c r="GW93" s="362"/>
      <c r="GX93" s="84"/>
      <c r="GY93" s="363" t="str">
        <f>IF(ISBLANK(HK3),"",COUNTIF(GY12:GY90,"=60"))</f>
        <v/>
      </c>
      <c r="GZ93" s="363"/>
      <c r="HA93" s="361" t="str">
        <f>IF(ISBLANK(HK3),"",GY93/GY92)</f>
        <v/>
      </c>
      <c r="HB93" s="361"/>
      <c r="HC93" s="361" t="str">
        <f>IF(ISBLANK(HK3),"",(GY93+GY94)/GY92)</f>
        <v/>
      </c>
      <c r="HD93" s="362"/>
      <c r="HE93" s="84"/>
      <c r="HF93" s="363" t="str">
        <f>IF(ISBLANK(HD3),"",COUNTIF(HF12:HF90,"=60"))</f>
        <v/>
      </c>
      <c r="HG93" s="363"/>
      <c r="HH93" s="361" t="str">
        <f>IF(ISBLANK(HD3),"",HF93/HF92)</f>
        <v/>
      </c>
      <c r="HI93" s="361"/>
      <c r="HJ93" s="361" t="str">
        <f>IF(ISBLANK(HD3),"",(HF93+HF94)/HF92)</f>
        <v/>
      </c>
      <c r="HK93" s="362"/>
      <c r="HL93" s="84"/>
      <c r="HM93" s="363" t="str">
        <f>IF(ISBLANK(HY3),"",COUNTIF(HM12:HM90,"=60"))</f>
        <v/>
      </c>
      <c r="HN93" s="363"/>
      <c r="HO93" s="361" t="str">
        <f>IF(ISBLANK(HY3),"",HM93/HM92)</f>
        <v/>
      </c>
      <c r="HP93" s="361"/>
      <c r="HQ93" s="361" t="str">
        <f>IF(ISBLANK(HY3),"",(HM93+HM94)/HM92)</f>
        <v/>
      </c>
      <c r="HR93" s="362"/>
      <c r="HS93" s="84"/>
      <c r="HT93" s="363" t="str">
        <f>IF(ISBLANK(HR3),"",COUNTIF(HT12:HT90,"=60"))</f>
        <v/>
      </c>
      <c r="HU93" s="363"/>
      <c r="HV93" s="361" t="str">
        <f>IF(ISBLANK(HR3),"",HT93/HT92)</f>
        <v/>
      </c>
      <c r="HW93" s="361"/>
      <c r="HX93" s="361" t="str">
        <f>IF(ISBLANK(HR3),"",(HT93+HT94)/HT92)</f>
        <v/>
      </c>
      <c r="HY93" s="362"/>
      <c r="HZ93" s="84"/>
      <c r="IA93" s="363" t="str">
        <f>IF(ISBLANK(IM3),"",COUNTIF(IA12:IA90,"=60"))</f>
        <v/>
      </c>
      <c r="IB93" s="363"/>
      <c r="IC93" s="361" t="str">
        <f>IF(ISBLANK(IM3),"",IA93/IA92)</f>
        <v/>
      </c>
      <c r="ID93" s="361"/>
      <c r="IE93" s="361" t="str">
        <f>IF(ISBLANK(IM3),"",(IA93+IA94)/IA92)</f>
        <v/>
      </c>
      <c r="IF93" s="362"/>
      <c r="IG93" s="84"/>
      <c r="IH93" s="363" t="str">
        <f>IF(ISBLANK(IF3),"",COUNTIF(IH12:IH90,"=60"))</f>
        <v/>
      </c>
      <c r="II93" s="363"/>
      <c r="IJ93" s="361" t="str">
        <f>IF(ISBLANK(IF3),"",IH93/IH92)</f>
        <v/>
      </c>
      <c r="IK93" s="361"/>
      <c r="IL93" s="361" t="str">
        <f>IF(ISBLANK(IF3),"",(IH93+IH94)/IH92)</f>
        <v/>
      </c>
      <c r="IM93" s="362"/>
      <c r="IN93" s="84"/>
      <c r="IO93" s="363" t="str">
        <f>IF(ISBLANK(IT3),"",COUNTIF(IO12:IO90,"=60"))</f>
        <v/>
      </c>
      <c r="IP93" s="363"/>
      <c r="IQ93" s="361" t="str">
        <f>IF(ISBLANK(IT3),"",IO93/IO92)</f>
        <v/>
      </c>
      <c r="IR93" s="361"/>
      <c r="IS93" s="361" t="str">
        <f>IF(ISBLANK(IT3),"",(IO93+IO94)/IO92)</f>
        <v/>
      </c>
      <c r="IT93" s="362"/>
      <c r="IU93" s="84"/>
      <c r="IV93" s="363" t="str">
        <f>IF(ISBLANK(JA3),"",COUNTIF(IV12:IV90,"=60"))</f>
        <v/>
      </c>
      <c r="IW93" s="363"/>
      <c r="IX93" s="361" t="str">
        <f>IF(ISBLANK(JA3),"",IV93/IV92)</f>
        <v/>
      </c>
      <c r="IY93" s="361"/>
      <c r="IZ93" s="361" t="str">
        <f>IF(ISBLANK(JA3),"",(IV93+IV94)/IV92)</f>
        <v/>
      </c>
      <c r="JA93" s="362"/>
      <c r="JB93" s="84"/>
      <c r="JC93" s="363" t="str">
        <f>IF(ISBLANK(JO3),"",COUNTIF(JC12:JC90,"=60"))</f>
        <v/>
      </c>
      <c r="JD93" s="363"/>
      <c r="JE93" s="361" t="str">
        <f>IF(ISBLANK(JO3),"",JC93/JC92)</f>
        <v/>
      </c>
      <c r="JF93" s="361"/>
      <c r="JG93" s="361" t="str">
        <f>IF(ISBLANK(JO3),"",(JC93+JC94)/JC92)</f>
        <v/>
      </c>
      <c r="JH93" s="362"/>
      <c r="JI93" s="84"/>
      <c r="JJ93" s="363" t="str">
        <f>IF(ISBLANK(JH3),"",COUNTIF(JJ12:JJ90,"=60"))</f>
        <v/>
      </c>
      <c r="JK93" s="363"/>
      <c r="JL93" s="361" t="str">
        <f>IF(ISBLANK(JH3),"",JJ93/JJ92)</f>
        <v/>
      </c>
      <c r="JM93" s="361"/>
      <c r="JN93" s="361" t="str">
        <f>IF(ISBLANK(JH3),"",(JJ93+JJ94)/JJ92)</f>
        <v/>
      </c>
      <c r="JO93" s="362"/>
      <c r="JP93" s="84"/>
      <c r="JQ93" s="363" t="str">
        <f>IF(ISBLANK(JV3),"",COUNTIF(JQ12:JQ90,"=60"))</f>
        <v/>
      </c>
      <c r="JR93" s="363"/>
      <c r="JS93" s="361" t="str">
        <f>IF(ISBLANK(JV3),"",JQ93/JQ92)</f>
        <v/>
      </c>
      <c r="JT93" s="361"/>
      <c r="JU93" s="361" t="str">
        <f>IF(ISBLANK(JV3),"",(JQ93+JQ94)/JQ92)</f>
        <v/>
      </c>
      <c r="JV93" s="362"/>
      <c r="JW93" s="84"/>
      <c r="JX93" s="363" t="str">
        <f>IF(ISBLANK(KQ3),"",COUNTIF(JX12:JX90,"=60"))</f>
        <v/>
      </c>
      <c r="JY93" s="363"/>
      <c r="JZ93" s="361" t="str">
        <f>IF(ISBLANK(KQ3),"",JX93/JX92)</f>
        <v/>
      </c>
      <c r="KA93" s="361"/>
      <c r="KB93" s="361" t="str">
        <f>IF(ISBLANK(KQ3),"",(JX93+JX94)/JX92)</f>
        <v/>
      </c>
      <c r="KC93" s="362"/>
      <c r="KD93" s="84"/>
      <c r="KE93" s="363" t="str">
        <f>IF(ISBLANK(KX3),"",COUNTIF(KE12:KE90,"=60"))</f>
        <v/>
      </c>
      <c r="KF93" s="363"/>
      <c r="KG93" s="361" t="str">
        <f>IF(ISBLANK(KX3),"",KE93/KE92)</f>
        <v/>
      </c>
      <c r="KH93" s="361"/>
      <c r="KI93" s="361" t="str">
        <f>IF(ISBLANK(KX3),"",(KE93+KE94)/KE92)</f>
        <v/>
      </c>
      <c r="KJ93" s="362"/>
      <c r="KK93" s="84"/>
      <c r="KL93" s="363" t="str">
        <f>IF(ISBLANK(KJ3),"",COUNTIF(KL12:KL90,"=60"))</f>
        <v/>
      </c>
      <c r="KM93" s="363"/>
      <c r="KN93" s="361" t="str">
        <f>IF(ISBLANK(KJ3),"",KL93/KL92)</f>
        <v/>
      </c>
      <c r="KO93" s="361"/>
      <c r="KP93" s="361" t="str">
        <f>IF(ISBLANK(KJ3),"",(KL93+KL94)/KL92)</f>
        <v/>
      </c>
      <c r="KQ93" s="362"/>
      <c r="KR93" s="84"/>
      <c r="KS93" s="363" t="str">
        <f>IF(ISBLANK(KC3),"",COUNTIF(KS12:KS90,"=60"))</f>
        <v/>
      </c>
      <c r="KT93" s="363"/>
      <c r="KU93" s="361" t="str">
        <f>IF(ISBLANK(KC3),"",KS93/KS92)</f>
        <v/>
      </c>
      <c r="KV93" s="361"/>
      <c r="KW93" s="361" t="str">
        <f>IF(ISBLANK(KC3),"",(KS93+KS94)/KS92)</f>
        <v/>
      </c>
      <c r="KX93" s="362"/>
      <c r="KY93" s="85"/>
      <c r="KZ93" s="363" t="str">
        <f>IF(ISBLANK(LE3),"",COUNTIF(KZ12:KZ90,"=60"))</f>
        <v/>
      </c>
      <c r="LA93" s="363"/>
      <c r="LB93" s="361" t="str">
        <f>IF(ISBLANK(LE3),"",KZ93/KZ92)</f>
        <v/>
      </c>
      <c r="LC93" s="361"/>
      <c r="LD93" s="361" t="str">
        <f>IF(ISBLANK(LE3),"",(KZ93+KZ94)/KZ92)</f>
        <v/>
      </c>
      <c r="LE93" s="362"/>
      <c r="LF93" s="84"/>
      <c r="LG93" s="363" t="str">
        <f>IF(ISBLANK(LE3),"",COUNTIF(LG12:LG90,"=60"))</f>
        <v/>
      </c>
      <c r="LH93" s="363"/>
      <c r="LI93" s="361" t="str">
        <f>IF(ISBLANK(LE3),"",LG93/LG92)</f>
        <v/>
      </c>
      <c r="LJ93" s="361"/>
      <c r="LK93" s="361" t="str">
        <f>IF(ISBLANK(LE3),"",(LG93+LG94)/LG92)</f>
        <v/>
      </c>
      <c r="LL93" s="362"/>
      <c r="LM93" s="84"/>
      <c r="LN93" s="363" t="str">
        <f>IF(ISBLANK(LS3),"",COUNTIF(LN12:LN90,"=60"))</f>
        <v/>
      </c>
      <c r="LO93" s="363"/>
      <c r="LP93" s="361" t="str">
        <f>IF(ISBLANK(LS3),"",LN93/LN92)</f>
        <v/>
      </c>
      <c r="LQ93" s="361"/>
      <c r="LR93" s="361" t="str">
        <f>IF(ISBLANK(LS3),"",(LN93+LN94)/LN92)</f>
        <v/>
      </c>
      <c r="LS93" s="362"/>
      <c r="LT93" s="84"/>
      <c r="LU93" s="363" t="str">
        <f>IF(ISBLANK(LS3),"",COUNTIF(LU12:LU90,"=60"))</f>
        <v/>
      </c>
      <c r="LV93" s="363"/>
      <c r="LW93" s="361" t="str">
        <f>IF(ISBLANK(LS3),"",LU93/LU92)</f>
        <v/>
      </c>
      <c r="LX93" s="361"/>
      <c r="LY93" s="361" t="str">
        <f>IF(ISBLANK(LS3),"",(LU93+LU94)/LU92)</f>
        <v/>
      </c>
      <c r="LZ93" s="362"/>
      <c r="MA93" s="84"/>
      <c r="MB93" s="363" t="str">
        <f>IF(ISBLANK(MG3),"",COUNTIF(MB12:MB90,"=60"))</f>
        <v/>
      </c>
      <c r="MC93" s="363"/>
      <c r="MD93" s="361" t="str">
        <f>IF(ISBLANK(MG3),"",MB93/MB92)</f>
        <v/>
      </c>
      <c r="ME93" s="361"/>
      <c r="MF93" s="361" t="str">
        <f>IF(ISBLANK(MG3),"",(MB93+MB94)/MB92)</f>
        <v/>
      </c>
      <c r="MG93" s="362"/>
      <c r="MH93" s="84"/>
      <c r="MI93" s="363" t="str">
        <f>IF(ISBLANK(MN3),"",COUNTIF(MI12:MI90,"=60"))</f>
        <v/>
      </c>
      <c r="MJ93" s="363"/>
      <c r="MK93" s="361" t="str">
        <f>IF(ISBLANK(MN3),"",MI93/MI92)</f>
        <v/>
      </c>
      <c r="ML93" s="361"/>
      <c r="MM93" s="361" t="str">
        <f>IF(ISBLANK(MN3),"",(MI93+MI94)/MI92)</f>
        <v/>
      </c>
      <c r="MN93" s="362"/>
      <c r="MO93" s="84"/>
      <c r="MP93" s="363" t="str">
        <f>IF(ISBLANK(MU3),"",COUNTIF(MP12:MP90,"=60"))</f>
        <v/>
      </c>
      <c r="MQ93" s="363"/>
      <c r="MR93" s="361" t="str">
        <f>IF(ISBLANK(MU3),"",MP93/MP92)</f>
        <v/>
      </c>
      <c r="MS93" s="361"/>
      <c r="MT93" s="361" t="str">
        <f>IF(ISBLANK(MU3),"",(MP93+MP94)/MP92)</f>
        <v/>
      </c>
      <c r="MU93" s="362"/>
      <c r="MV93" s="84"/>
      <c r="MW93" s="363" t="str">
        <f>IF(ISBLANK(NP3),"",COUNTIF(MW12:MW90,"=60"))</f>
        <v/>
      </c>
      <c r="MX93" s="363"/>
      <c r="MY93" s="361" t="str">
        <f>IF(ISBLANK(NP3),"",MW93/MW92)</f>
        <v/>
      </c>
      <c r="MZ93" s="361"/>
      <c r="NA93" s="361" t="str">
        <f>IF(ISBLANK(NP3),"",(MW93+MW94)/MW92)</f>
        <v/>
      </c>
      <c r="NB93" s="362"/>
      <c r="NC93" s="84"/>
      <c r="ND93" s="363" t="str">
        <f>IF(ISBLANK(NB3),"",COUNTIF(ND12:ND90,"=60"))</f>
        <v/>
      </c>
      <c r="NE93" s="363"/>
      <c r="NF93" s="361" t="str">
        <f>IF(ISBLANK(NB3),"",ND93/ND92)</f>
        <v/>
      </c>
      <c r="NG93" s="361"/>
      <c r="NH93" s="361" t="str">
        <f>IF(ISBLANK(NB3),"",(ND93+ND94)/ND92)</f>
        <v/>
      </c>
      <c r="NI93" s="362"/>
      <c r="NJ93" s="84"/>
      <c r="NK93" s="363" t="str">
        <f>IF(ISBLANK(OD3),"",COUNTIF(NK12:NK90,"=60"))</f>
        <v/>
      </c>
      <c r="NL93" s="363"/>
      <c r="NM93" s="361" t="str">
        <f>IF(ISBLANK(OD3),"",NK93/NK92)</f>
        <v/>
      </c>
      <c r="NN93" s="361"/>
      <c r="NO93" s="361" t="str">
        <f>IF(ISBLANK(OD3),"",(NK93+NK94)/NK92)</f>
        <v/>
      </c>
      <c r="NP93" s="362"/>
      <c r="NQ93" s="84"/>
      <c r="NR93" s="363" t="str">
        <f>IF(ISBLANK(NI3),"",COUNTIF(NR12:NR90,"=60"))</f>
        <v/>
      </c>
      <c r="NS93" s="363"/>
      <c r="NT93" s="361" t="str">
        <f>IF(ISBLANK(NI3),"",NR93/NR92)</f>
        <v/>
      </c>
      <c r="NU93" s="361"/>
      <c r="NV93" s="361" t="str">
        <f>IF(ISBLANK(NI3),"",(NR93+NR94)/NR92)</f>
        <v/>
      </c>
      <c r="NW93" s="362"/>
      <c r="NX93" s="84"/>
      <c r="NY93" s="363" t="str">
        <f>IF(ISBLANK(OK3),"",COUNTIF(NY12:NY90,"=60"))</f>
        <v/>
      </c>
      <c r="NZ93" s="363"/>
      <c r="OA93" s="361" t="str">
        <f>IF(ISBLANK(OK3),"",NY93/NY92)</f>
        <v/>
      </c>
      <c r="OB93" s="361"/>
      <c r="OC93" s="361" t="str">
        <f>IF(ISBLANK(OK3),"",(NY93+NY94)/NY92)</f>
        <v/>
      </c>
      <c r="OD93" s="362"/>
      <c r="OE93" s="84"/>
      <c r="OF93" s="363" t="str">
        <f>IF(ISBLANK(NW3),"",COUNTIF(OF12:OF90,"=60"))</f>
        <v/>
      </c>
      <c r="OG93" s="363"/>
      <c r="OH93" s="361" t="str">
        <f>IF(ISBLANK(NW3),"",OF93/OF92)</f>
        <v/>
      </c>
      <c r="OI93" s="361"/>
      <c r="OJ93" s="361" t="str">
        <f>IF(ISBLANK(NW3),"",(OF93+OF94)/OF92)</f>
        <v/>
      </c>
      <c r="OK93" s="362"/>
      <c r="OL93" s="84"/>
      <c r="OM93" s="363" t="str">
        <f>IF(ISBLANK(OR3),"",COUNTIF(OM12:OM90,"=60"))</f>
        <v/>
      </c>
      <c r="ON93" s="363"/>
      <c r="OO93" s="361" t="str">
        <f>IF(ISBLANK(OR3),"",OM93/OM92)</f>
        <v/>
      </c>
      <c r="OP93" s="361"/>
      <c r="OQ93" s="361" t="str">
        <f>IF(ISBLANK(OR3),"",(OM93+OM94)/OM92)</f>
        <v/>
      </c>
      <c r="OR93" s="362"/>
      <c r="OS93" s="84"/>
      <c r="OT93" s="363" t="str">
        <f>IF(ISBLANK(OY3),"",COUNTIF(OT12:OT90,"=60"))</f>
        <v/>
      </c>
      <c r="OU93" s="363"/>
      <c r="OV93" s="361" t="str">
        <f>IF(ISBLANK(OY3),"",OT93/OT92)</f>
        <v/>
      </c>
      <c r="OW93" s="361"/>
      <c r="OX93" s="361" t="str">
        <f>IF(ISBLANK(OY3),"",(OT93+OT94)/OT92)</f>
        <v/>
      </c>
      <c r="OY93" s="362"/>
      <c r="OZ93" s="84"/>
      <c r="PA93" s="363" t="str">
        <f>IF(ISBLANK(PF3),"",COUNTIF(PA12:PA90,"=60"))</f>
        <v/>
      </c>
      <c r="PB93" s="363"/>
      <c r="PC93" s="361" t="str">
        <f>IF(ISBLANK(PF3),"",PA93/PA92)</f>
        <v/>
      </c>
      <c r="PD93" s="361"/>
      <c r="PE93" s="361" t="str">
        <f>IF(ISBLANK(PF3),"",(PA93+PA94)/PA92)</f>
        <v/>
      </c>
      <c r="PF93" s="362"/>
      <c r="PG93" s="84"/>
      <c r="PH93" s="363" t="str">
        <f>IF(ISBLANK(PM3),"",COUNTIF(PH12:PH90,"=60"))</f>
        <v/>
      </c>
      <c r="PI93" s="363"/>
      <c r="PJ93" s="361" t="str">
        <f>IF(ISBLANK(PM3),"",PH93/PH92)</f>
        <v/>
      </c>
      <c r="PK93" s="361"/>
      <c r="PL93" s="361" t="str">
        <f>IF(ISBLANK(PM3),"",(PH93+PH94)/PH92)</f>
        <v/>
      </c>
      <c r="PM93" s="362"/>
      <c r="PN93" s="84"/>
      <c r="PO93" s="363" t="str">
        <f>IF(ISBLANK(PT3),"",COUNTIF(PO12:PO90,"=60"))</f>
        <v/>
      </c>
      <c r="PP93" s="363"/>
      <c r="PQ93" s="361" t="str">
        <f>IF(ISBLANK(PT3),"",PO93/PO92)</f>
        <v/>
      </c>
      <c r="PR93" s="361"/>
      <c r="PS93" s="361" t="str">
        <f>IF(ISBLANK(PT3),"",(PO93+PO94)/PO92)</f>
        <v/>
      </c>
      <c r="PT93" s="362"/>
      <c r="PU93" s="84"/>
      <c r="PV93" s="363" t="str">
        <f>IF(ISBLANK(QA3),"",COUNTIF(PV12:PV90,"=60"))</f>
        <v/>
      </c>
      <c r="PW93" s="363"/>
      <c r="PX93" s="361" t="str">
        <f>IF(ISBLANK(QA3),"",PV93/PV92)</f>
        <v/>
      </c>
      <c r="PY93" s="361"/>
      <c r="PZ93" s="361" t="str">
        <f>IF(ISBLANK(QA3),"",(PV93+PV94)/PV92)</f>
        <v/>
      </c>
      <c r="QA93" s="362"/>
      <c r="QB93" s="84"/>
      <c r="QC93" s="363" t="str">
        <f>IF(ISBLANK(QH3),"",COUNTIF(QC12:QC90,"=60"))</f>
        <v/>
      </c>
      <c r="QD93" s="363"/>
      <c r="QE93" s="361" t="str">
        <f>IF(ISBLANK(QH3),"",QC93/QC92)</f>
        <v/>
      </c>
      <c r="QF93" s="361"/>
      <c r="QG93" s="361" t="str">
        <f>IF(ISBLANK(QH3),"",(QC93+QC94)/QC92)</f>
        <v/>
      </c>
      <c r="QH93" s="362"/>
      <c r="QI93" s="85"/>
      <c r="QJ93" s="363" t="str">
        <f>IF(ISBLANK(QV3),"",COUNTIF(QJ12:QJ90,"=60"))</f>
        <v/>
      </c>
      <c r="QK93" s="363"/>
      <c r="QL93" s="361" t="str">
        <f>IF(ISBLANK(QV3),"",QJ93/QJ92)</f>
        <v/>
      </c>
      <c r="QM93" s="361"/>
      <c r="QN93" s="361" t="str">
        <f>IF(ISBLANK(QV3),"",(QJ93+QJ94)/QJ92)</f>
        <v/>
      </c>
      <c r="QO93" s="362"/>
      <c r="QP93" s="85"/>
      <c r="QQ93" s="363" t="str">
        <f>IF(ISBLANK(QO3),"",COUNTIF(QQ12:QQ90,"=60"))</f>
        <v/>
      </c>
      <c r="QR93" s="363"/>
      <c r="QS93" s="361" t="str">
        <f>IF(ISBLANK(QO3),"",QQ93/QQ92)</f>
        <v/>
      </c>
      <c r="QT93" s="361"/>
      <c r="QU93" s="361" t="str">
        <f>IF(ISBLANK(QO3),"",(QQ93+QQ94)/QQ92)</f>
        <v/>
      </c>
      <c r="QV93" s="362"/>
    </row>
    <row r="94" spans="1:464" ht="15" customHeight="1" x14ac:dyDescent="0.2">
      <c r="A94" s="414"/>
      <c r="B94" s="86" t="s">
        <v>146</v>
      </c>
      <c r="C94" s="80"/>
      <c r="D94" s="363">
        <f>IF(ISBLANK(I3),"",COUNTIF(E12:E90,"=20"))</f>
        <v>0</v>
      </c>
      <c r="E94" s="363"/>
      <c r="F94" s="361" t="e">
        <f>IF(ISBLANK(I3),"",D94/D92)</f>
        <v>#DIV/0!</v>
      </c>
      <c r="G94" s="361"/>
      <c r="H94" s="361"/>
      <c r="I94" s="362"/>
      <c r="J94" s="83"/>
      <c r="K94" s="363">
        <f>IF(ISBLANK(P3),"",COUNTIF(L12:L90,"=20"))</f>
        <v>8</v>
      </c>
      <c r="L94" s="363"/>
      <c r="M94" s="361">
        <f>IF(ISBLANK(P3),"",K94/K92)</f>
        <v>0.11940298507462686</v>
      </c>
      <c r="N94" s="361"/>
      <c r="O94" s="361"/>
      <c r="P94" s="362"/>
      <c r="Q94" s="84"/>
      <c r="R94" s="363">
        <f>IF(ISBLANK(W3),"",COUNTIF(S12:S90,"=20"))</f>
        <v>44</v>
      </c>
      <c r="S94" s="363"/>
      <c r="T94" s="361">
        <f>IF(ISBLANK(W3),"",R94/R92)</f>
        <v>0.70967741935483875</v>
      </c>
      <c r="U94" s="361"/>
      <c r="V94" s="361"/>
      <c r="W94" s="362"/>
      <c r="X94" s="84"/>
      <c r="Y94" s="363">
        <f>IF(ISBLANK(AD3),"",COUNTIF(Z12:Z90,"=20"))</f>
        <v>24</v>
      </c>
      <c r="Z94" s="363"/>
      <c r="AA94" s="361">
        <f>IF(ISBLANK(AD3),"",Y94/Y92)</f>
        <v>0.38709677419354838</v>
      </c>
      <c r="AB94" s="361"/>
      <c r="AC94" s="361"/>
      <c r="AD94" s="362"/>
      <c r="AE94" s="84"/>
      <c r="AF94" s="363">
        <f>IF(ISBLANK(AK3),"",COUNTIF(AG12:AG90,"=20"))</f>
        <v>48</v>
      </c>
      <c r="AG94" s="363"/>
      <c r="AH94" s="361">
        <f>IF(ISBLANK(AK3),"",AF94/AF92)</f>
        <v>0.82758620689655171</v>
      </c>
      <c r="AI94" s="361"/>
      <c r="AJ94" s="361"/>
      <c r="AK94" s="362"/>
      <c r="AL94" s="84"/>
      <c r="AM94" s="363" t="str">
        <f>IF(ISBLANK(AR3),"",COUNTIF(AN12:AN90,"=20"))</f>
        <v/>
      </c>
      <c r="AN94" s="363"/>
      <c r="AO94" s="361" t="str">
        <f>IF(ISBLANK(AR3),"",AM94/AM92)</f>
        <v/>
      </c>
      <c r="AP94" s="361"/>
      <c r="AQ94" s="361"/>
      <c r="AR94" s="362"/>
      <c r="AS94" s="84"/>
      <c r="AT94" s="363" t="str">
        <f>IF(ISBLANK(BF3),"",COUNTIF(AU12:AU90,"=20"))</f>
        <v/>
      </c>
      <c r="AU94" s="363"/>
      <c r="AV94" s="361" t="str">
        <f>IF(ISBLANK(BF3),"",AT94/AT92)</f>
        <v/>
      </c>
      <c r="AW94" s="361"/>
      <c r="AX94" s="361"/>
      <c r="AY94" s="362"/>
      <c r="AZ94" s="84"/>
      <c r="BA94" s="363" t="str">
        <f>IF(ISBLANK(AY3),"",COUNTIF(BB12:BB90,"=20"))</f>
        <v/>
      </c>
      <c r="BB94" s="363"/>
      <c r="BC94" s="361" t="str">
        <f>IF(ISBLANK(AY3),"",BA94/BA92)</f>
        <v/>
      </c>
      <c r="BD94" s="361"/>
      <c r="BE94" s="361"/>
      <c r="BF94" s="362"/>
      <c r="BG94" s="84"/>
      <c r="BH94" s="363" t="str">
        <f>IF(ISBLANK(BT3),"",COUNTIF(BI12:BI90,"=20"))</f>
        <v/>
      </c>
      <c r="BI94" s="363"/>
      <c r="BJ94" s="361" t="str">
        <f>IF(ISBLANK(BT3),"",BH94/BH92)</f>
        <v/>
      </c>
      <c r="BK94" s="361"/>
      <c r="BL94" s="361"/>
      <c r="BM94" s="362"/>
      <c r="BN94" s="84"/>
      <c r="BO94" s="363" t="str">
        <f>IF(ISBLANK(CA3),"",COUNTIF(BP12:BP90,"=20"))</f>
        <v/>
      </c>
      <c r="BP94" s="363"/>
      <c r="BQ94" s="361" t="str">
        <f>IF(ISBLANK(CA3),"",BO94/BO92)</f>
        <v/>
      </c>
      <c r="BR94" s="361"/>
      <c r="BS94" s="361"/>
      <c r="BT94" s="362"/>
      <c r="BU94" s="84"/>
      <c r="BV94" s="363" t="str">
        <f>IF(ISBLANK(CH3),"",COUNTIF(BW12:BW90,"=20"))</f>
        <v/>
      </c>
      <c r="BW94" s="363"/>
      <c r="BX94" s="361" t="str">
        <f>IF(ISBLANK(CH3),"",BV94/BV92)</f>
        <v/>
      </c>
      <c r="BY94" s="361"/>
      <c r="BZ94" s="361"/>
      <c r="CA94" s="362"/>
      <c r="CB94" s="84"/>
      <c r="CC94" s="363" t="str">
        <f>IF(ISBLANK(CO3),"",COUNTIF(CD12:CD90,"=20"))</f>
        <v/>
      </c>
      <c r="CD94" s="363"/>
      <c r="CE94" s="361" t="str">
        <f>IF(ISBLANK(CO3),"",CC94/CC92)</f>
        <v/>
      </c>
      <c r="CF94" s="361"/>
      <c r="CG94" s="361"/>
      <c r="CH94" s="362"/>
      <c r="CI94" s="84"/>
      <c r="CJ94" s="363" t="str">
        <f>IF(ISBLANK(CV3),"",COUNTIF(CK12:CK90,"=20"))</f>
        <v/>
      </c>
      <c r="CK94" s="363"/>
      <c r="CL94" s="361" t="str">
        <f>IF(ISBLANK(CV3),"",CJ94/CJ92)</f>
        <v/>
      </c>
      <c r="CM94" s="361"/>
      <c r="CN94" s="361"/>
      <c r="CO94" s="362"/>
      <c r="CP94" s="84"/>
      <c r="CQ94" s="363" t="str">
        <f>IF(ISBLANK(DC3),"",COUNTIF(CR12:CR90,"=20"))</f>
        <v/>
      </c>
      <c r="CR94" s="363"/>
      <c r="CS94" s="361" t="str">
        <f>IF(ISBLANK(DC3),"",CQ94/CQ92)</f>
        <v/>
      </c>
      <c r="CT94" s="361"/>
      <c r="CU94" s="361"/>
      <c r="CV94" s="362"/>
      <c r="CW94" s="84"/>
      <c r="CX94" s="363" t="str">
        <f>IF(ISBLANK(DX3),"",COUNTIF(CY12:CY90,"=20"))</f>
        <v/>
      </c>
      <c r="CY94" s="363"/>
      <c r="CZ94" s="361" t="str">
        <f>IF(ISBLANK(DX3),"",CX94/CX92)</f>
        <v/>
      </c>
      <c r="DA94" s="361"/>
      <c r="DB94" s="361"/>
      <c r="DC94" s="362"/>
      <c r="DD94" s="84"/>
      <c r="DE94" s="363" t="str">
        <f>IF(ISBLANK(DQ3),"",COUNTIF(DF12:DF90,"=20"))</f>
        <v/>
      </c>
      <c r="DF94" s="363"/>
      <c r="DG94" s="361" t="str">
        <f>IF(ISBLANK(DQ3),"",DE94/DE92)</f>
        <v/>
      </c>
      <c r="DH94" s="361"/>
      <c r="DI94" s="361"/>
      <c r="DJ94" s="362"/>
      <c r="DK94" s="84"/>
      <c r="DL94" s="363" t="str">
        <f>IF(ISBLANK(EE3),"",COUNTIF(DM12:DM90,"=20"))</f>
        <v/>
      </c>
      <c r="DM94" s="363"/>
      <c r="DN94" s="361" t="str">
        <f>IF(ISBLANK(EE3),"",DL94/DL92)</f>
        <v/>
      </c>
      <c r="DO94" s="361"/>
      <c r="DP94" s="361"/>
      <c r="DQ94" s="362"/>
      <c r="DR94" s="84"/>
      <c r="DS94" s="363" t="str">
        <f>IF(ISBLANK(EL3),"",COUNTIF(DT12:DT90,"=20"))</f>
        <v/>
      </c>
      <c r="DT94" s="363"/>
      <c r="DU94" s="361" t="str">
        <f>IF(ISBLANK(EL3),"",DS94/DS92)</f>
        <v/>
      </c>
      <c r="DV94" s="361"/>
      <c r="DW94" s="361"/>
      <c r="DX94" s="362"/>
      <c r="DY94" s="84"/>
      <c r="DZ94" s="363" t="str">
        <f>IF(ISBLANK(ES3),"",COUNTIF(EA12:EA90,"=20"))</f>
        <v/>
      </c>
      <c r="EA94" s="363"/>
      <c r="EB94" s="361" t="str">
        <f>IF(ISBLANK(ES3),"",DZ94/DZ92)</f>
        <v/>
      </c>
      <c r="EC94" s="361"/>
      <c r="ED94" s="361"/>
      <c r="EE94" s="362"/>
      <c r="EF94" s="84"/>
      <c r="EG94" s="363" t="str">
        <f>IF(ISBLANK(EZ3),"",COUNTIF(EH12:EH90,"=20"))</f>
        <v/>
      </c>
      <c r="EH94" s="363"/>
      <c r="EI94" s="361" t="str">
        <f>IF(ISBLANK(EZ3),"",EG94/EG92)</f>
        <v/>
      </c>
      <c r="EJ94" s="361"/>
      <c r="EK94" s="361"/>
      <c r="EL94" s="362"/>
      <c r="EM94" s="84"/>
      <c r="EN94" s="363" t="str">
        <f>IF(ISBLANK(FU3),"",COUNTIF(EO12:EO90,"=20"))</f>
        <v/>
      </c>
      <c r="EO94" s="363"/>
      <c r="EP94" s="361" t="str">
        <f>IF(ISBLANK(FU3),"",EN94/EN92)</f>
        <v/>
      </c>
      <c r="EQ94" s="361"/>
      <c r="ER94" s="361"/>
      <c r="ES94" s="362"/>
      <c r="ET94" s="84"/>
      <c r="EU94" s="363" t="str">
        <f>IF(ISBLANK(FG3),"",COUNTIF(EV12:EV90,"=20"))</f>
        <v/>
      </c>
      <c r="EV94" s="363"/>
      <c r="EW94" s="361" t="str">
        <f>IF(ISBLANK(FG3),"",EU94/EU92)</f>
        <v/>
      </c>
      <c r="EX94" s="361"/>
      <c r="EY94" s="361"/>
      <c r="EZ94" s="362"/>
      <c r="FA94" s="84"/>
      <c r="FB94" s="363" t="str">
        <f>IF(ISBLANK(BM3),"",COUNTIF(FC12:FC90,"=20"))</f>
        <v/>
      </c>
      <c r="FC94" s="363"/>
      <c r="FD94" s="361" t="str">
        <f>IF(ISBLANK(BM3),"",FB94/FB92)</f>
        <v/>
      </c>
      <c r="FE94" s="361"/>
      <c r="FF94" s="361"/>
      <c r="FG94" s="362"/>
      <c r="FH94" s="84"/>
      <c r="FI94" s="363" t="str">
        <f>IF(ISBLANK(FN3),"",COUNTIF(FJ12:FJ90,"=20"))</f>
        <v/>
      </c>
      <c r="FJ94" s="363"/>
      <c r="FK94" s="361" t="str">
        <f>IF(ISBLANK(FN3),"",FI94/FI92)</f>
        <v/>
      </c>
      <c r="FL94" s="361"/>
      <c r="FM94" s="361"/>
      <c r="FN94" s="362"/>
      <c r="FO94" s="84"/>
      <c r="FP94" s="363" t="str">
        <f>IF(ISBLANK(DJ3),"",COUNTIF(FQ12:FQ90,"=20"))</f>
        <v/>
      </c>
      <c r="FQ94" s="363"/>
      <c r="FR94" s="361" t="str">
        <f>IF(ISBLANK(DJ3),"",FP94/FP92)</f>
        <v/>
      </c>
      <c r="FS94" s="361"/>
      <c r="FT94" s="361"/>
      <c r="FU94" s="362"/>
      <c r="FV94" s="84"/>
      <c r="FW94" s="363" t="str">
        <f>IF(ISBLANK(GB3),"",COUNTIF(FX12:FX90,"=20"))</f>
        <v/>
      </c>
      <c r="FX94" s="363"/>
      <c r="FY94" s="361" t="str">
        <f>IF(ISBLANK(GB3),"",FW94/FW92)</f>
        <v/>
      </c>
      <c r="FZ94" s="361"/>
      <c r="GA94" s="361"/>
      <c r="GB94" s="362"/>
      <c r="GC94" s="84"/>
      <c r="GD94" s="363" t="str">
        <f>IF(ISBLANK(GP3),"",COUNTIF(GE12:GE90,"=20"))</f>
        <v/>
      </c>
      <c r="GE94" s="363"/>
      <c r="GF94" s="361" t="str">
        <f>IF(ISBLANK(GP3),"",GD94/GD92)</f>
        <v/>
      </c>
      <c r="GG94" s="361"/>
      <c r="GH94" s="361"/>
      <c r="GI94" s="362"/>
      <c r="GJ94" s="84"/>
      <c r="GK94" s="363" t="str">
        <f>IF(ISBLANK(GW3),"",COUNTIF(GL12:GL90,"=20"))</f>
        <v/>
      </c>
      <c r="GL94" s="363"/>
      <c r="GM94" s="361" t="str">
        <f>IF(ISBLANK(GW3),"",GK94/GK92)</f>
        <v/>
      </c>
      <c r="GN94" s="361"/>
      <c r="GO94" s="361"/>
      <c r="GP94" s="362"/>
      <c r="GQ94" s="84"/>
      <c r="GR94" s="363" t="str">
        <f>IF(ISBLANK(GI3),"",COUNTIF(GS12:GS90,"=20"))</f>
        <v/>
      </c>
      <c r="GS94" s="363"/>
      <c r="GT94" s="361" t="str">
        <f>IF(ISBLANK(GI3),"",GR94/GR92)</f>
        <v/>
      </c>
      <c r="GU94" s="361"/>
      <c r="GV94" s="361"/>
      <c r="GW94" s="362"/>
      <c r="GX94" s="84"/>
      <c r="GY94" s="363" t="str">
        <f>IF(ISBLANK(HK3),"",COUNTIF(GZ12:GZ90,"=20"))</f>
        <v/>
      </c>
      <c r="GZ94" s="363"/>
      <c r="HA94" s="361" t="str">
        <f>IF(ISBLANK(HK3),"",GY94/GY92)</f>
        <v/>
      </c>
      <c r="HB94" s="361"/>
      <c r="HC94" s="361"/>
      <c r="HD94" s="362"/>
      <c r="HE94" s="84"/>
      <c r="HF94" s="363" t="str">
        <f>IF(ISBLANK(HD3),"",COUNTIF(HG12:HG90,"=20"))</f>
        <v/>
      </c>
      <c r="HG94" s="363"/>
      <c r="HH94" s="361" t="str">
        <f>IF(ISBLANK(HD3),"",HF94/HF92)</f>
        <v/>
      </c>
      <c r="HI94" s="361"/>
      <c r="HJ94" s="361"/>
      <c r="HK94" s="362"/>
      <c r="HL94" s="84"/>
      <c r="HM94" s="363" t="str">
        <f>IF(ISBLANK(HY3),"",COUNTIF(HN12:HN90,"=20"))</f>
        <v/>
      </c>
      <c r="HN94" s="363"/>
      <c r="HO94" s="361" t="str">
        <f>IF(ISBLANK(HY3),"",HM94/HM92)</f>
        <v/>
      </c>
      <c r="HP94" s="361"/>
      <c r="HQ94" s="361"/>
      <c r="HR94" s="362"/>
      <c r="HS94" s="84"/>
      <c r="HT94" s="363" t="str">
        <f>IF(ISBLANK(HR3),"",COUNTIF(HU12:HU90,"=20"))</f>
        <v/>
      </c>
      <c r="HU94" s="363"/>
      <c r="HV94" s="361" t="str">
        <f>IF(ISBLANK(HR3),"",HT94/HT92)</f>
        <v/>
      </c>
      <c r="HW94" s="361"/>
      <c r="HX94" s="361"/>
      <c r="HY94" s="362"/>
      <c r="HZ94" s="84"/>
      <c r="IA94" s="363" t="str">
        <f>IF(ISBLANK(IM3),"",COUNTIF(IB12:IB90,"=20"))</f>
        <v/>
      </c>
      <c r="IB94" s="363"/>
      <c r="IC94" s="361" t="str">
        <f>IF(ISBLANK(IM3),"",IA94/IA92)</f>
        <v/>
      </c>
      <c r="ID94" s="361"/>
      <c r="IE94" s="361"/>
      <c r="IF94" s="362"/>
      <c r="IG94" s="84"/>
      <c r="IH94" s="363" t="str">
        <f>IF(ISBLANK(IF3),"",COUNTIF(II12:II90,"=20"))</f>
        <v/>
      </c>
      <c r="II94" s="363"/>
      <c r="IJ94" s="361" t="str">
        <f>IF(ISBLANK(IF3),"",IH94/IH92)</f>
        <v/>
      </c>
      <c r="IK94" s="361"/>
      <c r="IL94" s="361"/>
      <c r="IM94" s="362"/>
      <c r="IN94" s="84"/>
      <c r="IO94" s="363" t="str">
        <f>IF(ISBLANK(IT3),"",COUNTIF(IP12:IP90,"=20"))</f>
        <v/>
      </c>
      <c r="IP94" s="363"/>
      <c r="IQ94" s="361" t="str">
        <f>IF(ISBLANK(IT3),"",IO94/IO92)</f>
        <v/>
      </c>
      <c r="IR94" s="361"/>
      <c r="IS94" s="361"/>
      <c r="IT94" s="362"/>
      <c r="IU94" s="84"/>
      <c r="IV94" s="363" t="str">
        <f>IF(ISBLANK(JA3),"",COUNTIF(IW12:IW90,"=20"))</f>
        <v/>
      </c>
      <c r="IW94" s="363"/>
      <c r="IX94" s="361" t="str">
        <f>IF(ISBLANK(JA3),"",IV94/IV92)</f>
        <v/>
      </c>
      <c r="IY94" s="361"/>
      <c r="IZ94" s="361"/>
      <c r="JA94" s="362"/>
      <c r="JB94" s="84"/>
      <c r="JC94" s="363" t="str">
        <f>IF(ISBLANK(JO3),"",COUNTIF(JD12:JD90,"=20"))</f>
        <v/>
      </c>
      <c r="JD94" s="363"/>
      <c r="JE94" s="361" t="str">
        <f>IF(ISBLANK(JO3),"",JC94/JC92)</f>
        <v/>
      </c>
      <c r="JF94" s="361"/>
      <c r="JG94" s="361"/>
      <c r="JH94" s="362"/>
      <c r="JI94" s="84"/>
      <c r="JJ94" s="363" t="str">
        <f>IF(ISBLANK(JH3),"",COUNTIF(JK12:JK90,"=20"))</f>
        <v/>
      </c>
      <c r="JK94" s="363"/>
      <c r="JL94" s="361" t="str">
        <f>IF(ISBLANK(JH3),"",JJ94/JJ92)</f>
        <v/>
      </c>
      <c r="JM94" s="361"/>
      <c r="JN94" s="361"/>
      <c r="JO94" s="362"/>
      <c r="JP94" s="84"/>
      <c r="JQ94" s="363" t="str">
        <f>IF(ISBLANK(JV3),"",COUNTIF(JR12:JR90,"=20"))</f>
        <v/>
      </c>
      <c r="JR94" s="363"/>
      <c r="JS94" s="361" t="str">
        <f>IF(ISBLANK(JV3),"",JQ94/JQ92)</f>
        <v/>
      </c>
      <c r="JT94" s="361"/>
      <c r="JU94" s="361"/>
      <c r="JV94" s="362"/>
      <c r="JW94" s="84"/>
      <c r="JX94" s="363" t="str">
        <f>IF(ISBLANK(KQ3),"",COUNTIF(JY12:JY90,"=20"))</f>
        <v/>
      </c>
      <c r="JY94" s="363"/>
      <c r="JZ94" s="361" t="str">
        <f>IF(ISBLANK(KQ3),"",JX94/JX92)</f>
        <v/>
      </c>
      <c r="KA94" s="361"/>
      <c r="KB94" s="361"/>
      <c r="KC94" s="362"/>
      <c r="KD94" s="84"/>
      <c r="KE94" s="363" t="str">
        <f>IF(ISBLANK(KX3),"",COUNTIF(KF12:KF90,"=20"))</f>
        <v/>
      </c>
      <c r="KF94" s="363"/>
      <c r="KG94" s="361" t="str">
        <f>IF(ISBLANK(KX3),"",KE94/KE92)</f>
        <v/>
      </c>
      <c r="KH94" s="361"/>
      <c r="KI94" s="361"/>
      <c r="KJ94" s="362"/>
      <c r="KK94" s="84"/>
      <c r="KL94" s="363" t="str">
        <f>IF(ISBLANK(KJ3),"",COUNTIF(KM12:KM90,"=20"))</f>
        <v/>
      </c>
      <c r="KM94" s="363"/>
      <c r="KN94" s="361" t="str">
        <f>IF(ISBLANK(KJ3),"",KL94/KL92)</f>
        <v/>
      </c>
      <c r="KO94" s="361"/>
      <c r="KP94" s="361"/>
      <c r="KQ94" s="362"/>
      <c r="KR94" s="84"/>
      <c r="KS94" s="363" t="str">
        <f>IF(ISBLANK(KC3),"",COUNTIF(KT12:KT90,"=20"))</f>
        <v/>
      </c>
      <c r="KT94" s="363"/>
      <c r="KU94" s="361" t="str">
        <f>IF(ISBLANK(KC3),"",KS94/KS92)</f>
        <v/>
      </c>
      <c r="KV94" s="361"/>
      <c r="KW94" s="361"/>
      <c r="KX94" s="362"/>
      <c r="KY94" s="85"/>
      <c r="KZ94" s="363" t="str">
        <f>IF(ISBLANK(LE3),"",COUNTIF(LA12:LA90,"=20"))</f>
        <v/>
      </c>
      <c r="LA94" s="363"/>
      <c r="LB94" s="361" t="str">
        <f>IF(ISBLANK(LE3),"",KZ94/KZ92)</f>
        <v/>
      </c>
      <c r="LC94" s="361"/>
      <c r="LD94" s="361"/>
      <c r="LE94" s="362"/>
      <c r="LF94" s="84"/>
      <c r="LG94" s="363" t="str">
        <f>IF(ISBLANK(LE3),"",COUNTIF(LH12:LH90,"=20"))</f>
        <v/>
      </c>
      <c r="LH94" s="363"/>
      <c r="LI94" s="361" t="str">
        <f>IF(ISBLANK(LE3),"",LG94/LG92)</f>
        <v/>
      </c>
      <c r="LJ94" s="361"/>
      <c r="LK94" s="361"/>
      <c r="LL94" s="362"/>
      <c r="LM94" s="84"/>
      <c r="LN94" s="363" t="str">
        <f>IF(ISBLANK(LS3),"",COUNTIF(LO12:LO90,"=20"))</f>
        <v/>
      </c>
      <c r="LO94" s="363"/>
      <c r="LP94" s="361" t="str">
        <f>IF(ISBLANK(LS3),"",LN94/LN92)</f>
        <v/>
      </c>
      <c r="LQ94" s="361"/>
      <c r="LR94" s="361"/>
      <c r="LS94" s="362"/>
      <c r="LT94" s="84"/>
      <c r="LU94" s="363" t="str">
        <f>IF(ISBLANK(LS3),"",COUNTIF(LV12:LV90,"=20"))</f>
        <v/>
      </c>
      <c r="LV94" s="363"/>
      <c r="LW94" s="361" t="str">
        <f>IF(ISBLANK(LS3),"",LU94/LU92)</f>
        <v/>
      </c>
      <c r="LX94" s="361"/>
      <c r="LY94" s="361"/>
      <c r="LZ94" s="362"/>
      <c r="MA94" s="84"/>
      <c r="MB94" s="363" t="str">
        <f>IF(ISBLANK(MG3),"",COUNTIF(MC12:MC90,"=20"))</f>
        <v/>
      </c>
      <c r="MC94" s="363"/>
      <c r="MD94" s="361" t="str">
        <f>IF(ISBLANK(MG3),"",MB94/MB92)</f>
        <v/>
      </c>
      <c r="ME94" s="361"/>
      <c r="MF94" s="361"/>
      <c r="MG94" s="362"/>
      <c r="MH94" s="84"/>
      <c r="MI94" s="363" t="str">
        <f>IF(ISBLANK(MN3),"",COUNTIF(MJ12:MJ90,"=20"))</f>
        <v/>
      </c>
      <c r="MJ94" s="363"/>
      <c r="MK94" s="361" t="str">
        <f>IF(ISBLANK(MN3),"",MI94/MI92)</f>
        <v/>
      </c>
      <c r="ML94" s="361"/>
      <c r="MM94" s="361"/>
      <c r="MN94" s="362"/>
      <c r="MO94" s="84"/>
      <c r="MP94" s="363" t="str">
        <f>IF(ISBLANK(MU3),"",COUNTIF(MQ12:MQ90,"=20"))</f>
        <v/>
      </c>
      <c r="MQ94" s="363"/>
      <c r="MR94" s="361" t="str">
        <f>IF(ISBLANK(MU3),"",MP94/MP92)</f>
        <v/>
      </c>
      <c r="MS94" s="361"/>
      <c r="MT94" s="361"/>
      <c r="MU94" s="362"/>
      <c r="MV94" s="84"/>
      <c r="MW94" s="363" t="str">
        <f>IF(ISBLANK(NP3),"",COUNTIF(MX12:MX90,"=20"))</f>
        <v/>
      </c>
      <c r="MX94" s="363"/>
      <c r="MY94" s="361" t="str">
        <f>IF(ISBLANK(NP3),"",MW94/MW92)</f>
        <v/>
      </c>
      <c r="MZ94" s="361"/>
      <c r="NA94" s="361"/>
      <c r="NB94" s="362"/>
      <c r="NC94" s="84"/>
      <c r="ND94" s="363" t="str">
        <f>IF(ISBLANK(NB3),"",COUNTIF(NE12:NE90,"=20"))</f>
        <v/>
      </c>
      <c r="NE94" s="363"/>
      <c r="NF94" s="361" t="str">
        <f>IF(ISBLANK(NB3),"",ND94/ND92)</f>
        <v/>
      </c>
      <c r="NG94" s="361"/>
      <c r="NH94" s="361"/>
      <c r="NI94" s="362"/>
      <c r="NJ94" s="84"/>
      <c r="NK94" s="363" t="str">
        <f>IF(ISBLANK(OD3),"",COUNTIF(NL12:NL90,"=20"))</f>
        <v/>
      </c>
      <c r="NL94" s="363"/>
      <c r="NM94" s="361" t="str">
        <f>IF(ISBLANK(OD3),"",NK94/NK92)</f>
        <v/>
      </c>
      <c r="NN94" s="361"/>
      <c r="NO94" s="361"/>
      <c r="NP94" s="362"/>
      <c r="NQ94" s="84"/>
      <c r="NR94" s="363" t="str">
        <f>IF(ISBLANK(NI3),"",COUNTIF(NS12:NS90,"=20"))</f>
        <v/>
      </c>
      <c r="NS94" s="363"/>
      <c r="NT94" s="361" t="str">
        <f>IF(ISBLANK(NI3),"",NR94/NR92)</f>
        <v/>
      </c>
      <c r="NU94" s="361"/>
      <c r="NV94" s="361"/>
      <c r="NW94" s="362"/>
      <c r="NX94" s="84"/>
      <c r="NY94" s="363" t="str">
        <f>IF(ISBLANK(OK3),"",COUNTIF(NZ12:NZ90,"=20"))</f>
        <v/>
      </c>
      <c r="NZ94" s="363"/>
      <c r="OA94" s="361" t="str">
        <f>IF(ISBLANK(OK3),"",NY94/NY92)</f>
        <v/>
      </c>
      <c r="OB94" s="361"/>
      <c r="OC94" s="361"/>
      <c r="OD94" s="362"/>
      <c r="OE94" s="84"/>
      <c r="OF94" s="363" t="str">
        <f>IF(ISBLANK(NW3),"",COUNTIF(OG12:OG90,"=20"))</f>
        <v/>
      </c>
      <c r="OG94" s="363"/>
      <c r="OH94" s="361" t="str">
        <f>IF(ISBLANK(NW3),"",OF94/OF92)</f>
        <v/>
      </c>
      <c r="OI94" s="361"/>
      <c r="OJ94" s="361"/>
      <c r="OK94" s="362"/>
      <c r="OL94" s="84"/>
      <c r="OM94" s="363" t="str">
        <f>IF(ISBLANK(OR3),"",COUNTIF(ON12:ON90,"=20"))</f>
        <v/>
      </c>
      <c r="ON94" s="363"/>
      <c r="OO94" s="361" t="str">
        <f>IF(ISBLANK(OR3),"",OM94/OM92)</f>
        <v/>
      </c>
      <c r="OP94" s="361"/>
      <c r="OQ94" s="361"/>
      <c r="OR94" s="362"/>
      <c r="OS94" s="84"/>
      <c r="OT94" s="363" t="str">
        <f>IF(ISBLANK(OY3),"",COUNTIF(OU12:OU90,"=20"))</f>
        <v/>
      </c>
      <c r="OU94" s="363"/>
      <c r="OV94" s="361" t="str">
        <f>IF(ISBLANK(OY3),"",OT94/OT92)</f>
        <v/>
      </c>
      <c r="OW94" s="361"/>
      <c r="OX94" s="361"/>
      <c r="OY94" s="362"/>
      <c r="OZ94" s="84"/>
      <c r="PA94" s="363" t="str">
        <f>IF(ISBLANK(PF3),"",COUNTIF(PB12:PB90,"=20"))</f>
        <v/>
      </c>
      <c r="PB94" s="363"/>
      <c r="PC94" s="361" t="str">
        <f>IF(ISBLANK(PF3),"",PA94/PA92)</f>
        <v/>
      </c>
      <c r="PD94" s="361"/>
      <c r="PE94" s="361"/>
      <c r="PF94" s="362"/>
      <c r="PG94" s="84"/>
      <c r="PH94" s="363" t="str">
        <f>IF(ISBLANK(PM3),"",COUNTIF(PI12:PI90,"=20"))</f>
        <v/>
      </c>
      <c r="PI94" s="363"/>
      <c r="PJ94" s="361" t="str">
        <f>IF(ISBLANK(PM3),"",PH94/PH92)</f>
        <v/>
      </c>
      <c r="PK94" s="361"/>
      <c r="PL94" s="361"/>
      <c r="PM94" s="362"/>
      <c r="PN94" s="84"/>
      <c r="PO94" s="363" t="str">
        <f>IF(ISBLANK(PT3),"",COUNTIF(PP12:PP90,"=20"))</f>
        <v/>
      </c>
      <c r="PP94" s="363"/>
      <c r="PQ94" s="361" t="str">
        <f>IF(ISBLANK(PT3),"",PO94/PO92)</f>
        <v/>
      </c>
      <c r="PR94" s="361"/>
      <c r="PS94" s="361"/>
      <c r="PT94" s="362"/>
      <c r="PU94" s="84"/>
      <c r="PV94" s="363" t="str">
        <f>IF(ISBLANK(QA3),"",COUNTIF(PW12:PW90,"=20"))</f>
        <v/>
      </c>
      <c r="PW94" s="363"/>
      <c r="PX94" s="361" t="str">
        <f>IF(ISBLANK(QA3),"",PV94/PV92)</f>
        <v/>
      </c>
      <c r="PY94" s="361"/>
      <c r="PZ94" s="361"/>
      <c r="QA94" s="362"/>
      <c r="QB94" s="84"/>
      <c r="QC94" s="363" t="str">
        <f>IF(ISBLANK(QH3),"",COUNTIF(QD12:QD90,"=20"))</f>
        <v/>
      </c>
      <c r="QD94" s="363"/>
      <c r="QE94" s="361" t="str">
        <f>IF(ISBLANK(QH3),"",QC94/QC92)</f>
        <v/>
      </c>
      <c r="QF94" s="361"/>
      <c r="QG94" s="361"/>
      <c r="QH94" s="362"/>
      <c r="QI94" s="85"/>
      <c r="QJ94" s="363" t="str">
        <f>IF(ISBLANK(QV3),"",COUNTIF(QK12:QK90,"=20"))</f>
        <v/>
      </c>
      <c r="QK94" s="363"/>
      <c r="QL94" s="361" t="str">
        <f>IF(ISBLANK(QV3),"",QJ94/QJ92)</f>
        <v/>
      </c>
      <c r="QM94" s="361"/>
      <c r="QN94" s="361"/>
      <c r="QO94" s="362"/>
      <c r="QP94" s="85"/>
      <c r="QQ94" s="363" t="str">
        <f>IF(ISBLANK(QO3),"",COUNTIF(QR12:QR90,"=20"))</f>
        <v/>
      </c>
      <c r="QR94" s="363"/>
      <c r="QS94" s="361" t="str">
        <f>IF(ISBLANK(QO3),"",QQ94/QQ92)</f>
        <v/>
      </c>
      <c r="QT94" s="361"/>
      <c r="QU94" s="361"/>
      <c r="QV94" s="362"/>
    </row>
    <row r="95" spans="1:464" ht="15" customHeight="1" x14ac:dyDescent="0.2">
      <c r="A95" s="414"/>
      <c r="B95" s="86" t="s">
        <v>147</v>
      </c>
      <c r="C95" s="80"/>
      <c r="D95" s="363">
        <f>IF(ISBLANK(I3),"",COUNTIF(F12:F90,"=20")+COUNTIF(F12:F90,"=30"))</f>
        <v>0</v>
      </c>
      <c r="E95" s="363"/>
      <c r="F95" s="361" t="e">
        <f>IF(ISBLANK(I3),"",D95/D92)</f>
        <v>#DIV/0!</v>
      </c>
      <c r="G95" s="361"/>
      <c r="H95" s="294"/>
      <c r="I95" s="87"/>
      <c r="J95" s="83"/>
      <c r="K95" s="363">
        <f>IF(ISBLANK(P3),"",COUNTIF(M12:M90,"=20")+COUNTIF(M12:M90,"=30"))</f>
        <v>6</v>
      </c>
      <c r="L95" s="363"/>
      <c r="M95" s="361">
        <f>IF(ISBLANK(P3),"",K95/K92)</f>
        <v>8.9552238805970144E-2</v>
      </c>
      <c r="N95" s="361"/>
      <c r="O95" s="294"/>
      <c r="P95" s="87"/>
      <c r="Q95" s="84"/>
      <c r="R95" s="363">
        <f>IF(ISBLANK(W3),"",COUNTIF(T12:T90,"=20")+COUNTIF(T12:T90,"=30"))</f>
        <v>45</v>
      </c>
      <c r="S95" s="363"/>
      <c r="T95" s="361">
        <f>IF(ISBLANK(W3),"",R95/R92)</f>
        <v>0.72580645161290325</v>
      </c>
      <c r="U95" s="361"/>
      <c r="V95" s="294"/>
      <c r="W95" s="87"/>
      <c r="X95" s="84"/>
      <c r="Y95" s="363">
        <f>IF(ISBLANK(AD3),"",COUNTIF(AA12:AA90,"=20")+COUNTIF(AA12:AA90,"=30"))</f>
        <v>4</v>
      </c>
      <c r="Z95" s="363"/>
      <c r="AA95" s="361">
        <f>IF(ISBLANK(AD3),"",Y95/Y92)</f>
        <v>6.4516129032258063E-2</v>
      </c>
      <c r="AB95" s="361"/>
      <c r="AC95" s="294"/>
      <c r="AD95" s="87"/>
      <c r="AE95" s="84"/>
      <c r="AF95" s="363">
        <f>IF(ISBLANK(AK3),"",COUNTIF(AH12:AH90,"=20")+COUNTIF(AH12:AH90,"=30"))</f>
        <v>27</v>
      </c>
      <c r="AG95" s="363"/>
      <c r="AH95" s="361">
        <f>IF(ISBLANK(AK3),"",AF95/AF92)</f>
        <v>0.46551724137931033</v>
      </c>
      <c r="AI95" s="361"/>
      <c r="AJ95" s="294"/>
      <c r="AK95" s="87"/>
      <c r="AL95" s="84"/>
      <c r="AM95" s="363" t="str">
        <f>IF(ISBLANK(AR3),"",COUNTIF(AO12:AO90,"=20")+COUNTIF(AO12:AO90,"=30"))</f>
        <v/>
      </c>
      <c r="AN95" s="363"/>
      <c r="AO95" s="361" t="str">
        <f>IF(ISBLANK(AR3),"",AM95/AM92)</f>
        <v/>
      </c>
      <c r="AP95" s="361"/>
      <c r="AQ95" s="294"/>
      <c r="AR95" s="87"/>
      <c r="AS95" s="84"/>
      <c r="AT95" s="363" t="str">
        <f>IF(ISBLANK(BF3),"",COUNTIF(AV12:AV90,"=20")+COUNTIF(AV12:AV90,"=30"))</f>
        <v/>
      </c>
      <c r="AU95" s="363"/>
      <c r="AV95" s="361" t="str">
        <f>IF(ISBLANK(BF3),"",AT95/AT92)</f>
        <v/>
      </c>
      <c r="AW95" s="361"/>
      <c r="AX95" s="294"/>
      <c r="AY95" s="87"/>
      <c r="AZ95" s="84"/>
      <c r="BA95" s="363" t="str">
        <f>IF(ISBLANK(AY3),"",COUNTIF(BC12:BC90,"=20")+COUNTIF(BC12:BC90,"=30"))</f>
        <v/>
      </c>
      <c r="BB95" s="363"/>
      <c r="BC95" s="361" t="str">
        <f>IF(ISBLANK(AY3),"",BA95/BA92)</f>
        <v/>
      </c>
      <c r="BD95" s="361"/>
      <c r="BE95" s="294"/>
      <c r="BF95" s="87"/>
      <c r="BG95" s="84"/>
      <c r="BH95" s="363" t="str">
        <f>IF(ISBLANK(BT3),"",COUNTIF(BJ12:BJ90,"=20")+COUNTIF(BJ12:BJ90,"=30"))</f>
        <v/>
      </c>
      <c r="BI95" s="363"/>
      <c r="BJ95" s="361" t="str">
        <f>IF(ISBLANK(BT3),"",BH95/BH92)</f>
        <v/>
      </c>
      <c r="BK95" s="361"/>
      <c r="BL95" s="294"/>
      <c r="BM95" s="87"/>
      <c r="BN95" s="84"/>
      <c r="BO95" s="363" t="str">
        <f>IF(ISBLANK(CA3),"",COUNTIF(BQ12:BQ90,"=20")+COUNTIF(BQ12:BQ90,"=30"))</f>
        <v/>
      </c>
      <c r="BP95" s="363"/>
      <c r="BQ95" s="361" t="str">
        <f>IF(ISBLANK(CA3),"",BO95/BO92)</f>
        <v/>
      </c>
      <c r="BR95" s="361"/>
      <c r="BS95" s="294"/>
      <c r="BT95" s="87"/>
      <c r="BU95" s="84"/>
      <c r="BV95" s="363" t="str">
        <f>IF(ISBLANK(CH3),"",COUNTIF(BX12:BX90,"=20")+COUNTIF(BX12:BX90,"=30"))</f>
        <v/>
      </c>
      <c r="BW95" s="363"/>
      <c r="BX95" s="361" t="str">
        <f>IF(ISBLANK(CH3),"",BV95/BV92)</f>
        <v/>
      </c>
      <c r="BY95" s="361"/>
      <c r="BZ95" s="294"/>
      <c r="CA95" s="87"/>
      <c r="CB95" s="84"/>
      <c r="CC95" s="363" t="str">
        <f>IF(ISBLANK(CO3),"",COUNTIF(CE12:CE90,"=20")+COUNTIF(CE12:CE90,"=30"))</f>
        <v/>
      </c>
      <c r="CD95" s="363"/>
      <c r="CE95" s="361" t="str">
        <f>IF(ISBLANK(CO3),"",CC95/CC92)</f>
        <v/>
      </c>
      <c r="CF95" s="361"/>
      <c r="CG95" s="294"/>
      <c r="CH95" s="87"/>
      <c r="CI95" s="84"/>
      <c r="CJ95" s="363" t="str">
        <f>IF(ISBLANK(CV3),"",COUNTIF(CL12:CL90,"=20")+COUNTIF(CL12:CL90,"=30"))</f>
        <v/>
      </c>
      <c r="CK95" s="363"/>
      <c r="CL95" s="361" t="str">
        <f>IF(ISBLANK(CV3),"",CJ95/CJ92)</f>
        <v/>
      </c>
      <c r="CM95" s="361"/>
      <c r="CN95" s="294"/>
      <c r="CO95" s="87"/>
      <c r="CP95" s="84"/>
      <c r="CQ95" s="363" t="str">
        <f>IF(ISBLANK(DC3),"",COUNTIF(CS12:CS90,"=20")+COUNTIF(CS12:CS90,"=30"))</f>
        <v/>
      </c>
      <c r="CR95" s="363"/>
      <c r="CS95" s="361" t="str">
        <f>IF(ISBLANK(DC3),"",CQ95/CQ92)</f>
        <v/>
      </c>
      <c r="CT95" s="361"/>
      <c r="CU95" s="294"/>
      <c r="CV95" s="87"/>
      <c r="CW95" s="84"/>
      <c r="CX95" s="363" t="str">
        <f>IF(ISBLANK(DX3),"",COUNTIF(CZ12:CZ90,"=20")+COUNTIF(CZ12:CZ90,"=30"))</f>
        <v/>
      </c>
      <c r="CY95" s="363"/>
      <c r="CZ95" s="361" t="str">
        <f>IF(ISBLANK(DX3),"",CX95/CX92)</f>
        <v/>
      </c>
      <c r="DA95" s="361"/>
      <c r="DB95" s="294"/>
      <c r="DC95" s="87"/>
      <c r="DD95" s="84"/>
      <c r="DE95" s="363" t="str">
        <f>IF(ISBLANK(DQ3),"",COUNTIF(DG12:DG90,"=20")+COUNTIF(DG12:DG90,"=30"))</f>
        <v/>
      </c>
      <c r="DF95" s="363"/>
      <c r="DG95" s="361" t="str">
        <f>IF(ISBLANK(DQ3),"",DE95/DE92)</f>
        <v/>
      </c>
      <c r="DH95" s="361"/>
      <c r="DI95" s="294"/>
      <c r="DJ95" s="87"/>
      <c r="DK95" s="84"/>
      <c r="DL95" s="363" t="str">
        <f>IF(ISBLANK(EE3),"",COUNTIF(DN12:DN90,"=20")+COUNTIF(DN12:DN90,"=30"))</f>
        <v/>
      </c>
      <c r="DM95" s="363"/>
      <c r="DN95" s="361" t="str">
        <f>IF(ISBLANK(EE3),"",DL95/DL92)</f>
        <v/>
      </c>
      <c r="DO95" s="361"/>
      <c r="DP95" s="294"/>
      <c r="DQ95" s="87"/>
      <c r="DR95" s="84"/>
      <c r="DS95" s="363" t="str">
        <f>IF(ISBLANK(EL3),"",COUNTIF(DU12:DU90,"=20")+COUNTIF(DU12:DU90,"=30"))</f>
        <v/>
      </c>
      <c r="DT95" s="363"/>
      <c r="DU95" s="361" t="str">
        <f>IF(ISBLANK(EL3),"",DS95/DS92)</f>
        <v/>
      </c>
      <c r="DV95" s="361"/>
      <c r="DW95" s="294"/>
      <c r="DX95" s="87"/>
      <c r="DY95" s="84"/>
      <c r="DZ95" s="363" t="str">
        <f>IF(ISBLANK(ES3),"",COUNTIF(EB12:EB90,"=20")+COUNTIF(EB12:EB90,"=30"))</f>
        <v/>
      </c>
      <c r="EA95" s="363"/>
      <c r="EB95" s="361" t="str">
        <f>IF(ISBLANK(ES3),"",DZ95/DZ92)</f>
        <v/>
      </c>
      <c r="EC95" s="361"/>
      <c r="ED95" s="294"/>
      <c r="EE95" s="87"/>
      <c r="EF95" s="84"/>
      <c r="EG95" s="363" t="str">
        <f>IF(ISBLANK(EZ3),"",COUNTIF(EI12:EI90,"=20")+COUNTIF(EI12:EI90,"=30"))</f>
        <v/>
      </c>
      <c r="EH95" s="363"/>
      <c r="EI95" s="361" t="str">
        <f>IF(ISBLANK(EZ3),"",EG95/EG92)</f>
        <v/>
      </c>
      <c r="EJ95" s="361"/>
      <c r="EK95" s="294"/>
      <c r="EL95" s="87"/>
      <c r="EM95" s="84"/>
      <c r="EN95" s="363" t="str">
        <f>IF(ISBLANK(FU3),"",COUNTIF(EP12:EP90,"=20")+COUNTIF(EP12:EP90,"=30"))</f>
        <v/>
      </c>
      <c r="EO95" s="363"/>
      <c r="EP95" s="361" t="str">
        <f>IF(ISBLANK(FU3),"",EN95/EN92)</f>
        <v/>
      </c>
      <c r="EQ95" s="361"/>
      <c r="ER95" s="294"/>
      <c r="ES95" s="87"/>
      <c r="ET95" s="84"/>
      <c r="EU95" s="363" t="str">
        <f>IF(ISBLANK(FG3),"",COUNTIF(EW12:EW90,"=20")+COUNTIF(EW12:EW90,"=30"))</f>
        <v/>
      </c>
      <c r="EV95" s="363"/>
      <c r="EW95" s="361" t="str">
        <f>IF(ISBLANK(FG3),"",EU95/EU92)</f>
        <v/>
      </c>
      <c r="EX95" s="361"/>
      <c r="EY95" s="294"/>
      <c r="EZ95" s="87"/>
      <c r="FA95" s="84"/>
      <c r="FB95" s="363" t="str">
        <f>IF(ISBLANK(BM3),"",COUNTIF(FD12:FD90,"=20")+COUNTIF(FD12:FD90,"=30"))</f>
        <v/>
      </c>
      <c r="FC95" s="363"/>
      <c r="FD95" s="361" t="str">
        <f>IF(ISBLANK(BM3),"",FB95/FB92)</f>
        <v/>
      </c>
      <c r="FE95" s="361"/>
      <c r="FF95" s="294"/>
      <c r="FG95" s="87"/>
      <c r="FH95" s="84"/>
      <c r="FI95" s="363" t="str">
        <f>IF(ISBLANK(FN3),"",COUNTIF(FK12:FK90,"=20")+COUNTIF(FK12:FK90,"=30"))</f>
        <v/>
      </c>
      <c r="FJ95" s="363"/>
      <c r="FK95" s="361" t="str">
        <f>IF(ISBLANK(FN3),"",FI95/FI92)</f>
        <v/>
      </c>
      <c r="FL95" s="361"/>
      <c r="FM95" s="294"/>
      <c r="FN95" s="87"/>
      <c r="FO95" s="84"/>
      <c r="FP95" s="363" t="str">
        <f>IF(ISBLANK(DJ3),"",COUNTIF(FR12:FR90,"=20")+COUNTIF(FR12:FR90,"=30"))</f>
        <v/>
      </c>
      <c r="FQ95" s="363"/>
      <c r="FR95" s="361" t="str">
        <f>IF(ISBLANK(DJ3),"",FP95/FP92)</f>
        <v/>
      </c>
      <c r="FS95" s="361"/>
      <c r="FT95" s="294"/>
      <c r="FU95" s="87"/>
      <c r="FV95" s="84"/>
      <c r="FW95" s="363" t="str">
        <f>IF(ISBLANK(GB3),"",COUNTIF(FY12:FY90,"=20")+COUNTIF(FY12:FY90,"=30"))</f>
        <v/>
      </c>
      <c r="FX95" s="363"/>
      <c r="FY95" s="361" t="str">
        <f>IF(ISBLANK(GB3),"",FW95/FW92)</f>
        <v/>
      </c>
      <c r="FZ95" s="361"/>
      <c r="GA95" s="294"/>
      <c r="GB95" s="87"/>
      <c r="GC95" s="84"/>
      <c r="GD95" s="363" t="str">
        <f>IF(ISBLANK(GP3),"",COUNTIF(GF12:GF90,"=20")+COUNTIF(GF12:GF90,"=30"))</f>
        <v/>
      </c>
      <c r="GE95" s="363"/>
      <c r="GF95" s="361" t="str">
        <f>IF(ISBLANK(GP3),"",GD95/GD92)</f>
        <v/>
      </c>
      <c r="GG95" s="361"/>
      <c r="GH95" s="294"/>
      <c r="GI95" s="87"/>
      <c r="GJ95" s="84"/>
      <c r="GK95" s="363" t="str">
        <f>IF(ISBLANK(GW3),"",COUNTIF(GM12:GM90,"=20")+COUNTIF(GM12:GM90,"=30"))</f>
        <v/>
      </c>
      <c r="GL95" s="363"/>
      <c r="GM95" s="361" t="str">
        <f>IF(ISBLANK(GW3),"",GK95/GK92)</f>
        <v/>
      </c>
      <c r="GN95" s="361"/>
      <c r="GO95" s="294"/>
      <c r="GP95" s="87"/>
      <c r="GQ95" s="84"/>
      <c r="GR95" s="363" t="str">
        <f>IF(ISBLANK(GI3),"",COUNTIF(GT12:GT90,"=20")+COUNTIF(GT12:GT90,"=30"))</f>
        <v/>
      </c>
      <c r="GS95" s="363"/>
      <c r="GT95" s="361" t="str">
        <f>IF(ISBLANK(GI3),"",GR95/GR92)</f>
        <v/>
      </c>
      <c r="GU95" s="361"/>
      <c r="GV95" s="294"/>
      <c r="GW95" s="87"/>
      <c r="GX95" s="84"/>
      <c r="GY95" s="363" t="str">
        <f>IF(ISBLANK(HK3),"",COUNTIF(HA12:HA90,"=20")+COUNTIF(HA12:HA90,"=30"))</f>
        <v/>
      </c>
      <c r="GZ95" s="363"/>
      <c r="HA95" s="361" t="str">
        <f>IF(ISBLANK(HK3),"",GY95/GY92)</f>
        <v/>
      </c>
      <c r="HB95" s="361"/>
      <c r="HC95" s="294"/>
      <c r="HD95" s="87"/>
      <c r="HE95" s="84"/>
      <c r="HF95" s="363" t="str">
        <f>IF(ISBLANK(HD3),"",COUNTIF(HH12:HH90,"=20")+COUNTIF(HH12:HH90,"=30"))</f>
        <v/>
      </c>
      <c r="HG95" s="363"/>
      <c r="HH95" s="361" t="str">
        <f>IF(ISBLANK(HD3),"",HF95/HF92)</f>
        <v/>
      </c>
      <c r="HI95" s="361"/>
      <c r="HJ95" s="294"/>
      <c r="HK95" s="87"/>
      <c r="HL95" s="84"/>
      <c r="HM95" s="363" t="str">
        <f>IF(ISBLANK(HY3),"",COUNTIF(HO12:HO90,"=20")+COUNTIF(HO12:HO90,"=30"))</f>
        <v/>
      </c>
      <c r="HN95" s="363"/>
      <c r="HO95" s="361" t="str">
        <f>IF(ISBLANK(HY3),"",HM95/HM92)</f>
        <v/>
      </c>
      <c r="HP95" s="361"/>
      <c r="HQ95" s="294"/>
      <c r="HR95" s="87"/>
      <c r="HS95" s="84"/>
      <c r="HT95" s="363" t="str">
        <f>IF(ISBLANK(HR3),"",COUNTIF(HV12:HV90,"=20")+COUNTIF(HV12:HV90,"=30"))</f>
        <v/>
      </c>
      <c r="HU95" s="363"/>
      <c r="HV95" s="361" t="str">
        <f>IF(ISBLANK(HR3),"",HT95/HT92)</f>
        <v/>
      </c>
      <c r="HW95" s="361"/>
      <c r="HX95" s="294"/>
      <c r="HY95" s="87"/>
      <c r="HZ95" s="84"/>
      <c r="IA95" s="363" t="str">
        <f>IF(ISBLANK(IM3),"",COUNTIF(IC12:IC90,"=20")+COUNTIF(IC12:IC90,"=30"))</f>
        <v/>
      </c>
      <c r="IB95" s="363"/>
      <c r="IC95" s="361" t="str">
        <f>IF(ISBLANK(IM3),"",IA95/IA92)</f>
        <v/>
      </c>
      <c r="ID95" s="361"/>
      <c r="IE95" s="294"/>
      <c r="IF95" s="87"/>
      <c r="IG95" s="84"/>
      <c r="IH95" s="363" t="str">
        <f>IF(ISBLANK(IF3),"",COUNTIF(IJ12:IJ90,"=20")+COUNTIF(IJ12:IJ90,"=30"))</f>
        <v/>
      </c>
      <c r="II95" s="363"/>
      <c r="IJ95" s="361" t="str">
        <f>IF(ISBLANK(IF3),"",IH95/IH92)</f>
        <v/>
      </c>
      <c r="IK95" s="361"/>
      <c r="IL95" s="294"/>
      <c r="IM95" s="87"/>
      <c r="IN95" s="84"/>
      <c r="IO95" s="363" t="str">
        <f>IF(ISBLANK(IT3),"",COUNTIF(IQ12:IQ90,"=20")+COUNTIF(IQ12:IQ90,"=30"))</f>
        <v/>
      </c>
      <c r="IP95" s="363"/>
      <c r="IQ95" s="361" t="str">
        <f>IF(ISBLANK(IT3),"",IO95/IO92)</f>
        <v/>
      </c>
      <c r="IR95" s="361"/>
      <c r="IS95" s="294"/>
      <c r="IT95" s="87"/>
      <c r="IU95" s="84"/>
      <c r="IV95" s="363" t="str">
        <f>IF(ISBLANK(JA3),"",COUNTIF(IX12:IX90,"=20")+COUNTIF(IX12:IX90,"=30"))</f>
        <v/>
      </c>
      <c r="IW95" s="363"/>
      <c r="IX95" s="361" t="str">
        <f>IF(ISBLANK(JA3),"",IV95/IV92)</f>
        <v/>
      </c>
      <c r="IY95" s="361"/>
      <c r="IZ95" s="294"/>
      <c r="JA95" s="87"/>
      <c r="JB95" s="84"/>
      <c r="JC95" s="363" t="str">
        <f>IF(ISBLANK(JO3),"",COUNTIF(JE12:JE90,"=20")+COUNTIF(JE12:JE90,"=30"))</f>
        <v/>
      </c>
      <c r="JD95" s="363"/>
      <c r="JE95" s="361" t="str">
        <f>IF(ISBLANK(JO3),"",JC95/JC92)</f>
        <v/>
      </c>
      <c r="JF95" s="361"/>
      <c r="JG95" s="294"/>
      <c r="JH95" s="87"/>
      <c r="JI95" s="84"/>
      <c r="JJ95" s="363" t="str">
        <f>IF(ISBLANK(JH3),"",COUNTIF(JL12:JL90,"=20")+COUNTIF(JL12:JL90,"=30"))</f>
        <v/>
      </c>
      <c r="JK95" s="363"/>
      <c r="JL95" s="361" t="str">
        <f>IF(ISBLANK(JH3),"",JJ95/JJ92)</f>
        <v/>
      </c>
      <c r="JM95" s="361"/>
      <c r="JN95" s="294"/>
      <c r="JO95" s="87"/>
      <c r="JP95" s="84"/>
      <c r="JQ95" s="363" t="str">
        <f>IF(ISBLANK(JV3),"",COUNTIF(JS12:JS90,"=20")+COUNTIF(JS12:JS90,"=30"))</f>
        <v/>
      </c>
      <c r="JR95" s="363"/>
      <c r="JS95" s="361" t="str">
        <f>IF(ISBLANK(JV3),"",JQ95/JQ92)</f>
        <v/>
      </c>
      <c r="JT95" s="361"/>
      <c r="JU95" s="294"/>
      <c r="JV95" s="87"/>
      <c r="JW95" s="84"/>
      <c r="JX95" s="363" t="str">
        <f>IF(ISBLANK(KQ3),"",COUNTIF(JZ12:JZ90,"=20")+COUNTIF(JZ12:JZ90,"=30"))</f>
        <v/>
      </c>
      <c r="JY95" s="363"/>
      <c r="JZ95" s="361" t="str">
        <f>IF(ISBLANK(KQ3),"",JX95/JX92)</f>
        <v/>
      </c>
      <c r="KA95" s="361"/>
      <c r="KB95" s="294"/>
      <c r="KC95" s="87"/>
      <c r="KD95" s="84"/>
      <c r="KE95" s="363" t="str">
        <f>IF(ISBLANK(KX3),"",COUNTIF(KG12:KG90,"=20")+COUNTIF(KG12:KG90,"=30"))</f>
        <v/>
      </c>
      <c r="KF95" s="363"/>
      <c r="KG95" s="361" t="str">
        <f>IF(ISBLANK(KX3),"",KE95/KE92)</f>
        <v/>
      </c>
      <c r="KH95" s="361"/>
      <c r="KI95" s="294"/>
      <c r="KJ95" s="87"/>
      <c r="KK95" s="84"/>
      <c r="KL95" s="363" t="str">
        <f>IF(ISBLANK(KJ3),"",COUNTIF(KN12:KN90,"=20")+COUNTIF(KN12:KN90,"=30"))</f>
        <v/>
      </c>
      <c r="KM95" s="363"/>
      <c r="KN95" s="361" t="str">
        <f>IF(ISBLANK(KJ3),"",KL95/KL92)</f>
        <v/>
      </c>
      <c r="KO95" s="361"/>
      <c r="KP95" s="294"/>
      <c r="KQ95" s="87"/>
      <c r="KR95" s="84"/>
      <c r="KS95" s="363" t="str">
        <f>IF(ISBLANK(KC3),"",COUNTIF(KU12:KU90,"=20")+COUNTIF(KU12:KU90,"=30"))</f>
        <v/>
      </c>
      <c r="KT95" s="363"/>
      <c r="KU95" s="361" t="str">
        <f>IF(ISBLANK(KC3),"",KS95/KS92)</f>
        <v/>
      </c>
      <c r="KV95" s="361"/>
      <c r="KW95" s="294"/>
      <c r="KX95" s="87"/>
      <c r="KY95" s="85"/>
      <c r="KZ95" s="363" t="str">
        <f>IF(ISBLANK(LE3),"",COUNTIF(LB12:LB90,"=20")+COUNTIF(LB12:LB90,"=30"))</f>
        <v/>
      </c>
      <c r="LA95" s="363"/>
      <c r="LB95" s="361" t="str">
        <f>IF(ISBLANK(LE3),"",KZ95/KZ92)</f>
        <v/>
      </c>
      <c r="LC95" s="361"/>
      <c r="LD95" s="294"/>
      <c r="LE95" s="87"/>
      <c r="LF95" s="84"/>
      <c r="LG95" s="363" t="str">
        <f>IF(ISBLANK(LE3),"",COUNTIF(LI12:LI90,"=20")+COUNTIF(LI12:LI90,"=30"))</f>
        <v/>
      </c>
      <c r="LH95" s="363"/>
      <c r="LI95" s="361" t="str">
        <f>IF(ISBLANK(LE3),"",LG95/LG92)</f>
        <v/>
      </c>
      <c r="LJ95" s="361"/>
      <c r="LK95" s="294"/>
      <c r="LL95" s="87"/>
      <c r="LM95" s="84"/>
      <c r="LN95" s="363" t="str">
        <f>IF(ISBLANK(LS3),"",COUNTIF(LP12:LP90,"=20")+COUNTIF(LP12:LP90,"=30"))</f>
        <v/>
      </c>
      <c r="LO95" s="363"/>
      <c r="LP95" s="361" t="str">
        <f>IF(ISBLANK(LS3),"",LN95/LN92)</f>
        <v/>
      </c>
      <c r="LQ95" s="361"/>
      <c r="LR95" s="294"/>
      <c r="LS95" s="87"/>
      <c r="LT95" s="84"/>
      <c r="LU95" s="363" t="str">
        <f>IF(ISBLANK(LS3),"",COUNTIF(LW12:LW90,"=20")+COUNTIF(LW12:LW90,"=30"))</f>
        <v/>
      </c>
      <c r="LV95" s="363"/>
      <c r="LW95" s="361" t="str">
        <f>IF(ISBLANK(LS3),"",LU95/LU92)</f>
        <v/>
      </c>
      <c r="LX95" s="361"/>
      <c r="LY95" s="294"/>
      <c r="LZ95" s="87"/>
      <c r="MA95" s="84"/>
      <c r="MB95" s="363" t="str">
        <f>IF(ISBLANK(MG3),"",COUNTIF(MD12:MD90,"=20")+COUNTIF(MD12:MD90,"=30"))</f>
        <v/>
      </c>
      <c r="MC95" s="363"/>
      <c r="MD95" s="361" t="str">
        <f>IF(ISBLANK(MG3),"",MB95/MB92)</f>
        <v/>
      </c>
      <c r="ME95" s="361"/>
      <c r="MF95" s="294"/>
      <c r="MG95" s="87"/>
      <c r="MH95" s="84"/>
      <c r="MI95" s="363" t="str">
        <f>IF(ISBLANK(MN3),"",COUNTIF(MK12:MK90,"=20")+COUNTIF(MK12:MK90,"=30"))</f>
        <v/>
      </c>
      <c r="MJ95" s="363"/>
      <c r="MK95" s="361" t="str">
        <f>IF(ISBLANK(MN3),"",MI95/MI92)</f>
        <v/>
      </c>
      <c r="ML95" s="361"/>
      <c r="MM95" s="294"/>
      <c r="MN95" s="87"/>
      <c r="MO95" s="84"/>
      <c r="MP95" s="363" t="str">
        <f>IF(ISBLANK(MU3),"",COUNTIF(MR12:MR90,"=20")+COUNTIF(MR12:MR90,"=30"))</f>
        <v/>
      </c>
      <c r="MQ95" s="363"/>
      <c r="MR95" s="361" t="str">
        <f>IF(ISBLANK(MU3),"",MP95/MP92)</f>
        <v/>
      </c>
      <c r="MS95" s="361"/>
      <c r="MT95" s="294"/>
      <c r="MU95" s="87"/>
      <c r="MV95" s="84"/>
      <c r="MW95" s="363" t="str">
        <f>IF(ISBLANK(NP3),"",COUNTIF(MY12:MY90,"=20")+COUNTIF(MY12:MY90,"=30"))</f>
        <v/>
      </c>
      <c r="MX95" s="363"/>
      <c r="MY95" s="361" t="str">
        <f>IF(ISBLANK(NP3),"",MW95/MW92)</f>
        <v/>
      </c>
      <c r="MZ95" s="361"/>
      <c r="NA95" s="294"/>
      <c r="NB95" s="87"/>
      <c r="NC95" s="84"/>
      <c r="ND95" s="363" t="str">
        <f>IF(ISBLANK(NB3),"",COUNTIF(NF12:NF90,"=20")+COUNTIF(NF12:NF90,"=30"))</f>
        <v/>
      </c>
      <c r="NE95" s="363"/>
      <c r="NF95" s="361" t="str">
        <f>IF(ISBLANK(NB3),"",ND95/ND92)</f>
        <v/>
      </c>
      <c r="NG95" s="361"/>
      <c r="NH95" s="294"/>
      <c r="NI95" s="87"/>
      <c r="NJ95" s="84"/>
      <c r="NK95" s="363" t="str">
        <f>IF(ISBLANK(OD3),"",COUNTIF(NM12:NM90,"=20")+COUNTIF(NM12:NM90,"=30"))</f>
        <v/>
      </c>
      <c r="NL95" s="363"/>
      <c r="NM95" s="361" t="str">
        <f>IF(ISBLANK(OD3),"",NK95/NK92)</f>
        <v/>
      </c>
      <c r="NN95" s="361"/>
      <c r="NO95" s="294"/>
      <c r="NP95" s="87"/>
      <c r="NQ95" s="84"/>
      <c r="NR95" s="363" t="str">
        <f>IF(ISBLANK(NI3),"",COUNTIF(NT12:NT90,"=20")+COUNTIF(NT12:NT90,"=30"))</f>
        <v/>
      </c>
      <c r="NS95" s="363"/>
      <c r="NT95" s="361" t="str">
        <f>IF(ISBLANK(NI3),"",NR95/NR92)</f>
        <v/>
      </c>
      <c r="NU95" s="361"/>
      <c r="NV95" s="294"/>
      <c r="NW95" s="87"/>
      <c r="NX95" s="84"/>
      <c r="NY95" s="363" t="str">
        <f>IF(ISBLANK(OK3),"",COUNTIF(OA12:OA90,"=20")+COUNTIF(OA12:OA90,"=30"))</f>
        <v/>
      </c>
      <c r="NZ95" s="363"/>
      <c r="OA95" s="361" t="str">
        <f>IF(ISBLANK(OK3),"",NY95/NY92)</f>
        <v/>
      </c>
      <c r="OB95" s="361"/>
      <c r="OC95" s="294"/>
      <c r="OD95" s="87"/>
      <c r="OE95" s="84"/>
      <c r="OF95" s="363" t="str">
        <f>IF(ISBLANK(NW3),"",COUNTIF(OH12:OH90,"=20")+COUNTIF(OH12:OH90,"=30"))</f>
        <v/>
      </c>
      <c r="OG95" s="363"/>
      <c r="OH95" s="361" t="str">
        <f>IF(ISBLANK(NW3),"",OF95/OF92)</f>
        <v/>
      </c>
      <c r="OI95" s="361"/>
      <c r="OJ95" s="294"/>
      <c r="OK95" s="87"/>
      <c r="OL95" s="84"/>
      <c r="OM95" s="363" t="str">
        <f>IF(ISBLANK(OR3),"",COUNTIF(OO12:OO90,"=20")+COUNTIF(OO12:OO90,"=30"))</f>
        <v/>
      </c>
      <c r="ON95" s="363"/>
      <c r="OO95" s="361" t="str">
        <f>IF(ISBLANK(OR3),"",OM95/OM92)</f>
        <v/>
      </c>
      <c r="OP95" s="361"/>
      <c r="OQ95" s="294"/>
      <c r="OR95" s="87"/>
      <c r="OS95" s="84"/>
      <c r="OT95" s="363" t="str">
        <f>IF(ISBLANK(OY3),"",COUNTIF(OV12:OV90,"=20")+COUNTIF(OV12:OV90,"=30"))</f>
        <v/>
      </c>
      <c r="OU95" s="363"/>
      <c r="OV95" s="361" t="str">
        <f>IF(ISBLANK(OY3),"",OT95/OT92)</f>
        <v/>
      </c>
      <c r="OW95" s="361"/>
      <c r="OX95" s="294"/>
      <c r="OY95" s="87"/>
      <c r="OZ95" s="84"/>
      <c r="PA95" s="363" t="str">
        <f>IF(ISBLANK(PF3),"",COUNTIF(PC12:PC90,"=20")+COUNTIF(PC12:PC90,"=30"))</f>
        <v/>
      </c>
      <c r="PB95" s="363"/>
      <c r="PC95" s="361" t="str">
        <f>IF(ISBLANK(PF3),"",PA95/PA92)</f>
        <v/>
      </c>
      <c r="PD95" s="361"/>
      <c r="PE95" s="294"/>
      <c r="PF95" s="87"/>
      <c r="PG95" s="84"/>
      <c r="PH95" s="363" t="str">
        <f>IF(ISBLANK(PM3),"",COUNTIF(PJ12:PJ90,"=20")+COUNTIF(PJ12:PJ90,"=30"))</f>
        <v/>
      </c>
      <c r="PI95" s="363"/>
      <c r="PJ95" s="361" t="str">
        <f>IF(ISBLANK(PM3),"",PH95/PH92)</f>
        <v/>
      </c>
      <c r="PK95" s="361"/>
      <c r="PL95" s="294"/>
      <c r="PM95" s="87"/>
      <c r="PN95" s="84"/>
      <c r="PO95" s="363" t="str">
        <f>IF(ISBLANK(PT3),"",COUNTIF(PQ12:PQ90,"=20")+COUNTIF(PQ12:PQ90,"=30"))</f>
        <v/>
      </c>
      <c r="PP95" s="363"/>
      <c r="PQ95" s="361" t="str">
        <f>IF(ISBLANK(PT3),"",PO95/PO92)</f>
        <v/>
      </c>
      <c r="PR95" s="361"/>
      <c r="PS95" s="294"/>
      <c r="PT95" s="87"/>
      <c r="PU95" s="84"/>
      <c r="PV95" s="363" t="str">
        <f>IF(ISBLANK(QA3),"",COUNTIF(PX12:PX90,"=20")+COUNTIF(PX12:PX90,"=30"))</f>
        <v/>
      </c>
      <c r="PW95" s="363"/>
      <c r="PX95" s="361" t="str">
        <f>IF(ISBLANK(QA3),"",PV95/PV92)</f>
        <v/>
      </c>
      <c r="PY95" s="361"/>
      <c r="PZ95" s="294"/>
      <c r="QA95" s="87"/>
      <c r="QB95" s="84"/>
      <c r="QC95" s="363" t="str">
        <f>IF(ISBLANK(QH3),"",COUNTIF(QE12:QE90,"=20")+COUNTIF(QE12:QE90,"=30"))</f>
        <v/>
      </c>
      <c r="QD95" s="363"/>
      <c r="QE95" s="361" t="str">
        <f>IF(ISBLANK(QH3),"",QC95/QC92)</f>
        <v/>
      </c>
      <c r="QF95" s="361"/>
      <c r="QG95" s="294"/>
      <c r="QH95" s="87"/>
      <c r="QI95" s="85"/>
      <c r="QJ95" s="363" t="str">
        <f>IF(ISBLANK(QV3),"",COUNTIF(QL12:QL90,"=20")+COUNTIF(QL12:QL90,"=30"))</f>
        <v/>
      </c>
      <c r="QK95" s="363"/>
      <c r="QL95" s="361" t="str">
        <f>IF(ISBLANK(QV3),"",QJ95/QJ92)</f>
        <v/>
      </c>
      <c r="QM95" s="361"/>
      <c r="QN95" s="294"/>
      <c r="QO95" s="87"/>
      <c r="QP95" s="85"/>
      <c r="QQ95" s="363" t="str">
        <f>IF(ISBLANK(QO3),"",COUNTIF(QS12:QS90,"=20")+COUNTIF(QS12:QS90,"=30"))</f>
        <v/>
      </c>
      <c r="QR95" s="363"/>
      <c r="QS95" s="361" t="str">
        <f>IF(ISBLANK(QO3),"",QQ95/QQ92)</f>
        <v/>
      </c>
      <c r="QT95" s="361"/>
      <c r="QU95" s="294"/>
      <c r="QV95" s="87"/>
    </row>
    <row r="96" spans="1:464" ht="15" customHeight="1" x14ac:dyDescent="0.2">
      <c r="A96" s="414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364" t="str">
        <f>IF(ISBLANK(D6),"",D6)</f>
        <v>TAA</v>
      </c>
      <c r="H96" s="364"/>
      <c r="I96" s="365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364" t="str">
        <f>IF(ISBLANK(K6),"",K6)</f>
        <v>Díaz</v>
      </c>
      <c r="O96" s="364"/>
      <c r="P96" s="365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364" t="str">
        <f>IF(ISBLANK(R6),"",R6)</f>
        <v>Díaz</v>
      </c>
      <c r="V96" s="364"/>
      <c r="W96" s="365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364" t="str">
        <f>IF(ISBLANK(Y6),"",Y6)</f>
        <v>Nunez</v>
      </c>
      <c r="AC96" s="364"/>
      <c r="AD96" s="365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364" t="str">
        <f>IF(ISBLANK(AF6),"",AF6)</f>
        <v>Szoboszlai</v>
      </c>
      <c r="AJ96" s="364"/>
      <c r="AK96" s="365"/>
      <c r="AL96" s="84"/>
      <c r="AM96" s="88"/>
      <c r="AN96" s="294" t="str">
        <f>IF(ISBLANK(AM6),"",COUNTIF(Tipy!$AK$6:$AK$84,Výsledky!AP96))</f>
        <v/>
      </c>
      <c r="AO96" s="89" t="str">
        <f>IF(ISBLANK(AM6),"",AN96/AM92)</f>
        <v/>
      </c>
      <c r="AP96" s="364" t="str">
        <f>IF(ISBLANK(AM6),"",AM6)</f>
        <v/>
      </c>
      <c r="AQ96" s="364"/>
      <c r="AR96" s="365"/>
      <c r="AS96" s="84"/>
      <c r="AT96" s="88"/>
      <c r="AU96" s="294" t="str">
        <f>IF(ISBLANK(AT6),"",COUNTIF(Tipy!$AQ$6:$AQ$84,Výsledky!AW96))</f>
        <v/>
      </c>
      <c r="AV96" s="89" t="str">
        <f>IF(ISBLANK(AT6),"",AU96/AT92)</f>
        <v/>
      </c>
      <c r="AW96" s="364" t="str">
        <f>IF(ISBLANK(AT6),"",AT6)</f>
        <v/>
      </c>
      <c r="AX96" s="364"/>
      <c r="AY96" s="365"/>
      <c r="AZ96" s="84"/>
      <c r="BA96" s="88"/>
      <c r="BB96" s="294" t="str">
        <f>IF(ISBLANK(BA6),"",COUNTIF(Tipy!$AW$6:$AW$84,Výsledky!BD96))</f>
        <v/>
      </c>
      <c r="BC96" s="89" t="str">
        <f>IF(ISBLANK(BA6),"",BB96/BA92)</f>
        <v/>
      </c>
      <c r="BD96" s="364" t="str">
        <f>IF(ISBLANK(BA6),"",BA6)</f>
        <v/>
      </c>
      <c r="BE96" s="364"/>
      <c r="BF96" s="365"/>
      <c r="BG96" s="84"/>
      <c r="BH96" s="88"/>
      <c r="BI96" s="294">
        <f>IF(ISBLANK(#REF!),"",COUNTIF(Tipy!$BC$6:$BC$84,Výsledky!BK96))</f>
        <v>0</v>
      </c>
      <c r="BJ96" s="89" t="e">
        <f>IF(ISBLANK(#REF!),"",BI96/BH92)</f>
        <v>#VALUE!</v>
      </c>
      <c r="BK96" s="364" t="e">
        <f>IF(ISBLANK(#REF!),"",#REF!)</f>
        <v>#REF!</v>
      </c>
      <c r="BL96" s="364"/>
      <c r="BM96" s="365"/>
      <c r="BN96" s="84"/>
      <c r="BO96" s="88"/>
      <c r="BP96" s="294" t="str">
        <f>IF(ISBLANK(BO6),"",COUNTIF(Tipy!$BI$6:$BI$84,Výsledky!BR96))</f>
        <v/>
      </c>
      <c r="BQ96" s="89" t="str">
        <f>IF(ISBLANK(BO6),"",BP96/BO92)</f>
        <v/>
      </c>
      <c r="BR96" s="364" t="str">
        <f>IF(ISBLANK(BO6),"",BO6)</f>
        <v/>
      </c>
      <c r="BS96" s="364"/>
      <c r="BT96" s="365"/>
      <c r="BU96" s="84"/>
      <c r="BV96" s="88"/>
      <c r="BW96" s="294" t="str">
        <f>IF(ISBLANK(BV6),"",COUNTIF(Tipy!$BO$6:$BO$84,Výsledky!BY96))</f>
        <v/>
      </c>
      <c r="BX96" s="89" t="str">
        <f>IF(ISBLANK(BV6),"",BW96/BV92)</f>
        <v/>
      </c>
      <c r="BY96" s="364" t="str">
        <f>IF(ISBLANK(BV6),"",BV6)</f>
        <v/>
      </c>
      <c r="BZ96" s="364"/>
      <c r="CA96" s="365"/>
      <c r="CB96" s="84"/>
      <c r="CC96" s="88"/>
      <c r="CD96" s="294" t="str">
        <f>IF(ISBLANK(CC6),"",COUNTIF(Tipy!$BU$6:$BU$84,Výsledky!CF96))</f>
        <v/>
      </c>
      <c r="CE96" s="89" t="str">
        <f>IF(ISBLANK(CC6),"",CD96/CC92)</f>
        <v/>
      </c>
      <c r="CF96" s="364" t="str">
        <f>IF(ISBLANK(CC6),"",CC6)</f>
        <v/>
      </c>
      <c r="CG96" s="364"/>
      <c r="CH96" s="365"/>
      <c r="CI96" s="84"/>
      <c r="CJ96" s="88"/>
      <c r="CK96" s="294" t="str">
        <f>IF(ISBLANK(CJ6),"",COUNTIF(Tipy!$CA$6:$CA$84,Výsledky!CM96))</f>
        <v/>
      </c>
      <c r="CL96" s="89" t="str">
        <f>IF(ISBLANK(CJ6),"",CK96/CJ92)</f>
        <v/>
      </c>
      <c r="CM96" s="364" t="str">
        <f>IF(ISBLANK(CJ6),"",CJ6)</f>
        <v/>
      </c>
      <c r="CN96" s="364"/>
      <c r="CO96" s="365"/>
      <c r="CP96" s="84"/>
      <c r="CQ96" s="88"/>
      <c r="CR96" s="294" t="str">
        <f>IF(ISBLANK(CQ6),"",COUNTIF(Tipy!$CG$6:$CG$84,Výsledky!CT96))</f>
        <v/>
      </c>
      <c r="CS96" s="89" t="str">
        <f>IF(ISBLANK(CQ6),"",CR96/CQ92)</f>
        <v/>
      </c>
      <c r="CT96" s="364" t="str">
        <f>IF(ISBLANK(CQ6),"",CQ6)</f>
        <v/>
      </c>
      <c r="CU96" s="364"/>
      <c r="CV96" s="365"/>
      <c r="CW96" s="84"/>
      <c r="CX96" s="88"/>
      <c r="CY96" s="294" t="str">
        <f>IF(ISBLANK(CX6),"",COUNTIF(Tipy!$CM$6:$CM$84,Výsledky!DA96))</f>
        <v/>
      </c>
      <c r="CZ96" s="89" t="str">
        <f>IF(ISBLANK(CX6),"",CY96/CX92)</f>
        <v/>
      </c>
      <c r="DA96" s="364" t="str">
        <f>IF(ISBLANK(CX6),"",CX6)</f>
        <v/>
      </c>
      <c r="DB96" s="364"/>
      <c r="DC96" s="365"/>
      <c r="DD96" s="84"/>
      <c r="DE96" s="88"/>
      <c r="DF96" s="294" t="str">
        <f>IF(ISBLANK(DE6),"",COUNTIF(Tipy!$CS$6:$CS$84,Výsledky!DH96))</f>
        <v/>
      </c>
      <c r="DG96" s="89" t="str">
        <f>IF(ISBLANK(DE6),"",DF96/DE92)</f>
        <v/>
      </c>
      <c r="DH96" s="364" t="str">
        <f>IF(ISBLANK(DE6),"",DE6)</f>
        <v/>
      </c>
      <c r="DI96" s="364"/>
      <c r="DJ96" s="365"/>
      <c r="DK96" s="84"/>
      <c r="DL96" s="88"/>
      <c r="DM96" s="294">
        <f>IF(ISBLANK(#REF!),"",COUNTIF(Tipy!$CY$6:$CY$84,Výsledky!DO96))</f>
        <v>0</v>
      </c>
      <c r="DN96" s="89" t="e">
        <f>IF(ISBLANK(#REF!),"",DM96/DL92)</f>
        <v>#VALUE!</v>
      </c>
      <c r="DO96" s="364" t="e">
        <f>IF(ISBLANK(#REF!),"",#REF!)</f>
        <v>#REF!</v>
      </c>
      <c r="DP96" s="364"/>
      <c r="DQ96" s="365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364" t="str">
        <f>IF(ISBLANK(DS6),"",DS6)</f>
        <v/>
      </c>
      <c r="DW96" s="364"/>
      <c r="DX96" s="365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364" t="str">
        <f>IF(ISBLANK(DZ6),"",DZ6)</f>
        <v/>
      </c>
      <c r="ED96" s="364"/>
      <c r="EE96" s="365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364" t="str">
        <f>IF(ISBLANK(EG6),"",EG6)</f>
        <v/>
      </c>
      <c r="EK96" s="364"/>
      <c r="EL96" s="365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364" t="str">
        <f>IF(ISBLANK(EN6),"",EN6)</f>
        <v/>
      </c>
      <c r="ER96" s="364"/>
      <c r="ES96" s="365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364" t="str">
        <f>IF(ISBLANK(EU6),"",EU6)</f>
        <v/>
      </c>
      <c r="EY96" s="364"/>
      <c r="EZ96" s="365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364" t="str">
        <f>IF(ISBLANK(FB6),"",FB6)</f>
        <v/>
      </c>
      <c r="FF96" s="364"/>
      <c r="FG96" s="365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364" t="str">
        <f>IF(ISBLANK(FI6),"",FI6)</f>
        <v/>
      </c>
      <c r="FM96" s="364"/>
      <c r="FN96" s="365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364" t="str">
        <f>IF(ISBLANK(FP6),"",FP6)</f>
        <v/>
      </c>
      <c r="FT96" s="364"/>
      <c r="FU96" s="365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364" t="str">
        <f>IF(ISBLANK(FW6),"",FW6)</f>
        <v/>
      </c>
      <c r="GA96" s="364"/>
      <c r="GB96" s="365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364" t="str">
        <f>IF(ISBLANK(GD6),"",GD6)</f>
        <v/>
      </c>
      <c r="GH96" s="364"/>
      <c r="GI96" s="365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364" t="str">
        <f>IF(ISBLANK(GK6),"",GK6)</f>
        <v/>
      </c>
      <c r="GO96" s="364"/>
      <c r="GP96" s="365"/>
      <c r="GQ96" s="84"/>
      <c r="GR96" s="88"/>
      <c r="GS96" s="294">
        <f>IF(ISBLANK(#REF!),"",COUNTIF(Tipy!$FS$6:$FS$84,Výsledky!GU96))</f>
        <v>0</v>
      </c>
      <c r="GT96" s="89" t="e">
        <f>IF(ISBLANK(#REF!),"",GS96/GR92)</f>
        <v>#VALUE!</v>
      </c>
      <c r="GU96" s="364" t="e">
        <f>IF(ISBLANK(#REF!),"",#REF!)</f>
        <v>#REF!</v>
      </c>
      <c r="GV96" s="364"/>
      <c r="GW96" s="365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364" t="str">
        <f>IF(ISBLANK(GY6),"",GY6)</f>
        <v/>
      </c>
      <c r="HC96" s="364"/>
      <c r="HD96" s="365"/>
      <c r="HE96" s="84"/>
      <c r="HF96" s="88"/>
      <c r="HG96" s="294">
        <f>IF(ISBLANK(#REF!),"",COUNTIF(Tipy!$GE$6:$GE$84,Výsledky!HI96))</f>
        <v>0</v>
      </c>
      <c r="HH96" s="89" t="e">
        <f>IF(ISBLANK(#REF!),"",HG96/HF92)</f>
        <v>#VALUE!</v>
      </c>
      <c r="HI96" s="364" t="e">
        <f>IF(ISBLANK(#REF!),"",#REF!)</f>
        <v>#REF!</v>
      </c>
      <c r="HJ96" s="364"/>
      <c r="HK96" s="365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364" t="str">
        <f>IF(ISBLANK(HM6),"",HM6)</f>
        <v/>
      </c>
      <c r="HQ96" s="364"/>
      <c r="HR96" s="365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364" t="str">
        <f>IF(ISBLANK(HT6),"",HT6)</f>
        <v/>
      </c>
      <c r="HX96" s="364"/>
      <c r="HY96" s="365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364" t="str">
        <f>IF(ISBLANK(IA6),"",IA6)</f>
        <v/>
      </c>
      <c r="IE96" s="364"/>
      <c r="IF96" s="365"/>
      <c r="IG96" s="84"/>
      <c r="IH96" s="88"/>
      <c r="II96" s="294">
        <f>IF(ISBLANK(#REF!),"",COUNTIF(Tipy!$HC$6:$HC$84,Výsledky!IK96))</f>
        <v>0</v>
      </c>
      <c r="IJ96" s="89" t="e">
        <f>IF(ISBLANK(#REF!),"",II96/IH92)</f>
        <v>#VALUE!</v>
      </c>
      <c r="IK96" s="364" t="e">
        <f>IF(ISBLANK(#REF!),"",#REF!)</f>
        <v>#REF!</v>
      </c>
      <c r="IL96" s="364"/>
      <c r="IM96" s="365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364" t="str">
        <f>IF(ISBLANK(IO6),"",IO6)</f>
        <v/>
      </c>
      <c r="IS96" s="364"/>
      <c r="IT96" s="365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364" t="str">
        <f>IF(ISBLANK(IV6),"",IV6)</f>
        <v/>
      </c>
      <c r="IZ96" s="364"/>
      <c r="JA96" s="365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364" t="str">
        <f>IF(ISBLANK(JC6),"",JC6)</f>
        <v/>
      </c>
      <c r="JG96" s="364"/>
      <c r="JH96" s="365"/>
      <c r="JI96" s="84"/>
      <c r="JJ96" s="88"/>
      <c r="JK96" s="294">
        <f>IF(ISBLANK(#REF!),"",COUNTIF(Tipy!$IA$6:$IA$84,Výsledky!JM96))</f>
        <v>0</v>
      </c>
      <c r="JL96" s="89" t="e">
        <f>IF(ISBLANK(#REF!),"",JK96/JJ92)</f>
        <v>#VALUE!</v>
      </c>
      <c r="JM96" s="364" t="e">
        <f>IF(ISBLANK(#REF!),"",#REF!)</f>
        <v>#REF!</v>
      </c>
      <c r="JN96" s="364"/>
      <c r="JO96" s="365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364" t="str">
        <f>IF(ISBLANK(JQ6),"",JQ6)</f>
        <v/>
      </c>
      <c r="JU96" s="364"/>
      <c r="JV96" s="365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364" t="str">
        <f>IF(ISBLANK(JX6),"",JX6)</f>
        <v/>
      </c>
      <c r="KB96" s="364"/>
      <c r="KC96" s="365"/>
      <c r="KD96" s="84"/>
      <c r="KE96" s="88"/>
      <c r="KF96" s="294">
        <f>IF(ISBLANK(#REF!),"",COUNTIF(Tipy!$IS$6:$IS$84,Výsledky!KH96))</f>
        <v>0</v>
      </c>
      <c r="KG96" s="89" t="e">
        <f>IF(ISBLANK(#REF!),"",KF96/KE92)</f>
        <v>#VALUE!</v>
      </c>
      <c r="KH96" s="364" t="e">
        <f>IF(ISBLANK(#REF!),"",#REF!)</f>
        <v>#REF!</v>
      </c>
      <c r="KI96" s="364"/>
      <c r="KJ96" s="365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364" t="str">
        <f>IF(ISBLANK(KL6),"",KL6)</f>
        <v/>
      </c>
      <c r="KP96" s="364"/>
      <c r="KQ96" s="365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364" t="str">
        <f>IF(ISBLANK(KS6),"",KS6)</f>
        <v/>
      </c>
      <c r="KW96" s="364"/>
      <c r="KX96" s="365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364" t="str">
        <f>IF(ISBLANK(KZ6),"",KZ6)</f>
        <v/>
      </c>
      <c r="LD96" s="364"/>
      <c r="LE96" s="365"/>
      <c r="LF96" s="84"/>
      <c r="LG96" s="88"/>
      <c r="LH96" s="294">
        <f>IF(ISBLANK(#REF!),"",COUNTIF(Tipy!$IA$6:$IA$84,Výsledky!LJ96))</f>
        <v>0</v>
      </c>
      <c r="LI96" s="89" t="e">
        <f>IF(ISBLANK(#REF!),"",LH96/LG92)</f>
        <v>#VALUE!</v>
      </c>
      <c r="LJ96" s="364" t="e">
        <f>IF(ISBLANK(#REF!),"",#REF!)</f>
        <v>#REF!</v>
      </c>
      <c r="LK96" s="364"/>
      <c r="LL96" s="365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364" t="str">
        <f>IF(ISBLANK(LN6),"",LN6)</f>
        <v/>
      </c>
      <c r="LR96" s="364"/>
      <c r="LS96" s="365"/>
      <c r="LT96" s="84"/>
      <c r="LU96" s="88"/>
      <c r="LV96" s="294">
        <f>IF(ISBLANK(#REF!),"",COUNTIF(Tipy!$IA$6:$IA$84,Výsledky!LX96))</f>
        <v>0</v>
      </c>
      <c r="LW96" s="89" t="e">
        <f>IF(ISBLANK(#REF!),"",LV96/LU92)</f>
        <v>#VALUE!</v>
      </c>
      <c r="LX96" s="364" t="e">
        <f>IF(ISBLANK(#REF!),"",#REF!)</f>
        <v>#REF!</v>
      </c>
      <c r="LY96" s="364"/>
      <c r="LZ96" s="365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364" t="str">
        <f>IF(ISBLANK(MB6),"",MB6)</f>
        <v/>
      </c>
      <c r="MF96" s="364"/>
      <c r="MG96" s="365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364" t="str">
        <f>IF(ISBLANK(MI6),"",MI6)</f>
        <v/>
      </c>
      <c r="MM96" s="364"/>
      <c r="MN96" s="365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364" t="str">
        <f>IF(ISBLANK(MP6),"",MP6)</f>
        <v/>
      </c>
      <c r="MT96" s="364"/>
      <c r="MU96" s="365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364" t="str">
        <f>IF(ISBLANK(MW6),"",MW6)</f>
        <v/>
      </c>
      <c r="NA96" s="364"/>
      <c r="NB96" s="365"/>
      <c r="NC96" s="84"/>
      <c r="ND96" s="88"/>
      <c r="NE96" s="294">
        <f>IF(ISBLANK(#REF!),"",COUNTIF(Tipy!$LG$6:$LG$84,Výsledky!NG96))</f>
        <v>0</v>
      </c>
      <c r="NF96" s="89" t="e">
        <f>IF(ISBLANK(#REF!),"",NE96/ND92)</f>
        <v>#VALUE!</v>
      </c>
      <c r="NG96" s="364" t="e">
        <f>IF(ISBLANK(#REF!),"",#REF!)</f>
        <v>#REF!</v>
      </c>
      <c r="NH96" s="364"/>
      <c r="NI96" s="365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364" t="str">
        <f>IF(ISBLANK(NK6),"",NK6)</f>
        <v/>
      </c>
      <c r="NO96" s="364"/>
      <c r="NP96" s="365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364" t="str">
        <f>IF(ISBLANK(NR6),"",NR6)</f>
        <v/>
      </c>
      <c r="NV96" s="364"/>
      <c r="NW96" s="365"/>
      <c r="NX96" s="84"/>
      <c r="NY96" s="88"/>
      <c r="NZ96" s="294">
        <f>IF(ISBLANK(#REF!),"",COUNTIF(Tipy!$LY$6:$LY$84,Výsledky!OB96))</f>
        <v>0</v>
      </c>
      <c r="OA96" s="89" t="e">
        <f>IF(ISBLANK(#REF!),"",NZ96/NY92)</f>
        <v>#VALUE!</v>
      </c>
      <c r="OB96" s="364" t="e">
        <f>IF(ISBLANK(#REF!),"",#REF!)</f>
        <v>#REF!</v>
      </c>
      <c r="OC96" s="364"/>
      <c r="OD96" s="365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364" t="str">
        <f>IF(ISBLANK(OF6),"",OF6)</f>
        <v/>
      </c>
      <c r="OJ96" s="364"/>
      <c r="OK96" s="365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364" t="str">
        <f>IF(ISBLANK(OM6),"",OM6)</f>
        <v/>
      </c>
      <c r="OQ96" s="364"/>
      <c r="OR96" s="365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364" t="str">
        <f>IF(ISBLANK(OT6),"",OT6)</f>
        <v/>
      </c>
      <c r="OX96" s="364"/>
      <c r="OY96" s="365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364" t="str">
        <f>IF(ISBLANK(PA6),"",PA6)</f>
        <v/>
      </c>
      <c r="PE96" s="364"/>
      <c r="PF96" s="365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364" t="str">
        <f>IF(ISBLANK(PH6),"",PH6)</f>
        <v/>
      </c>
      <c r="PL96" s="364"/>
      <c r="PM96" s="365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364" t="str">
        <f>IF(ISBLANK(PO6),"",PO6)</f>
        <v/>
      </c>
      <c r="PS96" s="364"/>
      <c r="PT96" s="365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364" t="str">
        <f>IF(ISBLANK(PV6),"",PV6)</f>
        <v/>
      </c>
      <c r="PZ96" s="364"/>
      <c r="QA96" s="365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364" t="str">
        <f>IF(ISBLANK(QC6),"",QC6)</f>
        <v/>
      </c>
      <c r="QG96" s="364"/>
      <c r="QH96" s="365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364" t="str">
        <f>IF(ISBLANK(QJ6),"",QJ6)</f>
        <v/>
      </c>
      <c r="QN96" s="364"/>
      <c r="QO96" s="365"/>
      <c r="QP96" s="85"/>
      <c r="QQ96" s="88"/>
      <c r="QR96" s="294" t="e">
        <f>IF(ISBLANK(#REF!),"",COUNTIF(Tipy!#REF!,Výsledky!QT96))</f>
        <v>#REF!</v>
      </c>
      <c r="QS96" s="89" t="e">
        <f>IF(ISBLANK(#REF!),"",QR96/QQ92)</f>
        <v>#REF!</v>
      </c>
      <c r="QT96" s="364" t="e">
        <f>IF(ISBLANK(#REF!),"",#REF!)</f>
        <v>#REF!</v>
      </c>
      <c r="QU96" s="364"/>
      <c r="QV96" s="365"/>
    </row>
    <row r="97" spans="1:464" ht="15" customHeight="1" x14ac:dyDescent="0.2">
      <c r="A97" s="414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364" t="str">
        <f>IF(ISBLANK(D7),"",D7)</f>
        <v/>
      </c>
      <c r="H97" s="364"/>
      <c r="I97" s="365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364" t="str">
        <f>IF(ISBLANK(K7),"",K7)</f>
        <v/>
      </c>
      <c r="O97" s="364"/>
      <c r="P97" s="365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364" t="str">
        <f>IF(ISBLANK(R7),"",R7)</f>
        <v>Salah</v>
      </c>
      <c r="V97" s="364"/>
      <c r="W97" s="365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364" t="str">
        <f>IF(ISBLANK(Y7),"",Y7)</f>
        <v/>
      </c>
      <c r="AC97" s="364"/>
      <c r="AD97" s="365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364" t="str">
        <f>IF(ISBLANK(AF7),"",AF7)</f>
        <v>Salah</v>
      </c>
      <c r="AJ97" s="364"/>
      <c r="AK97" s="365"/>
      <c r="AL97" s="84"/>
      <c r="AM97" s="88"/>
      <c r="AN97" s="294" t="str">
        <f>IF(ISBLANK(AM7),"",COUNTIF(Tipy!$AK$6:$AK$84,Výsledky!AP97))</f>
        <v/>
      </c>
      <c r="AO97" s="89" t="str">
        <f>IF(ISBLANK(AM7),"",AN97/AM92)</f>
        <v/>
      </c>
      <c r="AP97" s="364" t="str">
        <f>IF(ISBLANK(AM7),"",AM7)</f>
        <v/>
      </c>
      <c r="AQ97" s="364"/>
      <c r="AR97" s="365"/>
      <c r="AS97" s="84"/>
      <c r="AT97" s="88"/>
      <c r="AU97" s="294" t="str">
        <f>IF(ISBLANK(AT7),"",COUNTIF(Tipy!$AQ$6:$AQ$84,Výsledky!AW97))</f>
        <v/>
      </c>
      <c r="AV97" s="89" t="str">
        <f t="shared" ref="AV97:AV98" si="0">IF(ISBLANK(AT7),"",AU97/AT93)</f>
        <v/>
      </c>
      <c r="AW97" s="364" t="str">
        <f>IF(ISBLANK(AT7),"",AT7)</f>
        <v/>
      </c>
      <c r="AX97" s="364"/>
      <c r="AY97" s="365"/>
      <c r="AZ97" s="84"/>
      <c r="BA97" s="88"/>
      <c r="BB97" s="294" t="str">
        <f>IF(ISBLANK(BA7),"",COUNTIF(Tipy!$AW$6:$AW$84,Výsledky!BD97))</f>
        <v/>
      </c>
      <c r="BC97" s="89" t="str">
        <f>IF(ISBLANK(BA7),"",BB97/BA92)</f>
        <v/>
      </c>
      <c r="BD97" s="364" t="str">
        <f>IF(ISBLANK(BA7),"",BA7)</f>
        <v/>
      </c>
      <c r="BE97" s="364"/>
      <c r="BF97" s="365"/>
      <c r="BG97" s="84"/>
      <c r="BH97" s="88"/>
      <c r="BI97" s="294">
        <f>IF(ISBLANK(#REF!),"",COUNTIF(Tipy!$BC$6:$BC$84,Výsledky!BK97))</f>
        <v>0</v>
      </c>
      <c r="BJ97" s="89" t="e">
        <f>IF(ISBLANK(#REF!),"",BI97/BH92)</f>
        <v>#VALUE!</v>
      </c>
      <c r="BK97" s="364" t="e">
        <f>IF(ISBLANK(#REF!),"",#REF!)</f>
        <v>#REF!</v>
      </c>
      <c r="BL97" s="364"/>
      <c r="BM97" s="365"/>
      <c r="BN97" s="84"/>
      <c r="BO97" s="88"/>
      <c r="BP97" s="294" t="str">
        <f>IF(ISBLANK(BO7),"",COUNTIF(Tipy!$BI$6:$BI$84,Výsledky!BR97))</f>
        <v/>
      </c>
      <c r="BQ97" s="89" t="str">
        <f>IF(ISBLANK(BO7),"",BP97/BO92)</f>
        <v/>
      </c>
      <c r="BR97" s="364" t="str">
        <f>IF(ISBLANK(BO7),"",BO7)</f>
        <v/>
      </c>
      <c r="BS97" s="364"/>
      <c r="BT97" s="365"/>
      <c r="BU97" s="84"/>
      <c r="BV97" s="88"/>
      <c r="BW97" s="294" t="str">
        <f>IF(ISBLANK(BV7),"",COUNTIF(Tipy!$BO$6:$BO$84,Výsledky!BY97))</f>
        <v/>
      </c>
      <c r="BX97" s="89" t="str">
        <f>IF(ISBLANK(BV7),"",BW97/BV92)</f>
        <v/>
      </c>
      <c r="BY97" s="364" t="str">
        <f>IF(ISBLANK(BV7),"",BV7)</f>
        <v/>
      </c>
      <c r="BZ97" s="364"/>
      <c r="CA97" s="365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364" t="str">
        <f>IF(ISBLANK(CC7),"",CC7)</f>
        <v/>
      </c>
      <c r="CG97" s="364"/>
      <c r="CH97" s="365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364" t="str">
        <f>IF(ISBLANK(CJ7),"",CJ7)</f>
        <v/>
      </c>
      <c r="CN97" s="364"/>
      <c r="CO97" s="365"/>
      <c r="CP97" s="84"/>
      <c r="CQ97" s="88"/>
      <c r="CR97" s="294" t="str">
        <f>IF(ISBLANK(CQ7),"",COUNTIF(Tipy!$CG$6:$CG$84,Výsledky!CT97))</f>
        <v/>
      </c>
      <c r="CS97" s="89" t="str">
        <f>IF(ISBLANK(CQ7),"",CR97/CQ92)</f>
        <v/>
      </c>
      <c r="CT97" s="364" t="str">
        <f>IF(ISBLANK(CQ7),"",CQ7)</f>
        <v/>
      </c>
      <c r="CU97" s="364"/>
      <c r="CV97" s="365"/>
      <c r="CW97" s="84"/>
      <c r="CX97" s="88"/>
      <c r="CY97" s="294" t="str">
        <f>IF(ISBLANK(CX7),"",COUNTIF(Tipy!$CM$6:$CM$84,Výsledky!DA97))</f>
        <v/>
      </c>
      <c r="CZ97" s="89" t="str">
        <f>IF(ISBLANK(CX7),"",CY97/CX92)</f>
        <v/>
      </c>
      <c r="DA97" s="364" t="str">
        <f>IF(ISBLANK(CX7),"",CX7)</f>
        <v/>
      </c>
      <c r="DB97" s="364"/>
      <c r="DC97" s="365"/>
      <c r="DD97" s="84"/>
      <c r="DE97" s="88"/>
      <c r="DF97" s="294" t="str">
        <f>IF(ISBLANK(DE7),"",COUNTIF(Tipy!$CS$6:$CS$84,Výsledky!DH97))</f>
        <v/>
      </c>
      <c r="DG97" s="89" t="str">
        <f>IF(ISBLANK(DE7),"",DF97/DE92)</f>
        <v/>
      </c>
      <c r="DH97" s="364" t="str">
        <f>IF(ISBLANK(DE7),"",DE7)</f>
        <v/>
      </c>
      <c r="DI97" s="364"/>
      <c r="DJ97" s="365"/>
      <c r="DK97" s="84"/>
      <c r="DL97" s="88"/>
      <c r="DM97" s="294">
        <f>IF(ISBLANK(#REF!),"",COUNTIF(Tipy!$CY$6:$CY$84,Výsledky!DO97))</f>
        <v>0</v>
      </c>
      <c r="DN97" s="89" t="e">
        <f>IF(ISBLANK(#REF!),"",DM97/DL92)</f>
        <v>#VALUE!</v>
      </c>
      <c r="DO97" s="364" t="e">
        <f>IF(ISBLANK(#REF!),"",#REF!)</f>
        <v>#REF!</v>
      </c>
      <c r="DP97" s="364"/>
      <c r="DQ97" s="365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364" t="str">
        <f>IF(ISBLANK(DS7),"",DS7)</f>
        <v/>
      </c>
      <c r="DW97" s="364"/>
      <c r="DX97" s="365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364" t="str">
        <f>IF(ISBLANK(DZ7),"",DZ7)</f>
        <v/>
      </c>
      <c r="ED97" s="364"/>
      <c r="EE97" s="365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364" t="str">
        <f>IF(ISBLANK(EG7),"",EG7)</f>
        <v/>
      </c>
      <c r="EK97" s="364"/>
      <c r="EL97" s="365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364" t="str">
        <f>IF(ISBLANK(EN7),"",EN7)</f>
        <v/>
      </c>
      <c r="ER97" s="364"/>
      <c r="ES97" s="365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364" t="str">
        <f>IF(ISBLANK(EU7),"",EU7)</f>
        <v/>
      </c>
      <c r="EY97" s="364"/>
      <c r="EZ97" s="365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364" t="str">
        <f>IF(ISBLANK(FB7),"",FB7)</f>
        <v/>
      </c>
      <c r="FF97" s="364"/>
      <c r="FG97" s="365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364" t="str">
        <f>IF(ISBLANK(FI7),"",FI7)</f>
        <v/>
      </c>
      <c r="FM97" s="364"/>
      <c r="FN97" s="365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364" t="str">
        <f>IF(ISBLANK(FP7),"",FP7)</f>
        <v/>
      </c>
      <c r="FT97" s="364"/>
      <c r="FU97" s="365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364" t="str">
        <f>IF(ISBLANK(FW7),"",FW7)</f>
        <v/>
      </c>
      <c r="GA97" s="364"/>
      <c r="GB97" s="365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364" t="str">
        <f>IF(ISBLANK(GD7),"",GD7)</f>
        <v/>
      </c>
      <c r="GH97" s="364"/>
      <c r="GI97" s="365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364" t="str">
        <f>IF(ISBLANK(GK7),"",GK7)</f>
        <v/>
      </c>
      <c r="GO97" s="364"/>
      <c r="GP97" s="365"/>
      <c r="GQ97" s="84"/>
      <c r="GR97" s="88"/>
      <c r="GS97" s="294">
        <f>IF(ISBLANK(#REF!),"",COUNTIF(Tipy!$FS$6:$FS$84,Výsledky!GU97))</f>
        <v>0</v>
      </c>
      <c r="GT97" s="89" t="e">
        <f>IF(ISBLANK(#REF!),"",GS97/GR92)</f>
        <v>#VALUE!</v>
      </c>
      <c r="GU97" s="364" t="e">
        <f>IF(ISBLANK(#REF!),"",#REF!)</f>
        <v>#REF!</v>
      </c>
      <c r="GV97" s="364"/>
      <c r="GW97" s="365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364" t="str">
        <f>IF(ISBLANK(GY7),"",GY7)</f>
        <v/>
      </c>
      <c r="HC97" s="364"/>
      <c r="HD97" s="365"/>
      <c r="HE97" s="84"/>
      <c r="HF97" s="88"/>
      <c r="HG97" s="294">
        <f>IF(ISBLANK(#REF!),"",COUNTIF(Tipy!$GE$6:$GE$84,Výsledky!HI97))</f>
        <v>0</v>
      </c>
      <c r="HH97" s="89" t="e">
        <f>IF(ISBLANK(#REF!),"",HG97/HF92)</f>
        <v>#VALUE!</v>
      </c>
      <c r="HI97" s="364" t="e">
        <f>IF(ISBLANK(#REF!),"",#REF!)</f>
        <v>#REF!</v>
      </c>
      <c r="HJ97" s="364"/>
      <c r="HK97" s="365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364" t="str">
        <f>IF(ISBLANK(HM7),"",HM7)</f>
        <v/>
      </c>
      <c r="HQ97" s="364"/>
      <c r="HR97" s="365"/>
      <c r="HS97" s="84"/>
      <c r="HT97" s="88"/>
      <c r="HU97" s="294">
        <f>IF(ISBLANK(#REF!),"",COUNTIF(Tipy!$GQ$6:$GQ$84,Výsledky!HW97))</f>
        <v>0</v>
      </c>
      <c r="HV97" s="89" t="e">
        <f>IF(ISBLANK(#REF!),"",HU97/HT92)</f>
        <v>#VALUE!</v>
      </c>
      <c r="HW97" s="364" t="e">
        <f>IF(ISBLANK(#REF!),"",#REF!)</f>
        <v>#REF!</v>
      </c>
      <c r="HX97" s="364"/>
      <c r="HY97" s="365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364" t="str">
        <f>IF(ISBLANK(IA7),"",IA7)</f>
        <v/>
      </c>
      <c r="IE97" s="364"/>
      <c r="IF97" s="365"/>
      <c r="IG97" s="84"/>
      <c r="IH97" s="88"/>
      <c r="II97" s="294">
        <f>IF(ISBLANK(#REF!),"",COUNTIF(Tipy!$HC$6:$HC$84,Výsledky!IK97))</f>
        <v>0</v>
      </c>
      <c r="IJ97" s="89" t="e">
        <f>IF(ISBLANK(#REF!),"",II97/IH92)</f>
        <v>#VALUE!</v>
      </c>
      <c r="IK97" s="364" t="e">
        <f>IF(ISBLANK(#REF!),"",#REF!)</f>
        <v>#REF!</v>
      </c>
      <c r="IL97" s="364"/>
      <c r="IM97" s="365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364" t="str">
        <f>IF(ISBLANK(IO7),"",IO7)</f>
        <v/>
      </c>
      <c r="IS97" s="364"/>
      <c r="IT97" s="365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364" t="str">
        <f>IF(ISBLANK(IV7),"",IV7)</f>
        <v/>
      </c>
      <c r="IZ97" s="364"/>
      <c r="JA97" s="365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364" t="str">
        <f>IF(ISBLANK(JC7),"",JC7)</f>
        <v/>
      </c>
      <c r="JG97" s="364"/>
      <c r="JH97" s="365"/>
      <c r="JI97" s="84"/>
      <c r="JJ97" s="88"/>
      <c r="JK97" s="294">
        <f>IF(ISBLANK(#REF!),"",COUNTIF(Tipy!$IA$6:$IA$84,Výsledky!JM97))</f>
        <v>0</v>
      </c>
      <c r="JL97" s="89" t="e">
        <f>IF(ISBLANK(#REF!),"",JK97/JJ92)</f>
        <v>#VALUE!</v>
      </c>
      <c r="JM97" s="364" t="e">
        <f>IF(ISBLANK(#REF!),"",#REF!)</f>
        <v>#REF!</v>
      </c>
      <c r="JN97" s="364"/>
      <c r="JO97" s="365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364" t="str">
        <f>IF(ISBLANK(JQ7),"",JQ7)</f>
        <v/>
      </c>
      <c r="JU97" s="364"/>
      <c r="JV97" s="365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364" t="str">
        <f>IF(ISBLANK(JX7),"",JX7)</f>
        <v/>
      </c>
      <c r="KB97" s="364"/>
      <c r="KC97" s="365"/>
      <c r="KD97" s="84"/>
      <c r="KE97" s="88"/>
      <c r="KF97" s="294">
        <f>IF(ISBLANK(#REF!),"",COUNTIF(Tipy!$IS$6:$IS$84,Výsledky!KH97))</f>
        <v>0</v>
      </c>
      <c r="KG97" s="89" t="e">
        <f>IF(ISBLANK(#REF!),"",KF97/KE92)</f>
        <v>#VALUE!</v>
      </c>
      <c r="KH97" s="364" t="e">
        <f>IF(ISBLANK(#REF!),"",#REF!)</f>
        <v>#REF!</v>
      </c>
      <c r="KI97" s="364"/>
      <c r="KJ97" s="365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364" t="str">
        <f>IF(ISBLANK(KL7),"",KL7)</f>
        <v/>
      </c>
      <c r="KP97" s="364"/>
      <c r="KQ97" s="365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364" t="str">
        <f>IF(ISBLANK(KS7),"",KS7)</f>
        <v/>
      </c>
      <c r="KW97" s="364"/>
      <c r="KX97" s="365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364" t="str">
        <f>IF(ISBLANK(KZ7),"",KZ7)</f>
        <v/>
      </c>
      <c r="LD97" s="364"/>
      <c r="LE97" s="365"/>
      <c r="LF97" s="84"/>
      <c r="LG97" s="88"/>
      <c r="LH97" s="294">
        <f>IF(ISBLANK(#REF!),"",COUNTIF(Tipy!$IA$6:$IA$84,Výsledky!LJ97))</f>
        <v>0</v>
      </c>
      <c r="LI97" s="89" t="e">
        <f>IF(ISBLANK(#REF!),"",LH97/LG92)</f>
        <v>#VALUE!</v>
      </c>
      <c r="LJ97" s="364" t="e">
        <f>IF(ISBLANK(#REF!),"",#REF!)</f>
        <v>#REF!</v>
      </c>
      <c r="LK97" s="364"/>
      <c r="LL97" s="365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364" t="str">
        <f>IF(ISBLANK(LN7),"",LN7)</f>
        <v/>
      </c>
      <c r="LR97" s="364"/>
      <c r="LS97" s="365"/>
      <c r="LT97" s="84"/>
      <c r="LU97" s="88"/>
      <c r="LV97" s="294">
        <f>IF(ISBLANK(#REF!),"",COUNTIF(Tipy!$IA$6:$IA$84,Výsledky!LX97))</f>
        <v>0</v>
      </c>
      <c r="LW97" s="89" t="e">
        <f>IF(ISBLANK(#REF!),"",LV97/LU92)</f>
        <v>#VALUE!</v>
      </c>
      <c r="LX97" s="364" t="e">
        <f>IF(ISBLANK(#REF!),"",#REF!)</f>
        <v>#REF!</v>
      </c>
      <c r="LY97" s="364"/>
      <c r="LZ97" s="365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364" t="str">
        <f>IF(ISBLANK(MB7),"",MB7)</f>
        <v/>
      </c>
      <c r="MF97" s="364"/>
      <c r="MG97" s="365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364" t="str">
        <f>IF(ISBLANK(MI7),"",MI7)</f>
        <v/>
      </c>
      <c r="MM97" s="364"/>
      <c r="MN97" s="365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364" t="str">
        <f>IF(ISBLANK(MP7),"",MP7)</f>
        <v/>
      </c>
      <c r="MT97" s="364"/>
      <c r="MU97" s="365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364" t="str">
        <f>IF(ISBLANK(MW7),"",MW7)</f>
        <v/>
      </c>
      <c r="NA97" s="364"/>
      <c r="NB97" s="365"/>
      <c r="NC97" s="84"/>
      <c r="ND97" s="88"/>
      <c r="NE97" s="294">
        <f>IF(ISBLANK(#REF!),"",COUNTIF(Tipy!$LG$6:$LG$84,Výsledky!NG97))</f>
        <v>0</v>
      </c>
      <c r="NF97" s="89" t="e">
        <f>IF(ISBLANK(#REF!),"",NE97/ND92)</f>
        <v>#VALUE!</v>
      </c>
      <c r="NG97" s="364" t="e">
        <f>IF(ISBLANK(#REF!),"",#REF!)</f>
        <v>#REF!</v>
      </c>
      <c r="NH97" s="364"/>
      <c r="NI97" s="365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364" t="str">
        <f>IF(ISBLANK(NK7),"",NK7)</f>
        <v/>
      </c>
      <c r="NO97" s="364"/>
      <c r="NP97" s="365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364" t="str">
        <f>IF(ISBLANK(NR7),"",NR7)</f>
        <v/>
      </c>
      <c r="NV97" s="364"/>
      <c r="NW97" s="365"/>
      <c r="NX97" s="84"/>
      <c r="NY97" s="88"/>
      <c r="NZ97" s="294">
        <f>IF(ISBLANK(#REF!),"",COUNTIF(Tipy!$LY$6:$LY$84,Výsledky!OB97))</f>
        <v>0</v>
      </c>
      <c r="OA97" s="89" t="e">
        <f>IF(ISBLANK(#REF!),"",NZ97/NY92)</f>
        <v>#VALUE!</v>
      </c>
      <c r="OB97" s="364" t="e">
        <f>IF(ISBLANK(#REF!),"",#REF!)</f>
        <v>#REF!</v>
      </c>
      <c r="OC97" s="364"/>
      <c r="OD97" s="365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364" t="str">
        <f>IF(ISBLANK(OF7),"",OF7)</f>
        <v/>
      </c>
      <c r="OJ97" s="364"/>
      <c r="OK97" s="365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364" t="str">
        <f>IF(ISBLANK(OM7),"",OM7)</f>
        <v/>
      </c>
      <c r="OQ97" s="364"/>
      <c r="OR97" s="365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364" t="str">
        <f>IF(ISBLANK(OT7),"",OT7)</f>
        <v/>
      </c>
      <c r="OX97" s="364"/>
      <c r="OY97" s="365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364" t="str">
        <f>IF(ISBLANK(PA7),"",PA7)</f>
        <v/>
      </c>
      <c r="PE97" s="364"/>
      <c r="PF97" s="365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364" t="str">
        <f>IF(ISBLANK(PH7),"",PH7)</f>
        <v/>
      </c>
      <c r="PL97" s="364"/>
      <c r="PM97" s="365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364" t="str">
        <f>IF(ISBLANK(PO7),"",PO7)</f>
        <v/>
      </c>
      <c r="PS97" s="364"/>
      <c r="PT97" s="365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364" t="str">
        <f>IF(ISBLANK(PV7),"",PV7)</f>
        <v/>
      </c>
      <c r="PZ97" s="364"/>
      <c r="QA97" s="365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364" t="str">
        <f>IF(ISBLANK(QC7),"",QC7)</f>
        <v/>
      </c>
      <c r="QG97" s="364"/>
      <c r="QH97" s="365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364" t="str">
        <f>IF(ISBLANK(QJ7),"",QJ7)</f>
        <v/>
      </c>
      <c r="QN97" s="364"/>
      <c r="QO97" s="365"/>
      <c r="QP97" s="85"/>
      <c r="QQ97" s="88"/>
      <c r="QR97" s="294" t="e">
        <f>IF(ISBLANK(#REF!),"",COUNTIF(Tipy!#REF!,Výsledky!QT97))</f>
        <v>#REF!</v>
      </c>
      <c r="QS97" s="89" t="e">
        <f>IF(ISBLANK(#REF!),"",QR97/QQ92)</f>
        <v>#REF!</v>
      </c>
      <c r="QT97" s="364" t="e">
        <f>IF(ISBLANK(#REF!),"",#REF!)</f>
        <v>#REF!</v>
      </c>
      <c r="QU97" s="364"/>
      <c r="QV97" s="365"/>
    </row>
    <row r="98" spans="1:464" ht="15" customHeight="1" x14ac:dyDescent="0.2">
      <c r="A98" s="414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364" t="str">
        <f>IF(ISBLANK(D8),"",D8)</f>
        <v/>
      </c>
      <c r="H98" s="364"/>
      <c r="I98" s="365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364" t="str">
        <f>IF(ISBLANK(K8),"",K8)</f>
        <v/>
      </c>
      <c r="O98" s="364"/>
      <c r="P98" s="365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364" t="str">
        <f>IF(ISBLANK(R8),"",R8)</f>
        <v>Jota</v>
      </c>
      <c r="V98" s="364"/>
      <c r="W98" s="365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364" t="str">
        <f>IF(ISBLANK(Y8),"",Y8)</f>
        <v/>
      </c>
      <c r="AC98" s="364"/>
      <c r="AD98" s="365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364" t="str">
        <f>IF(ISBLANK(AF8),"",AF8)</f>
        <v/>
      </c>
      <c r="AJ98" s="364"/>
      <c r="AK98" s="365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364" t="str">
        <f>IF(ISBLANK(AM8),"",AM8)</f>
        <v/>
      </c>
      <c r="AQ98" s="364"/>
      <c r="AR98" s="365"/>
      <c r="AS98" s="84"/>
      <c r="AT98" s="88"/>
      <c r="AU98" s="294" t="str">
        <f>IF(ISBLANK(AT8),"",COUNTIF(Tipy!$AQ$6:$AQ$84,Výsledky!AW98))</f>
        <v/>
      </c>
      <c r="AV98" s="89" t="str">
        <f t="shared" si="0"/>
        <v/>
      </c>
      <c r="AW98" s="364" t="str">
        <f>IF(ISBLANK(AT8),"",AT8)</f>
        <v/>
      </c>
      <c r="AX98" s="364"/>
      <c r="AY98" s="365"/>
      <c r="AZ98" s="84"/>
      <c r="BA98" s="88"/>
      <c r="BB98" s="294" t="str">
        <f>IF(ISBLANK(BA8),"",COUNTIF(Tipy!$AW$6:$AW$84,Výsledky!BD98))</f>
        <v/>
      </c>
      <c r="BC98" s="89" t="str">
        <f>IF(ISBLANK(BA8),"",BB98/BA92)</f>
        <v/>
      </c>
      <c r="BD98" s="364" t="str">
        <f>IF(ISBLANK(BA8),"",BA8)</f>
        <v/>
      </c>
      <c r="BE98" s="364"/>
      <c r="BF98" s="365"/>
      <c r="BG98" s="84"/>
      <c r="BH98" s="88"/>
      <c r="BI98" s="294">
        <f>IF(ISBLANK(#REF!),"",COUNTIF(Tipy!$BC$6:$BC$84,Výsledky!BK98))</f>
        <v>0</v>
      </c>
      <c r="BJ98" s="89" t="e">
        <f>IF(ISBLANK(#REF!),"",BI98/BH92)</f>
        <v>#VALUE!</v>
      </c>
      <c r="BK98" s="364" t="e">
        <f>IF(ISBLANK(#REF!),"",#REF!)</f>
        <v>#REF!</v>
      </c>
      <c r="BL98" s="364"/>
      <c r="BM98" s="365"/>
      <c r="BN98" s="84"/>
      <c r="BO98" s="88"/>
      <c r="BP98" s="294" t="str">
        <f>IF(ISBLANK(BO8),"",COUNTIF(Tipy!$BI$6:$BI$84,Výsledky!BR98))</f>
        <v/>
      </c>
      <c r="BQ98" s="89" t="str">
        <f>IF(ISBLANK(BO8),"",BP98/BO92)</f>
        <v/>
      </c>
      <c r="BR98" s="364" t="str">
        <f>IF(ISBLANK(BO8),"",BO8)</f>
        <v/>
      </c>
      <c r="BS98" s="364"/>
      <c r="BT98" s="365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364" t="str">
        <f>IF(ISBLANK(BV8),"",BV8)</f>
        <v/>
      </c>
      <c r="BZ98" s="364"/>
      <c r="CA98" s="365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364" t="str">
        <f>IF(ISBLANK(CC8),"",CC8)</f>
        <v/>
      </c>
      <c r="CG98" s="364"/>
      <c r="CH98" s="365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364" t="str">
        <f>IF(ISBLANK(CJ8),"",CJ8)</f>
        <v/>
      </c>
      <c r="CN98" s="364"/>
      <c r="CO98" s="365"/>
      <c r="CP98" s="84"/>
      <c r="CQ98" s="88"/>
      <c r="CR98" s="294" t="str">
        <f>IF(ISBLANK(CQ8),"",COUNTIF(Tipy!$CG$6:$CG$84,Výsledky!CT98))</f>
        <v/>
      </c>
      <c r="CS98" s="89" t="str">
        <f>IF(ISBLANK(CQ8),"",CR98/CQ92)</f>
        <v/>
      </c>
      <c r="CT98" s="364" t="str">
        <f>IF(ISBLANK(CQ8),"",CQ8)</f>
        <v/>
      </c>
      <c r="CU98" s="364"/>
      <c r="CV98" s="365"/>
      <c r="CW98" s="84"/>
      <c r="CX98" s="88"/>
      <c r="CY98" s="294" t="str">
        <f>IF(ISBLANK(CX8),"",COUNTIF(Tipy!$CM$6:$CM$84,Výsledky!DA98))</f>
        <v/>
      </c>
      <c r="CZ98" s="89" t="str">
        <f>IF(ISBLANK(CX8),"",CY98/CX92)</f>
        <v/>
      </c>
      <c r="DA98" s="364" t="str">
        <f>IF(ISBLANK(CX8),"",CX8)</f>
        <v/>
      </c>
      <c r="DB98" s="364"/>
      <c r="DC98" s="365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364" t="str">
        <f>IF(ISBLANK(DE8),"",DE8)</f>
        <v/>
      </c>
      <c r="DI98" s="364"/>
      <c r="DJ98" s="365"/>
      <c r="DK98" s="84"/>
      <c r="DL98" s="88"/>
      <c r="DM98" s="294">
        <f>IF(ISBLANK(#REF!),"",COUNTIF(Tipy!$CY$6:$CY$84,Výsledky!DO98))</f>
        <v>0</v>
      </c>
      <c r="DN98" s="89" t="e">
        <f>IF(ISBLANK(#REF!),"",DM98/DL92)</f>
        <v>#VALUE!</v>
      </c>
      <c r="DO98" s="364" t="e">
        <f>IF(ISBLANK(#REF!),"",#REF!)</f>
        <v>#REF!</v>
      </c>
      <c r="DP98" s="364"/>
      <c r="DQ98" s="365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364" t="str">
        <f>IF(ISBLANK(DS8),"",DS8)</f>
        <v/>
      </c>
      <c r="DW98" s="364"/>
      <c r="DX98" s="365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364" t="str">
        <f>IF(ISBLANK(DZ8),"",DZ8)</f>
        <v/>
      </c>
      <c r="ED98" s="364"/>
      <c r="EE98" s="365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364" t="str">
        <f>IF(ISBLANK(EG8),"",EG8)</f>
        <v/>
      </c>
      <c r="EK98" s="364"/>
      <c r="EL98" s="365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364" t="str">
        <f>IF(ISBLANK(EN8),"",EN8)</f>
        <v/>
      </c>
      <c r="ER98" s="364"/>
      <c r="ES98" s="365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364" t="str">
        <f>IF(ISBLANK(EU8),"",EU8)</f>
        <v/>
      </c>
      <c r="EY98" s="364"/>
      <c r="EZ98" s="365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364" t="str">
        <f>IF(ISBLANK(FB8),"",FB8)</f>
        <v/>
      </c>
      <c r="FF98" s="364"/>
      <c r="FG98" s="365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364" t="str">
        <f>IF(ISBLANK(FI8),"",FI8)</f>
        <v/>
      </c>
      <c r="FM98" s="364"/>
      <c r="FN98" s="365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364" t="str">
        <f>IF(ISBLANK(FP8),"",FP8)</f>
        <v/>
      </c>
      <c r="FT98" s="364"/>
      <c r="FU98" s="365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364" t="str">
        <f>IF(ISBLANK(FW8),"",FW8)</f>
        <v/>
      </c>
      <c r="GA98" s="364"/>
      <c r="GB98" s="365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364" t="str">
        <f>IF(ISBLANK(GD8),"",GD8)</f>
        <v/>
      </c>
      <c r="GH98" s="364"/>
      <c r="GI98" s="365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364" t="str">
        <f>IF(ISBLANK(GK8),"",GK8)</f>
        <v/>
      </c>
      <c r="GO98" s="364"/>
      <c r="GP98" s="365"/>
      <c r="GQ98" s="84"/>
      <c r="GR98" s="88"/>
      <c r="GS98" s="294">
        <f>IF(ISBLANK(#REF!),"",COUNTIF(Tipy!$FS$6:$FS$84,Výsledky!GU98))</f>
        <v>0</v>
      </c>
      <c r="GT98" s="89" t="e">
        <f>IF(ISBLANK(#REF!),"",GS98/GR92)</f>
        <v>#VALUE!</v>
      </c>
      <c r="GU98" s="364" t="e">
        <f>IF(ISBLANK(#REF!),"",#REF!)</f>
        <v>#REF!</v>
      </c>
      <c r="GV98" s="364"/>
      <c r="GW98" s="365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364" t="str">
        <f>IF(ISBLANK(GY8),"",GY8)</f>
        <v/>
      </c>
      <c r="HC98" s="364"/>
      <c r="HD98" s="365"/>
      <c r="HE98" s="84"/>
      <c r="HF98" s="88"/>
      <c r="HG98" s="294">
        <f>IF(ISBLANK(#REF!),"",COUNTIF(Tipy!$GE$6:$GE$84,Výsledky!HI98))</f>
        <v>0</v>
      </c>
      <c r="HH98" s="89" t="e">
        <f>IF(ISBLANK(#REF!),"",HG98/HF92)</f>
        <v>#VALUE!</v>
      </c>
      <c r="HI98" s="364" t="e">
        <f>IF(ISBLANK(#REF!),"",#REF!)</f>
        <v>#REF!</v>
      </c>
      <c r="HJ98" s="364"/>
      <c r="HK98" s="365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364" t="str">
        <f>IF(ISBLANK(HM8),"",HM8)</f>
        <v/>
      </c>
      <c r="HQ98" s="364"/>
      <c r="HR98" s="365"/>
      <c r="HS98" s="84"/>
      <c r="HT98" s="88"/>
      <c r="HU98" s="294">
        <f>IF(ISBLANK(#REF!),"",COUNTIF(Tipy!$GQ$6:$GQ$84,Výsledky!HW98))</f>
        <v>0</v>
      </c>
      <c r="HV98" s="89" t="e">
        <f>IF(ISBLANK(#REF!),"",HU98/HT92)</f>
        <v>#VALUE!</v>
      </c>
      <c r="HW98" s="364" t="e">
        <f>IF(ISBLANK(#REF!),"",#REF!)</f>
        <v>#REF!</v>
      </c>
      <c r="HX98" s="364"/>
      <c r="HY98" s="365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364" t="str">
        <f>IF(ISBLANK(IA8),"",IA8)</f>
        <v/>
      </c>
      <c r="IE98" s="364"/>
      <c r="IF98" s="365"/>
      <c r="IG98" s="84"/>
      <c r="IH98" s="88"/>
      <c r="II98" s="294">
        <f>IF(ISBLANK(#REF!),"",COUNTIF(Tipy!$HC$6:$HC$84,Výsledky!IK98))</f>
        <v>0</v>
      </c>
      <c r="IJ98" s="89" t="e">
        <f>IF(ISBLANK(#REF!),"",II98/IH92)</f>
        <v>#VALUE!</v>
      </c>
      <c r="IK98" s="364" t="e">
        <f>IF(ISBLANK(#REF!),"",#REF!)</f>
        <v>#REF!</v>
      </c>
      <c r="IL98" s="364"/>
      <c r="IM98" s="365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364" t="str">
        <f>IF(ISBLANK(IO8),"",IO8)</f>
        <v/>
      </c>
      <c r="IS98" s="364"/>
      <c r="IT98" s="365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364" t="str">
        <f>IF(ISBLANK(IV8),"",IV8)</f>
        <v/>
      </c>
      <c r="IZ98" s="364"/>
      <c r="JA98" s="365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364" t="str">
        <f>IF(ISBLANK(JC8),"",JC8)</f>
        <v/>
      </c>
      <c r="JG98" s="364"/>
      <c r="JH98" s="365"/>
      <c r="JI98" s="84"/>
      <c r="JJ98" s="88"/>
      <c r="JK98" s="294">
        <f>IF(ISBLANK(#REF!),"",COUNTIF(Tipy!$IA$6:$IA$84,Výsledky!JM98))</f>
        <v>0</v>
      </c>
      <c r="JL98" s="89" t="e">
        <f>IF(ISBLANK(#REF!),"",JK98/JJ92)</f>
        <v>#VALUE!</v>
      </c>
      <c r="JM98" s="364" t="e">
        <f>IF(ISBLANK(#REF!),"",#REF!)</f>
        <v>#REF!</v>
      </c>
      <c r="JN98" s="364"/>
      <c r="JO98" s="365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364" t="str">
        <f>IF(ISBLANK(JQ8),"",JQ8)</f>
        <v/>
      </c>
      <c r="JU98" s="364"/>
      <c r="JV98" s="365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364" t="str">
        <f>IF(ISBLANK(JX8),"",JX8)</f>
        <v/>
      </c>
      <c r="KB98" s="364"/>
      <c r="KC98" s="365"/>
      <c r="KD98" s="84"/>
      <c r="KE98" s="88"/>
      <c r="KF98" s="294">
        <f>IF(ISBLANK(#REF!),"",COUNTIF(Tipy!$IS$6:$IS$84,Výsledky!KH98))</f>
        <v>0</v>
      </c>
      <c r="KG98" s="89" t="e">
        <f>IF(ISBLANK(#REF!),"",KF98/KE92)</f>
        <v>#VALUE!</v>
      </c>
      <c r="KH98" s="364" t="e">
        <f>IF(ISBLANK(#REF!),"",#REF!)</f>
        <v>#REF!</v>
      </c>
      <c r="KI98" s="364"/>
      <c r="KJ98" s="365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364" t="str">
        <f>IF(ISBLANK(KL8),"",KL8)</f>
        <v/>
      </c>
      <c r="KP98" s="364"/>
      <c r="KQ98" s="365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364" t="str">
        <f>IF(ISBLANK(KS8),"",KS8)</f>
        <v/>
      </c>
      <c r="KW98" s="364"/>
      <c r="KX98" s="365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364" t="str">
        <f>IF(ISBLANK(KZ8),"",KZ8)</f>
        <v/>
      </c>
      <c r="LD98" s="364"/>
      <c r="LE98" s="365"/>
      <c r="LF98" s="84"/>
      <c r="LG98" s="88"/>
      <c r="LH98" s="294">
        <f>IF(ISBLANK(#REF!),"",COUNTIF(Tipy!$IA$6:$IA$84,Výsledky!LJ98))</f>
        <v>0</v>
      </c>
      <c r="LI98" s="89" t="e">
        <f>IF(ISBLANK(#REF!),"",LH98/LG92)</f>
        <v>#VALUE!</v>
      </c>
      <c r="LJ98" s="364" t="e">
        <f>IF(ISBLANK(#REF!),"",#REF!)</f>
        <v>#REF!</v>
      </c>
      <c r="LK98" s="364"/>
      <c r="LL98" s="365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364" t="str">
        <f>IF(ISBLANK(LN8),"",LN8)</f>
        <v/>
      </c>
      <c r="LR98" s="364"/>
      <c r="LS98" s="365"/>
      <c r="LT98" s="84"/>
      <c r="LU98" s="88"/>
      <c r="LV98" s="294">
        <f>IF(ISBLANK(#REF!),"",COUNTIF(Tipy!$IA$6:$IA$84,Výsledky!LX98))</f>
        <v>0</v>
      </c>
      <c r="LW98" s="89" t="e">
        <f>IF(ISBLANK(#REF!),"",LV98/LU92)</f>
        <v>#VALUE!</v>
      </c>
      <c r="LX98" s="364" t="e">
        <f>IF(ISBLANK(#REF!),"",#REF!)</f>
        <v>#REF!</v>
      </c>
      <c r="LY98" s="364"/>
      <c r="LZ98" s="365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364" t="str">
        <f>IF(ISBLANK(MB8),"",MB8)</f>
        <v/>
      </c>
      <c r="MF98" s="364"/>
      <c r="MG98" s="365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364" t="str">
        <f>IF(ISBLANK(MI8),"",MI8)</f>
        <v/>
      </c>
      <c r="MM98" s="364"/>
      <c r="MN98" s="365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364" t="str">
        <f>IF(ISBLANK(MP8),"",MP8)</f>
        <v/>
      </c>
      <c r="MT98" s="364"/>
      <c r="MU98" s="365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364" t="str">
        <f>IF(ISBLANK(MW8),"",MW8)</f>
        <v/>
      </c>
      <c r="NA98" s="364"/>
      <c r="NB98" s="365"/>
      <c r="NC98" s="84"/>
      <c r="ND98" s="88"/>
      <c r="NE98" s="294">
        <f>IF(ISBLANK(#REF!),"",COUNTIF(Tipy!$LG$6:$LG$84,Výsledky!NG98))</f>
        <v>0</v>
      </c>
      <c r="NF98" s="89" t="e">
        <f>IF(ISBLANK(#REF!),"",NE98/ND92)</f>
        <v>#VALUE!</v>
      </c>
      <c r="NG98" s="364" t="e">
        <f>IF(ISBLANK(#REF!),"",#REF!)</f>
        <v>#REF!</v>
      </c>
      <c r="NH98" s="364"/>
      <c r="NI98" s="365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364" t="str">
        <f>IF(ISBLANK(NK8),"",NK8)</f>
        <v/>
      </c>
      <c r="NO98" s="364"/>
      <c r="NP98" s="365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364" t="str">
        <f>IF(ISBLANK(NR8),"",NR8)</f>
        <v/>
      </c>
      <c r="NV98" s="364"/>
      <c r="NW98" s="365"/>
      <c r="NX98" s="84"/>
      <c r="NY98" s="88"/>
      <c r="NZ98" s="294">
        <f>IF(ISBLANK(#REF!),"",COUNTIF(Tipy!$LY$6:$LY$84,Výsledky!OB98))</f>
        <v>0</v>
      </c>
      <c r="OA98" s="89" t="e">
        <f>IF(ISBLANK(#REF!),"",NZ98/NY92)</f>
        <v>#VALUE!</v>
      </c>
      <c r="OB98" s="364" t="e">
        <f>IF(ISBLANK(#REF!),"",#REF!)</f>
        <v>#REF!</v>
      </c>
      <c r="OC98" s="364"/>
      <c r="OD98" s="365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364" t="str">
        <f>IF(ISBLANK(OF8),"",OF8)</f>
        <v/>
      </c>
      <c r="OJ98" s="364"/>
      <c r="OK98" s="365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364" t="str">
        <f>IF(ISBLANK(OM8),"",OM8)</f>
        <v/>
      </c>
      <c r="OQ98" s="364"/>
      <c r="OR98" s="365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364" t="str">
        <f>IF(ISBLANK(OT8),"",OT8)</f>
        <v/>
      </c>
      <c r="OX98" s="364"/>
      <c r="OY98" s="365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364" t="str">
        <f>IF(ISBLANK(PA8),"",PA8)</f>
        <v/>
      </c>
      <c r="PE98" s="364"/>
      <c r="PF98" s="365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364" t="str">
        <f>IF(ISBLANK(PH8),"",PH8)</f>
        <v/>
      </c>
      <c r="PL98" s="364"/>
      <c r="PM98" s="365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364" t="str">
        <f>IF(ISBLANK(PO8),"",PO8)</f>
        <v/>
      </c>
      <c r="PS98" s="364"/>
      <c r="PT98" s="365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364" t="str">
        <f>IF(ISBLANK(PV8),"",PV8)</f>
        <v/>
      </c>
      <c r="PZ98" s="364"/>
      <c r="QA98" s="365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364" t="str">
        <f>IF(ISBLANK(QC8),"",QC8)</f>
        <v/>
      </c>
      <c r="QG98" s="364"/>
      <c r="QH98" s="365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364" t="str">
        <f>IF(ISBLANK(QJ8),"",QJ8)</f>
        <v/>
      </c>
      <c r="QN98" s="364"/>
      <c r="QO98" s="365"/>
      <c r="QP98" s="85"/>
      <c r="QQ98" s="88"/>
      <c r="QR98" s="294" t="e">
        <f>IF(ISBLANK(#REF!),"",COUNTIF(Tipy!#REF!,Výsledky!QT98))</f>
        <v>#REF!</v>
      </c>
      <c r="QS98" s="89" t="e">
        <f>IF(ISBLANK(#REF!),"",QR98/QQ92)</f>
        <v>#REF!</v>
      </c>
      <c r="QT98" s="364" t="e">
        <f>IF(ISBLANK(#REF!),"",#REF!)</f>
        <v>#REF!</v>
      </c>
      <c r="QU98" s="364"/>
      <c r="QV98" s="365"/>
    </row>
    <row r="99" spans="1:464" ht="15" customHeight="1" x14ac:dyDescent="0.2">
      <c r="A99" s="414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364" t="str">
        <f>IF(ISBLANK(D9),"",D9)</f>
        <v/>
      </c>
      <c r="H99" s="364"/>
      <c r="I99" s="365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364" t="str">
        <f>IF(ISBLANK(K9),"",K9)</f>
        <v/>
      </c>
      <c r="O99" s="364"/>
      <c r="P99" s="365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364" t="str">
        <f>IF(ISBLANK(R9),"",R9)</f>
        <v/>
      </c>
      <c r="V99" s="364"/>
      <c r="W99" s="365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364" t="str">
        <f>IF(ISBLANK(Y9),"",Y9)</f>
        <v/>
      </c>
      <c r="AC99" s="364"/>
      <c r="AD99" s="365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364" t="str">
        <f>IF(ISBLANK(AF9),"",AF9)</f>
        <v/>
      </c>
      <c r="AJ99" s="364"/>
      <c r="AK99" s="365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364" t="str">
        <f>IF(ISBLANK(AM9),"",AM9)</f>
        <v/>
      </c>
      <c r="AQ99" s="364"/>
      <c r="AR99" s="365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364" t="str">
        <f>IF(ISBLANK(AT9),"",AT9)</f>
        <v/>
      </c>
      <c r="AX99" s="364"/>
      <c r="AY99" s="365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364" t="str">
        <f>IF(ISBLANK(BA9),"",BA9)</f>
        <v/>
      </c>
      <c r="BE99" s="364"/>
      <c r="BF99" s="365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364" t="str">
        <f>IF(ISBLANK(BH9),"",BH9)</f>
        <v/>
      </c>
      <c r="BL99" s="364"/>
      <c r="BM99" s="365"/>
      <c r="BN99" s="84"/>
      <c r="BO99" s="88"/>
      <c r="BP99" s="294" t="str">
        <f>IF(ISBLANK(BO9),"",COUNTIF(Tipy!$BI$6:$BI$84,Výsledky!BR99))</f>
        <v/>
      </c>
      <c r="BQ99" s="89" t="str">
        <f>IF(ISBLANK(BO9),"",BP99/BO92)</f>
        <v/>
      </c>
      <c r="BR99" s="364" t="str">
        <f>IF(ISBLANK(BO9),"",BO9)</f>
        <v/>
      </c>
      <c r="BS99" s="364"/>
      <c r="BT99" s="365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364" t="str">
        <f>IF(ISBLANK(BV9),"",BV9)</f>
        <v/>
      </c>
      <c r="BZ99" s="364"/>
      <c r="CA99" s="365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364" t="str">
        <f>IF(ISBLANK(CC9),"",CC9)</f>
        <v/>
      </c>
      <c r="CG99" s="364"/>
      <c r="CH99" s="365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364" t="str">
        <f>IF(ISBLANK(CJ9),"",CJ9)</f>
        <v/>
      </c>
      <c r="CN99" s="364"/>
      <c r="CO99" s="365"/>
      <c r="CP99" s="84"/>
      <c r="CQ99" s="88"/>
      <c r="CR99" s="294" t="str">
        <f>IF(ISBLANK(CQ9),"",COUNTIF(Tipy!$CG$6:$CG$84,Výsledky!CT99))</f>
        <v/>
      </c>
      <c r="CS99" s="89" t="str">
        <f>IF(ISBLANK(CQ9),"",CR99/CQ92)</f>
        <v/>
      </c>
      <c r="CT99" s="364" t="str">
        <f>IF(ISBLANK(CQ9),"",CQ9)</f>
        <v/>
      </c>
      <c r="CU99" s="364"/>
      <c r="CV99" s="365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364" t="str">
        <f>IF(ISBLANK(CX9),"",CX9)</f>
        <v/>
      </c>
      <c r="DB99" s="364"/>
      <c r="DC99" s="365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364" t="str">
        <f>IF(ISBLANK(DE9),"",DE9)</f>
        <v/>
      </c>
      <c r="DI99" s="364"/>
      <c r="DJ99" s="365"/>
      <c r="DK99" s="84"/>
      <c r="DL99" s="88"/>
      <c r="DM99" s="294" t="str">
        <f>IF(ISBLANK(DL9),"",COUNTIF(Tipy!$CY$6:$CY$84,Výsledky!DO99))</f>
        <v/>
      </c>
      <c r="DN99" s="89" t="str">
        <f>IF(ISBLANK(DL9),"",DM99/DL92)</f>
        <v/>
      </c>
      <c r="DO99" s="364" t="str">
        <f>IF(ISBLANK(DL9),"",DL9)</f>
        <v/>
      </c>
      <c r="DP99" s="364"/>
      <c r="DQ99" s="365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364" t="str">
        <f>IF(ISBLANK(DS9),"",DS9)</f>
        <v/>
      </c>
      <c r="DW99" s="364"/>
      <c r="DX99" s="365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364" t="str">
        <f>IF(ISBLANK(DZ9),"",DZ9)</f>
        <v/>
      </c>
      <c r="ED99" s="364"/>
      <c r="EE99" s="365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364" t="str">
        <f>IF(ISBLANK(EG9),"",EG9)</f>
        <v/>
      </c>
      <c r="EK99" s="364"/>
      <c r="EL99" s="365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364" t="str">
        <f>IF(ISBLANK(EN9),"",EN9)</f>
        <v/>
      </c>
      <c r="ER99" s="364"/>
      <c r="ES99" s="365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364" t="str">
        <f>IF(ISBLANK(EU9),"",EU9)</f>
        <v/>
      </c>
      <c r="EY99" s="364"/>
      <c r="EZ99" s="365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364" t="str">
        <f>IF(ISBLANK(FB9),"",FB9)</f>
        <v/>
      </c>
      <c r="FF99" s="364"/>
      <c r="FG99" s="365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364" t="str">
        <f>IF(ISBLANK(FI9),"",FI9)</f>
        <v/>
      </c>
      <c r="FM99" s="364"/>
      <c r="FN99" s="365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364" t="str">
        <f>IF(ISBLANK(FP9),"",FP9)</f>
        <v/>
      </c>
      <c r="FT99" s="364"/>
      <c r="FU99" s="365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364" t="str">
        <f>IF(ISBLANK(FW9),"",FW9)</f>
        <v/>
      </c>
      <c r="GA99" s="364"/>
      <c r="GB99" s="365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364" t="str">
        <f>IF(ISBLANK(GD9),"",GD9)</f>
        <v/>
      </c>
      <c r="GH99" s="364"/>
      <c r="GI99" s="365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364" t="str">
        <f>IF(ISBLANK(GK9),"",GK9)</f>
        <v/>
      </c>
      <c r="GO99" s="364"/>
      <c r="GP99" s="365"/>
      <c r="GQ99" s="84"/>
      <c r="GR99" s="88"/>
      <c r="GS99" s="294" t="str">
        <f>IF(ISBLANK(GR9),"",COUNTIF(Tipy!$FS$6:$FS$84,Výsledky!GU99))</f>
        <v/>
      </c>
      <c r="GT99" s="89" t="str">
        <f>IF(ISBLANK(GR9),"",GS99/GR92)</f>
        <v/>
      </c>
      <c r="GU99" s="364" t="str">
        <f>IF(ISBLANK(GR9),"",GR9)</f>
        <v/>
      </c>
      <c r="GV99" s="364"/>
      <c r="GW99" s="365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364" t="str">
        <f>IF(ISBLANK(GY9),"",GY9)</f>
        <v/>
      </c>
      <c r="HC99" s="364"/>
      <c r="HD99" s="365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364" t="str">
        <f>IF(ISBLANK(HF9),"",HF9)</f>
        <v/>
      </c>
      <c r="HJ99" s="364"/>
      <c r="HK99" s="365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364" t="str">
        <f>IF(ISBLANK(HM9),"",HM9)</f>
        <v/>
      </c>
      <c r="HQ99" s="364"/>
      <c r="HR99" s="365"/>
      <c r="HS99" s="84"/>
      <c r="HT99" s="88"/>
      <c r="HU99" s="294">
        <f>IF(ISBLANK(#REF!),"",COUNTIF(Tipy!$GQ$6:$GQ$84,Výsledky!HW99))</f>
        <v>0</v>
      </c>
      <c r="HV99" s="89" t="e">
        <f>IF(ISBLANK(#REF!),"",HU99/HT92)</f>
        <v>#VALUE!</v>
      </c>
      <c r="HW99" s="364" t="e">
        <f>IF(ISBLANK(#REF!),"",#REF!)</f>
        <v>#REF!</v>
      </c>
      <c r="HX99" s="364"/>
      <c r="HY99" s="365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364" t="str">
        <f>IF(ISBLANK(IA9),"",IA9)</f>
        <v/>
      </c>
      <c r="IE99" s="364"/>
      <c r="IF99" s="365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364" t="str">
        <f>IF(ISBLANK(IH9),"",IH9)</f>
        <v/>
      </c>
      <c r="IL99" s="364"/>
      <c r="IM99" s="365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364" t="str">
        <f>IF(ISBLANK(IO9),"",IO9)</f>
        <v/>
      </c>
      <c r="IS99" s="364"/>
      <c r="IT99" s="365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364" t="str">
        <f>IF(ISBLANK(IV9),"",IV9)</f>
        <v/>
      </c>
      <c r="IZ99" s="364"/>
      <c r="JA99" s="365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364" t="str">
        <f>IF(ISBLANK(JC9),"",JC9)</f>
        <v/>
      </c>
      <c r="JG99" s="364"/>
      <c r="JH99" s="365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364" t="str">
        <f>IF(ISBLANK(JJ9),"",JJ9)</f>
        <v/>
      </c>
      <c r="JN99" s="364"/>
      <c r="JO99" s="365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364" t="str">
        <f>IF(ISBLANK(JQ9),"",JQ9)</f>
        <v/>
      </c>
      <c r="JU99" s="364"/>
      <c r="JV99" s="365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364" t="str">
        <f>IF(ISBLANK(JX9),"",JX9)</f>
        <v/>
      </c>
      <c r="KB99" s="364"/>
      <c r="KC99" s="365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364" t="str">
        <f>IF(ISBLANK(KE9),"",KE9)</f>
        <v/>
      </c>
      <c r="KI99" s="364"/>
      <c r="KJ99" s="365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364" t="str">
        <f>IF(ISBLANK(KL9),"",KL9)</f>
        <v/>
      </c>
      <c r="KP99" s="364"/>
      <c r="KQ99" s="365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364" t="str">
        <f>IF(ISBLANK(KS9),"",KS9)</f>
        <v/>
      </c>
      <c r="KW99" s="364"/>
      <c r="KX99" s="365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364" t="str">
        <f>IF(ISBLANK(KZ9),"",KZ9)</f>
        <v/>
      </c>
      <c r="LD99" s="364"/>
      <c r="LE99" s="365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364" t="str">
        <f>IF(ISBLANK(LG9),"",LG9)</f>
        <v/>
      </c>
      <c r="LK99" s="364"/>
      <c r="LL99" s="365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364" t="str">
        <f>IF(ISBLANK(LN9),"",LN9)</f>
        <v/>
      </c>
      <c r="LR99" s="364"/>
      <c r="LS99" s="365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364" t="str">
        <f>IF(ISBLANK(LU9),"",LU9)</f>
        <v/>
      </c>
      <c r="LY99" s="364"/>
      <c r="LZ99" s="365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364" t="str">
        <f>IF(ISBLANK(MB9),"",MB9)</f>
        <v/>
      </c>
      <c r="MF99" s="364"/>
      <c r="MG99" s="365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364" t="str">
        <f>IF(ISBLANK(MI9),"",MI9)</f>
        <v/>
      </c>
      <c r="MM99" s="364"/>
      <c r="MN99" s="365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364" t="str">
        <f>IF(ISBLANK(MP9),"",MP9)</f>
        <v/>
      </c>
      <c r="MT99" s="364"/>
      <c r="MU99" s="365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364" t="str">
        <f>IF(ISBLANK(MW9),"",MW9)</f>
        <v/>
      </c>
      <c r="NA99" s="364"/>
      <c r="NB99" s="365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364" t="str">
        <f>IF(ISBLANK(ND9),"",ND9)</f>
        <v/>
      </c>
      <c r="NH99" s="364"/>
      <c r="NI99" s="365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364" t="str">
        <f>IF(ISBLANK(NK9),"",NK9)</f>
        <v/>
      </c>
      <c r="NO99" s="364"/>
      <c r="NP99" s="365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364" t="str">
        <f>IF(ISBLANK(NR9),"",NR9)</f>
        <v/>
      </c>
      <c r="NV99" s="364"/>
      <c r="NW99" s="365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364" t="str">
        <f>IF(ISBLANK(NY9),"",NY9)</f>
        <v/>
      </c>
      <c r="OC99" s="364"/>
      <c r="OD99" s="365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364" t="str">
        <f>IF(ISBLANK(OF9),"",OF9)</f>
        <v/>
      </c>
      <c r="OJ99" s="364"/>
      <c r="OK99" s="365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364" t="str">
        <f>IF(ISBLANK(OM9),"",OM9)</f>
        <v/>
      </c>
      <c r="OQ99" s="364"/>
      <c r="OR99" s="365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364" t="str">
        <f>IF(ISBLANK(OT9),"",OT9)</f>
        <v/>
      </c>
      <c r="OX99" s="364"/>
      <c r="OY99" s="365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364" t="str">
        <f>IF(ISBLANK(PA9),"",PA9)</f>
        <v/>
      </c>
      <c r="PE99" s="364"/>
      <c r="PF99" s="365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364" t="str">
        <f>IF(ISBLANK(PH9),"",PH9)</f>
        <v/>
      </c>
      <c r="PL99" s="364"/>
      <c r="PM99" s="365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364" t="str">
        <f>IF(ISBLANK(PO9),"",PO9)</f>
        <v/>
      </c>
      <c r="PS99" s="364"/>
      <c r="PT99" s="365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364" t="str">
        <f>IF(ISBLANK(PV9),"",PV9)</f>
        <v/>
      </c>
      <c r="PZ99" s="364"/>
      <c r="QA99" s="365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364" t="str">
        <f>IF(ISBLANK(QC9),"",QC9)</f>
        <v/>
      </c>
      <c r="QG99" s="364"/>
      <c r="QH99" s="365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364" t="str">
        <f>IF(ISBLANK(QJ9),"",QJ9)</f>
        <v/>
      </c>
      <c r="QN99" s="364"/>
      <c r="QO99" s="365"/>
      <c r="QP99" s="85"/>
      <c r="QQ99" s="88"/>
      <c r="QR99" s="294" t="str">
        <f>IF(ISBLANK(QQ9),"",COUNTIF(Tipy!#REF!,Výsledky!QT99))</f>
        <v/>
      </c>
      <c r="QS99" s="89" t="str">
        <f>IF(ISBLANK(QQ9),"",QR99/QQ92)</f>
        <v/>
      </c>
      <c r="QT99" s="364" t="str">
        <f>IF(ISBLANK(QQ9),"",QQ9)</f>
        <v/>
      </c>
      <c r="QU99" s="364"/>
      <c r="QV99" s="365"/>
    </row>
    <row r="100" spans="1:464" ht="15" customHeight="1" x14ac:dyDescent="0.2">
      <c r="A100" s="414"/>
      <c r="B100" s="86" t="s">
        <v>148</v>
      </c>
      <c r="C100" s="80"/>
      <c r="D100" s="363">
        <f>IF(ISBLANK(I3),"",COUNTIF(G12:G90,"=20")+COUNTIF(G12:G90,"=30"))</f>
        <v>0</v>
      </c>
      <c r="E100" s="363"/>
      <c r="F100" s="361" t="e">
        <f>IF(ISBLANK(I3),"",D100/D92)</f>
        <v>#DIV/0!</v>
      </c>
      <c r="G100" s="361"/>
      <c r="H100" s="77"/>
      <c r="I100" s="90"/>
      <c r="J100" s="83"/>
      <c r="K100" s="363">
        <f>IF(ISBLANK(P3),"",COUNTIF(N12:N90,"=20")+COUNTIF(N12:N90,"=30"))</f>
        <v>37</v>
      </c>
      <c r="L100" s="363"/>
      <c r="M100" s="361">
        <f>IF(ISBLANK(P3),"",K100/K92)</f>
        <v>0.55223880597014929</v>
      </c>
      <c r="N100" s="361"/>
      <c r="O100" s="77"/>
      <c r="P100" s="90"/>
      <c r="Q100" s="84"/>
      <c r="R100" s="363">
        <f>IF(ISBLANK(W3),"",COUNTIF(U12:U90,"=20")+COUNTIF(U12:U90,"=30"))</f>
        <v>3</v>
      </c>
      <c r="S100" s="363"/>
      <c r="T100" s="361">
        <f>IF(ISBLANK(W3),"",R100/R92)</f>
        <v>4.8387096774193547E-2</v>
      </c>
      <c r="U100" s="361"/>
      <c r="V100" s="77"/>
      <c r="W100" s="90"/>
      <c r="X100" s="84"/>
      <c r="Y100" s="363">
        <f>IF(ISBLANK(AD3),"",COUNTIF(AB12:AB90,"=20")+COUNTIF(AB12:AB90,"=30"))</f>
        <v>25</v>
      </c>
      <c r="Z100" s="363"/>
      <c r="AA100" s="361">
        <f>IF(ISBLANK(AD3),"",Y100/Y92)</f>
        <v>0.40322580645161288</v>
      </c>
      <c r="AB100" s="361"/>
      <c r="AC100" s="77"/>
      <c r="AD100" s="90"/>
      <c r="AE100" s="84"/>
      <c r="AF100" s="363">
        <f>IF(ISBLANK(AK3),"",COUNTIF(AI12:AI90,"=20")+COUNTIF(AI12:AI90,"=30"))</f>
        <v>9</v>
      </c>
      <c r="AG100" s="363"/>
      <c r="AH100" s="361">
        <f>IF(ISBLANK(AK3),"",AF100/AF92)</f>
        <v>0.15517241379310345</v>
      </c>
      <c r="AI100" s="361"/>
      <c r="AJ100" s="77"/>
      <c r="AK100" s="90"/>
      <c r="AL100" s="84"/>
      <c r="AM100" s="363" t="str">
        <f>IF(ISBLANK(AR3),"",COUNTIF(AP12:AP90,"=20")+COUNTIF(AP12:AP90,"=30"))</f>
        <v/>
      </c>
      <c r="AN100" s="363"/>
      <c r="AO100" s="361" t="str">
        <f>IF(ISBLANK(AR3),"",AM100/AM92)</f>
        <v/>
      </c>
      <c r="AP100" s="361"/>
      <c r="AQ100" s="77"/>
      <c r="AR100" s="90"/>
      <c r="AS100" s="84"/>
      <c r="AT100" s="363" t="str">
        <f>IF(ISBLANK(BF3),"",COUNTIF(AW12:AW90,"=20")+COUNTIF(AW12:AW90,"=30"))</f>
        <v/>
      </c>
      <c r="AU100" s="363"/>
      <c r="AV100" s="361" t="str">
        <f>IF(ISBLANK(BF3),"",AT100/AT92)</f>
        <v/>
      </c>
      <c r="AW100" s="361"/>
      <c r="AX100" s="77"/>
      <c r="AY100" s="90"/>
      <c r="AZ100" s="84"/>
      <c r="BA100" s="363" t="str">
        <f>IF(ISBLANK(AY3),"",COUNTIF(BD12:BD90,"=20")+COUNTIF(BD12:BD90,"=30"))</f>
        <v/>
      </c>
      <c r="BB100" s="363"/>
      <c r="BC100" s="361" t="str">
        <f>IF(ISBLANK(AY3),"",BA100/BA92)</f>
        <v/>
      </c>
      <c r="BD100" s="361"/>
      <c r="BE100" s="77"/>
      <c r="BF100" s="90"/>
      <c r="BG100" s="84"/>
      <c r="BH100" s="363" t="str">
        <f>IF(ISBLANK(BT3),"",COUNTIF(BK12:BK90,"=20")+COUNTIF(BK12:BK90,"=30"))</f>
        <v/>
      </c>
      <c r="BI100" s="363"/>
      <c r="BJ100" s="361" t="str">
        <f>IF(ISBLANK(BT3),"",BH100/BH92)</f>
        <v/>
      </c>
      <c r="BK100" s="361"/>
      <c r="BL100" s="77"/>
      <c r="BM100" s="90"/>
      <c r="BN100" s="84"/>
      <c r="BO100" s="363" t="str">
        <f>IF(ISBLANK(CA3),"",COUNTIF(BR12:BR90,"=20")+COUNTIF(BR12:BR90,"=30"))</f>
        <v/>
      </c>
      <c r="BP100" s="363"/>
      <c r="BQ100" s="361" t="str">
        <f>IF(ISBLANK(CA3),"",BO100/BO92)</f>
        <v/>
      </c>
      <c r="BR100" s="361"/>
      <c r="BS100" s="77"/>
      <c r="BT100" s="90"/>
      <c r="BU100" s="84"/>
      <c r="BV100" s="363" t="str">
        <f>IF(ISBLANK(CH3),"",COUNTIF(BY12:BY90,"=20")+COUNTIF(BY12:BY90,"=30"))</f>
        <v/>
      </c>
      <c r="BW100" s="363"/>
      <c r="BX100" s="361" t="str">
        <f>IF(ISBLANK(CH3),"",BV100/BV92)</f>
        <v/>
      </c>
      <c r="BY100" s="361"/>
      <c r="BZ100" s="77"/>
      <c r="CA100" s="90"/>
      <c r="CB100" s="84"/>
      <c r="CC100" s="363" t="str">
        <f>IF(ISBLANK(CO3),"",COUNTIF(CF12:CF90,"=20")+COUNTIF(CF12:CF90,"=30"))</f>
        <v/>
      </c>
      <c r="CD100" s="363"/>
      <c r="CE100" s="361" t="str">
        <f>IF(ISBLANK(CO3),"",CC100/CC92)</f>
        <v/>
      </c>
      <c r="CF100" s="361"/>
      <c r="CG100" s="77"/>
      <c r="CH100" s="90"/>
      <c r="CI100" s="84"/>
      <c r="CJ100" s="363" t="str">
        <f>IF(ISBLANK(CV3),"",COUNTIF(CM12:CM90,"=20")+COUNTIF(CM12:CM90,"=30"))</f>
        <v/>
      </c>
      <c r="CK100" s="363"/>
      <c r="CL100" s="361" t="str">
        <f>IF(ISBLANK(CV3),"",CJ100/CJ92)</f>
        <v/>
      </c>
      <c r="CM100" s="361"/>
      <c r="CN100" s="77"/>
      <c r="CO100" s="90"/>
      <c r="CP100" s="84"/>
      <c r="CQ100" s="363" t="str">
        <f>IF(ISBLANK(DC3),"",COUNTIF(CT12:CT90,"=20")+COUNTIF(CT12:CT90,"=30"))</f>
        <v/>
      </c>
      <c r="CR100" s="363"/>
      <c r="CS100" s="361" t="str">
        <f>IF(ISBLANK(DC3),"",CQ100/CQ92)</f>
        <v/>
      </c>
      <c r="CT100" s="361"/>
      <c r="CU100" s="77"/>
      <c r="CV100" s="90"/>
      <c r="CW100" s="84"/>
      <c r="CX100" s="363" t="str">
        <f>IF(ISBLANK(DX3),"",COUNTIF(DA12:DA90,"=20")+COUNTIF(DA12:DA90,"=30"))</f>
        <v/>
      </c>
      <c r="CY100" s="363"/>
      <c r="CZ100" s="361" t="str">
        <f>IF(ISBLANK(DX3),"",CX100/CX92)</f>
        <v/>
      </c>
      <c r="DA100" s="361"/>
      <c r="DB100" s="77"/>
      <c r="DC100" s="90"/>
      <c r="DD100" s="84"/>
      <c r="DE100" s="363" t="str">
        <f>IF(ISBLANK(DQ3),"",COUNTIF(DH12:DH90,"=20")+COUNTIF(DH12:DH90,"=30"))</f>
        <v/>
      </c>
      <c r="DF100" s="363"/>
      <c r="DG100" s="361" t="str">
        <f>IF(ISBLANK(DQ3),"",DE100/DE92)</f>
        <v/>
      </c>
      <c r="DH100" s="361"/>
      <c r="DI100" s="77"/>
      <c r="DJ100" s="90"/>
      <c r="DK100" s="84"/>
      <c r="DL100" s="363" t="str">
        <f>IF(ISBLANK(EE3),"",COUNTIF(DO12:DO90,"=20")+COUNTIF(DO12:DO90,"=30"))</f>
        <v/>
      </c>
      <c r="DM100" s="363"/>
      <c r="DN100" s="361" t="str">
        <f>IF(ISBLANK(EE3),"",DL100/DL92)</f>
        <v/>
      </c>
      <c r="DO100" s="361"/>
      <c r="DP100" s="77"/>
      <c r="DQ100" s="90"/>
      <c r="DR100" s="84"/>
      <c r="DS100" s="363" t="str">
        <f>IF(ISBLANK(EL3),"",COUNTIF(DV12:DV90,"=20")+COUNTIF(DV12:DV90,"=30"))</f>
        <v/>
      </c>
      <c r="DT100" s="363"/>
      <c r="DU100" s="361" t="str">
        <f>IF(ISBLANK(EL3),"",DS100/DS92)</f>
        <v/>
      </c>
      <c r="DV100" s="361"/>
      <c r="DW100" s="77"/>
      <c r="DX100" s="90"/>
      <c r="DY100" s="84"/>
      <c r="DZ100" s="363" t="str">
        <f>IF(ISBLANK(ES3),"",COUNTIF(EC12:EC90,"=20")+COUNTIF(EC12:EC90,"=30"))</f>
        <v/>
      </c>
      <c r="EA100" s="363"/>
      <c r="EB100" s="361" t="str">
        <f>IF(ISBLANK(ES3),"",DZ100/DZ92)</f>
        <v/>
      </c>
      <c r="EC100" s="361"/>
      <c r="ED100" s="77"/>
      <c r="EE100" s="90"/>
      <c r="EF100" s="84"/>
      <c r="EG100" s="363" t="str">
        <f>IF(ISBLANK(EZ3),"",COUNTIF(EJ12:EJ90,"=20")+COUNTIF(EJ12:EJ90,"=30"))</f>
        <v/>
      </c>
      <c r="EH100" s="363"/>
      <c r="EI100" s="361" t="str">
        <f>IF(ISBLANK(EZ3),"",EG100/EG92)</f>
        <v/>
      </c>
      <c r="EJ100" s="361"/>
      <c r="EK100" s="77"/>
      <c r="EL100" s="90"/>
      <c r="EM100" s="84"/>
      <c r="EN100" s="363" t="str">
        <f>IF(ISBLANK(FU3),"",COUNTIF(EQ12:EQ90,"=20")+COUNTIF(EQ12:EQ90,"=30"))</f>
        <v/>
      </c>
      <c r="EO100" s="363"/>
      <c r="EP100" s="361" t="str">
        <f>IF(ISBLANK(FU3),"",EN100/EN92)</f>
        <v/>
      </c>
      <c r="EQ100" s="361"/>
      <c r="ER100" s="77"/>
      <c r="ES100" s="90"/>
      <c r="ET100" s="84"/>
      <c r="EU100" s="363" t="str">
        <f>IF(ISBLANK(FG3),"",COUNTIF(EX12:EX90,"=20")+COUNTIF(EX12:EX90,"=30"))</f>
        <v/>
      </c>
      <c r="EV100" s="363"/>
      <c r="EW100" s="361" t="str">
        <f>IF(ISBLANK(FG3),"",EU100/EU92)</f>
        <v/>
      </c>
      <c r="EX100" s="361"/>
      <c r="EY100" s="77"/>
      <c r="EZ100" s="90"/>
      <c r="FA100" s="84"/>
      <c r="FB100" s="363" t="str">
        <f>IF(ISBLANK(BM3),"",COUNTIF(FE12:FE90,"=20")+COUNTIF(FE12:FE90,"=30"))</f>
        <v/>
      </c>
      <c r="FC100" s="363"/>
      <c r="FD100" s="361" t="str">
        <f>IF(ISBLANK(BM3),"",FB100/FB92)</f>
        <v/>
      </c>
      <c r="FE100" s="361"/>
      <c r="FF100" s="77"/>
      <c r="FG100" s="90"/>
      <c r="FH100" s="84"/>
      <c r="FI100" s="363" t="str">
        <f>IF(ISBLANK(FN3),"",COUNTIF(FL12:FL90,"=20")+COUNTIF(FL12:FL90,"=30"))</f>
        <v/>
      </c>
      <c r="FJ100" s="363"/>
      <c r="FK100" s="361" t="str">
        <f>IF(ISBLANK(FN3),"",FI100/FI92)</f>
        <v/>
      </c>
      <c r="FL100" s="361"/>
      <c r="FM100" s="77"/>
      <c r="FN100" s="90"/>
      <c r="FO100" s="84"/>
      <c r="FP100" s="363" t="str">
        <f>IF(ISBLANK(DJ3),"",COUNTIF(FS12:FS90,"=20")+COUNTIF(FS12:FS90,"=30"))</f>
        <v/>
      </c>
      <c r="FQ100" s="363"/>
      <c r="FR100" s="361" t="str">
        <f>IF(ISBLANK(DJ3),"",FP100/FP92)</f>
        <v/>
      </c>
      <c r="FS100" s="361"/>
      <c r="FT100" s="77"/>
      <c r="FU100" s="90"/>
      <c r="FV100" s="84"/>
      <c r="FW100" s="363" t="str">
        <f>IF(ISBLANK(GB3),"",COUNTIF(FZ12:FZ90,"=20")+COUNTIF(FZ12:FZ90,"=30"))</f>
        <v/>
      </c>
      <c r="FX100" s="363"/>
      <c r="FY100" s="361" t="str">
        <f>IF(ISBLANK(GB3),"",FW100/FW92)</f>
        <v/>
      </c>
      <c r="FZ100" s="361"/>
      <c r="GA100" s="77"/>
      <c r="GB100" s="90"/>
      <c r="GC100" s="84"/>
      <c r="GD100" s="363" t="str">
        <f>IF(ISBLANK(GP3),"",COUNTIF(GG12:GG90,"=20")+COUNTIF(GG12:GG90,"=30"))</f>
        <v/>
      </c>
      <c r="GE100" s="363"/>
      <c r="GF100" s="361" t="str">
        <f>IF(ISBLANK(GP3),"",GD100/GD92)</f>
        <v/>
      </c>
      <c r="GG100" s="361"/>
      <c r="GH100" s="77"/>
      <c r="GI100" s="90"/>
      <c r="GJ100" s="84"/>
      <c r="GK100" s="363" t="str">
        <f>IF(ISBLANK(GW3),"",COUNTIF(GN12:GN90,"=20")+COUNTIF(GN12:GN90,"=30"))</f>
        <v/>
      </c>
      <c r="GL100" s="363"/>
      <c r="GM100" s="361" t="str">
        <f>IF(ISBLANK(GW3),"",GK100/GK92)</f>
        <v/>
      </c>
      <c r="GN100" s="361"/>
      <c r="GO100" s="77"/>
      <c r="GP100" s="90"/>
      <c r="GQ100" s="84"/>
      <c r="GR100" s="363" t="str">
        <f>IF(ISBLANK(GI3),"",COUNTIF(GU12:GU90,"=20")+COUNTIF(GU12:GU90,"=30"))</f>
        <v/>
      </c>
      <c r="GS100" s="363"/>
      <c r="GT100" s="361" t="str">
        <f>IF(ISBLANK(GI3),"",GR100/GR92)</f>
        <v/>
      </c>
      <c r="GU100" s="361"/>
      <c r="GV100" s="77"/>
      <c r="GW100" s="90"/>
      <c r="GX100" s="84"/>
      <c r="GY100" s="363" t="str">
        <f>IF(ISBLANK(HK3),"",COUNTIF(HB12:HB90,"=20")+COUNTIF(HB12:HB90,"=30"))</f>
        <v/>
      </c>
      <c r="GZ100" s="363"/>
      <c r="HA100" s="361" t="str">
        <f>IF(ISBLANK(HK3),"",GY100/GY92)</f>
        <v/>
      </c>
      <c r="HB100" s="361"/>
      <c r="HC100" s="77"/>
      <c r="HD100" s="90"/>
      <c r="HE100" s="84"/>
      <c r="HF100" s="363" t="str">
        <f>IF(ISBLANK(HD3),"",COUNTIF(HI12:HI90,"=20")+COUNTIF(HI12:HI90,"=30"))</f>
        <v/>
      </c>
      <c r="HG100" s="363"/>
      <c r="HH100" s="361" t="str">
        <f>IF(ISBLANK(HD3),"",HF100/HF92)</f>
        <v/>
      </c>
      <c r="HI100" s="361"/>
      <c r="HJ100" s="77"/>
      <c r="HK100" s="90"/>
      <c r="HL100" s="84"/>
      <c r="HM100" s="363" t="str">
        <f>IF(ISBLANK(HY3),"",COUNTIF(HP12:HP90,"=20")+COUNTIF(HP12:HP90,"=30"))</f>
        <v/>
      </c>
      <c r="HN100" s="363"/>
      <c r="HO100" s="361" t="str">
        <f>IF(ISBLANK(HY3),"",HM100/HM92)</f>
        <v/>
      </c>
      <c r="HP100" s="361"/>
      <c r="HQ100" s="77"/>
      <c r="HR100" s="90"/>
      <c r="HS100" s="84"/>
      <c r="HT100" s="363" t="str">
        <f>IF(ISBLANK(HR3),"",COUNTIF(HW12:HW90,"=20")+COUNTIF(HW12:HW90,"=30"))</f>
        <v/>
      </c>
      <c r="HU100" s="363"/>
      <c r="HV100" s="361" t="str">
        <f>IF(ISBLANK(HR3),"",HT100/HT92)</f>
        <v/>
      </c>
      <c r="HW100" s="361"/>
      <c r="HX100" s="77"/>
      <c r="HY100" s="90"/>
      <c r="HZ100" s="84"/>
      <c r="IA100" s="363" t="str">
        <f>IF(ISBLANK(IM3),"",COUNTIF(ID12:ID90,"=20")+COUNTIF(ID12:ID90,"=30"))</f>
        <v/>
      </c>
      <c r="IB100" s="363"/>
      <c r="IC100" s="361" t="str">
        <f>IF(ISBLANK(IM3),"",IA100/IA92)</f>
        <v/>
      </c>
      <c r="ID100" s="361"/>
      <c r="IE100" s="77"/>
      <c r="IF100" s="90"/>
      <c r="IG100" s="84"/>
      <c r="IH100" s="363" t="str">
        <f>IF(ISBLANK(IF3),"",COUNTIF(IK12:IK90,"=20")+COUNTIF(IK12:IK90,"=30"))</f>
        <v/>
      </c>
      <c r="II100" s="363"/>
      <c r="IJ100" s="361" t="str">
        <f>IF(ISBLANK(IF3),"",IH100/IH92)</f>
        <v/>
      </c>
      <c r="IK100" s="361"/>
      <c r="IL100" s="77"/>
      <c r="IM100" s="90"/>
      <c r="IN100" s="84"/>
      <c r="IO100" s="363" t="str">
        <f>IF(ISBLANK(IT3),"",COUNTIF(IR12:IR90,"=20")+COUNTIF(IR12:IR90,"=30"))</f>
        <v/>
      </c>
      <c r="IP100" s="363"/>
      <c r="IQ100" s="361" t="str">
        <f>IF(ISBLANK(IT3),"",IO100/IO92)</f>
        <v/>
      </c>
      <c r="IR100" s="361"/>
      <c r="IS100" s="77"/>
      <c r="IT100" s="90"/>
      <c r="IU100" s="84"/>
      <c r="IV100" s="363" t="str">
        <f>IF(ISBLANK(JA3),"",COUNTIF(IY12:IY90,"=20")+COUNTIF(IY12:IY90,"=30"))</f>
        <v/>
      </c>
      <c r="IW100" s="363"/>
      <c r="IX100" s="361" t="str">
        <f>IF(ISBLANK(JA3),"",IV100/IV92)</f>
        <v/>
      </c>
      <c r="IY100" s="361"/>
      <c r="IZ100" s="77"/>
      <c r="JA100" s="90"/>
      <c r="JB100" s="84"/>
      <c r="JC100" s="363" t="str">
        <f>IF(ISBLANK(JO3),"",COUNTIF(JF12:JF90,"=20")+COUNTIF(JF12:JF90,"=30"))</f>
        <v/>
      </c>
      <c r="JD100" s="363"/>
      <c r="JE100" s="361" t="str">
        <f>IF(ISBLANK(JO3),"",JC100/JC92)</f>
        <v/>
      </c>
      <c r="JF100" s="361"/>
      <c r="JG100" s="77"/>
      <c r="JH100" s="90"/>
      <c r="JI100" s="84"/>
      <c r="JJ100" s="363" t="str">
        <f>IF(ISBLANK(JH3),"",COUNTIF(JM12:JM90,"=20")+COUNTIF(JM12:JM90,"=30"))</f>
        <v/>
      </c>
      <c r="JK100" s="363"/>
      <c r="JL100" s="361" t="str">
        <f>IF(ISBLANK(JH3),"",JJ100/JJ92)</f>
        <v/>
      </c>
      <c r="JM100" s="361"/>
      <c r="JN100" s="77"/>
      <c r="JO100" s="90"/>
      <c r="JP100" s="84"/>
      <c r="JQ100" s="363" t="str">
        <f>IF(ISBLANK(JV3),"",COUNTIF(JT12:JT90,"=20")+COUNTIF(JT12:JT90,"=30"))</f>
        <v/>
      </c>
      <c r="JR100" s="363"/>
      <c r="JS100" s="361" t="str">
        <f>IF(ISBLANK(JV3),"",JQ100/JQ92)</f>
        <v/>
      </c>
      <c r="JT100" s="361"/>
      <c r="JU100" s="77"/>
      <c r="JV100" s="90"/>
      <c r="JW100" s="84"/>
      <c r="JX100" s="363" t="str">
        <f>IF(ISBLANK(KQ3),"",COUNTIF(KA12:KA90,"=20")+COUNTIF(KA12:KA90,"=30"))</f>
        <v/>
      </c>
      <c r="JY100" s="363"/>
      <c r="JZ100" s="361" t="str">
        <f>IF(ISBLANK(KQ3),"",JX100/JX92)</f>
        <v/>
      </c>
      <c r="KA100" s="361"/>
      <c r="KB100" s="77"/>
      <c r="KC100" s="90"/>
      <c r="KD100" s="84"/>
      <c r="KE100" s="363" t="str">
        <f>IF(ISBLANK(KX3),"",COUNTIF(KH12:KH90,"=20")+COUNTIF(KH12:KH90,"=30"))</f>
        <v/>
      </c>
      <c r="KF100" s="363"/>
      <c r="KG100" s="361" t="str">
        <f>IF(ISBLANK(KX3),"",KE100/KE92)</f>
        <v/>
      </c>
      <c r="KH100" s="361"/>
      <c r="KI100" s="77"/>
      <c r="KJ100" s="90"/>
      <c r="KK100" s="84"/>
      <c r="KL100" s="363" t="str">
        <f>IF(ISBLANK(KJ3),"",COUNTIF(KO12:KO90,"=20")+COUNTIF(KO12:KO90,"=30"))</f>
        <v/>
      </c>
      <c r="KM100" s="363"/>
      <c r="KN100" s="361" t="str">
        <f>IF(ISBLANK(KJ3),"",KL100/KL92)</f>
        <v/>
      </c>
      <c r="KO100" s="361"/>
      <c r="KP100" s="77"/>
      <c r="KQ100" s="90"/>
      <c r="KR100" s="84"/>
      <c r="KS100" s="363" t="str">
        <f>IF(ISBLANK(KC3),"",COUNTIF(KV12:KV90,"=20")+COUNTIF(KV12:KV90,"=30"))</f>
        <v/>
      </c>
      <c r="KT100" s="363"/>
      <c r="KU100" s="361" t="str">
        <f>IF(ISBLANK(KC3),"",KS100/KS92)</f>
        <v/>
      </c>
      <c r="KV100" s="361"/>
      <c r="KW100" s="77"/>
      <c r="KX100" s="90"/>
      <c r="KY100" s="85"/>
      <c r="KZ100" s="363" t="str">
        <f>IF(ISBLANK(LE3),"",COUNTIF(LC12:LC90,"=20")+COUNTIF(LC12:LC90,"=30"))</f>
        <v/>
      </c>
      <c r="LA100" s="363"/>
      <c r="LB100" s="361" t="str">
        <f>IF(ISBLANK(LE3),"",KZ100/KZ92)</f>
        <v/>
      </c>
      <c r="LC100" s="361"/>
      <c r="LD100" s="77"/>
      <c r="LE100" s="90"/>
      <c r="LF100" s="84"/>
      <c r="LG100" s="363" t="str">
        <f>IF(ISBLANK(LE3),"",COUNTIF(LJ12:LJ90,"=20")+COUNTIF(LJ12:LJ90,"=30"))</f>
        <v/>
      </c>
      <c r="LH100" s="363"/>
      <c r="LI100" s="361" t="str">
        <f>IF(ISBLANK(LE3),"",LG100/LG92)</f>
        <v/>
      </c>
      <c r="LJ100" s="361"/>
      <c r="LK100" s="77"/>
      <c r="LL100" s="90"/>
      <c r="LM100" s="84"/>
      <c r="LN100" s="363" t="str">
        <f>IF(ISBLANK(LS3),"",COUNTIF(LQ12:LQ90,"=20")+COUNTIF(LQ12:LQ90,"=30"))</f>
        <v/>
      </c>
      <c r="LO100" s="363"/>
      <c r="LP100" s="361" t="str">
        <f>IF(ISBLANK(LS3),"",LN100/LN92)</f>
        <v/>
      </c>
      <c r="LQ100" s="361"/>
      <c r="LR100" s="77"/>
      <c r="LS100" s="90"/>
      <c r="LT100" s="84"/>
      <c r="LU100" s="363" t="str">
        <f>IF(ISBLANK(LS3),"",COUNTIF(LX12:LX90,"=20")+COUNTIF(LX12:LX90,"=30"))</f>
        <v/>
      </c>
      <c r="LV100" s="363"/>
      <c r="LW100" s="361" t="str">
        <f>IF(ISBLANK(LS3),"",LU100/LU92)</f>
        <v/>
      </c>
      <c r="LX100" s="361"/>
      <c r="LY100" s="77"/>
      <c r="LZ100" s="90"/>
      <c r="MA100" s="84"/>
      <c r="MB100" s="363" t="str">
        <f>IF(ISBLANK(MG3),"",COUNTIF(ME12:ME90,"=20")+COUNTIF(ME12:ME90,"=30"))</f>
        <v/>
      </c>
      <c r="MC100" s="363"/>
      <c r="MD100" s="361" t="str">
        <f>IF(ISBLANK(MG3),"",MB100/MB92)</f>
        <v/>
      </c>
      <c r="ME100" s="361"/>
      <c r="MF100" s="77"/>
      <c r="MG100" s="90"/>
      <c r="MH100" s="84"/>
      <c r="MI100" s="363" t="str">
        <f>IF(ISBLANK(MN3),"",COUNTIF(ML12:ML90,"=20")+COUNTIF(ML12:ML90,"=30"))</f>
        <v/>
      </c>
      <c r="MJ100" s="363"/>
      <c r="MK100" s="361" t="str">
        <f>IF(ISBLANK(MN3),"",MI100/MI92)</f>
        <v/>
      </c>
      <c r="ML100" s="361"/>
      <c r="MM100" s="77"/>
      <c r="MN100" s="90"/>
      <c r="MO100" s="84"/>
      <c r="MP100" s="363" t="str">
        <f>IF(ISBLANK(MU3),"",COUNTIF(MS12:MS90,"=20")+COUNTIF(MS12:MS90,"=30"))</f>
        <v/>
      </c>
      <c r="MQ100" s="363"/>
      <c r="MR100" s="361" t="str">
        <f>IF(ISBLANK(MU3),"",MP100/MP92)</f>
        <v/>
      </c>
      <c r="MS100" s="361"/>
      <c r="MT100" s="77"/>
      <c r="MU100" s="90"/>
      <c r="MV100" s="84"/>
      <c r="MW100" s="363" t="str">
        <f>IF(ISBLANK(NP3),"",COUNTIF(MZ12:MZ90,"=20")+COUNTIF(MZ12:MZ90,"=30"))</f>
        <v/>
      </c>
      <c r="MX100" s="363"/>
      <c r="MY100" s="361" t="str">
        <f>IF(ISBLANK(NP3),"",MW100/MW92)</f>
        <v/>
      </c>
      <c r="MZ100" s="361"/>
      <c r="NA100" s="77"/>
      <c r="NB100" s="90"/>
      <c r="NC100" s="84"/>
      <c r="ND100" s="363" t="str">
        <f>IF(ISBLANK(NB3),"",COUNTIF(NG12:NG90,"=20")+COUNTIF(NG12:NG90,"=30"))</f>
        <v/>
      </c>
      <c r="NE100" s="363"/>
      <c r="NF100" s="361" t="str">
        <f>IF(ISBLANK(NB3),"",ND100/ND92)</f>
        <v/>
      </c>
      <c r="NG100" s="361"/>
      <c r="NH100" s="77"/>
      <c r="NI100" s="90"/>
      <c r="NJ100" s="84"/>
      <c r="NK100" s="363" t="str">
        <f>IF(ISBLANK(OD3),"",COUNTIF(NN12:NN90,"=20")+COUNTIF(NN12:NN90,"=30"))</f>
        <v/>
      </c>
      <c r="NL100" s="363"/>
      <c r="NM100" s="361" t="str">
        <f>IF(ISBLANK(OD3),"",NK100/NK92)</f>
        <v/>
      </c>
      <c r="NN100" s="361"/>
      <c r="NO100" s="77"/>
      <c r="NP100" s="90"/>
      <c r="NQ100" s="84"/>
      <c r="NR100" s="363" t="str">
        <f>IF(ISBLANK(NI3),"",COUNTIF(NU12:NU90,"=20")+COUNTIF(NU12:NU90,"=30"))</f>
        <v/>
      </c>
      <c r="NS100" s="363"/>
      <c r="NT100" s="361" t="str">
        <f>IF(ISBLANK(NI3),"",NR100/NR92)</f>
        <v/>
      </c>
      <c r="NU100" s="361"/>
      <c r="NV100" s="77"/>
      <c r="NW100" s="90"/>
      <c r="NX100" s="84"/>
      <c r="NY100" s="363" t="str">
        <f>IF(ISBLANK(OK3),"",COUNTIF(OB12:OB90,"=20")+COUNTIF(OB12:OB90,"=30"))</f>
        <v/>
      </c>
      <c r="NZ100" s="363"/>
      <c r="OA100" s="361" t="str">
        <f>IF(ISBLANK(OK3),"",NY100/NY92)</f>
        <v/>
      </c>
      <c r="OB100" s="361"/>
      <c r="OC100" s="77"/>
      <c r="OD100" s="90"/>
      <c r="OE100" s="84"/>
      <c r="OF100" s="363" t="str">
        <f>IF(ISBLANK(NW3),"",COUNTIF(OI12:OI90,"=20")+COUNTIF(OI12:OI90,"=30"))</f>
        <v/>
      </c>
      <c r="OG100" s="363"/>
      <c r="OH100" s="361" t="str">
        <f>IF(ISBLANK(NW3),"",OF100/OF92)</f>
        <v/>
      </c>
      <c r="OI100" s="361"/>
      <c r="OJ100" s="77"/>
      <c r="OK100" s="90"/>
      <c r="OL100" s="84"/>
      <c r="OM100" s="363" t="str">
        <f>IF(ISBLANK(OR3),"",COUNTIF(OP12:OP90,"=20")+COUNTIF(OP12:OP90,"=30"))</f>
        <v/>
      </c>
      <c r="ON100" s="363"/>
      <c r="OO100" s="361" t="str">
        <f>IF(ISBLANK(OR3),"",OM100/OM92)</f>
        <v/>
      </c>
      <c r="OP100" s="361"/>
      <c r="OQ100" s="77"/>
      <c r="OR100" s="90"/>
      <c r="OS100" s="84"/>
      <c r="OT100" s="363" t="str">
        <f>IF(ISBLANK(OY3),"",COUNTIF(OW12:OW90,"=20")+COUNTIF(OW12:OW90,"=30"))</f>
        <v/>
      </c>
      <c r="OU100" s="363"/>
      <c r="OV100" s="361" t="str">
        <f>IF(ISBLANK(OY3),"",OT100/OT92)</f>
        <v/>
      </c>
      <c r="OW100" s="361"/>
      <c r="OX100" s="77"/>
      <c r="OY100" s="90"/>
      <c r="OZ100" s="84"/>
      <c r="PA100" s="363" t="str">
        <f>IF(ISBLANK(PF3),"",COUNTIF(PD12:PD90,"=20")+COUNTIF(PD12:PD90,"=30"))</f>
        <v/>
      </c>
      <c r="PB100" s="363"/>
      <c r="PC100" s="361" t="str">
        <f>IF(ISBLANK(PF3),"",PA100/PA92)</f>
        <v/>
      </c>
      <c r="PD100" s="361"/>
      <c r="PE100" s="77"/>
      <c r="PF100" s="90"/>
      <c r="PG100" s="84"/>
      <c r="PH100" s="363" t="str">
        <f>IF(ISBLANK(PM3),"",COUNTIF(PK12:PK90,"=20")+COUNTIF(PK12:PK90,"=30"))</f>
        <v/>
      </c>
      <c r="PI100" s="363"/>
      <c r="PJ100" s="361" t="str">
        <f>IF(ISBLANK(PM3),"",PH100/PH92)</f>
        <v/>
      </c>
      <c r="PK100" s="361"/>
      <c r="PL100" s="77"/>
      <c r="PM100" s="90"/>
      <c r="PN100" s="84"/>
      <c r="PO100" s="363" t="str">
        <f>IF(ISBLANK(PT3),"",COUNTIF(PR12:PR90,"=20")+COUNTIF(PR12:PR90,"=30"))</f>
        <v/>
      </c>
      <c r="PP100" s="363"/>
      <c r="PQ100" s="361" t="str">
        <f>IF(ISBLANK(PT3),"",PO100/PO92)</f>
        <v/>
      </c>
      <c r="PR100" s="361"/>
      <c r="PS100" s="77"/>
      <c r="PT100" s="90"/>
      <c r="PU100" s="84"/>
      <c r="PV100" s="363" t="str">
        <f>IF(ISBLANK(QA3),"",COUNTIF(PY12:PY90,"=20")+COUNTIF(PY12:PY90,"=30"))</f>
        <v/>
      </c>
      <c r="PW100" s="363"/>
      <c r="PX100" s="361" t="str">
        <f>IF(ISBLANK(QA3),"",PV100/PV92)</f>
        <v/>
      </c>
      <c r="PY100" s="361"/>
      <c r="PZ100" s="77"/>
      <c r="QA100" s="90"/>
      <c r="QB100" s="84"/>
      <c r="QC100" s="363" t="str">
        <f>IF(ISBLANK(QH3),"",COUNTIF(QF12:QF90,"=20")+COUNTIF(QF12:QF90,"=30"))</f>
        <v/>
      </c>
      <c r="QD100" s="363"/>
      <c r="QE100" s="361" t="str">
        <f>IF(ISBLANK(QH3),"",QC100/QC92)</f>
        <v/>
      </c>
      <c r="QF100" s="361"/>
      <c r="QG100" s="77"/>
      <c r="QH100" s="90"/>
      <c r="QI100" s="85"/>
      <c r="QJ100" s="363" t="str">
        <f>IF(ISBLANK(QV3),"",COUNTIF(QM12:QM90,"=20")+COUNTIF(QM12:QM90,"=30"))</f>
        <v/>
      </c>
      <c r="QK100" s="363"/>
      <c r="QL100" s="361" t="str">
        <f>IF(ISBLANK(QV3),"",QJ100/QJ92)</f>
        <v/>
      </c>
      <c r="QM100" s="361"/>
      <c r="QN100" s="77"/>
      <c r="QO100" s="90"/>
      <c r="QP100" s="85"/>
      <c r="QQ100" s="363" t="str">
        <f>IF(ISBLANK(QO3),"",COUNTIF(QT12:QT90,"=20")+COUNTIF(QT12:QT90,"=30"))</f>
        <v/>
      </c>
      <c r="QR100" s="363"/>
      <c r="QS100" s="361" t="str">
        <f>IF(ISBLANK(QO3),"",QQ100/QQ92)</f>
        <v/>
      </c>
      <c r="QT100" s="361"/>
      <c r="QU100" s="77"/>
      <c r="QV100" s="90"/>
    </row>
    <row r="101" spans="1:464" ht="15" customHeight="1" x14ac:dyDescent="0.2">
      <c r="A101" s="414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364" t="str">
        <f>IF(ISBLANK(G6),"",G6)</f>
        <v>Salah</v>
      </c>
      <c r="H101" s="364"/>
      <c r="I101" s="365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364" t="str">
        <f>IF(ISBLANK(N6),"",N6)</f>
        <v>Salah</v>
      </c>
      <c r="O101" s="364"/>
      <c r="P101" s="365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364" t="str">
        <f>IF(ISBLANK(U6),"",U6)</f>
        <v>Jota</v>
      </c>
      <c r="V101" s="364"/>
      <c r="W101" s="365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364" t="str">
        <f>IF(ISBLANK(AB6),"",AB6)</f>
        <v>Jota</v>
      </c>
      <c r="AC101" s="364"/>
      <c r="AD101" s="365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364" t="str">
        <f>IF(ISBLANK(AI6),"",AI6)</f>
        <v>TAA</v>
      </c>
      <c r="AJ101" s="364"/>
      <c r="AK101" s="365"/>
      <c r="AL101" s="84"/>
      <c r="AM101" s="88"/>
      <c r="AN101" s="91" t="str">
        <f>IF(ISBLANK(AP6),"",COUNTIF(Tipy!$AL$6:$AL$84,Výsledky!AP101))</f>
        <v/>
      </c>
      <c r="AO101" s="89" t="str">
        <f>IF(ISBLANK(AP6),"",AN101/AM92)</f>
        <v/>
      </c>
      <c r="AP101" s="364" t="str">
        <f>IF(ISBLANK(AP6),"",AP6)</f>
        <v/>
      </c>
      <c r="AQ101" s="364"/>
      <c r="AR101" s="365"/>
      <c r="AS101" s="84"/>
      <c r="AT101" s="88"/>
      <c r="AU101" s="91">
        <f>IF(ISBLANK(#REF!),"",COUNTIF(Tipy!$AR$6:$AR$84,Výsledky!AW101))</f>
        <v>0</v>
      </c>
      <c r="AV101" s="89" t="e">
        <f>IF(ISBLANK(#REF!),"",AU101/AT92)</f>
        <v>#VALUE!</v>
      </c>
      <c r="AW101" s="364" t="e">
        <f>IF(ISBLANK(#REF!),"",#REF!)</f>
        <v>#REF!</v>
      </c>
      <c r="AX101" s="364"/>
      <c r="AY101" s="365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364" t="str">
        <f>IF(ISBLANK(BD6),"",BD6)</f>
        <v/>
      </c>
      <c r="BE101" s="364"/>
      <c r="BF101" s="365"/>
      <c r="BG101" s="84"/>
      <c r="BH101" s="88"/>
      <c r="BI101" s="91">
        <f>IF(ISBLANK(#REF!),"",COUNTIF(Tipy!$BD$6:$BD$84,Výsledky!BK101))</f>
        <v>0</v>
      </c>
      <c r="BJ101" s="89" t="e">
        <f>IF(ISBLANK(#REF!),"",BI101/BH92)</f>
        <v>#VALUE!</v>
      </c>
      <c r="BK101" s="364" t="e">
        <f>IF(ISBLANK(#REF!),"",#REF!)</f>
        <v>#REF!</v>
      </c>
      <c r="BL101" s="364"/>
      <c r="BM101" s="365"/>
      <c r="BN101" s="84"/>
      <c r="BO101" s="88"/>
      <c r="BP101" s="91" t="str">
        <f>IF(ISBLANK(BR6),"",COUNTIF(Tipy!$BJ$6:$BJ$84,Výsledky!BR101))</f>
        <v/>
      </c>
      <c r="BQ101" s="89" t="str">
        <f>IF(ISBLANK(BR6),"",BP101/BO92)</f>
        <v/>
      </c>
      <c r="BR101" s="364" t="str">
        <f>IF(ISBLANK(BR6),"",BR6)</f>
        <v/>
      </c>
      <c r="BS101" s="364"/>
      <c r="BT101" s="365"/>
      <c r="BU101" s="84"/>
      <c r="BV101" s="88"/>
      <c r="BW101" s="91" t="str">
        <f>IF(ISBLANK(BY6),"",COUNTIF(Tipy!$BP$6:$BP$84,Výsledky!BY101))</f>
        <v/>
      </c>
      <c r="BX101" s="89" t="str">
        <f>IF(ISBLANK(BY6),"",BW101/BV92)</f>
        <v/>
      </c>
      <c r="BY101" s="364" t="str">
        <f>IF(ISBLANK(BY6),"",BY6)</f>
        <v/>
      </c>
      <c r="BZ101" s="364"/>
      <c r="CA101" s="365"/>
      <c r="CB101" s="84"/>
      <c r="CC101" s="88"/>
      <c r="CD101" s="91" t="str">
        <f>IF(ISBLANK(CF6),"",COUNTIF(Tipy!$BV$6:$BV$84,Výsledky!CF101))</f>
        <v/>
      </c>
      <c r="CE101" s="89" t="str">
        <f>IF(ISBLANK(CF6),"",CD101/CC92)</f>
        <v/>
      </c>
      <c r="CF101" s="364" t="str">
        <f>IF(ISBLANK(CF6),"",CF6)</f>
        <v/>
      </c>
      <c r="CG101" s="364"/>
      <c r="CH101" s="365"/>
      <c r="CI101" s="84"/>
      <c r="CJ101" s="88"/>
      <c r="CK101" s="91" t="str">
        <f>IF(ISBLANK(CM6),"",COUNTIF(Tipy!$CB$6:$CB$84,Výsledky!CM101))</f>
        <v/>
      </c>
      <c r="CL101" s="89" t="str">
        <f>IF(ISBLANK(CM6),"",CK101/CJ92)</f>
        <v/>
      </c>
      <c r="CM101" s="364" t="str">
        <f>IF(ISBLANK(CM6),"",CM6)</f>
        <v/>
      </c>
      <c r="CN101" s="364"/>
      <c r="CO101" s="365"/>
      <c r="CP101" s="84"/>
      <c r="CQ101" s="88"/>
      <c r="CR101" s="91" t="str">
        <f>IF(ISBLANK(CT6),"",COUNTIF(Tipy!$CH$6:$CH$84,Výsledky!CT101))</f>
        <v/>
      </c>
      <c r="CS101" s="89" t="str">
        <f>IF(ISBLANK(CT6),"",CR101/CQ92)</f>
        <v/>
      </c>
      <c r="CT101" s="364" t="str">
        <f>IF(ISBLANK(CT6),"",CT6)</f>
        <v/>
      </c>
      <c r="CU101" s="364"/>
      <c r="CV101" s="365"/>
      <c r="CW101" s="84"/>
      <c r="CX101" s="88"/>
      <c r="CY101" s="91" t="str">
        <f>IF(ISBLANK(DA6),"",COUNTIF(Tipy!$CN$6:$CN$84,Výsledky!DA101))</f>
        <v/>
      </c>
      <c r="CZ101" s="89" t="str">
        <f>IF(ISBLANK(DA6),"",CY101/CX92)</f>
        <v/>
      </c>
      <c r="DA101" s="364" t="str">
        <f>IF(ISBLANK(DA6),"",DA6)</f>
        <v/>
      </c>
      <c r="DB101" s="364"/>
      <c r="DC101" s="365"/>
      <c r="DD101" s="84"/>
      <c r="DE101" s="88"/>
      <c r="DF101" s="91" t="str">
        <f>IF(ISBLANK(DH6),"",COUNTIF(Tipy!$CT$6:$CT$84,Výsledky!DH101))</f>
        <v/>
      </c>
      <c r="DG101" s="89" t="str">
        <f>IF(ISBLANK(DH6),"",DF101/DE92)</f>
        <v/>
      </c>
      <c r="DH101" s="364" t="str">
        <f>IF(ISBLANK(DH6),"",DH6)</f>
        <v/>
      </c>
      <c r="DI101" s="364"/>
      <c r="DJ101" s="365"/>
      <c r="DK101" s="84"/>
      <c r="DL101" s="88"/>
      <c r="DM101" s="91">
        <f>IF(ISBLANK(#REF!),"",COUNTIF(Tipy!$CZ$6:$CZ$84,Výsledky!DO101))</f>
        <v>0</v>
      </c>
      <c r="DN101" s="89" t="e">
        <f>IF(ISBLANK(#REF!),"",DM101/DL92)</f>
        <v>#VALUE!</v>
      </c>
      <c r="DO101" s="364" t="e">
        <f>IF(ISBLANK(#REF!),"",#REF!)</f>
        <v>#REF!</v>
      </c>
      <c r="DP101" s="364"/>
      <c r="DQ101" s="365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364" t="str">
        <f>IF(ISBLANK(DV6),"",DV6)</f>
        <v/>
      </c>
      <c r="DW101" s="364"/>
      <c r="DX101" s="365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364" t="str">
        <f>IF(ISBLANK(EC6),"",EC6)</f>
        <v/>
      </c>
      <c r="ED101" s="364"/>
      <c r="EE101" s="365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364" t="str">
        <f>IF(ISBLANK(EJ6),"",EJ6)</f>
        <v/>
      </c>
      <c r="EK101" s="364"/>
      <c r="EL101" s="365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364" t="str">
        <f>IF(ISBLANK(EQ6),"",EQ6)</f>
        <v/>
      </c>
      <c r="ER101" s="364"/>
      <c r="ES101" s="365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364" t="str">
        <f>IF(ISBLANK(EX6),"",EX6)</f>
        <v/>
      </c>
      <c r="EY101" s="364"/>
      <c r="EZ101" s="365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364" t="str">
        <f>IF(ISBLANK(FE6),"",FE6)</f>
        <v/>
      </c>
      <c r="FF101" s="364"/>
      <c r="FG101" s="365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364" t="str">
        <f>IF(ISBLANK(FL6),"",FL6)</f>
        <v/>
      </c>
      <c r="FM101" s="364"/>
      <c r="FN101" s="365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364" t="str">
        <f>IF(ISBLANK(FS6),"",FS6)</f>
        <v/>
      </c>
      <c r="FT101" s="364"/>
      <c r="FU101" s="365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364" t="str">
        <f>IF(ISBLANK(FZ6),"",FZ6)</f>
        <v/>
      </c>
      <c r="GA101" s="364"/>
      <c r="GB101" s="365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364" t="str">
        <f>IF(ISBLANK(GG6),"",GG6)</f>
        <v/>
      </c>
      <c r="GH101" s="364"/>
      <c r="GI101" s="365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364" t="str">
        <f>IF(ISBLANK(GN6),"",GN6)</f>
        <v/>
      </c>
      <c r="GO101" s="364"/>
      <c r="GP101" s="365"/>
      <c r="GQ101" s="84"/>
      <c r="GR101" s="88"/>
      <c r="GS101" s="91">
        <f>IF(ISBLANK(#REF!),"",COUNTIF(Tipy!$FT$6:$FT$84,Výsledky!GU101))</f>
        <v>0</v>
      </c>
      <c r="GT101" s="89" t="e">
        <f>IF(ISBLANK(#REF!),"",GS101/GR92)</f>
        <v>#VALUE!</v>
      </c>
      <c r="GU101" s="364" t="e">
        <f>IF(ISBLANK(#REF!),"",#REF!)</f>
        <v>#REF!</v>
      </c>
      <c r="GV101" s="364"/>
      <c r="GW101" s="365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364" t="str">
        <f>IF(ISBLANK(HB6),"",HB6)</f>
        <v/>
      </c>
      <c r="HC101" s="364"/>
      <c r="HD101" s="365"/>
      <c r="HE101" s="84"/>
      <c r="HF101" s="88"/>
      <c r="HG101" s="91">
        <f>IF(ISBLANK(#REF!),"",COUNTIF(Tipy!$GF$6:$GF$84,Výsledky!HI101))</f>
        <v>0</v>
      </c>
      <c r="HH101" s="89" t="e">
        <f>IF(ISBLANK(#REF!),"",HG101/HF92)</f>
        <v>#VALUE!</v>
      </c>
      <c r="HI101" s="364" t="e">
        <f>IF(ISBLANK(#REF!),"",#REF!)</f>
        <v>#REF!</v>
      </c>
      <c r="HJ101" s="364"/>
      <c r="HK101" s="365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364" t="str">
        <f>IF(ISBLANK(HP6),"",HP6)</f>
        <v/>
      </c>
      <c r="HQ101" s="364"/>
      <c r="HR101" s="365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364" t="str">
        <f>IF(ISBLANK(HW6),"",HW6)</f>
        <v/>
      </c>
      <c r="HX101" s="364"/>
      <c r="HY101" s="365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364" t="str">
        <f>IF(ISBLANK(ID6),"",ID6)</f>
        <v/>
      </c>
      <c r="IE101" s="364"/>
      <c r="IF101" s="365"/>
      <c r="IG101" s="84"/>
      <c r="IH101" s="88"/>
      <c r="II101" s="91">
        <f>IF(ISBLANK(#REF!),"",COUNTIF(Tipy!$HD$6:$HD$84,Výsledky!IK101))</f>
        <v>0</v>
      </c>
      <c r="IJ101" s="89" t="e">
        <f>IF(ISBLANK(#REF!),"",II101/IH92)</f>
        <v>#VALUE!</v>
      </c>
      <c r="IK101" s="364" t="e">
        <f>IF(ISBLANK(#REF!),"",#REF!)</f>
        <v>#REF!</v>
      </c>
      <c r="IL101" s="364"/>
      <c r="IM101" s="365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364" t="str">
        <f>IF(ISBLANK(IR6),"",IR6)</f>
        <v/>
      </c>
      <c r="IS101" s="364"/>
      <c r="IT101" s="365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364" t="str">
        <f>IF(ISBLANK(IY6),"",IY6)</f>
        <v/>
      </c>
      <c r="IZ101" s="364"/>
      <c r="JA101" s="365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364" t="str">
        <f>IF(ISBLANK(JF6),"",JF6)</f>
        <v/>
      </c>
      <c r="JG101" s="364"/>
      <c r="JH101" s="365"/>
      <c r="JI101" s="84"/>
      <c r="JJ101" s="88"/>
      <c r="JK101" s="91">
        <f>IF(ISBLANK(#REF!),"",COUNTIF(Tipy!$IB$6:$IB$84,Výsledky!JM101))</f>
        <v>0</v>
      </c>
      <c r="JL101" s="89" t="e">
        <f>IF(ISBLANK(#REF!),"",JK101/JJ92)</f>
        <v>#VALUE!</v>
      </c>
      <c r="JM101" s="364" t="e">
        <f>IF(ISBLANK(#REF!),"",#REF!)</f>
        <v>#REF!</v>
      </c>
      <c r="JN101" s="364"/>
      <c r="JO101" s="365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364" t="str">
        <f>IF(ISBLANK(JT6),"",JT6)</f>
        <v/>
      </c>
      <c r="JU101" s="364"/>
      <c r="JV101" s="365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364" t="str">
        <f>IF(ISBLANK(KA6),"",KA6)</f>
        <v/>
      </c>
      <c r="KB101" s="364"/>
      <c r="KC101" s="365"/>
      <c r="KD101" s="84"/>
      <c r="KE101" s="88"/>
      <c r="KF101" s="91">
        <f>IF(ISBLANK(#REF!),"",COUNTIF(Tipy!$IT$6:$IT$84,Výsledky!KH101))</f>
        <v>0</v>
      </c>
      <c r="KG101" s="89" t="e">
        <f>IF(ISBLANK(#REF!),"",KF101/KE92)</f>
        <v>#VALUE!</v>
      </c>
      <c r="KH101" s="364" t="e">
        <f>IF(ISBLANK(#REF!),"",#REF!)</f>
        <v>#REF!</v>
      </c>
      <c r="KI101" s="364"/>
      <c r="KJ101" s="365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364" t="str">
        <f>IF(ISBLANK(KO6),"",KO6)</f>
        <v/>
      </c>
      <c r="KP101" s="364"/>
      <c r="KQ101" s="365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364" t="str">
        <f>IF(ISBLANK(KV6),"",KV6)</f>
        <v/>
      </c>
      <c r="KW101" s="364"/>
      <c r="KX101" s="365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364" t="str">
        <f>IF(ISBLANK(LC6),"",LC6)</f>
        <v/>
      </c>
      <c r="LD101" s="364"/>
      <c r="LE101" s="365"/>
      <c r="LF101" s="84"/>
      <c r="LG101" s="88"/>
      <c r="LH101" s="91">
        <f>IF(ISBLANK(#REF!),"",COUNTIF(Tipy!$IB$6:$IB$84,Výsledky!LJ101))</f>
        <v>0</v>
      </c>
      <c r="LI101" s="89" t="e">
        <f>IF(ISBLANK(#REF!),"",LH101/LG92)</f>
        <v>#VALUE!</v>
      </c>
      <c r="LJ101" s="364" t="e">
        <f>IF(ISBLANK(#REF!),"",#REF!)</f>
        <v>#REF!</v>
      </c>
      <c r="LK101" s="364"/>
      <c r="LL101" s="365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364" t="str">
        <f>IF(ISBLANK(LQ6),"",LQ6)</f>
        <v/>
      </c>
      <c r="LR101" s="364"/>
      <c r="LS101" s="365"/>
      <c r="LT101" s="84"/>
      <c r="LU101" s="88"/>
      <c r="LV101" s="91">
        <f>IF(ISBLANK(#REF!),"",COUNTIF(Tipy!$IB$6:$IB$84,Výsledky!LX101))</f>
        <v>0</v>
      </c>
      <c r="LW101" s="89" t="e">
        <f>IF(ISBLANK(#REF!),"",LV101/LU92)</f>
        <v>#VALUE!</v>
      </c>
      <c r="LX101" s="364" t="e">
        <f>IF(ISBLANK(#REF!),"",#REF!)</f>
        <v>#REF!</v>
      </c>
      <c r="LY101" s="364"/>
      <c r="LZ101" s="365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364" t="str">
        <f>IF(ISBLANK(ME6),"",ME6)</f>
        <v/>
      </c>
      <c r="MF101" s="364"/>
      <c r="MG101" s="365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364" t="str">
        <f>IF(ISBLANK(ML6),"",ML6)</f>
        <v/>
      </c>
      <c r="MM101" s="364"/>
      <c r="MN101" s="365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364" t="str">
        <f>IF(ISBLANK(MS6),"",MS6)</f>
        <v/>
      </c>
      <c r="MT101" s="364"/>
      <c r="MU101" s="365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364" t="str">
        <f>IF(ISBLANK(MZ6),"",MZ6)</f>
        <v/>
      </c>
      <c r="NA101" s="364"/>
      <c r="NB101" s="365"/>
      <c r="NC101" s="84"/>
      <c r="ND101" s="88"/>
      <c r="NE101" s="91">
        <f>IF(ISBLANK(#REF!),"",COUNTIF(Tipy!$LH$6:$LH$84,Výsledky!NG101))</f>
        <v>0</v>
      </c>
      <c r="NF101" s="89" t="e">
        <f>IF(ISBLANK(#REF!),"",NE101/ND92)</f>
        <v>#VALUE!</v>
      </c>
      <c r="NG101" s="364" t="e">
        <f>IF(ISBLANK(#REF!),"",#REF!)</f>
        <v>#REF!</v>
      </c>
      <c r="NH101" s="364"/>
      <c r="NI101" s="365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364" t="str">
        <f>IF(ISBLANK(NN6),"",NN6)</f>
        <v/>
      </c>
      <c r="NO101" s="364"/>
      <c r="NP101" s="365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364" t="str">
        <f>IF(ISBLANK(NU6),"",NU6)</f>
        <v/>
      </c>
      <c r="NV101" s="364"/>
      <c r="NW101" s="365"/>
      <c r="NX101" s="84"/>
      <c r="NY101" s="88"/>
      <c r="NZ101" s="91">
        <f>IF(ISBLANK(#REF!),"",COUNTIF(Tipy!$LZ$6:$LZ$84,Výsledky!OB101))</f>
        <v>0</v>
      </c>
      <c r="OA101" s="89" t="e">
        <f>IF(ISBLANK(#REF!),"",NZ101/NY92)</f>
        <v>#VALUE!</v>
      </c>
      <c r="OB101" s="364" t="e">
        <f>IF(ISBLANK(#REF!),"",#REF!)</f>
        <v>#REF!</v>
      </c>
      <c r="OC101" s="364"/>
      <c r="OD101" s="365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364" t="str">
        <f>IF(ISBLANK(OI6),"",OI6)</f>
        <v/>
      </c>
      <c r="OJ101" s="364"/>
      <c r="OK101" s="365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364" t="str">
        <f>IF(ISBLANK(OP6),"",OP6)</f>
        <v/>
      </c>
      <c r="OQ101" s="364"/>
      <c r="OR101" s="365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364" t="str">
        <f>IF(ISBLANK(OW6),"",OW6)</f>
        <v/>
      </c>
      <c r="OX101" s="364"/>
      <c r="OY101" s="365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364" t="str">
        <f>IF(ISBLANK(PD6),"",PD6)</f>
        <v/>
      </c>
      <c r="PE101" s="364"/>
      <c r="PF101" s="365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364" t="str">
        <f>IF(ISBLANK(PK6),"",PK6)</f>
        <v/>
      </c>
      <c r="PL101" s="364"/>
      <c r="PM101" s="365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364" t="str">
        <f>IF(ISBLANK(PR6),"",PR6)</f>
        <v/>
      </c>
      <c r="PS101" s="364"/>
      <c r="PT101" s="365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364" t="str">
        <f>IF(ISBLANK(PY6),"",PY6)</f>
        <v/>
      </c>
      <c r="PZ101" s="364"/>
      <c r="QA101" s="365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364" t="str">
        <f>IF(ISBLANK(QF6),"",QF6)</f>
        <v/>
      </c>
      <c r="QG101" s="364"/>
      <c r="QH101" s="365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364" t="str">
        <f>IF(ISBLANK(QM6),"",QM6)</f>
        <v/>
      </c>
      <c r="QN101" s="364"/>
      <c r="QO101" s="365"/>
      <c r="QP101" s="85"/>
      <c r="QQ101" s="88"/>
      <c r="QR101" s="91" t="e">
        <f>IF(ISBLANK(#REF!),"",COUNTIF(Tipy!#REF!,Výsledky!QT101))</f>
        <v>#REF!</v>
      </c>
      <c r="QS101" s="89" t="e">
        <f>IF(ISBLANK(#REF!),"",QR101/QQ92)</f>
        <v>#REF!</v>
      </c>
      <c r="QT101" s="364" t="e">
        <f>IF(ISBLANK(#REF!),"",#REF!)</f>
        <v>#REF!</v>
      </c>
      <c r="QU101" s="364"/>
      <c r="QV101" s="365"/>
    </row>
    <row r="102" spans="1:464" ht="15" customHeight="1" x14ac:dyDescent="0.2">
      <c r="A102" s="414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364" t="str">
        <f>IF(ISBLANK(G7),"",G7)</f>
        <v/>
      </c>
      <c r="H102" s="364"/>
      <c r="I102" s="365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364" t="str">
        <f>IF(ISBLANK(N7),"",N7)</f>
        <v/>
      </c>
      <c r="O102" s="364"/>
      <c r="P102" s="365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364" t="str">
        <f>IF(ISBLANK(U7),"",U7)</f>
        <v/>
      </c>
      <c r="V102" s="364"/>
      <c r="W102" s="365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364" t="str">
        <f>IF(ISBLANK(AB7),"",AB7)</f>
        <v>Salah</v>
      </c>
      <c r="AC102" s="364"/>
      <c r="AD102" s="365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364" t="str">
        <f>IF(ISBLANK(AI7),"",AI7)</f>
        <v>Nunez</v>
      </c>
      <c r="AJ102" s="364"/>
      <c r="AK102" s="365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364" t="str">
        <f>IF(ISBLANK(AP7),"",AP7)</f>
        <v/>
      </c>
      <c r="AQ102" s="364"/>
      <c r="AR102" s="365"/>
      <c r="AS102" s="84"/>
      <c r="AT102" s="88"/>
      <c r="AU102" s="91">
        <f>IF(ISBLANK(#REF!),"",COUNTIF(Tipy!$AR$6:$AR$84,Výsledky!AW102))</f>
        <v>0</v>
      </c>
      <c r="AV102" s="89" t="e">
        <f>IF(ISBLANK(#REF!),"",AU102/AT92)</f>
        <v>#VALUE!</v>
      </c>
      <c r="AW102" s="364" t="e">
        <f>IF(ISBLANK(#REF!),"",#REF!)</f>
        <v>#REF!</v>
      </c>
      <c r="AX102" s="364"/>
      <c r="AY102" s="365"/>
      <c r="AZ102" s="84"/>
      <c r="BA102" s="88"/>
      <c r="BB102" s="91" t="str">
        <f>IF(ISBLANK(BD7),"",COUNTIF(Tipy!$AX$6:$AX$84,Výsledky!BD102))</f>
        <v/>
      </c>
      <c r="BC102" s="89" t="str">
        <f>IF(ISBLANK(BD7),"",BB102/BA92)</f>
        <v/>
      </c>
      <c r="BD102" s="364" t="str">
        <f>IF(ISBLANK(BD7),"",BD7)</f>
        <v/>
      </c>
      <c r="BE102" s="364"/>
      <c r="BF102" s="365"/>
      <c r="BG102" s="84"/>
      <c r="BH102" s="88"/>
      <c r="BI102" s="91">
        <f>IF(ISBLANK(#REF!),"",COUNTIF(Tipy!$BD$6:$BD$84,Výsledky!BK102))</f>
        <v>0</v>
      </c>
      <c r="BJ102" s="89" t="e">
        <f>IF(ISBLANK(#REF!),"",BI102/BH92)</f>
        <v>#VALUE!</v>
      </c>
      <c r="BK102" s="364" t="e">
        <f>IF(ISBLANK(#REF!),"",#REF!)</f>
        <v>#REF!</v>
      </c>
      <c r="BL102" s="364"/>
      <c r="BM102" s="365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364" t="str">
        <f>IF(ISBLANK(BR7),"",BR7)</f>
        <v/>
      </c>
      <c r="BS102" s="364"/>
      <c r="BT102" s="365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364" t="str">
        <f>IF(ISBLANK(BY7),"",BY7)</f>
        <v/>
      </c>
      <c r="BZ102" s="364"/>
      <c r="CA102" s="365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364" t="str">
        <f>IF(ISBLANK(CF7),"",CF7)</f>
        <v/>
      </c>
      <c r="CG102" s="364"/>
      <c r="CH102" s="365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364" t="str">
        <f>IF(ISBLANK(CM7),"",CM7)</f>
        <v/>
      </c>
      <c r="CN102" s="364"/>
      <c r="CO102" s="365"/>
      <c r="CP102" s="84"/>
      <c r="CQ102" s="88"/>
      <c r="CR102" s="91" t="str">
        <f>IF(ISBLANK(CT7),"",COUNTIF(Tipy!$CH$6:$CH$84,Výsledky!CT102))</f>
        <v/>
      </c>
      <c r="CS102" s="89" t="str">
        <f>IF(ISBLANK(CT7),"",CR102/CQ92)</f>
        <v/>
      </c>
      <c r="CT102" s="364" t="str">
        <f>IF(ISBLANK(CT7),"",CT7)</f>
        <v/>
      </c>
      <c r="CU102" s="364"/>
      <c r="CV102" s="365"/>
      <c r="CW102" s="84"/>
      <c r="CX102" s="88"/>
      <c r="CY102" s="91" t="str">
        <f>IF(ISBLANK(DA7),"",COUNTIF(Tipy!$CN$6:$CN$84,Výsledky!DA102))</f>
        <v/>
      </c>
      <c r="CZ102" s="89" t="str">
        <f>IF(ISBLANK(DA7),"",CY102/CX92)</f>
        <v/>
      </c>
      <c r="DA102" s="364" t="str">
        <f>IF(ISBLANK(DA7),"",DA7)</f>
        <v/>
      </c>
      <c r="DB102" s="364"/>
      <c r="DC102" s="365"/>
      <c r="DD102" s="84"/>
      <c r="DE102" s="88"/>
      <c r="DF102" s="91" t="str">
        <f>IF(ISBLANK(DH7),"",COUNTIF(Tipy!$CT$6:$CT$84,Výsledky!DH102))</f>
        <v/>
      </c>
      <c r="DG102" s="89" t="str">
        <f>IF(ISBLANK(DH7),"",DF102/DE92)</f>
        <v/>
      </c>
      <c r="DH102" s="364" t="str">
        <f>IF(ISBLANK(DH7),"",DH7)</f>
        <v/>
      </c>
      <c r="DI102" s="364"/>
      <c r="DJ102" s="365"/>
      <c r="DK102" s="84"/>
      <c r="DL102" s="88"/>
      <c r="DM102" s="91">
        <f>IF(ISBLANK(#REF!),"",COUNTIF(Tipy!$CZ$6:$CZ$84,Výsledky!DO102))</f>
        <v>0</v>
      </c>
      <c r="DN102" s="89" t="e">
        <f>IF(ISBLANK(#REF!),"",DM102/DL92)</f>
        <v>#VALUE!</v>
      </c>
      <c r="DO102" s="364" t="e">
        <f>IF(ISBLANK(#REF!),"",#REF!)</f>
        <v>#REF!</v>
      </c>
      <c r="DP102" s="364"/>
      <c r="DQ102" s="365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364" t="str">
        <f>IF(ISBLANK(DV7),"",DV7)</f>
        <v/>
      </c>
      <c r="DW102" s="364"/>
      <c r="DX102" s="365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364" t="str">
        <f>IF(ISBLANK(EC7),"",EC7)</f>
        <v/>
      </c>
      <c r="ED102" s="364"/>
      <c r="EE102" s="365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364" t="str">
        <f>IF(ISBLANK(EJ7),"",EJ7)</f>
        <v/>
      </c>
      <c r="EK102" s="364"/>
      <c r="EL102" s="365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364" t="str">
        <f>IF(ISBLANK(EQ7),"",EQ7)</f>
        <v/>
      </c>
      <c r="ER102" s="364"/>
      <c r="ES102" s="365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364" t="str">
        <f>IF(ISBLANK(EX7),"",EX7)</f>
        <v/>
      </c>
      <c r="EY102" s="364"/>
      <c r="EZ102" s="365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364" t="str">
        <f>IF(ISBLANK(FE7),"",FE7)</f>
        <v/>
      </c>
      <c r="FF102" s="364"/>
      <c r="FG102" s="365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364" t="str">
        <f>IF(ISBLANK(FL7),"",FL7)</f>
        <v/>
      </c>
      <c r="FM102" s="364"/>
      <c r="FN102" s="365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364" t="str">
        <f>IF(ISBLANK(FS7),"",FS7)</f>
        <v/>
      </c>
      <c r="FT102" s="364"/>
      <c r="FU102" s="365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364" t="str">
        <f>IF(ISBLANK(FZ7),"",FZ7)</f>
        <v/>
      </c>
      <c r="GA102" s="364"/>
      <c r="GB102" s="365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364" t="str">
        <f>IF(ISBLANK(GG7),"",GG7)</f>
        <v/>
      </c>
      <c r="GH102" s="364"/>
      <c r="GI102" s="365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364" t="str">
        <f>IF(ISBLANK(GN7),"",GN7)</f>
        <v/>
      </c>
      <c r="GO102" s="364"/>
      <c r="GP102" s="365"/>
      <c r="GQ102" s="84"/>
      <c r="GR102" s="88"/>
      <c r="GS102" s="91">
        <f>IF(ISBLANK(#REF!),"",COUNTIF(Tipy!$FT$6:$FT$84,Výsledky!GU102))</f>
        <v>0</v>
      </c>
      <c r="GT102" s="89" t="e">
        <f>IF(ISBLANK(#REF!),"",GS102/GR92)</f>
        <v>#VALUE!</v>
      </c>
      <c r="GU102" s="364" t="e">
        <f>IF(ISBLANK(#REF!),"",#REF!)</f>
        <v>#REF!</v>
      </c>
      <c r="GV102" s="364"/>
      <c r="GW102" s="365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364" t="str">
        <f>IF(ISBLANK(HB7),"",HB7)</f>
        <v/>
      </c>
      <c r="HC102" s="364"/>
      <c r="HD102" s="365"/>
      <c r="HE102" s="84"/>
      <c r="HF102" s="88"/>
      <c r="HG102" s="91">
        <f>IF(ISBLANK(#REF!),"",COUNTIF(Tipy!$GF$6:$GF$84,Výsledky!HI102))</f>
        <v>0</v>
      </c>
      <c r="HH102" s="89" t="e">
        <f>IF(ISBLANK(#REF!),"",HG102/HF92)</f>
        <v>#VALUE!</v>
      </c>
      <c r="HI102" s="364" t="e">
        <f>IF(ISBLANK(#REF!),"",#REF!)</f>
        <v>#REF!</v>
      </c>
      <c r="HJ102" s="364"/>
      <c r="HK102" s="365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364" t="str">
        <f>IF(ISBLANK(HP7),"",HP7)</f>
        <v/>
      </c>
      <c r="HQ102" s="364"/>
      <c r="HR102" s="365"/>
      <c r="HS102" s="84"/>
      <c r="HT102" s="88"/>
      <c r="HU102" s="91">
        <f>IF(ISBLANK(#REF!),"",COUNTIF(Tipy!$GR$6:$GR$84,Výsledky!HW102))</f>
        <v>0</v>
      </c>
      <c r="HV102" s="89" t="e">
        <f>IF(ISBLANK(#REF!),"",HU102/HT92)</f>
        <v>#VALUE!</v>
      </c>
      <c r="HW102" s="364" t="e">
        <f>IF(ISBLANK(#REF!),"",#REF!)</f>
        <v>#REF!</v>
      </c>
      <c r="HX102" s="364"/>
      <c r="HY102" s="365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364" t="str">
        <f>IF(ISBLANK(ID7),"",ID7)</f>
        <v/>
      </c>
      <c r="IE102" s="364"/>
      <c r="IF102" s="365"/>
      <c r="IG102" s="84"/>
      <c r="IH102" s="88"/>
      <c r="II102" s="91">
        <f>IF(ISBLANK(#REF!),"",COUNTIF(Tipy!$HD$6:$HD$84,Výsledky!IK102))</f>
        <v>0</v>
      </c>
      <c r="IJ102" s="89" t="e">
        <f>IF(ISBLANK(#REF!),"",II102/IH92)</f>
        <v>#VALUE!</v>
      </c>
      <c r="IK102" s="364" t="e">
        <f>IF(ISBLANK(#REF!),"",#REF!)</f>
        <v>#REF!</v>
      </c>
      <c r="IL102" s="364"/>
      <c r="IM102" s="365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364" t="str">
        <f>IF(ISBLANK(IR7),"",IR7)</f>
        <v/>
      </c>
      <c r="IS102" s="364"/>
      <c r="IT102" s="365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364" t="str">
        <f>IF(ISBLANK(IY7),"",IY7)</f>
        <v/>
      </c>
      <c r="IZ102" s="364"/>
      <c r="JA102" s="365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364" t="str">
        <f>IF(ISBLANK(JF7),"",JF7)</f>
        <v/>
      </c>
      <c r="JG102" s="364"/>
      <c r="JH102" s="365"/>
      <c r="JI102" s="84"/>
      <c r="JJ102" s="88"/>
      <c r="JK102" s="91">
        <f>IF(ISBLANK(#REF!),"",COUNTIF(Tipy!$IB$6:$IB$84,Výsledky!JM102))</f>
        <v>0</v>
      </c>
      <c r="JL102" s="89" t="e">
        <f>IF(ISBLANK(#REF!),"",JK102/JJ92)</f>
        <v>#VALUE!</v>
      </c>
      <c r="JM102" s="364" t="e">
        <f>IF(ISBLANK(#REF!),"",#REF!)</f>
        <v>#REF!</v>
      </c>
      <c r="JN102" s="364"/>
      <c r="JO102" s="365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364" t="str">
        <f>IF(ISBLANK(JT7),"",JT7)</f>
        <v/>
      </c>
      <c r="JU102" s="364"/>
      <c r="JV102" s="365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364" t="str">
        <f>IF(ISBLANK(KA7),"",KA7)</f>
        <v/>
      </c>
      <c r="KB102" s="364"/>
      <c r="KC102" s="365"/>
      <c r="KD102" s="84"/>
      <c r="KE102" s="88"/>
      <c r="KF102" s="91">
        <f>IF(ISBLANK(#REF!),"",COUNTIF(Tipy!$IT$6:$IT$84,Výsledky!KH102))</f>
        <v>0</v>
      </c>
      <c r="KG102" s="89" t="e">
        <f>IF(ISBLANK(#REF!),"",KF102/KE92)</f>
        <v>#VALUE!</v>
      </c>
      <c r="KH102" s="364" t="e">
        <f>IF(ISBLANK(#REF!),"",#REF!)</f>
        <v>#REF!</v>
      </c>
      <c r="KI102" s="364"/>
      <c r="KJ102" s="365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364" t="str">
        <f>IF(ISBLANK(KO7),"",KO7)</f>
        <v/>
      </c>
      <c r="KP102" s="364"/>
      <c r="KQ102" s="365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364" t="str">
        <f>IF(ISBLANK(KV7),"",KV7)</f>
        <v/>
      </c>
      <c r="KW102" s="364"/>
      <c r="KX102" s="365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364" t="str">
        <f>IF(ISBLANK(LC7),"",LC7)</f>
        <v/>
      </c>
      <c r="LD102" s="364"/>
      <c r="LE102" s="365"/>
      <c r="LF102" s="84"/>
      <c r="LG102" s="88"/>
      <c r="LH102" s="91">
        <f>IF(ISBLANK(#REF!),"",COUNTIF(Tipy!$IB$6:$IB$84,Výsledky!LJ102))</f>
        <v>0</v>
      </c>
      <c r="LI102" s="89" t="e">
        <f>IF(ISBLANK(#REF!),"",LH102/LG92)</f>
        <v>#VALUE!</v>
      </c>
      <c r="LJ102" s="364" t="e">
        <f>IF(ISBLANK(#REF!),"",#REF!)</f>
        <v>#REF!</v>
      </c>
      <c r="LK102" s="364"/>
      <c r="LL102" s="365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364" t="str">
        <f>IF(ISBLANK(LQ7),"",LQ7)</f>
        <v/>
      </c>
      <c r="LR102" s="364"/>
      <c r="LS102" s="365"/>
      <c r="LT102" s="84"/>
      <c r="LU102" s="88"/>
      <c r="LV102" s="91">
        <f>IF(ISBLANK(#REF!),"",COUNTIF(Tipy!$IB$6:$IB$84,Výsledky!LX102))</f>
        <v>0</v>
      </c>
      <c r="LW102" s="89" t="e">
        <f>IF(ISBLANK(#REF!),"",LV102/LU92)</f>
        <v>#VALUE!</v>
      </c>
      <c r="LX102" s="364" t="e">
        <f>IF(ISBLANK(#REF!),"",#REF!)</f>
        <v>#REF!</v>
      </c>
      <c r="LY102" s="364"/>
      <c r="LZ102" s="365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364" t="str">
        <f>IF(ISBLANK(ME7),"",ME7)</f>
        <v/>
      </c>
      <c r="MF102" s="364"/>
      <c r="MG102" s="365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364" t="str">
        <f>IF(ISBLANK(ML7),"",ML7)</f>
        <v/>
      </c>
      <c r="MM102" s="364"/>
      <c r="MN102" s="365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364" t="str">
        <f>IF(ISBLANK(MS7),"",MS7)</f>
        <v/>
      </c>
      <c r="MT102" s="364"/>
      <c r="MU102" s="365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364" t="str">
        <f>IF(ISBLANK(MZ7),"",MZ7)</f>
        <v/>
      </c>
      <c r="NA102" s="364"/>
      <c r="NB102" s="365"/>
      <c r="NC102" s="84"/>
      <c r="ND102" s="88"/>
      <c r="NE102" s="91">
        <f>IF(ISBLANK(#REF!),"",COUNTIF(Tipy!$LH$6:$LH$84,Výsledky!NG102))</f>
        <v>0</v>
      </c>
      <c r="NF102" s="89" t="e">
        <f>IF(ISBLANK(#REF!),"",NE102/ND92)</f>
        <v>#VALUE!</v>
      </c>
      <c r="NG102" s="364" t="e">
        <f>IF(ISBLANK(#REF!),"",#REF!)</f>
        <v>#REF!</v>
      </c>
      <c r="NH102" s="364"/>
      <c r="NI102" s="365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364" t="str">
        <f>IF(ISBLANK(NN7),"",NN7)</f>
        <v/>
      </c>
      <c r="NO102" s="364"/>
      <c r="NP102" s="365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364" t="str">
        <f>IF(ISBLANK(NU7),"",NU7)</f>
        <v/>
      </c>
      <c r="NV102" s="364"/>
      <c r="NW102" s="365"/>
      <c r="NX102" s="84"/>
      <c r="NY102" s="88"/>
      <c r="NZ102" s="91">
        <f>IF(ISBLANK(#REF!),"",COUNTIF(Tipy!$LZ$6:$LZ$84,Výsledky!OB102))</f>
        <v>0</v>
      </c>
      <c r="OA102" s="89" t="e">
        <f>IF(ISBLANK(#REF!),"",NZ102/NY92)</f>
        <v>#VALUE!</v>
      </c>
      <c r="OB102" s="364" t="e">
        <f>IF(ISBLANK(#REF!),"",#REF!)</f>
        <v>#REF!</v>
      </c>
      <c r="OC102" s="364"/>
      <c r="OD102" s="365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364" t="str">
        <f>IF(ISBLANK(OI7),"",OI7)</f>
        <v/>
      </c>
      <c r="OJ102" s="364"/>
      <c r="OK102" s="365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364" t="str">
        <f>IF(ISBLANK(OP7),"",OP7)</f>
        <v/>
      </c>
      <c r="OQ102" s="364"/>
      <c r="OR102" s="365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364" t="str">
        <f>IF(ISBLANK(OW7),"",OW7)</f>
        <v/>
      </c>
      <c r="OX102" s="364"/>
      <c r="OY102" s="365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364" t="str">
        <f>IF(ISBLANK(PD7),"",PD7)</f>
        <v/>
      </c>
      <c r="PE102" s="364"/>
      <c r="PF102" s="365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364" t="str">
        <f>IF(ISBLANK(PK7),"",PK7)</f>
        <v/>
      </c>
      <c r="PL102" s="364"/>
      <c r="PM102" s="365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364" t="str">
        <f>IF(ISBLANK(PR7),"",PR7)</f>
        <v/>
      </c>
      <c r="PS102" s="364"/>
      <c r="PT102" s="365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364" t="str">
        <f>IF(ISBLANK(PY7),"",PY7)</f>
        <v/>
      </c>
      <c r="PZ102" s="364"/>
      <c r="QA102" s="365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364" t="str">
        <f>IF(ISBLANK(QF7),"",QF7)</f>
        <v/>
      </c>
      <c r="QG102" s="364"/>
      <c r="QH102" s="365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364" t="str">
        <f>IF(ISBLANK(QM7),"",QM7)</f>
        <v/>
      </c>
      <c r="QN102" s="364"/>
      <c r="QO102" s="365"/>
      <c r="QP102" s="85"/>
      <c r="QQ102" s="88"/>
      <c r="QR102" s="91" t="e">
        <f>IF(ISBLANK(#REF!),"",COUNTIF(Tipy!#REF!,Výsledky!QT102))</f>
        <v>#REF!</v>
      </c>
      <c r="QS102" s="89" t="e">
        <f>IF(ISBLANK(#REF!),"",QR102/QQ92)</f>
        <v>#REF!</v>
      </c>
      <c r="QT102" s="364" t="e">
        <f>IF(ISBLANK(#REF!),"",#REF!)</f>
        <v>#REF!</v>
      </c>
      <c r="QU102" s="364"/>
      <c r="QV102" s="365"/>
    </row>
    <row r="103" spans="1:464" ht="15" customHeight="1" x14ac:dyDescent="0.2">
      <c r="A103" s="414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364" t="str">
        <f>IF(ISBLANK(G8),"",G8)</f>
        <v/>
      </c>
      <c r="H103" s="364"/>
      <c r="I103" s="365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364" t="str">
        <f>IF(ISBLANK(N8),"",N8)</f>
        <v/>
      </c>
      <c r="O103" s="364"/>
      <c r="P103" s="365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364" t="str">
        <f>IF(ISBLANK(U8),"",U8)</f>
        <v/>
      </c>
      <c r="V103" s="364"/>
      <c r="W103" s="365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364" t="str">
        <f>IF(ISBLANK(AB8),"",AB8)</f>
        <v/>
      </c>
      <c r="AC103" s="364"/>
      <c r="AD103" s="365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364" t="str">
        <f>IF(ISBLANK(AI8),"",AI8)</f>
        <v/>
      </c>
      <c r="AJ103" s="364"/>
      <c r="AK103" s="365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364" t="str">
        <f>IF(ISBLANK(AP8),"",AP8)</f>
        <v/>
      </c>
      <c r="AQ103" s="364"/>
      <c r="AR103" s="365"/>
      <c r="AS103" s="84"/>
      <c r="AT103" s="88"/>
      <c r="AU103" s="91">
        <f>IF(ISBLANK(#REF!),"",COUNTIF(Tipy!$AR$6:$AR$84,Výsledky!AW103))</f>
        <v>0</v>
      </c>
      <c r="AV103" s="89" t="e">
        <f>IF(ISBLANK(#REF!),"",AU103/AT92)</f>
        <v>#VALUE!</v>
      </c>
      <c r="AW103" s="364" t="e">
        <f>IF(ISBLANK(#REF!),"",#REF!)</f>
        <v>#REF!</v>
      </c>
      <c r="AX103" s="364"/>
      <c r="AY103" s="365"/>
      <c r="AZ103" s="84"/>
      <c r="BA103" s="88"/>
      <c r="BB103" s="91" t="str">
        <f>IF(ISBLANK(BD8),"",COUNTIF(Tipy!$AX$6:$AX$84,Výsledky!BD103))</f>
        <v/>
      </c>
      <c r="BC103" s="89" t="str">
        <f>IF(ISBLANK(BD8),"",BB103/BA92)</f>
        <v/>
      </c>
      <c r="BD103" s="364" t="str">
        <f>IF(ISBLANK(BD8),"",BD8)</f>
        <v/>
      </c>
      <c r="BE103" s="364"/>
      <c r="BF103" s="365"/>
      <c r="BG103" s="84"/>
      <c r="BH103" s="88"/>
      <c r="BI103" s="91">
        <f>IF(ISBLANK(#REF!),"",COUNTIF(Tipy!$BD$6:$BD$84,Výsledky!BK103))</f>
        <v>0</v>
      </c>
      <c r="BJ103" s="89" t="e">
        <f>IF(ISBLANK(#REF!),"",BI103/BH92)</f>
        <v>#VALUE!</v>
      </c>
      <c r="BK103" s="364" t="e">
        <f>IF(ISBLANK(#REF!),"",#REF!)</f>
        <v>#REF!</v>
      </c>
      <c r="BL103" s="364"/>
      <c r="BM103" s="365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364" t="str">
        <f>IF(ISBLANK(BR8),"",BR8)</f>
        <v/>
      </c>
      <c r="BS103" s="364"/>
      <c r="BT103" s="365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364" t="str">
        <f>IF(ISBLANK(BY8),"",BY8)</f>
        <v/>
      </c>
      <c r="BZ103" s="364"/>
      <c r="CA103" s="365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364" t="str">
        <f>IF(ISBLANK(CF8),"",CF8)</f>
        <v/>
      </c>
      <c r="CG103" s="364"/>
      <c r="CH103" s="365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364" t="str">
        <f>IF(ISBLANK(CM8),"",CM8)</f>
        <v/>
      </c>
      <c r="CN103" s="364"/>
      <c r="CO103" s="365"/>
      <c r="CP103" s="84"/>
      <c r="CQ103" s="88"/>
      <c r="CR103" s="91" t="str">
        <f>IF(ISBLANK(CT8),"",COUNTIF(Tipy!$CH$6:$CH$84,Výsledky!CT103))</f>
        <v/>
      </c>
      <c r="CS103" s="89" t="str">
        <f>IF(ISBLANK(CT8),"",CR103/CQ92)</f>
        <v/>
      </c>
      <c r="CT103" s="364" t="str">
        <f>IF(ISBLANK(CT8),"",CT8)</f>
        <v/>
      </c>
      <c r="CU103" s="364"/>
      <c r="CV103" s="365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364" t="str">
        <f>IF(ISBLANK(DA8),"",DA8)</f>
        <v/>
      </c>
      <c r="DB103" s="364"/>
      <c r="DC103" s="365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364" t="str">
        <f>IF(ISBLANK(DH8),"",DH8)</f>
        <v/>
      </c>
      <c r="DI103" s="364"/>
      <c r="DJ103" s="365"/>
      <c r="DK103" s="84"/>
      <c r="DL103" s="88"/>
      <c r="DM103" s="91">
        <f>IF(ISBLANK(#REF!),"",COUNTIF(Tipy!$CZ$6:$CZ$84,Výsledky!DO103))</f>
        <v>0</v>
      </c>
      <c r="DN103" s="89" t="e">
        <f>IF(ISBLANK(#REF!),"",DM103/DL92)</f>
        <v>#VALUE!</v>
      </c>
      <c r="DO103" s="364" t="e">
        <f>IF(ISBLANK(#REF!),"",#REF!)</f>
        <v>#REF!</v>
      </c>
      <c r="DP103" s="364"/>
      <c r="DQ103" s="365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364" t="str">
        <f>IF(ISBLANK(DV8),"",DV8)</f>
        <v/>
      </c>
      <c r="DW103" s="364"/>
      <c r="DX103" s="365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364" t="str">
        <f>IF(ISBLANK(EC8),"",EC8)</f>
        <v/>
      </c>
      <c r="ED103" s="364"/>
      <c r="EE103" s="365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364" t="str">
        <f>IF(ISBLANK(EJ8),"",EJ8)</f>
        <v/>
      </c>
      <c r="EK103" s="364"/>
      <c r="EL103" s="365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364" t="str">
        <f>IF(ISBLANK(EQ8),"",EQ8)</f>
        <v/>
      </c>
      <c r="ER103" s="364"/>
      <c r="ES103" s="365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364" t="str">
        <f>IF(ISBLANK(EX8),"",EX8)</f>
        <v/>
      </c>
      <c r="EY103" s="364"/>
      <c r="EZ103" s="365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364" t="str">
        <f>IF(ISBLANK(FE8),"",FE8)</f>
        <v/>
      </c>
      <c r="FF103" s="364"/>
      <c r="FG103" s="365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364" t="str">
        <f>IF(ISBLANK(FL8),"",FL8)</f>
        <v/>
      </c>
      <c r="FM103" s="364"/>
      <c r="FN103" s="365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364" t="str">
        <f>IF(ISBLANK(FS8),"",FS8)</f>
        <v/>
      </c>
      <c r="FT103" s="364"/>
      <c r="FU103" s="365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364" t="str">
        <f>IF(ISBLANK(FZ8),"",FZ8)</f>
        <v/>
      </c>
      <c r="GA103" s="364"/>
      <c r="GB103" s="365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364" t="str">
        <f>IF(ISBLANK(GG8),"",GG8)</f>
        <v/>
      </c>
      <c r="GH103" s="364"/>
      <c r="GI103" s="365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364" t="str">
        <f>IF(ISBLANK(GN8),"",GN8)</f>
        <v/>
      </c>
      <c r="GO103" s="364"/>
      <c r="GP103" s="365"/>
      <c r="GQ103" s="84"/>
      <c r="GR103" s="88"/>
      <c r="GS103" s="91">
        <f>IF(ISBLANK(#REF!),"",COUNTIF(Tipy!$FT$6:$FT$84,Výsledky!GU103))</f>
        <v>0</v>
      </c>
      <c r="GT103" s="89" t="e">
        <f>IF(ISBLANK(#REF!),"",GS103/GR92)</f>
        <v>#VALUE!</v>
      </c>
      <c r="GU103" s="364" t="e">
        <f>IF(ISBLANK(#REF!),"",#REF!)</f>
        <v>#REF!</v>
      </c>
      <c r="GV103" s="364"/>
      <c r="GW103" s="365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364" t="str">
        <f>IF(ISBLANK(HB8),"",HB8)</f>
        <v/>
      </c>
      <c r="HC103" s="364"/>
      <c r="HD103" s="365"/>
      <c r="HE103" s="84"/>
      <c r="HF103" s="88"/>
      <c r="HG103" s="91">
        <f>IF(ISBLANK(#REF!),"",COUNTIF(Tipy!$GF$6:$GF$84,Výsledky!HI103))</f>
        <v>0</v>
      </c>
      <c r="HH103" s="89" t="e">
        <f>IF(ISBLANK(#REF!),"",HG103/HF92)</f>
        <v>#VALUE!</v>
      </c>
      <c r="HI103" s="364" t="e">
        <f>IF(ISBLANK(#REF!),"",#REF!)</f>
        <v>#REF!</v>
      </c>
      <c r="HJ103" s="364"/>
      <c r="HK103" s="365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364" t="str">
        <f>IF(ISBLANK(HP8),"",HP8)</f>
        <v/>
      </c>
      <c r="HQ103" s="364"/>
      <c r="HR103" s="365"/>
      <c r="HS103" s="84"/>
      <c r="HT103" s="88"/>
      <c r="HU103" s="91">
        <f>IF(ISBLANK(#REF!),"",COUNTIF(Tipy!$GR$6:$GR$84,Výsledky!HW103))</f>
        <v>0</v>
      </c>
      <c r="HV103" s="89" t="e">
        <f>IF(ISBLANK(#REF!),"",HU103/HT92)</f>
        <v>#VALUE!</v>
      </c>
      <c r="HW103" s="364" t="e">
        <f>IF(ISBLANK(#REF!),"",#REF!)</f>
        <v>#REF!</v>
      </c>
      <c r="HX103" s="364"/>
      <c r="HY103" s="365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364" t="str">
        <f>IF(ISBLANK(ID8),"",ID8)</f>
        <v/>
      </c>
      <c r="IE103" s="364"/>
      <c r="IF103" s="365"/>
      <c r="IG103" s="84"/>
      <c r="IH103" s="88"/>
      <c r="II103" s="91">
        <f>IF(ISBLANK(#REF!),"",COUNTIF(Tipy!$HD$6:$HD$84,Výsledky!IK103))</f>
        <v>0</v>
      </c>
      <c r="IJ103" s="89" t="e">
        <f>IF(ISBLANK(#REF!),"",II103/IH92)</f>
        <v>#VALUE!</v>
      </c>
      <c r="IK103" s="364" t="e">
        <f>IF(ISBLANK(#REF!),"",#REF!)</f>
        <v>#REF!</v>
      </c>
      <c r="IL103" s="364"/>
      <c r="IM103" s="365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364" t="str">
        <f>IF(ISBLANK(IR8),"",IR8)</f>
        <v/>
      </c>
      <c r="IS103" s="364"/>
      <c r="IT103" s="365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364" t="str">
        <f>IF(ISBLANK(IY8),"",IY8)</f>
        <v/>
      </c>
      <c r="IZ103" s="364"/>
      <c r="JA103" s="365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364" t="str">
        <f>IF(ISBLANK(JF8),"",JF8)</f>
        <v/>
      </c>
      <c r="JG103" s="364"/>
      <c r="JH103" s="365"/>
      <c r="JI103" s="84"/>
      <c r="JJ103" s="88"/>
      <c r="JK103" s="91">
        <f>IF(ISBLANK(#REF!),"",COUNTIF(Tipy!$IB$6:$IB$84,Výsledky!JM103))</f>
        <v>0</v>
      </c>
      <c r="JL103" s="89" t="e">
        <f>IF(ISBLANK(#REF!),"",JK103/JJ92)</f>
        <v>#VALUE!</v>
      </c>
      <c r="JM103" s="364" t="e">
        <f>IF(ISBLANK(#REF!),"",#REF!)</f>
        <v>#REF!</v>
      </c>
      <c r="JN103" s="364"/>
      <c r="JO103" s="365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364" t="str">
        <f>IF(ISBLANK(JT8),"",JT8)</f>
        <v/>
      </c>
      <c r="JU103" s="364"/>
      <c r="JV103" s="365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364" t="str">
        <f>IF(ISBLANK(KA8),"",KA8)</f>
        <v/>
      </c>
      <c r="KB103" s="364"/>
      <c r="KC103" s="365"/>
      <c r="KD103" s="84"/>
      <c r="KE103" s="88"/>
      <c r="KF103" s="91">
        <f>IF(ISBLANK(#REF!),"",COUNTIF(Tipy!$IT$6:$IT$84,Výsledky!KH103))</f>
        <v>0</v>
      </c>
      <c r="KG103" s="89" t="e">
        <f>IF(ISBLANK(#REF!),"",KF103/KE92)</f>
        <v>#VALUE!</v>
      </c>
      <c r="KH103" s="364" t="e">
        <f>IF(ISBLANK(#REF!),"",#REF!)</f>
        <v>#REF!</v>
      </c>
      <c r="KI103" s="364"/>
      <c r="KJ103" s="365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364" t="str">
        <f>IF(ISBLANK(KO8),"",KO8)</f>
        <v/>
      </c>
      <c r="KP103" s="364"/>
      <c r="KQ103" s="365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364" t="str">
        <f>IF(ISBLANK(KV8),"",KV8)</f>
        <v/>
      </c>
      <c r="KW103" s="364"/>
      <c r="KX103" s="365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364" t="str">
        <f>IF(ISBLANK(LC8),"",LC8)</f>
        <v/>
      </c>
      <c r="LD103" s="364"/>
      <c r="LE103" s="365"/>
      <c r="LF103" s="84"/>
      <c r="LG103" s="88"/>
      <c r="LH103" s="91">
        <f>IF(ISBLANK(#REF!),"",COUNTIF(Tipy!$IB$6:$IB$84,Výsledky!LJ103))</f>
        <v>0</v>
      </c>
      <c r="LI103" s="89" t="e">
        <f>IF(ISBLANK(#REF!),"",LH103/LG92)</f>
        <v>#VALUE!</v>
      </c>
      <c r="LJ103" s="364" t="e">
        <f>IF(ISBLANK(#REF!),"",#REF!)</f>
        <v>#REF!</v>
      </c>
      <c r="LK103" s="364"/>
      <c r="LL103" s="365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364" t="str">
        <f>IF(ISBLANK(LQ8),"",LQ8)</f>
        <v/>
      </c>
      <c r="LR103" s="364"/>
      <c r="LS103" s="365"/>
      <c r="LT103" s="84"/>
      <c r="LU103" s="88"/>
      <c r="LV103" s="91">
        <f>IF(ISBLANK(#REF!),"",COUNTIF(Tipy!$IB$6:$IB$84,Výsledky!LX103))</f>
        <v>0</v>
      </c>
      <c r="LW103" s="89" t="e">
        <f>IF(ISBLANK(#REF!),"",LV103/LU92)</f>
        <v>#VALUE!</v>
      </c>
      <c r="LX103" s="364" t="e">
        <f>IF(ISBLANK(#REF!),"",#REF!)</f>
        <v>#REF!</v>
      </c>
      <c r="LY103" s="364"/>
      <c r="LZ103" s="365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364" t="str">
        <f>IF(ISBLANK(ME8),"",ME8)</f>
        <v/>
      </c>
      <c r="MF103" s="364"/>
      <c r="MG103" s="365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364" t="str">
        <f>IF(ISBLANK(ML8),"",ML8)</f>
        <v/>
      </c>
      <c r="MM103" s="364"/>
      <c r="MN103" s="365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364" t="str">
        <f>IF(ISBLANK(MS8),"",MS8)</f>
        <v/>
      </c>
      <c r="MT103" s="364"/>
      <c r="MU103" s="365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364" t="str">
        <f>IF(ISBLANK(MZ8),"",MZ8)</f>
        <v/>
      </c>
      <c r="NA103" s="364"/>
      <c r="NB103" s="365"/>
      <c r="NC103" s="84"/>
      <c r="ND103" s="88"/>
      <c r="NE103" s="91">
        <f>IF(ISBLANK(#REF!),"",COUNTIF(Tipy!$LH$6:$LH$84,Výsledky!NG103))</f>
        <v>0</v>
      </c>
      <c r="NF103" s="89" t="e">
        <f>IF(ISBLANK(#REF!),"",NE103/ND92)</f>
        <v>#VALUE!</v>
      </c>
      <c r="NG103" s="364" t="e">
        <f>IF(ISBLANK(#REF!),"",#REF!)</f>
        <v>#REF!</v>
      </c>
      <c r="NH103" s="364"/>
      <c r="NI103" s="365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364" t="str">
        <f>IF(ISBLANK(NN8),"",NN8)</f>
        <v/>
      </c>
      <c r="NO103" s="364"/>
      <c r="NP103" s="365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364" t="str">
        <f>IF(ISBLANK(NU8),"",NU8)</f>
        <v/>
      </c>
      <c r="NV103" s="364"/>
      <c r="NW103" s="365"/>
      <c r="NX103" s="84"/>
      <c r="NY103" s="88"/>
      <c r="NZ103" s="91">
        <f>IF(ISBLANK(#REF!),"",COUNTIF(Tipy!$LZ$6:$LZ$84,Výsledky!OB103))</f>
        <v>0</v>
      </c>
      <c r="OA103" s="89" t="e">
        <f>IF(ISBLANK(#REF!),"",NZ103/NY92)</f>
        <v>#VALUE!</v>
      </c>
      <c r="OB103" s="364" t="e">
        <f>IF(ISBLANK(#REF!),"",#REF!)</f>
        <v>#REF!</v>
      </c>
      <c r="OC103" s="364"/>
      <c r="OD103" s="365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364" t="str">
        <f>IF(ISBLANK(OI8),"",OI8)</f>
        <v/>
      </c>
      <c r="OJ103" s="364"/>
      <c r="OK103" s="365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364" t="str">
        <f>IF(ISBLANK(OP8),"",OP8)</f>
        <v/>
      </c>
      <c r="OQ103" s="364"/>
      <c r="OR103" s="365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364" t="str">
        <f>IF(ISBLANK(OW8),"",OW8)</f>
        <v/>
      </c>
      <c r="OX103" s="364"/>
      <c r="OY103" s="365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364" t="str">
        <f>IF(ISBLANK(PD8),"",PD8)</f>
        <v/>
      </c>
      <c r="PE103" s="364"/>
      <c r="PF103" s="365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364" t="str">
        <f>IF(ISBLANK(PK8),"",PK8)</f>
        <v/>
      </c>
      <c r="PL103" s="364"/>
      <c r="PM103" s="365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364" t="str">
        <f>IF(ISBLANK(PR8),"",PR8)</f>
        <v/>
      </c>
      <c r="PS103" s="364"/>
      <c r="PT103" s="365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364" t="str">
        <f>IF(ISBLANK(PY8),"",PY8)</f>
        <v/>
      </c>
      <c r="PZ103" s="364"/>
      <c r="QA103" s="365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364" t="str">
        <f>IF(ISBLANK(QF8),"",QF8)</f>
        <v/>
      </c>
      <c r="QG103" s="364"/>
      <c r="QH103" s="365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364" t="str">
        <f>IF(ISBLANK(QM8),"",QM8)</f>
        <v/>
      </c>
      <c r="QN103" s="364"/>
      <c r="QO103" s="365"/>
      <c r="QP103" s="85"/>
      <c r="QQ103" s="88"/>
      <c r="QR103" s="91" t="e">
        <f>IF(ISBLANK(#REF!),"",COUNTIF(Tipy!#REF!,Výsledky!QT103))</f>
        <v>#REF!</v>
      </c>
      <c r="QS103" s="89" t="e">
        <f>IF(ISBLANK(#REF!),"",QR103/QQ92)</f>
        <v>#REF!</v>
      </c>
      <c r="QT103" s="364" t="e">
        <f>IF(ISBLANK(#REF!),"",#REF!)</f>
        <v>#REF!</v>
      </c>
      <c r="QU103" s="364"/>
      <c r="QV103" s="365"/>
    </row>
    <row r="104" spans="1:464" ht="15" customHeight="1" x14ac:dyDescent="0.2">
      <c r="A104" s="414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369" t="str">
        <f>IF(ISBLANK(G9),"",G9)</f>
        <v/>
      </c>
      <c r="H104" s="369"/>
      <c r="I104" s="365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369" t="str">
        <f>IF(ISBLANK(N9),"",N9)</f>
        <v/>
      </c>
      <c r="O104" s="369"/>
      <c r="P104" s="365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369" t="str">
        <f>IF(ISBLANK(U9),"",U9)</f>
        <v/>
      </c>
      <c r="V104" s="369"/>
      <c r="W104" s="365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369" t="str">
        <f>IF(ISBLANK(AB9),"",AB9)</f>
        <v/>
      </c>
      <c r="AC104" s="369"/>
      <c r="AD104" s="365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369" t="str">
        <f>IF(ISBLANK(AI9),"",AI9)</f>
        <v/>
      </c>
      <c r="AJ104" s="369"/>
      <c r="AK104" s="365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369" t="str">
        <f>IF(ISBLANK(AP9),"",AP9)</f>
        <v/>
      </c>
      <c r="AQ104" s="369"/>
      <c r="AR104" s="365"/>
      <c r="AS104" s="84"/>
      <c r="AT104" s="88"/>
      <c r="AU104" s="91" t="str">
        <f>IF(ISBLANK(AW9),"",COUNTIF(Tipy!$AR$6:$AR$84,Výsledky!AW104))</f>
        <v/>
      </c>
      <c r="AV104" s="89" t="str">
        <f>IF(ISBLANK(AW9),"",AU104/AT92)</f>
        <v/>
      </c>
      <c r="AW104" s="369" t="str">
        <f>IF(ISBLANK(AW9),"",AW9)</f>
        <v/>
      </c>
      <c r="AX104" s="369"/>
      <c r="AY104" s="365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369" t="str">
        <f>IF(ISBLANK(BD9),"",BD9)</f>
        <v/>
      </c>
      <c r="BE104" s="369"/>
      <c r="BF104" s="365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369" t="str">
        <f>IF(ISBLANK(BK9),"",BK9)</f>
        <v/>
      </c>
      <c r="BL104" s="369"/>
      <c r="BM104" s="365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369" t="str">
        <f>IF(ISBLANK(BR9),"",BR9)</f>
        <v/>
      </c>
      <c r="BS104" s="369"/>
      <c r="BT104" s="365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369" t="str">
        <f>IF(ISBLANK(BY9),"",BY9)</f>
        <v/>
      </c>
      <c r="BZ104" s="369"/>
      <c r="CA104" s="365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369" t="str">
        <f>IF(ISBLANK(CF9),"",CF9)</f>
        <v/>
      </c>
      <c r="CG104" s="369"/>
      <c r="CH104" s="365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369" t="str">
        <f>IF(ISBLANK(CM9),"",CM9)</f>
        <v/>
      </c>
      <c r="CN104" s="369"/>
      <c r="CO104" s="365"/>
      <c r="CP104" s="84"/>
      <c r="CQ104" s="88"/>
      <c r="CR104" s="91" t="str">
        <f>IF(ISBLANK(CT9),"",COUNTIF(Tipy!$CH$6:$CH$84,Výsledky!CT104))</f>
        <v/>
      </c>
      <c r="CS104" s="89" t="str">
        <f>IF(ISBLANK(CT9),"",CR104/CQ92)</f>
        <v/>
      </c>
      <c r="CT104" s="369" t="str">
        <f>IF(ISBLANK(CT9),"",CT9)</f>
        <v/>
      </c>
      <c r="CU104" s="369"/>
      <c r="CV104" s="365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369" t="str">
        <f>IF(ISBLANK(DA9),"",DA9)</f>
        <v/>
      </c>
      <c r="DB104" s="369"/>
      <c r="DC104" s="365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369" t="str">
        <f>IF(ISBLANK(DH9),"",DH9)</f>
        <v/>
      </c>
      <c r="DI104" s="369"/>
      <c r="DJ104" s="365"/>
      <c r="DK104" s="84"/>
      <c r="DL104" s="88"/>
      <c r="DM104" s="91" t="str">
        <f>IF(ISBLANK(DO9),"",COUNTIF(Tipy!$CZ$6:$CZ$84,Výsledky!DO104))</f>
        <v/>
      </c>
      <c r="DN104" s="89" t="str">
        <f>IF(ISBLANK(DO9),"",DM104/DL92)</f>
        <v/>
      </c>
      <c r="DO104" s="369" t="str">
        <f>IF(ISBLANK(DO9),"",DO9)</f>
        <v/>
      </c>
      <c r="DP104" s="369"/>
      <c r="DQ104" s="365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369" t="str">
        <f>IF(ISBLANK(DV9),"",DV9)</f>
        <v/>
      </c>
      <c r="DW104" s="369"/>
      <c r="DX104" s="365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369" t="str">
        <f>IF(ISBLANK(EC9),"",EC9)</f>
        <v/>
      </c>
      <c r="ED104" s="369"/>
      <c r="EE104" s="365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369" t="str">
        <f>IF(ISBLANK(EJ9),"",EJ9)</f>
        <v/>
      </c>
      <c r="EK104" s="369"/>
      <c r="EL104" s="365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369" t="str">
        <f>IF(ISBLANK(EQ9),"",EQ9)</f>
        <v/>
      </c>
      <c r="ER104" s="369"/>
      <c r="ES104" s="365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369" t="str">
        <f>IF(ISBLANK(EX9),"",EX9)</f>
        <v/>
      </c>
      <c r="EY104" s="369"/>
      <c r="EZ104" s="365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369" t="str">
        <f>IF(ISBLANK(FE9),"",FE9)</f>
        <v/>
      </c>
      <c r="FF104" s="369"/>
      <c r="FG104" s="365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369" t="str">
        <f>IF(ISBLANK(FL9),"",FL9)</f>
        <v/>
      </c>
      <c r="FM104" s="369"/>
      <c r="FN104" s="365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369" t="str">
        <f>IF(ISBLANK(FS9),"",FS9)</f>
        <v/>
      </c>
      <c r="FT104" s="369"/>
      <c r="FU104" s="365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369" t="str">
        <f>IF(ISBLANK(FZ9),"",FZ9)</f>
        <v/>
      </c>
      <c r="GA104" s="369"/>
      <c r="GB104" s="365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369" t="str">
        <f>IF(ISBLANK(GG9),"",GG9)</f>
        <v/>
      </c>
      <c r="GH104" s="369"/>
      <c r="GI104" s="365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369" t="str">
        <f>IF(ISBLANK(GN9),"",GN9)</f>
        <v/>
      </c>
      <c r="GO104" s="369"/>
      <c r="GP104" s="365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369" t="str">
        <f>IF(ISBLANK(GU9),"",GU9)</f>
        <v/>
      </c>
      <c r="GV104" s="369"/>
      <c r="GW104" s="365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369" t="str">
        <f>IF(ISBLANK(HB9),"",HB9)</f>
        <v/>
      </c>
      <c r="HC104" s="369"/>
      <c r="HD104" s="365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369" t="str">
        <f>IF(ISBLANK(HI9),"",HI9)</f>
        <v/>
      </c>
      <c r="HJ104" s="369"/>
      <c r="HK104" s="365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369" t="str">
        <f>IF(ISBLANK(HP9),"",HP9)</f>
        <v/>
      </c>
      <c r="HQ104" s="369"/>
      <c r="HR104" s="365"/>
      <c r="HS104" s="84"/>
      <c r="HT104" s="88"/>
      <c r="HU104" s="91">
        <f>IF(ISBLANK(#REF!),"",COUNTIF(Tipy!$GR$6:$GR$84,Výsledky!HW104))</f>
        <v>0</v>
      </c>
      <c r="HV104" s="89" t="e">
        <f>IF(ISBLANK(#REF!),"",HU104/HT92)</f>
        <v>#VALUE!</v>
      </c>
      <c r="HW104" s="369" t="e">
        <f>IF(ISBLANK(#REF!),"",#REF!)</f>
        <v>#REF!</v>
      </c>
      <c r="HX104" s="369"/>
      <c r="HY104" s="365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369" t="str">
        <f>IF(ISBLANK(ID9),"",ID9)</f>
        <v/>
      </c>
      <c r="IE104" s="369"/>
      <c r="IF104" s="365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369" t="str">
        <f>IF(ISBLANK(IK9),"",IK9)</f>
        <v/>
      </c>
      <c r="IL104" s="369"/>
      <c r="IM104" s="365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369" t="str">
        <f>IF(ISBLANK(IR9),"",IR9)</f>
        <v/>
      </c>
      <c r="IS104" s="369"/>
      <c r="IT104" s="365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369" t="str">
        <f>IF(ISBLANK(IY9),"",IY9)</f>
        <v/>
      </c>
      <c r="IZ104" s="369"/>
      <c r="JA104" s="365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369" t="str">
        <f>IF(ISBLANK(JF9),"",JF9)</f>
        <v/>
      </c>
      <c r="JG104" s="369"/>
      <c r="JH104" s="365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369" t="str">
        <f>IF(ISBLANK(JM9),"",JM9)</f>
        <v/>
      </c>
      <c r="JN104" s="369"/>
      <c r="JO104" s="365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369" t="str">
        <f>IF(ISBLANK(JT9),"",JT9)</f>
        <v/>
      </c>
      <c r="JU104" s="369"/>
      <c r="JV104" s="365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369" t="str">
        <f>IF(ISBLANK(KA9),"",KA9)</f>
        <v/>
      </c>
      <c r="KB104" s="369"/>
      <c r="KC104" s="365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369" t="str">
        <f>IF(ISBLANK(KH9),"",KH9)</f>
        <v/>
      </c>
      <c r="KI104" s="369"/>
      <c r="KJ104" s="365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369" t="str">
        <f>IF(ISBLANK(KO9),"",KO9)</f>
        <v/>
      </c>
      <c r="KP104" s="369"/>
      <c r="KQ104" s="365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369" t="str">
        <f>IF(ISBLANK(KV9),"",KV9)</f>
        <v/>
      </c>
      <c r="KW104" s="369"/>
      <c r="KX104" s="365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369" t="str">
        <f>IF(ISBLANK(LC9),"",LC9)</f>
        <v/>
      </c>
      <c r="LD104" s="369"/>
      <c r="LE104" s="365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369" t="str">
        <f>IF(ISBLANK(LJ9),"",LJ9)</f>
        <v/>
      </c>
      <c r="LK104" s="369"/>
      <c r="LL104" s="365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369" t="str">
        <f>IF(ISBLANK(LQ9),"",LQ9)</f>
        <v/>
      </c>
      <c r="LR104" s="369"/>
      <c r="LS104" s="365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369" t="str">
        <f>IF(ISBLANK(LX9),"",LX9)</f>
        <v/>
      </c>
      <c r="LY104" s="369"/>
      <c r="LZ104" s="365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369" t="str">
        <f>IF(ISBLANK(ME9),"",ME9)</f>
        <v/>
      </c>
      <c r="MF104" s="369"/>
      <c r="MG104" s="365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369" t="str">
        <f>IF(ISBLANK(ML9),"",ML9)</f>
        <v/>
      </c>
      <c r="MM104" s="369"/>
      <c r="MN104" s="365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369" t="str">
        <f>IF(ISBLANK(MS9),"",MS9)</f>
        <v/>
      </c>
      <c r="MT104" s="369"/>
      <c r="MU104" s="365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369" t="str">
        <f>IF(ISBLANK(MZ9),"",MZ9)</f>
        <v/>
      </c>
      <c r="NA104" s="369"/>
      <c r="NB104" s="365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369" t="str">
        <f>IF(ISBLANK(NG9),"",NG9)</f>
        <v/>
      </c>
      <c r="NH104" s="369"/>
      <c r="NI104" s="365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369" t="str">
        <f>IF(ISBLANK(NN9),"",NN9)</f>
        <v/>
      </c>
      <c r="NO104" s="369"/>
      <c r="NP104" s="365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369" t="str">
        <f>IF(ISBLANK(NU9),"",NU9)</f>
        <v/>
      </c>
      <c r="NV104" s="369"/>
      <c r="NW104" s="365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369" t="str">
        <f>IF(ISBLANK(OB9),"",OB9)</f>
        <v/>
      </c>
      <c r="OC104" s="369"/>
      <c r="OD104" s="365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369" t="str">
        <f>IF(ISBLANK(OI9),"",OI9)</f>
        <v/>
      </c>
      <c r="OJ104" s="369"/>
      <c r="OK104" s="365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369" t="str">
        <f>IF(ISBLANK(OP9),"",OP9)</f>
        <v/>
      </c>
      <c r="OQ104" s="369"/>
      <c r="OR104" s="365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369" t="str">
        <f>IF(ISBLANK(OW9),"",OW9)</f>
        <v/>
      </c>
      <c r="OX104" s="369"/>
      <c r="OY104" s="365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369" t="str">
        <f>IF(ISBLANK(PD9),"",PD9)</f>
        <v/>
      </c>
      <c r="PE104" s="369"/>
      <c r="PF104" s="365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369" t="str">
        <f>IF(ISBLANK(PK9),"",PK9)</f>
        <v/>
      </c>
      <c r="PL104" s="369"/>
      <c r="PM104" s="365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369" t="str">
        <f>IF(ISBLANK(PR9),"",PR9)</f>
        <v/>
      </c>
      <c r="PS104" s="369"/>
      <c r="PT104" s="365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369" t="str">
        <f>IF(ISBLANK(PY9),"",PY9)</f>
        <v/>
      </c>
      <c r="PZ104" s="369"/>
      <c r="QA104" s="365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369" t="str">
        <f>IF(ISBLANK(QF9),"",QF9)</f>
        <v/>
      </c>
      <c r="QG104" s="369"/>
      <c r="QH104" s="365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369" t="str">
        <f>IF(ISBLANK(QM9),"",QM9)</f>
        <v/>
      </c>
      <c r="QN104" s="369"/>
      <c r="QO104" s="365"/>
      <c r="QP104" s="85"/>
      <c r="QQ104" s="88"/>
      <c r="QR104" s="91" t="str">
        <f>IF(ISBLANK(QT9),"",COUNTIF(Tipy!#REF!,Výsledky!QT104))</f>
        <v/>
      </c>
      <c r="QS104" s="89" t="str">
        <f>IF(ISBLANK(QT9),"",QR104/QQ92)</f>
        <v/>
      </c>
      <c r="QT104" s="369" t="str">
        <f>IF(ISBLANK(QT9),"",QT9)</f>
        <v/>
      </c>
      <c r="QU104" s="369"/>
      <c r="QV104" s="365"/>
    </row>
    <row r="105" spans="1:464" ht="15" customHeight="1" x14ac:dyDescent="0.2">
      <c r="A105" s="414"/>
      <c r="B105" s="86" t="s">
        <v>149</v>
      </c>
      <c r="C105" s="80"/>
      <c r="D105" s="363">
        <f>IF(ISBLANK(I3),"",COUNTIF(H12:H90,"=10"))</f>
        <v>0</v>
      </c>
      <c r="E105" s="363"/>
      <c r="F105" s="361" t="e">
        <f>IF(ISBLANK(I3),"",D105/D92)</f>
        <v>#DIV/0!</v>
      </c>
      <c r="G105" s="361"/>
      <c r="H105" s="77"/>
      <c r="I105" s="90"/>
      <c r="J105" s="83"/>
      <c r="K105" s="363">
        <f>IF(ISBLANK(P3),"",COUNTIF(O12:O90,"=10"))</f>
        <v>12</v>
      </c>
      <c r="L105" s="363"/>
      <c r="M105" s="361">
        <f>IF(ISBLANK(P3),"",K105/K92)</f>
        <v>0.17910447761194029</v>
      </c>
      <c r="N105" s="361"/>
      <c r="O105" s="77"/>
      <c r="P105" s="90"/>
      <c r="Q105" s="84"/>
      <c r="R105" s="363">
        <f>IF(ISBLANK(W3),"",COUNTIF(V12:V90,"=10"))</f>
        <v>16</v>
      </c>
      <c r="S105" s="363"/>
      <c r="T105" s="361">
        <f>IF(ISBLANK(W3),"",R105/R92)</f>
        <v>0.25806451612903225</v>
      </c>
      <c r="U105" s="361"/>
      <c r="V105" s="77"/>
      <c r="W105" s="90"/>
      <c r="X105" s="84"/>
      <c r="Y105" s="363">
        <f>IF(ISBLANK(AD3),"",COUNTIF(AC12:AC90,"=10"))</f>
        <v>26</v>
      </c>
      <c r="Z105" s="363"/>
      <c r="AA105" s="361">
        <f>IF(ISBLANK(AD3),"",Y105/Y92)</f>
        <v>0.41935483870967744</v>
      </c>
      <c r="AB105" s="361"/>
      <c r="AC105" s="77"/>
      <c r="AD105" s="90"/>
      <c r="AE105" s="84"/>
      <c r="AF105" s="363">
        <f>IF(ISBLANK(AK3),"",COUNTIF(AJ12:AJ90,"=10"))</f>
        <v>23</v>
      </c>
      <c r="AG105" s="363"/>
      <c r="AH105" s="361">
        <f>IF(ISBLANK(AK3),"",AF105/AF92)</f>
        <v>0.39655172413793105</v>
      </c>
      <c r="AI105" s="361"/>
      <c r="AJ105" s="77"/>
      <c r="AK105" s="90"/>
      <c r="AL105" s="84"/>
      <c r="AM105" s="363" t="str">
        <f>IF(ISBLANK(AR3),"",COUNTIF(AQ12:AQ90,"=10"))</f>
        <v/>
      </c>
      <c r="AN105" s="363"/>
      <c r="AO105" s="361" t="str">
        <f>IF(ISBLANK(AR3),"",AM105/AM92)</f>
        <v/>
      </c>
      <c r="AP105" s="361"/>
      <c r="AQ105" s="77"/>
      <c r="AR105" s="90"/>
      <c r="AS105" s="84"/>
      <c r="AT105" s="363" t="str">
        <f>IF(ISBLANK(BF3),"",COUNTIF(AX12:AX90,"=10"))</f>
        <v/>
      </c>
      <c r="AU105" s="363"/>
      <c r="AV105" s="361" t="str">
        <f>IF(ISBLANK(BF3),"",AT105/AT92)</f>
        <v/>
      </c>
      <c r="AW105" s="361"/>
      <c r="AX105" s="77"/>
      <c r="AY105" s="90"/>
      <c r="AZ105" s="84"/>
      <c r="BA105" s="363" t="str">
        <f>IF(ISBLANK(AY3),"",COUNTIF(BE12:BE90,"=10"))</f>
        <v/>
      </c>
      <c r="BB105" s="363"/>
      <c r="BC105" s="361" t="str">
        <f>IF(ISBLANK(AY3),"",BA105/BA92)</f>
        <v/>
      </c>
      <c r="BD105" s="361"/>
      <c r="BE105" s="77"/>
      <c r="BF105" s="90"/>
      <c r="BG105" s="84"/>
      <c r="BH105" s="363" t="str">
        <f>IF(ISBLANK(BT3),"",COUNTIF(BL12:BL90,"=10"))</f>
        <v/>
      </c>
      <c r="BI105" s="363"/>
      <c r="BJ105" s="361" t="str">
        <f>IF(ISBLANK(BT3),"",BH105/BH92)</f>
        <v/>
      </c>
      <c r="BK105" s="361"/>
      <c r="BL105" s="77"/>
      <c r="BM105" s="90"/>
      <c r="BN105" s="84"/>
      <c r="BO105" s="363" t="str">
        <f>IF(ISBLANK(CA3),"",COUNTIF(BS12:BS90,"=10"))</f>
        <v/>
      </c>
      <c r="BP105" s="363"/>
      <c r="BQ105" s="361" t="str">
        <f>IF(ISBLANK(CA3),"",BO105/BO92)</f>
        <v/>
      </c>
      <c r="BR105" s="361"/>
      <c r="BS105" s="77"/>
      <c r="BT105" s="90"/>
      <c r="BU105" s="84"/>
      <c r="BV105" s="363" t="str">
        <f>IF(ISBLANK(CH3),"",COUNTIF(BZ12:BZ90,"=10"))</f>
        <v/>
      </c>
      <c r="BW105" s="363"/>
      <c r="BX105" s="361" t="str">
        <f>IF(ISBLANK(CH3),"",BV105/BV92)</f>
        <v/>
      </c>
      <c r="BY105" s="361"/>
      <c r="BZ105" s="77"/>
      <c r="CA105" s="90"/>
      <c r="CB105" s="84"/>
      <c r="CC105" s="363" t="str">
        <f>IF(ISBLANK(CO3),"",COUNTIF(CG12:CG90,"=10"))</f>
        <v/>
      </c>
      <c r="CD105" s="363"/>
      <c r="CE105" s="361" t="str">
        <f>IF(ISBLANK(CO3),"",CC105/CC92)</f>
        <v/>
      </c>
      <c r="CF105" s="361"/>
      <c r="CG105" s="77"/>
      <c r="CH105" s="90"/>
      <c r="CI105" s="84"/>
      <c r="CJ105" s="363" t="str">
        <f>IF(ISBLANK(CV3),"",COUNTIF(CN12:CN90,"=10"))</f>
        <v/>
      </c>
      <c r="CK105" s="363"/>
      <c r="CL105" s="361" t="str">
        <f>IF(ISBLANK(CV3),"",CJ105/CJ92)</f>
        <v/>
      </c>
      <c r="CM105" s="361"/>
      <c r="CN105" s="77"/>
      <c r="CO105" s="90"/>
      <c r="CP105" s="84"/>
      <c r="CQ105" s="363" t="str">
        <f>IF(ISBLANK(DC3),"",COUNTIF(CU12:CU90,"=10"))</f>
        <v/>
      </c>
      <c r="CR105" s="363"/>
      <c r="CS105" s="361" t="str">
        <f>IF(ISBLANK(DC3),"",CQ105/CQ92)</f>
        <v/>
      </c>
      <c r="CT105" s="361"/>
      <c r="CU105" s="77"/>
      <c r="CV105" s="90"/>
      <c r="CW105" s="84"/>
      <c r="CX105" s="363" t="str">
        <f>IF(ISBLANK(DX3),"",COUNTIF(DB12:DB90,"=10"))</f>
        <v/>
      </c>
      <c r="CY105" s="363"/>
      <c r="CZ105" s="361" t="str">
        <f>IF(ISBLANK(DX3),"",CX105/CX92)</f>
        <v/>
      </c>
      <c r="DA105" s="361"/>
      <c r="DB105" s="77"/>
      <c r="DC105" s="90"/>
      <c r="DD105" s="84"/>
      <c r="DE105" s="363" t="str">
        <f>IF(ISBLANK(DQ3),"",COUNTIF(DI12:DI90,"=10"))</f>
        <v/>
      </c>
      <c r="DF105" s="363"/>
      <c r="DG105" s="361" t="str">
        <f>IF(ISBLANK(DQ3),"",DE105/DE92)</f>
        <v/>
      </c>
      <c r="DH105" s="361"/>
      <c r="DI105" s="77"/>
      <c r="DJ105" s="90"/>
      <c r="DK105" s="84"/>
      <c r="DL105" s="363" t="str">
        <f>IF(ISBLANK(EE3),"",COUNTIF(DP12:DP90,"=10"))</f>
        <v/>
      </c>
      <c r="DM105" s="363"/>
      <c r="DN105" s="361" t="str">
        <f>IF(ISBLANK(EE3),"",DL105/DL92)</f>
        <v/>
      </c>
      <c r="DO105" s="361"/>
      <c r="DP105" s="77"/>
      <c r="DQ105" s="90"/>
      <c r="DR105" s="84"/>
      <c r="DS105" s="363" t="str">
        <f>IF(ISBLANK(EL3),"",COUNTIF(DW12:DW90,"=10"))</f>
        <v/>
      </c>
      <c r="DT105" s="363"/>
      <c r="DU105" s="361" t="str">
        <f>IF(ISBLANK(EL3),"",DS105/DS92)</f>
        <v/>
      </c>
      <c r="DV105" s="361"/>
      <c r="DW105" s="77"/>
      <c r="DX105" s="90"/>
      <c r="DY105" s="84"/>
      <c r="DZ105" s="363" t="str">
        <f>IF(ISBLANK(ES3),"",COUNTIF(ED12:ED90,"=10"))</f>
        <v/>
      </c>
      <c r="EA105" s="363"/>
      <c r="EB105" s="361" t="str">
        <f>IF(ISBLANK(ES3),"",DZ105/DZ92)</f>
        <v/>
      </c>
      <c r="EC105" s="361"/>
      <c r="ED105" s="77"/>
      <c r="EE105" s="90"/>
      <c r="EF105" s="84"/>
      <c r="EG105" s="363" t="str">
        <f>IF(ISBLANK(EZ3),"",COUNTIF(EK12:EK90,"=10"))</f>
        <v/>
      </c>
      <c r="EH105" s="363"/>
      <c r="EI105" s="361" t="str">
        <f>IF(ISBLANK(EZ3),"",EG105/EG92)</f>
        <v/>
      </c>
      <c r="EJ105" s="361"/>
      <c r="EK105" s="77"/>
      <c r="EL105" s="90"/>
      <c r="EM105" s="84"/>
      <c r="EN105" s="363" t="str">
        <f>IF(ISBLANK(FU3),"",COUNTIF(ER12:ER90,"=10"))</f>
        <v/>
      </c>
      <c r="EO105" s="363"/>
      <c r="EP105" s="361" t="str">
        <f>IF(ISBLANK(FU3),"",EN105/EN92)</f>
        <v/>
      </c>
      <c r="EQ105" s="361"/>
      <c r="ER105" s="77"/>
      <c r="ES105" s="90"/>
      <c r="ET105" s="84"/>
      <c r="EU105" s="363" t="str">
        <f>IF(ISBLANK(FG3),"",COUNTIF(EY12:EY90,"=10"))</f>
        <v/>
      </c>
      <c r="EV105" s="363"/>
      <c r="EW105" s="361" t="str">
        <f>IF(ISBLANK(FG3),"",EU105/EU92)</f>
        <v/>
      </c>
      <c r="EX105" s="361"/>
      <c r="EY105" s="77"/>
      <c r="EZ105" s="90"/>
      <c r="FA105" s="84"/>
      <c r="FB105" s="363" t="str">
        <f>IF(ISBLANK(BM3),"",COUNTIF(FF12:FF90,"=10"))</f>
        <v/>
      </c>
      <c r="FC105" s="363"/>
      <c r="FD105" s="361" t="str">
        <f>IF(ISBLANK(BM3),"",FB105/FB92)</f>
        <v/>
      </c>
      <c r="FE105" s="361"/>
      <c r="FF105" s="77"/>
      <c r="FG105" s="90"/>
      <c r="FH105" s="84"/>
      <c r="FI105" s="363" t="str">
        <f>IF(ISBLANK(FN3),"",COUNTIF(FM12:FM90,"=10"))</f>
        <v/>
      </c>
      <c r="FJ105" s="363"/>
      <c r="FK105" s="361" t="str">
        <f>IF(ISBLANK(FN3),"",FI105/FI92)</f>
        <v/>
      </c>
      <c r="FL105" s="361"/>
      <c r="FM105" s="77"/>
      <c r="FN105" s="90"/>
      <c r="FO105" s="84"/>
      <c r="FP105" s="363" t="str">
        <f>IF(ISBLANK(DJ3),"",COUNTIF(FT12:FT90,"=10"))</f>
        <v/>
      </c>
      <c r="FQ105" s="363"/>
      <c r="FR105" s="361" t="str">
        <f>IF(ISBLANK(DJ3),"",FP105/FP92)</f>
        <v/>
      </c>
      <c r="FS105" s="361"/>
      <c r="FT105" s="77"/>
      <c r="FU105" s="90"/>
      <c r="FV105" s="84"/>
      <c r="FW105" s="363" t="str">
        <f>IF(ISBLANK(GB3),"",COUNTIF(GA12:GA90,"=10"))</f>
        <v/>
      </c>
      <c r="FX105" s="363"/>
      <c r="FY105" s="361" t="str">
        <f>IF(ISBLANK(GB3),"",FW105/FW92)</f>
        <v/>
      </c>
      <c r="FZ105" s="361"/>
      <c r="GA105" s="77"/>
      <c r="GB105" s="90"/>
      <c r="GC105" s="84"/>
      <c r="GD105" s="363" t="str">
        <f>IF(ISBLANK(GP3),"",COUNTIF(GH12:GH90,"=10"))</f>
        <v/>
      </c>
      <c r="GE105" s="363"/>
      <c r="GF105" s="361" t="str">
        <f>IF(ISBLANK(GP3),"",GD105/GD92)</f>
        <v/>
      </c>
      <c r="GG105" s="361"/>
      <c r="GH105" s="77"/>
      <c r="GI105" s="90"/>
      <c r="GJ105" s="84"/>
      <c r="GK105" s="363" t="str">
        <f>IF(ISBLANK(GW3),"",COUNTIF(GO12:GO90,"=10"))</f>
        <v/>
      </c>
      <c r="GL105" s="363"/>
      <c r="GM105" s="361" t="str">
        <f>IF(ISBLANK(GW3),"",GK105/GK92)</f>
        <v/>
      </c>
      <c r="GN105" s="361"/>
      <c r="GO105" s="77"/>
      <c r="GP105" s="90"/>
      <c r="GQ105" s="84"/>
      <c r="GR105" s="363" t="str">
        <f>IF(ISBLANK(GI3),"",COUNTIF(GV12:GV90,"=10"))</f>
        <v/>
      </c>
      <c r="GS105" s="363"/>
      <c r="GT105" s="361" t="str">
        <f>IF(ISBLANK(GI3),"",GR105/GR92)</f>
        <v/>
      </c>
      <c r="GU105" s="361"/>
      <c r="GV105" s="77"/>
      <c r="GW105" s="90"/>
      <c r="GX105" s="84"/>
      <c r="GY105" s="363" t="str">
        <f>IF(ISBLANK(HK3),"",COUNTIF(HC12:HC90,"=10"))</f>
        <v/>
      </c>
      <c r="GZ105" s="363"/>
      <c r="HA105" s="361" t="str">
        <f>IF(ISBLANK(HK3),"",GY105/GY92)</f>
        <v/>
      </c>
      <c r="HB105" s="361"/>
      <c r="HC105" s="77"/>
      <c r="HD105" s="90"/>
      <c r="HE105" s="84"/>
      <c r="HF105" s="363" t="str">
        <f>IF(ISBLANK(HD3),"",COUNTIF(HJ12:HJ90,"=10"))</f>
        <v/>
      </c>
      <c r="HG105" s="363"/>
      <c r="HH105" s="361" t="str">
        <f>IF(ISBLANK(HD3),"",HF105/HF92)</f>
        <v/>
      </c>
      <c r="HI105" s="361"/>
      <c r="HJ105" s="77"/>
      <c r="HK105" s="90"/>
      <c r="HL105" s="84"/>
      <c r="HM105" s="363" t="str">
        <f>IF(ISBLANK(HY3),"",COUNTIF(HQ12:HQ90,"=10"))</f>
        <v/>
      </c>
      <c r="HN105" s="363"/>
      <c r="HO105" s="361" t="str">
        <f>IF(ISBLANK(HY3),"",HM105/HM92)</f>
        <v/>
      </c>
      <c r="HP105" s="361"/>
      <c r="HQ105" s="77"/>
      <c r="HR105" s="90"/>
      <c r="HS105" s="84"/>
      <c r="HT105" s="363" t="str">
        <f>IF(ISBLANK(HR3),"",COUNTIF(HX12:HX90,"=10"))</f>
        <v/>
      </c>
      <c r="HU105" s="363"/>
      <c r="HV105" s="361" t="str">
        <f>IF(ISBLANK(HR3),"",HT105/HT92)</f>
        <v/>
      </c>
      <c r="HW105" s="361"/>
      <c r="HX105" s="77"/>
      <c r="HY105" s="90"/>
      <c r="HZ105" s="84"/>
      <c r="IA105" s="363" t="str">
        <f>IF(ISBLANK(IM3),"",COUNTIF(IE12:IE90,"=10"))</f>
        <v/>
      </c>
      <c r="IB105" s="363"/>
      <c r="IC105" s="361" t="str">
        <f>IF(ISBLANK(IM3),"",IA105/IA92)</f>
        <v/>
      </c>
      <c r="ID105" s="361"/>
      <c r="IE105" s="77"/>
      <c r="IF105" s="90"/>
      <c r="IG105" s="84"/>
      <c r="IH105" s="363" t="str">
        <f>IF(ISBLANK(IF3),"",COUNTIF(IL12:IL90,"=10"))</f>
        <v/>
      </c>
      <c r="II105" s="363"/>
      <c r="IJ105" s="361" t="str">
        <f>IF(ISBLANK(IF3),"",IH105/IH92)</f>
        <v/>
      </c>
      <c r="IK105" s="361"/>
      <c r="IL105" s="77"/>
      <c r="IM105" s="90"/>
      <c r="IN105" s="84"/>
      <c r="IO105" s="363" t="str">
        <f>IF(ISBLANK(IT3),"",COUNTIF(IS12:IS90,"=10"))</f>
        <v/>
      </c>
      <c r="IP105" s="363"/>
      <c r="IQ105" s="361" t="str">
        <f>IF(ISBLANK(IT3),"",IO105/IO92)</f>
        <v/>
      </c>
      <c r="IR105" s="361"/>
      <c r="IS105" s="77"/>
      <c r="IT105" s="90"/>
      <c r="IU105" s="84"/>
      <c r="IV105" s="363" t="str">
        <f>IF(ISBLANK(JA3),"",COUNTIF(IZ12:IZ90,"=10"))</f>
        <v/>
      </c>
      <c r="IW105" s="363"/>
      <c r="IX105" s="361" t="str">
        <f>IF(ISBLANK(JA3),"",IV105/IV92)</f>
        <v/>
      </c>
      <c r="IY105" s="361"/>
      <c r="IZ105" s="77"/>
      <c r="JA105" s="90"/>
      <c r="JB105" s="84"/>
      <c r="JC105" s="363" t="str">
        <f>IF(ISBLANK(JO3),"",COUNTIF(JG12:JG90,"=10"))</f>
        <v/>
      </c>
      <c r="JD105" s="363"/>
      <c r="JE105" s="361" t="str">
        <f>IF(ISBLANK(JO3),"",JC105/JC92)</f>
        <v/>
      </c>
      <c r="JF105" s="361"/>
      <c r="JG105" s="77"/>
      <c r="JH105" s="90"/>
      <c r="JI105" s="84"/>
      <c r="JJ105" s="363" t="str">
        <f>IF(ISBLANK(JH3),"",COUNTIF(JN12:JN90,"=10"))</f>
        <v/>
      </c>
      <c r="JK105" s="363"/>
      <c r="JL105" s="361" t="str">
        <f>IF(ISBLANK(JH3),"",JJ105/JJ92)</f>
        <v/>
      </c>
      <c r="JM105" s="361"/>
      <c r="JN105" s="77"/>
      <c r="JO105" s="90"/>
      <c r="JP105" s="84"/>
      <c r="JQ105" s="363" t="str">
        <f>IF(ISBLANK(JV3),"",COUNTIF(JU12:JU90,"=10"))</f>
        <v/>
      </c>
      <c r="JR105" s="363"/>
      <c r="JS105" s="361" t="str">
        <f>IF(ISBLANK(JV3),"",JQ105/JQ92)</f>
        <v/>
      </c>
      <c r="JT105" s="361"/>
      <c r="JU105" s="77"/>
      <c r="JV105" s="90"/>
      <c r="JW105" s="84"/>
      <c r="JX105" s="363" t="str">
        <f>IF(ISBLANK(KQ3),"",COUNTIF(KB12:KB90,"=10"))</f>
        <v/>
      </c>
      <c r="JY105" s="363"/>
      <c r="JZ105" s="361" t="str">
        <f>IF(ISBLANK(KQ3),"",JX105/JX92)</f>
        <v/>
      </c>
      <c r="KA105" s="361"/>
      <c r="KB105" s="77"/>
      <c r="KC105" s="90"/>
      <c r="KD105" s="84"/>
      <c r="KE105" s="363" t="str">
        <f>IF(ISBLANK(KX3),"",COUNTIF(KI12:KI90,"=10"))</f>
        <v/>
      </c>
      <c r="KF105" s="363"/>
      <c r="KG105" s="361" t="str">
        <f>IF(ISBLANK(KX3),"",KE105/KE92)</f>
        <v/>
      </c>
      <c r="KH105" s="361"/>
      <c r="KI105" s="77"/>
      <c r="KJ105" s="90"/>
      <c r="KK105" s="84"/>
      <c r="KL105" s="363" t="str">
        <f>IF(ISBLANK(KJ3),"",COUNTIF(KP12:KP90,"=10"))</f>
        <v/>
      </c>
      <c r="KM105" s="363"/>
      <c r="KN105" s="361" t="str">
        <f>IF(ISBLANK(KJ3),"",KL105/KL92)</f>
        <v/>
      </c>
      <c r="KO105" s="361"/>
      <c r="KP105" s="77"/>
      <c r="KQ105" s="90"/>
      <c r="KR105" s="84"/>
      <c r="KS105" s="363" t="str">
        <f>IF(ISBLANK(KC3),"",COUNTIF(KW12:KW90,"=10"))</f>
        <v/>
      </c>
      <c r="KT105" s="363"/>
      <c r="KU105" s="361" t="str">
        <f>IF(ISBLANK(KC3),"",KS105/KS92)</f>
        <v/>
      </c>
      <c r="KV105" s="361"/>
      <c r="KW105" s="77"/>
      <c r="KX105" s="90"/>
      <c r="KY105" s="85"/>
      <c r="KZ105" s="363" t="str">
        <f>IF(ISBLANK(LE3),"",COUNTIF(LD12:LD90,"=10"))</f>
        <v/>
      </c>
      <c r="LA105" s="363"/>
      <c r="LB105" s="361" t="str">
        <f>IF(ISBLANK(LE3),"",KZ105/KZ92)</f>
        <v/>
      </c>
      <c r="LC105" s="361"/>
      <c r="LD105" s="77"/>
      <c r="LE105" s="90"/>
      <c r="LF105" s="84"/>
      <c r="LG105" s="363" t="str">
        <f>IF(ISBLANK(LE3),"",COUNTIF(LK12:LK90,"=10"))</f>
        <v/>
      </c>
      <c r="LH105" s="363"/>
      <c r="LI105" s="361" t="str">
        <f>IF(ISBLANK(LE3),"",LG105/LG92)</f>
        <v/>
      </c>
      <c r="LJ105" s="361"/>
      <c r="LK105" s="77"/>
      <c r="LL105" s="90"/>
      <c r="LM105" s="84"/>
      <c r="LN105" s="363" t="str">
        <f>IF(ISBLANK(LS3),"",COUNTIF(LR12:LR90,"=10"))</f>
        <v/>
      </c>
      <c r="LO105" s="363"/>
      <c r="LP105" s="361" t="str">
        <f>IF(ISBLANK(LS3),"",LN105/LN92)</f>
        <v/>
      </c>
      <c r="LQ105" s="361"/>
      <c r="LR105" s="77"/>
      <c r="LS105" s="90"/>
      <c r="LT105" s="84"/>
      <c r="LU105" s="363" t="str">
        <f>IF(ISBLANK(LS3),"",COUNTIF(LY12:LY90,"=10"))</f>
        <v/>
      </c>
      <c r="LV105" s="363"/>
      <c r="LW105" s="361" t="str">
        <f>IF(ISBLANK(LS3),"",LU105/LU92)</f>
        <v/>
      </c>
      <c r="LX105" s="361"/>
      <c r="LY105" s="77"/>
      <c r="LZ105" s="90"/>
      <c r="MA105" s="84"/>
      <c r="MB105" s="363" t="str">
        <f>IF(ISBLANK(MG3),"",COUNTIF(MF12:MF90,"=10"))</f>
        <v/>
      </c>
      <c r="MC105" s="363"/>
      <c r="MD105" s="361" t="str">
        <f>IF(ISBLANK(MG3),"",MB105/MB92)</f>
        <v/>
      </c>
      <c r="ME105" s="361"/>
      <c r="MF105" s="77"/>
      <c r="MG105" s="90"/>
      <c r="MH105" s="84"/>
      <c r="MI105" s="363" t="str">
        <f>IF(ISBLANK(MN3),"",COUNTIF(MM12:MM90,"=10"))</f>
        <v/>
      </c>
      <c r="MJ105" s="363"/>
      <c r="MK105" s="361" t="str">
        <f>IF(ISBLANK(MN3),"",MI105/MI92)</f>
        <v/>
      </c>
      <c r="ML105" s="361"/>
      <c r="MM105" s="77"/>
      <c r="MN105" s="90"/>
      <c r="MO105" s="84"/>
      <c r="MP105" s="363" t="str">
        <f>IF(ISBLANK(MU3),"",COUNTIF(MT12:MT90,"=10"))</f>
        <v/>
      </c>
      <c r="MQ105" s="363"/>
      <c r="MR105" s="361" t="str">
        <f>IF(ISBLANK(MU3),"",MP105/MP92)</f>
        <v/>
      </c>
      <c r="MS105" s="361"/>
      <c r="MT105" s="77"/>
      <c r="MU105" s="90"/>
      <c r="MV105" s="84"/>
      <c r="MW105" s="363" t="str">
        <f>IF(ISBLANK(NP3),"",COUNTIF(NA12:NA90,"=10"))</f>
        <v/>
      </c>
      <c r="MX105" s="363"/>
      <c r="MY105" s="361" t="str">
        <f>IF(ISBLANK(NP3),"",MW105/MW92)</f>
        <v/>
      </c>
      <c r="MZ105" s="361"/>
      <c r="NA105" s="77"/>
      <c r="NB105" s="90"/>
      <c r="NC105" s="84"/>
      <c r="ND105" s="363" t="str">
        <f>IF(ISBLANK(NB3),"",COUNTIF(NH12:NH90,"=10"))</f>
        <v/>
      </c>
      <c r="NE105" s="363"/>
      <c r="NF105" s="361" t="str">
        <f>IF(ISBLANK(NB3),"",ND105/ND92)</f>
        <v/>
      </c>
      <c r="NG105" s="361"/>
      <c r="NH105" s="77"/>
      <c r="NI105" s="90"/>
      <c r="NJ105" s="84"/>
      <c r="NK105" s="363" t="str">
        <f>IF(ISBLANK(OD3),"",COUNTIF(NO12:NO90,"=10"))</f>
        <v/>
      </c>
      <c r="NL105" s="363"/>
      <c r="NM105" s="361" t="str">
        <f>IF(ISBLANK(OD3),"",NK105/NK92)</f>
        <v/>
      </c>
      <c r="NN105" s="361"/>
      <c r="NO105" s="77"/>
      <c r="NP105" s="90"/>
      <c r="NQ105" s="84"/>
      <c r="NR105" s="363" t="str">
        <f>IF(ISBLANK(NI3),"",COUNTIF(NV12:NV90,"=10"))</f>
        <v/>
      </c>
      <c r="NS105" s="363"/>
      <c r="NT105" s="361" t="str">
        <f>IF(ISBLANK(NI3),"",NR105/NR92)</f>
        <v/>
      </c>
      <c r="NU105" s="361"/>
      <c r="NV105" s="77"/>
      <c r="NW105" s="90"/>
      <c r="NX105" s="84"/>
      <c r="NY105" s="363" t="str">
        <f>IF(ISBLANK(OK3),"",COUNTIF(OC12:OC90,"=10"))</f>
        <v/>
      </c>
      <c r="NZ105" s="363"/>
      <c r="OA105" s="361" t="str">
        <f>IF(ISBLANK(OK3),"",NY105/NY92)</f>
        <v/>
      </c>
      <c r="OB105" s="361"/>
      <c r="OC105" s="77"/>
      <c r="OD105" s="90"/>
      <c r="OE105" s="84"/>
      <c r="OF105" s="363" t="str">
        <f>IF(ISBLANK(NW3),"",COUNTIF(OJ12:OJ90,"=10"))</f>
        <v/>
      </c>
      <c r="OG105" s="363"/>
      <c r="OH105" s="361" t="str">
        <f>IF(ISBLANK(NW3),"",OF105/OF92)</f>
        <v/>
      </c>
      <c r="OI105" s="361"/>
      <c r="OJ105" s="77"/>
      <c r="OK105" s="90"/>
      <c r="OL105" s="84"/>
      <c r="OM105" s="363" t="str">
        <f>IF(ISBLANK(OR3),"",COUNTIF(OQ12:OQ90,"=10"))</f>
        <v/>
      </c>
      <c r="ON105" s="363"/>
      <c r="OO105" s="361" t="str">
        <f>IF(ISBLANK(OR3),"",OM105/OM92)</f>
        <v/>
      </c>
      <c r="OP105" s="361"/>
      <c r="OQ105" s="77"/>
      <c r="OR105" s="90"/>
      <c r="OS105" s="84"/>
      <c r="OT105" s="363" t="str">
        <f>IF(ISBLANK(OY3),"",COUNTIF(OX12:OX90,"=10"))</f>
        <v/>
      </c>
      <c r="OU105" s="363"/>
      <c r="OV105" s="361" t="str">
        <f>IF(ISBLANK(OY3),"",OT105/OT92)</f>
        <v/>
      </c>
      <c r="OW105" s="361"/>
      <c r="OX105" s="77"/>
      <c r="OY105" s="90"/>
      <c r="OZ105" s="84"/>
      <c r="PA105" s="363" t="str">
        <f>IF(ISBLANK(PF3),"",COUNTIF(PE12:PE90,"=10"))</f>
        <v/>
      </c>
      <c r="PB105" s="363"/>
      <c r="PC105" s="361" t="str">
        <f>IF(ISBLANK(PF3),"",PA105/PA92)</f>
        <v/>
      </c>
      <c r="PD105" s="361"/>
      <c r="PE105" s="77"/>
      <c r="PF105" s="90"/>
      <c r="PG105" s="84"/>
      <c r="PH105" s="363" t="str">
        <f>IF(ISBLANK(PM3),"",COUNTIF(PL12:PL90,"=10"))</f>
        <v/>
      </c>
      <c r="PI105" s="363"/>
      <c r="PJ105" s="361" t="str">
        <f>IF(ISBLANK(PM3),"",PH105/PH92)</f>
        <v/>
      </c>
      <c r="PK105" s="361"/>
      <c r="PL105" s="77"/>
      <c r="PM105" s="90"/>
      <c r="PN105" s="84"/>
      <c r="PO105" s="363" t="str">
        <f>IF(ISBLANK(PT3),"",COUNTIF(PS12:PS90,"=10"))</f>
        <v/>
      </c>
      <c r="PP105" s="363"/>
      <c r="PQ105" s="361" t="str">
        <f>IF(ISBLANK(PT3),"",PO105/PO92)</f>
        <v/>
      </c>
      <c r="PR105" s="361"/>
      <c r="PS105" s="77"/>
      <c r="PT105" s="90"/>
      <c r="PU105" s="84"/>
      <c r="PV105" s="363" t="str">
        <f>IF(ISBLANK(QA3),"",COUNTIF(PZ12:PZ90,"=10"))</f>
        <v/>
      </c>
      <c r="PW105" s="363"/>
      <c r="PX105" s="361" t="str">
        <f>IF(ISBLANK(QA3),"",PV105/PV92)</f>
        <v/>
      </c>
      <c r="PY105" s="361"/>
      <c r="PZ105" s="77"/>
      <c r="QA105" s="90"/>
      <c r="QB105" s="84"/>
      <c r="QC105" s="363" t="str">
        <f>IF(ISBLANK(QH3),"",COUNTIF(QG12:QG90,"=10"))</f>
        <v/>
      </c>
      <c r="QD105" s="363"/>
      <c r="QE105" s="361" t="str">
        <f>IF(ISBLANK(QH3),"",QC105/QC92)</f>
        <v/>
      </c>
      <c r="QF105" s="361"/>
      <c r="QG105" s="77"/>
      <c r="QH105" s="90"/>
      <c r="QI105" s="85"/>
      <c r="QJ105" s="363" t="str">
        <f>IF(ISBLANK(QV3),"",COUNTIF(QN12:QN90,"=10"))</f>
        <v/>
      </c>
      <c r="QK105" s="363"/>
      <c r="QL105" s="361" t="str">
        <f>IF(ISBLANK(QV3),"",QJ105/QJ92)</f>
        <v/>
      </c>
      <c r="QM105" s="361"/>
      <c r="QN105" s="77"/>
      <c r="QO105" s="90"/>
      <c r="QP105" s="85"/>
      <c r="QQ105" s="363" t="str">
        <f>IF(ISBLANK(QO3),"",COUNTIF(QU12:QU90,"=10"))</f>
        <v/>
      </c>
      <c r="QR105" s="363"/>
      <c r="QS105" s="361" t="str">
        <f>IF(ISBLANK(QO3),"",QQ105/QQ92)</f>
        <v/>
      </c>
      <c r="QT105" s="361"/>
      <c r="QU105" s="77"/>
      <c r="QV105" s="90"/>
    </row>
    <row r="106" spans="1:464" ht="15" customHeight="1" x14ac:dyDescent="0.2">
      <c r="A106" s="414"/>
      <c r="B106" s="86" t="s">
        <v>247</v>
      </c>
      <c r="C106" s="80"/>
      <c r="D106" s="363">
        <f>IF(ISBLANK(I3),"",COUNTIF(I12:I90,"&gt;=100"))</f>
        <v>0</v>
      </c>
      <c r="E106" s="363"/>
      <c r="F106" s="361" t="e">
        <f>IF(ISBLANK(I3),"",D106/D92)</f>
        <v>#DIV/0!</v>
      </c>
      <c r="G106" s="361"/>
      <c r="H106" s="77"/>
      <c r="I106" s="90"/>
      <c r="J106" s="83"/>
      <c r="K106" s="363">
        <f>IF(ISBLANK(P3),"",COUNTIF(P12:P90,"&gt;=100"))</f>
        <v>2</v>
      </c>
      <c r="L106" s="363"/>
      <c r="M106" s="361">
        <f>IF(ISBLANK(P3),"",K106/K92)</f>
        <v>2.9850746268656716E-2</v>
      </c>
      <c r="N106" s="361"/>
      <c r="O106" s="77"/>
      <c r="P106" s="90"/>
      <c r="Q106" s="84"/>
      <c r="R106" s="363">
        <f>IF(ISBLANK(W3),"",COUNTIF(W12:W90,"&gt;=100"))</f>
        <v>1</v>
      </c>
      <c r="S106" s="363"/>
      <c r="T106" s="361">
        <f>IF(ISBLANK(W3),"",R106/R92)</f>
        <v>1.6129032258064516E-2</v>
      </c>
      <c r="U106" s="361"/>
      <c r="V106" s="77"/>
      <c r="W106" s="90"/>
      <c r="X106" s="84"/>
      <c r="Y106" s="363">
        <f>IF(ISBLANK(AD3),"",COUNTIF(AD12:AD90,"&gt;=100"))</f>
        <v>0</v>
      </c>
      <c r="Z106" s="363"/>
      <c r="AA106" s="361">
        <f>IF(ISBLANK(AD3),"",Y106/Y92)</f>
        <v>0</v>
      </c>
      <c r="AB106" s="361"/>
      <c r="AC106" s="77"/>
      <c r="AD106" s="90"/>
      <c r="AE106" s="84"/>
      <c r="AF106" s="363">
        <f>IF(ISBLANK(AK3),"",COUNTIF(AK12:AK90,"&gt;=100"))</f>
        <v>1</v>
      </c>
      <c r="AG106" s="363"/>
      <c r="AH106" s="361">
        <f>IF(ISBLANK(AK3),"",AF106/AF92)</f>
        <v>1.7241379310344827E-2</v>
      </c>
      <c r="AI106" s="361"/>
      <c r="AJ106" s="77"/>
      <c r="AK106" s="90"/>
      <c r="AL106" s="84"/>
      <c r="AM106" s="363" t="str">
        <f>IF(ISBLANK(AR3),"",COUNTIF(AR12:AR90,"&gt;=100"))</f>
        <v/>
      </c>
      <c r="AN106" s="363"/>
      <c r="AO106" s="361" t="str">
        <f>IF(ISBLANK(AR3),"",AM106/AM92)</f>
        <v/>
      </c>
      <c r="AP106" s="361"/>
      <c r="AQ106" s="77"/>
      <c r="AR106" s="90"/>
      <c r="AS106" s="84"/>
      <c r="AT106" s="363" t="str">
        <f>IF(ISBLANK(BF3),"",COUNTIF(AY12:AY90,"&gt;=100"))</f>
        <v/>
      </c>
      <c r="AU106" s="363"/>
      <c r="AV106" s="361" t="str">
        <f>IF(ISBLANK(BF3),"",AT106/AT92)</f>
        <v/>
      </c>
      <c r="AW106" s="361"/>
      <c r="AX106" s="77"/>
      <c r="AY106" s="90"/>
      <c r="AZ106" s="84"/>
      <c r="BA106" s="363" t="str">
        <f>IF(ISBLANK(AY3),"",COUNTIF(BF12:BF90,"&gt;=100"))</f>
        <v/>
      </c>
      <c r="BB106" s="363"/>
      <c r="BC106" s="361" t="str">
        <f>IF(ISBLANK(AY3),"",BA106/BA92)</f>
        <v/>
      </c>
      <c r="BD106" s="361"/>
      <c r="BE106" s="77"/>
      <c r="BF106" s="90"/>
      <c r="BG106" s="84"/>
      <c r="BH106" s="363" t="str">
        <f>IF(ISBLANK(BT3),"",COUNTIF(BM12:BM90,"&gt;=100"))</f>
        <v/>
      </c>
      <c r="BI106" s="363"/>
      <c r="BJ106" s="361" t="str">
        <f>IF(ISBLANK(BT3),"",BH106/BH92)</f>
        <v/>
      </c>
      <c r="BK106" s="361"/>
      <c r="BL106" s="77"/>
      <c r="BM106" s="90"/>
      <c r="BN106" s="84"/>
      <c r="BO106" s="363" t="str">
        <f>IF(ISBLANK(CA3),"",COUNTIF(BT12:BT90,"&gt;=100"))</f>
        <v/>
      </c>
      <c r="BP106" s="363"/>
      <c r="BQ106" s="361" t="str">
        <f>IF(ISBLANK(CA3),"",BO106/BO92)</f>
        <v/>
      </c>
      <c r="BR106" s="361"/>
      <c r="BS106" s="77"/>
      <c r="BT106" s="90"/>
      <c r="BU106" s="84"/>
      <c r="BV106" s="363" t="str">
        <f>IF(ISBLANK(CH3),"",COUNTIF(CA12:CA90,"&gt;=100"))</f>
        <v/>
      </c>
      <c r="BW106" s="363"/>
      <c r="BX106" s="361" t="str">
        <f>IF(ISBLANK(CH3),"",BV106/BV92)</f>
        <v/>
      </c>
      <c r="BY106" s="361"/>
      <c r="BZ106" s="77"/>
      <c r="CA106" s="90"/>
      <c r="CB106" s="84"/>
      <c r="CC106" s="363" t="str">
        <f>IF(ISBLANK(CO3),"",COUNTIF(CH12:CH90,"&gt;=100"))</f>
        <v/>
      </c>
      <c r="CD106" s="363"/>
      <c r="CE106" s="361" t="str">
        <f>IF(ISBLANK(CO3),"",CC106/CC92)</f>
        <v/>
      </c>
      <c r="CF106" s="361"/>
      <c r="CG106" s="77"/>
      <c r="CH106" s="90"/>
      <c r="CI106" s="84"/>
      <c r="CJ106" s="363" t="str">
        <f>IF(ISBLANK(CV3),"",COUNTIF(CO12:CO90,"&gt;=100"))</f>
        <v/>
      </c>
      <c r="CK106" s="363"/>
      <c r="CL106" s="361" t="str">
        <f>IF(ISBLANK(CV3),"",CJ106/CJ92)</f>
        <v/>
      </c>
      <c r="CM106" s="361"/>
      <c r="CN106" s="77"/>
      <c r="CO106" s="90"/>
      <c r="CP106" s="84"/>
      <c r="CQ106" s="363" t="str">
        <f>IF(ISBLANK(DC3),"",COUNTIF(CV12:CV90,"&gt;=100"))</f>
        <v/>
      </c>
      <c r="CR106" s="363"/>
      <c r="CS106" s="361" t="str">
        <f>IF(ISBLANK(DC3),"",CQ106/CQ92)</f>
        <v/>
      </c>
      <c r="CT106" s="361"/>
      <c r="CU106" s="77"/>
      <c r="CV106" s="90"/>
      <c r="CW106" s="84"/>
      <c r="CX106" s="363" t="str">
        <f>IF(ISBLANK(DX3),"",COUNTIF(DC12:DC90,"&gt;=100"))</f>
        <v/>
      </c>
      <c r="CY106" s="363"/>
      <c r="CZ106" s="361" t="str">
        <f>IF(ISBLANK(DX3),"",CX106/CX92)</f>
        <v/>
      </c>
      <c r="DA106" s="361"/>
      <c r="DB106" s="77"/>
      <c r="DC106" s="90"/>
      <c r="DD106" s="84"/>
      <c r="DE106" s="363" t="str">
        <f>IF(ISBLANK(DQ3),"",COUNTIF(DJ12:DJ90,"&gt;=100"))</f>
        <v/>
      </c>
      <c r="DF106" s="363"/>
      <c r="DG106" s="361" t="str">
        <f>IF(ISBLANK(DQ3),"",DE106/DE92)</f>
        <v/>
      </c>
      <c r="DH106" s="361"/>
      <c r="DI106" s="77"/>
      <c r="DJ106" s="90"/>
      <c r="DK106" s="84"/>
      <c r="DL106" s="363" t="str">
        <f>IF(ISBLANK(EE3),"",COUNTIF(DQ12:DQ90,"&gt;=100"))</f>
        <v/>
      </c>
      <c r="DM106" s="363"/>
      <c r="DN106" s="361" t="str">
        <f>IF(ISBLANK(EE3),"",DL106/DL92)</f>
        <v/>
      </c>
      <c r="DO106" s="361"/>
      <c r="DP106" s="77"/>
      <c r="DQ106" s="90"/>
      <c r="DR106" s="84"/>
      <c r="DS106" s="363" t="str">
        <f>IF(ISBLANK(EL3),"",COUNTIF(DX12:DX90,"&gt;=100"))</f>
        <v/>
      </c>
      <c r="DT106" s="363"/>
      <c r="DU106" s="361" t="str">
        <f>IF(ISBLANK(EL3),"",DS106/DS92)</f>
        <v/>
      </c>
      <c r="DV106" s="361"/>
      <c r="DW106" s="77"/>
      <c r="DX106" s="90"/>
      <c r="DY106" s="84"/>
      <c r="DZ106" s="363" t="str">
        <f>IF(ISBLANK(ES3),"",COUNTIF(EE12:EE90,"&gt;=100"))</f>
        <v/>
      </c>
      <c r="EA106" s="363"/>
      <c r="EB106" s="361" t="str">
        <f>IF(ISBLANK(ES3),"",DZ106/DZ92)</f>
        <v/>
      </c>
      <c r="EC106" s="361"/>
      <c r="ED106" s="77"/>
      <c r="EE106" s="90"/>
      <c r="EF106" s="84"/>
      <c r="EG106" s="363" t="str">
        <f>IF(ISBLANK(EZ3),"",COUNTIF(EL12:EL90,"&gt;=100"))</f>
        <v/>
      </c>
      <c r="EH106" s="363"/>
      <c r="EI106" s="361" t="str">
        <f>IF(ISBLANK(EZ3),"",EG106/EG92)</f>
        <v/>
      </c>
      <c r="EJ106" s="361"/>
      <c r="EK106" s="77"/>
      <c r="EL106" s="90"/>
      <c r="EM106" s="84"/>
      <c r="EN106" s="363" t="str">
        <f>IF(ISBLANK(FU3),"",COUNTIF(ES12:ES90,"&gt;=100"))</f>
        <v/>
      </c>
      <c r="EO106" s="363"/>
      <c r="EP106" s="361" t="str">
        <f>IF(ISBLANK(FU3),"",EN106/EN92)</f>
        <v/>
      </c>
      <c r="EQ106" s="361"/>
      <c r="ER106" s="77"/>
      <c r="ES106" s="90"/>
      <c r="ET106" s="84"/>
      <c r="EU106" s="363" t="str">
        <f>IF(ISBLANK(FG3),"",COUNTIF(EZ12:EZ90,"&gt;=100"))</f>
        <v/>
      </c>
      <c r="EV106" s="363"/>
      <c r="EW106" s="361" t="str">
        <f>IF(ISBLANK(FG3),"",EU106/EU92)</f>
        <v/>
      </c>
      <c r="EX106" s="361"/>
      <c r="EY106" s="77"/>
      <c r="EZ106" s="90"/>
      <c r="FA106" s="84"/>
      <c r="FB106" s="363" t="str">
        <f>IF(ISBLANK(BM3),"",COUNTIF(FG12:FG90,"&gt;=100"))</f>
        <v/>
      </c>
      <c r="FC106" s="363"/>
      <c r="FD106" s="361" t="str">
        <f>IF(ISBLANK(BM3),"",FB106/FB92)</f>
        <v/>
      </c>
      <c r="FE106" s="361"/>
      <c r="FF106" s="77"/>
      <c r="FG106" s="90"/>
      <c r="FH106" s="84"/>
      <c r="FI106" s="363" t="str">
        <f>IF(ISBLANK(FN3),"",COUNTIF(FN12:FN90,"&gt;=100"))</f>
        <v/>
      </c>
      <c r="FJ106" s="363"/>
      <c r="FK106" s="361" t="str">
        <f>IF(ISBLANK(FN3),"",FI106/FI92)</f>
        <v/>
      </c>
      <c r="FL106" s="361"/>
      <c r="FM106" s="77"/>
      <c r="FN106" s="90"/>
      <c r="FO106" s="84"/>
      <c r="FP106" s="363" t="str">
        <f>IF(ISBLANK(DJ3),"",COUNTIF(FU12:FU90,"&gt;=100"))</f>
        <v/>
      </c>
      <c r="FQ106" s="363"/>
      <c r="FR106" s="361" t="str">
        <f>IF(ISBLANK(DJ3),"",FP106/FP92)</f>
        <v/>
      </c>
      <c r="FS106" s="361"/>
      <c r="FT106" s="77"/>
      <c r="FU106" s="90"/>
      <c r="FV106" s="84"/>
      <c r="FW106" s="363" t="str">
        <f>IF(ISBLANK(GB3),"",COUNTIF(GB12:GB90,"&gt;=100"))</f>
        <v/>
      </c>
      <c r="FX106" s="363"/>
      <c r="FY106" s="361" t="str">
        <f>IF(ISBLANK(GB3),"",FW106/FW92)</f>
        <v/>
      </c>
      <c r="FZ106" s="361"/>
      <c r="GA106" s="77"/>
      <c r="GB106" s="90"/>
      <c r="GC106" s="84"/>
      <c r="GD106" s="363" t="str">
        <f>IF(ISBLANK(GP3),"",COUNTIF(GI12:GI90,"&gt;=100"))</f>
        <v/>
      </c>
      <c r="GE106" s="363"/>
      <c r="GF106" s="361" t="str">
        <f>IF(ISBLANK(GP3),"",GD106/GD92)</f>
        <v/>
      </c>
      <c r="GG106" s="361"/>
      <c r="GH106" s="77"/>
      <c r="GI106" s="90"/>
      <c r="GJ106" s="84"/>
      <c r="GK106" s="363" t="str">
        <f>IF(ISBLANK(GW3),"",COUNTIF(GP12:GP90,"&gt;=100"))</f>
        <v/>
      </c>
      <c r="GL106" s="363"/>
      <c r="GM106" s="361" t="str">
        <f>IF(ISBLANK(GW3),"",GK106/GK92)</f>
        <v/>
      </c>
      <c r="GN106" s="361"/>
      <c r="GO106" s="77"/>
      <c r="GP106" s="90"/>
      <c r="GQ106" s="84"/>
      <c r="GR106" s="363" t="str">
        <f>IF(ISBLANK(GI3),"",COUNTIF(GW12:GW90,"&gt;=100"))</f>
        <v/>
      </c>
      <c r="GS106" s="363"/>
      <c r="GT106" s="361" t="str">
        <f>IF(ISBLANK(GI3),"",GR106/GR92)</f>
        <v/>
      </c>
      <c r="GU106" s="361"/>
      <c r="GV106" s="77"/>
      <c r="GW106" s="90"/>
      <c r="GX106" s="84"/>
      <c r="GY106" s="363" t="str">
        <f>IF(ISBLANK(HK3),"",COUNTIF(HD12:HD90,"&gt;=100"))</f>
        <v/>
      </c>
      <c r="GZ106" s="363"/>
      <c r="HA106" s="361" t="str">
        <f>IF(ISBLANK(HK3),"",GY106/GY92)</f>
        <v/>
      </c>
      <c r="HB106" s="361"/>
      <c r="HC106" s="77"/>
      <c r="HD106" s="90"/>
      <c r="HE106" s="84"/>
      <c r="HF106" s="363" t="str">
        <f>IF(ISBLANK(HD3),"",COUNTIF(HK12:HK90,"&gt;=100"))</f>
        <v/>
      </c>
      <c r="HG106" s="363"/>
      <c r="HH106" s="361" t="str">
        <f>IF(ISBLANK(HD3),"",HF106/HF92)</f>
        <v/>
      </c>
      <c r="HI106" s="361"/>
      <c r="HJ106" s="77"/>
      <c r="HK106" s="90"/>
      <c r="HL106" s="84"/>
      <c r="HM106" s="363" t="str">
        <f>IF(ISBLANK(HY3),"",COUNTIF(HR12:HR90,"&gt;=100"))</f>
        <v/>
      </c>
      <c r="HN106" s="363"/>
      <c r="HO106" s="361" t="str">
        <f>IF(ISBLANK(HY3),"",HM106/HM92)</f>
        <v/>
      </c>
      <c r="HP106" s="361"/>
      <c r="HQ106" s="77"/>
      <c r="HR106" s="90"/>
      <c r="HS106" s="84"/>
      <c r="HT106" s="363" t="str">
        <f>IF(ISBLANK(HR3),"",COUNTIF(HY12:HY90,"&gt;=100"))</f>
        <v/>
      </c>
      <c r="HU106" s="363"/>
      <c r="HV106" s="361" t="str">
        <f>IF(ISBLANK(HR3),"",HT106/HT92)</f>
        <v/>
      </c>
      <c r="HW106" s="361"/>
      <c r="HX106" s="77"/>
      <c r="HY106" s="90"/>
      <c r="HZ106" s="84"/>
      <c r="IA106" s="363" t="str">
        <f>IF(ISBLANK(IM3),"",COUNTIF(IF12:IF90,"&gt;=100"))</f>
        <v/>
      </c>
      <c r="IB106" s="363"/>
      <c r="IC106" s="361" t="str">
        <f>IF(ISBLANK(IM3),"",IA106/IA92)</f>
        <v/>
      </c>
      <c r="ID106" s="361"/>
      <c r="IE106" s="77"/>
      <c r="IF106" s="90"/>
      <c r="IG106" s="84"/>
      <c r="IH106" s="363" t="str">
        <f>IF(ISBLANK(IF3),"",COUNTIF(IM12:IM90,"&gt;=100"))</f>
        <v/>
      </c>
      <c r="II106" s="363"/>
      <c r="IJ106" s="361" t="str">
        <f>IF(ISBLANK(IF3),"",IH106/IH92)</f>
        <v/>
      </c>
      <c r="IK106" s="361"/>
      <c r="IL106" s="77"/>
      <c r="IM106" s="90"/>
      <c r="IN106" s="84"/>
      <c r="IO106" s="363" t="str">
        <f>IF(ISBLANK(IT3),"",COUNTIF(IT12:IT90,"&gt;=100"))</f>
        <v/>
      </c>
      <c r="IP106" s="363"/>
      <c r="IQ106" s="361" t="str">
        <f>IF(ISBLANK(IT3),"",IO106/IO92)</f>
        <v/>
      </c>
      <c r="IR106" s="361"/>
      <c r="IS106" s="77"/>
      <c r="IT106" s="90"/>
      <c r="IU106" s="84"/>
      <c r="IV106" s="363" t="str">
        <f>IF(ISBLANK(JA3),"",COUNTIF(JA12:JA90,"&gt;=100"))</f>
        <v/>
      </c>
      <c r="IW106" s="363"/>
      <c r="IX106" s="361" t="str">
        <f>IF(ISBLANK(JA3),"",IV106/IV92)</f>
        <v/>
      </c>
      <c r="IY106" s="361"/>
      <c r="IZ106" s="77"/>
      <c r="JA106" s="90"/>
      <c r="JB106" s="84"/>
      <c r="JC106" s="363" t="str">
        <f>IF(ISBLANK(JO3),"",COUNTIF(JH12:JH90,"&gt;=100"))</f>
        <v/>
      </c>
      <c r="JD106" s="363"/>
      <c r="JE106" s="361" t="str">
        <f>IF(ISBLANK(JO3),"",JC106/JC92)</f>
        <v/>
      </c>
      <c r="JF106" s="361"/>
      <c r="JG106" s="77"/>
      <c r="JH106" s="90"/>
      <c r="JI106" s="84"/>
      <c r="JJ106" s="363" t="str">
        <f>IF(ISBLANK(JH3),"",COUNTIF(JO12:JO90,"&gt;=100"))</f>
        <v/>
      </c>
      <c r="JK106" s="363"/>
      <c r="JL106" s="361" t="str">
        <f>IF(ISBLANK(JH3),"",JJ106/JJ92)</f>
        <v/>
      </c>
      <c r="JM106" s="361"/>
      <c r="JN106" s="77"/>
      <c r="JO106" s="90"/>
      <c r="JP106" s="84"/>
      <c r="JQ106" s="363" t="str">
        <f>IF(ISBLANK(JV3),"",COUNTIF(JV12:JV90,"&gt;=100"))</f>
        <v/>
      </c>
      <c r="JR106" s="363"/>
      <c r="JS106" s="361" t="str">
        <f>IF(ISBLANK(JV3),"",JQ106/JQ92)</f>
        <v/>
      </c>
      <c r="JT106" s="361"/>
      <c r="JU106" s="77"/>
      <c r="JV106" s="90"/>
      <c r="JW106" s="84"/>
      <c r="JX106" s="363" t="str">
        <f>IF(ISBLANK(KQ3),"",COUNTIF(KC12:KC90,"&gt;=100"))</f>
        <v/>
      </c>
      <c r="JY106" s="363"/>
      <c r="JZ106" s="361" t="str">
        <f>IF(ISBLANK(KQ3),"",JX106/JX92)</f>
        <v/>
      </c>
      <c r="KA106" s="361"/>
      <c r="KB106" s="77"/>
      <c r="KC106" s="90"/>
      <c r="KD106" s="84"/>
      <c r="KE106" s="363" t="str">
        <f>IF(ISBLANK(KX3),"",COUNTIF(KJ12:KJ90,"&gt;=100"))</f>
        <v/>
      </c>
      <c r="KF106" s="363"/>
      <c r="KG106" s="361" t="str">
        <f>IF(ISBLANK(KX3),"",KE106/KE92)</f>
        <v/>
      </c>
      <c r="KH106" s="361"/>
      <c r="KI106" s="77"/>
      <c r="KJ106" s="90"/>
      <c r="KK106" s="84"/>
      <c r="KL106" s="363" t="str">
        <f>IF(ISBLANK(KJ3),"",COUNTIF(KQ12:KQ90,"&gt;=100"))</f>
        <v/>
      </c>
      <c r="KM106" s="363"/>
      <c r="KN106" s="361" t="str">
        <f>IF(ISBLANK(KJ3),"",KL106/KL92)</f>
        <v/>
      </c>
      <c r="KO106" s="361"/>
      <c r="KP106" s="77"/>
      <c r="KQ106" s="90"/>
      <c r="KR106" s="84"/>
      <c r="KS106" s="363" t="str">
        <f>IF(ISBLANK(KC3),"",COUNTIF(KX12:KX90,"&gt;=100"))</f>
        <v/>
      </c>
      <c r="KT106" s="363"/>
      <c r="KU106" s="361" t="str">
        <f>IF(ISBLANK(KC3),"",KS106/KS92)</f>
        <v/>
      </c>
      <c r="KV106" s="361"/>
      <c r="KW106" s="77"/>
      <c r="KX106" s="90"/>
      <c r="KY106" s="85"/>
      <c r="KZ106" s="363" t="str">
        <f>IF(ISBLANK(LE3),"",COUNTIF(LE12:LE90,"&gt;=100"))</f>
        <v/>
      </c>
      <c r="LA106" s="363"/>
      <c r="LB106" s="361" t="str">
        <f>IF(ISBLANK(LE3),"",KZ106/KZ92)</f>
        <v/>
      </c>
      <c r="LC106" s="361"/>
      <c r="LD106" s="77"/>
      <c r="LE106" s="90"/>
      <c r="LF106" s="84"/>
      <c r="LG106" s="363" t="str">
        <f>IF(ISBLANK(LE3),"",COUNTIF(LL12:LL90,"&gt;=100"))</f>
        <v/>
      </c>
      <c r="LH106" s="363"/>
      <c r="LI106" s="361" t="str">
        <f>IF(ISBLANK(LE3),"",LG106/LG92)</f>
        <v/>
      </c>
      <c r="LJ106" s="361"/>
      <c r="LK106" s="77"/>
      <c r="LL106" s="90"/>
      <c r="LM106" s="84"/>
      <c r="LN106" s="363" t="str">
        <f>IF(ISBLANK(LS3),"",COUNTIF(LS12:LS90,"&gt;=100"))</f>
        <v/>
      </c>
      <c r="LO106" s="363"/>
      <c r="LP106" s="361" t="str">
        <f>IF(ISBLANK(LS3),"",LN106/LN92)</f>
        <v/>
      </c>
      <c r="LQ106" s="361"/>
      <c r="LR106" s="77"/>
      <c r="LS106" s="90"/>
      <c r="LT106" s="84"/>
      <c r="LU106" s="363" t="str">
        <f>IF(ISBLANK(LS3),"",COUNTIF(LZ12:LZ90,"&gt;=100"))</f>
        <v/>
      </c>
      <c r="LV106" s="363"/>
      <c r="LW106" s="361" t="str">
        <f>IF(ISBLANK(LS3),"",LU106/LU92)</f>
        <v/>
      </c>
      <c r="LX106" s="361"/>
      <c r="LY106" s="77"/>
      <c r="LZ106" s="90"/>
      <c r="MA106" s="84"/>
      <c r="MB106" s="363" t="str">
        <f>IF(ISBLANK(MG3),"",COUNTIF(MG12:MG90,"&gt;=100"))</f>
        <v/>
      </c>
      <c r="MC106" s="363"/>
      <c r="MD106" s="361" t="str">
        <f>IF(ISBLANK(MG3),"",MB106/MB92)</f>
        <v/>
      </c>
      <c r="ME106" s="361"/>
      <c r="MF106" s="77"/>
      <c r="MG106" s="90"/>
      <c r="MH106" s="84"/>
      <c r="MI106" s="363" t="str">
        <f>IF(ISBLANK(MN3),"",COUNTIF(MN12:MN90,"&gt;=100"))</f>
        <v/>
      </c>
      <c r="MJ106" s="363"/>
      <c r="MK106" s="361" t="str">
        <f>IF(ISBLANK(MN3),"",MI106/MI92)</f>
        <v/>
      </c>
      <c r="ML106" s="361"/>
      <c r="MM106" s="77"/>
      <c r="MN106" s="90"/>
      <c r="MO106" s="84"/>
      <c r="MP106" s="363" t="str">
        <f>IF(ISBLANK(MU3),"",COUNTIF(MU12:MU90,"&gt;=100"))</f>
        <v/>
      </c>
      <c r="MQ106" s="363"/>
      <c r="MR106" s="361" t="str">
        <f>IF(ISBLANK(MU3),"",MP106/MP92)</f>
        <v/>
      </c>
      <c r="MS106" s="361"/>
      <c r="MT106" s="77"/>
      <c r="MU106" s="90"/>
      <c r="MV106" s="84"/>
      <c r="MW106" s="363" t="str">
        <f>IF(ISBLANK(NP3),"",COUNTIF(NB12:NB90,"&gt;=100"))</f>
        <v/>
      </c>
      <c r="MX106" s="363"/>
      <c r="MY106" s="361" t="str">
        <f>IF(ISBLANK(NP3),"",MW106/MW92)</f>
        <v/>
      </c>
      <c r="MZ106" s="361"/>
      <c r="NA106" s="77"/>
      <c r="NB106" s="90"/>
      <c r="NC106" s="84"/>
      <c r="ND106" s="363" t="str">
        <f>IF(ISBLANK(NB3),"",COUNTIF(NI12:NI90,"&gt;=100"))</f>
        <v/>
      </c>
      <c r="NE106" s="363"/>
      <c r="NF106" s="361" t="str">
        <f>IF(ISBLANK(NB3),"",ND106/ND92)</f>
        <v/>
      </c>
      <c r="NG106" s="361"/>
      <c r="NH106" s="77"/>
      <c r="NI106" s="90"/>
      <c r="NJ106" s="84"/>
      <c r="NK106" s="363" t="str">
        <f>IF(ISBLANK(OD3),"",COUNTIF(NP12:NP90,"&gt;=100"))</f>
        <v/>
      </c>
      <c r="NL106" s="363"/>
      <c r="NM106" s="361" t="str">
        <f>IF(ISBLANK(OD3),"",NK106/NK92)</f>
        <v/>
      </c>
      <c r="NN106" s="361"/>
      <c r="NO106" s="77"/>
      <c r="NP106" s="90"/>
      <c r="NQ106" s="84"/>
      <c r="NR106" s="363" t="str">
        <f>IF(ISBLANK(NI3),"",COUNTIF(NW12:NW90,"&gt;=100"))</f>
        <v/>
      </c>
      <c r="NS106" s="363"/>
      <c r="NT106" s="361" t="str">
        <f>IF(ISBLANK(NI3),"",NR106/NR92)</f>
        <v/>
      </c>
      <c r="NU106" s="361"/>
      <c r="NV106" s="77"/>
      <c r="NW106" s="90"/>
      <c r="NX106" s="84"/>
      <c r="NY106" s="363" t="str">
        <f>IF(ISBLANK(OK3),"",COUNTIF(OD12:OD90,"&gt;=100"))</f>
        <v/>
      </c>
      <c r="NZ106" s="363"/>
      <c r="OA106" s="361" t="str">
        <f>IF(ISBLANK(OK3),"",NY106/NY92)</f>
        <v/>
      </c>
      <c r="OB106" s="361"/>
      <c r="OC106" s="77"/>
      <c r="OD106" s="90"/>
      <c r="OE106" s="84"/>
      <c r="OF106" s="363" t="str">
        <f>IF(ISBLANK(NW3),"",COUNTIF(OK12:OK90,"&gt;=100"))</f>
        <v/>
      </c>
      <c r="OG106" s="363"/>
      <c r="OH106" s="361" t="str">
        <f>IF(ISBLANK(NW3),"",OF106/OF92)</f>
        <v/>
      </c>
      <c r="OI106" s="361"/>
      <c r="OJ106" s="77"/>
      <c r="OK106" s="90"/>
      <c r="OL106" s="84"/>
      <c r="OM106" s="363" t="str">
        <f>IF(ISBLANK(OR3),"",COUNTIF(OR12:OR90,"&gt;=100"))</f>
        <v/>
      </c>
      <c r="ON106" s="363"/>
      <c r="OO106" s="361" t="str">
        <f>IF(ISBLANK(OR3),"",OM106/OM92)</f>
        <v/>
      </c>
      <c r="OP106" s="361"/>
      <c r="OQ106" s="77"/>
      <c r="OR106" s="90"/>
      <c r="OS106" s="84"/>
      <c r="OT106" s="363" t="str">
        <f>IF(ISBLANK(OY3),"",COUNTIF(OY12:OY90,"&gt;=100"))</f>
        <v/>
      </c>
      <c r="OU106" s="363"/>
      <c r="OV106" s="361" t="str">
        <f>IF(ISBLANK(OY3),"",OT106/OT92)</f>
        <v/>
      </c>
      <c r="OW106" s="361"/>
      <c r="OX106" s="77"/>
      <c r="OY106" s="90"/>
      <c r="OZ106" s="84"/>
      <c r="PA106" s="363" t="str">
        <f>IF(ISBLANK(PF3),"",COUNTIF(PF12:PF90,"&gt;=100"))</f>
        <v/>
      </c>
      <c r="PB106" s="363"/>
      <c r="PC106" s="361" t="str">
        <f>IF(ISBLANK(PF3),"",PA106/PA92)</f>
        <v/>
      </c>
      <c r="PD106" s="361"/>
      <c r="PE106" s="77"/>
      <c r="PF106" s="90"/>
      <c r="PG106" s="84"/>
      <c r="PH106" s="363" t="str">
        <f>IF(ISBLANK(PM3),"",COUNTIF(PM12:PM90,"&gt;=100"))</f>
        <v/>
      </c>
      <c r="PI106" s="363"/>
      <c r="PJ106" s="361" t="str">
        <f>IF(ISBLANK(PM3),"",PH106/PH92)</f>
        <v/>
      </c>
      <c r="PK106" s="361"/>
      <c r="PL106" s="77"/>
      <c r="PM106" s="90"/>
      <c r="PN106" s="84"/>
      <c r="PO106" s="363" t="str">
        <f>IF(ISBLANK(PT3),"",COUNTIF(PT12:PT90,"&gt;=100"))</f>
        <v/>
      </c>
      <c r="PP106" s="363"/>
      <c r="PQ106" s="361" t="str">
        <f>IF(ISBLANK(PT3),"",PO106/PO92)</f>
        <v/>
      </c>
      <c r="PR106" s="361"/>
      <c r="PS106" s="77"/>
      <c r="PT106" s="90"/>
      <c r="PU106" s="84"/>
      <c r="PV106" s="363" t="str">
        <f>IF(ISBLANK(QA3),"",COUNTIF(QA12:QA90,"&gt;=100"))</f>
        <v/>
      </c>
      <c r="PW106" s="363"/>
      <c r="PX106" s="361" t="str">
        <f>IF(ISBLANK(QA3),"",PV106/PV92)</f>
        <v/>
      </c>
      <c r="PY106" s="361"/>
      <c r="PZ106" s="77"/>
      <c r="QA106" s="90"/>
      <c r="QB106" s="84"/>
      <c r="QC106" s="363" t="str">
        <f>IF(ISBLANK(QH3),"",COUNTIF(QH12:QH90,"&gt;=100"))</f>
        <v/>
      </c>
      <c r="QD106" s="363"/>
      <c r="QE106" s="361" t="str">
        <f>IF(ISBLANK(QH3),"",QC106/QC92)</f>
        <v/>
      </c>
      <c r="QF106" s="361"/>
      <c r="QG106" s="77"/>
      <c r="QH106" s="90"/>
      <c r="QI106" s="85"/>
      <c r="QJ106" s="363" t="str">
        <f>IF(ISBLANK(QV3),"",COUNTIF(QO12:QO90,"&gt;=100"))</f>
        <v/>
      </c>
      <c r="QK106" s="363"/>
      <c r="QL106" s="361" t="str">
        <f>IF(ISBLANK(QV3),"",QJ106/QJ92)</f>
        <v/>
      </c>
      <c r="QM106" s="361"/>
      <c r="QN106" s="77"/>
      <c r="QO106" s="90"/>
      <c r="QP106" s="85"/>
      <c r="QQ106" s="363" t="str">
        <f>IF(ISBLANK(QO3),"",COUNTIF(QV12:QV90,"&gt;=100"))</f>
        <v/>
      </c>
      <c r="QR106" s="363"/>
      <c r="QS106" s="361" t="str">
        <f>IF(ISBLANK(QO3),"",QQ106/QQ92)</f>
        <v/>
      </c>
      <c r="QT106" s="361"/>
      <c r="QU106" s="77"/>
      <c r="QV106" s="90"/>
    </row>
    <row r="107" spans="1:464" ht="15" customHeight="1" x14ac:dyDescent="0.2">
      <c r="A107" s="414"/>
      <c r="B107" s="86" t="s">
        <v>155</v>
      </c>
      <c r="C107" s="80"/>
      <c r="D107" s="363">
        <f>IF(ISBLANK(I3),"",COUNTIF(I12:I90,"=0"))</f>
        <v>0</v>
      </c>
      <c r="E107" s="363"/>
      <c r="F107" s="361" t="e">
        <f>IF(ISBLANK(I3),"",D107/D92)</f>
        <v>#DIV/0!</v>
      </c>
      <c r="G107" s="361"/>
      <c r="H107" s="77"/>
      <c r="I107" s="90"/>
      <c r="J107" s="83"/>
      <c r="K107" s="363">
        <f>IF(ISBLANK(P3),"",COUNTIF(P12:P90,"=0"))</f>
        <v>18</v>
      </c>
      <c r="L107" s="363"/>
      <c r="M107" s="361">
        <f>IF(ISBLANK(P3),"",K107/K92)</f>
        <v>0.26865671641791045</v>
      </c>
      <c r="N107" s="361"/>
      <c r="O107" s="77"/>
      <c r="P107" s="90"/>
      <c r="Q107" s="84"/>
      <c r="R107" s="363">
        <f>IF(ISBLANK(W3),"",COUNTIF(W12:W90,"=0"))</f>
        <v>1</v>
      </c>
      <c r="S107" s="363"/>
      <c r="T107" s="361">
        <f>IF(ISBLANK(W3),"",R107/R92)</f>
        <v>1.6129032258064516E-2</v>
      </c>
      <c r="U107" s="361"/>
      <c r="V107" s="77"/>
      <c r="W107" s="90"/>
      <c r="X107" s="84"/>
      <c r="Y107" s="363">
        <f>IF(ISBLANK(AD3),"",COUNTIF(AD12:AD90,"=0"))</f>
        <v>4</v>
      </c>
      <c r="Z107" s="363"/>
      <c r="AA107" s="361">
        <f>IF(ISBLANK(AD3),"",Y107/Y92)</f>
        <v>6.4516129032258063E-2</v>
      </c>
      <c r="AB107" s="361"/>
      <c r="AC107" s="77"/>
      <c r="AD107" s="90"/>
      <c r="AE107" s="84"/>
      <c r="AF107" s="363">
        <f>IF(ISBLANK(AK3),"",COUNTIF(AK12:AK90,"=0"))</f>
        <v>4</v>
      </c>
      <c r="AG107" s="363"/>
      <c r="AH107" s="361">
        <f>IF(ISBLANK(AK3),"",AF107/AF92)</f>
        <v>6.8965517241379309E-2</v>
      </c>
      <c r="AI107" s="361"/>
      <c r="AJ107" s="77"/>
      <c r="AK107" s="90"/>
      <c r="AL107" s="84"/>
      <c r="AM107" s="363" t="str">
        <f>IF(ISBLANK(AR3),"",COUNTIF(AR12:AR90,"=0"))</f>
        <v/>
      </c>
      <c r="AN107" s="363"/>
      <c r="AO107" s="361" t="str">
        <f>IF(ISBLANK(AR3),"",AM107/AM92)</f>
        <v/>
      </c>
      <c r="AP107" s="361"/>
      <c r="AQ107" s="77"/>
      <c r="AR107" s="90"/>
      <c r="AS107" s="84"/>
      <c r="AT107" s="363" t="str">
        <f>IF(ISBLANK(BF3),"",COUNTIF(AY12:AY90,"=0"))</f>
        <v/>
      </c>
      <c r="AU107" s="363"/>
      <c r="AV107" s="361" t="str">
        <f>IF(ISBLANK(BF3),"",AT107/AT92)</f>
        <v/>
      </c>
      <c r="AW107" s="361"/>
      <c r="AX107" s="77"/>
      <c r="AY107" s="90"/>
      <c r="AZ107" s="84"/>
      <c r="BA107" s="363" t="str">
        <f>IF(ISBLANK(AY3),"",COUNTIF(BF12:BF90,"=0"))</f>
        <v/>
      </c>
      <c r="BB107" s="363"/>
      <c r="BC107" s="361" t="str">
        <f>IF(ISBLANK(AY3),"",BA107/BA92)</f>
        <v/>
      </c>
      <c r="BD107" s="361"/>
      <c r="BE107" s="77"/>
      <c r="BF107" s="90"/>
      <c r="BG107" s="84"/>
      <c r="BH107" s="363" t="str">
        <f>IF(ISBLANK(BT3),"",COUNTIF(BM12:BM90,"=0"))</f>
        <v/>
      </c>
      <c r="BI107" s="363"/>
      <c r="BJ107" s="361" t="str">
        <f>IF(ISBLANK(BT3),"",BH107/BH92)</f>
        <v/>
      </c>
      <c r="BK107" s="361"/>
      <c r="BL107" s="77"/>
      <c r="BM107" s="90"/>
      <c r="BN107" s="84"/>
      <c r="BO107" s="363" t="str">
        <f>IF(ISBLANK(CA3),"",COUNTIF(BT12:BT90,"=0"))</f>
        <v/>
      </c>
      <c r="BP107" s="363"/>
      <c r="BQ107" s="361" t="str">
        <f>IF(ISBLANK(CA3),"",BO107/BO92)</f>
        <v/>
      </c>
      <c r="BR107" s="361"/>
      <c r="BS107" s="77"/>
      <c r="BT107" s="90"/>
      <c r="BU107" s="84"/>
      <c r="BV107" s="363" t="str">
        <f>IF(ISBLANK(CH3),"",COUNTIF(CA12:CA90,"=0"))</f>
        <v/>
      </c>
      <c r="BW107" s="363"/>
      <c r="BX107" s="361" t="str">
        <f>IF(ISBLANK(CH3),"",BV107/BV92)</f>
        <v/>
      </c>
      <c r="BY107" s="361"/>
      <c r="BZ107" s="77"/>
      <c r="CA107" s="90"/>
      <c r="CB107" s="84"/>
      <c r="CC107" s="363" t="str">
        <f>IF(ISBLANK(CO3),"",COUNTIF(CH12:CH90,"=0"))</f>
        <v/>
      </c>
      <c r="CD107" s="363"/>
      <c r="CE107" s="361" t="str">
        <f>IF(ISBLANK(CO3),"",CC107/CC92)</f>
        <v/>
      </c>
      <c r="CF107" s="361"/>
      <c r="CG107" s="77"/>
      <c r="CH107" s="90"/>
      <c r="CI107" s="84"/>
      <c r="CJ107" s="363" t="str">
        <f>IF(ISBLANK(CV3),"",COUNTIF(CO12:CO90,"=0"))</f>
        <v/>
      </c>
      <c r="CK107" s="363"/>
      <c r="CL107" s="361" t="str">
        <f>IF(ISBLANK(CV3),"",CJ107/CJ92)</f>
        <v/>
      </c>
      <c r="CM107" s="361"/>
      <c r="CN107" s="77"/>
      <c r="CO107" s="90"/>
      <c r="CP107" s="84"/>
      <c r="CQ107" s="363" t="str">
        <f>IF(ISBLANK(DC3),"",COUNTIF(CV12:CV90,"=0"))</f>
        <v/>
      </c>
      <c r="CR107" s="363"/>
      <c r="CS107" s="361" t="str">
        <f>IF(ISBLANK(DC3),"",CQ107/CQ92)</f>
        <v/>
      </c>
      <c r="CT107" s="361"/>
      <c r="CU107" s="77"/>
      <c r="CV107" s="90"/>
      <c r="CW107" s="84"/>
      <c r="CX107" s="363" t="str">
        <f>IF(ISBLANK(DX3),"",COUNTIF(DC12:DC90,"=0"))</f>
        <v/>
      </c>
      <c r="CY107" s="363"/>
      <c r="CZ107" s="361" t="str">
        <f>IF(ISBLANK(DX3),"",CX107/CX92)</f>
        <v/>
      </c>
      <c r="DA107" s="361"/>
      <c r="DB107" s="77"/>
      <c r="DC107" s="90"/>
      <c r="DD107" s="84"/>
      <c r="DE107" s="363" t="str">
        <f>IF(ISBLANK(DQ3),"",COUNTIF(DJ12:DJ90,"=0"))</f>
        <v/>
      </c>
      <c r="DF107" s="363"/>
      <c r="DG107" s="361" t="str">
        <f>IF(ISBLANK(DQ3),"",DE107/DE92)</f>
        <v/>
      </c>
      <c r="DH107" s="361"/>
      <c r="DI107" s="77"/>
      <c r="DJ107" s="90"/>
      <c r="DK107" s="84"/>
      <c r="DL107" s="363" t="str">
        <f>IF(ISBLANK(EE3),"",COUNTIF(DQ12:DQ90,"=0"))</f>
        <v/>
      </c>
      <c r="DM107" s="363"/>
      <c r="DN107" s="361" t="str">
        <f>IF(ISBLANK(EE3),"",DL107/DL92)</f>
        <v/>
      </c>
      <c r="DO107" s="361"/>
      <c r="DP107" s="77"/>
      <c r="DQ107" s="90"/>
      <c r="DR107" s="84"/>
      <c r="DS107" s="363" t="str">
        <f>IF(ISBLANK(EL3),"",COUNTIF(DX12:DX90,"=0"))</f>
        <v/>
      </c>
      <c r="DT107" s="363"/>
      <c r="DU107" s="361" t="str">
        <f>IF(ISBLANK(EL3),"",DS107/DS92)</f>
        <v/>
      </c>
      <c r="DV107" s="361"/>
      <c r="DW107" s="77"/>
      <c r="DX107" s="90"/>
      <c r="DY107" s="84"/>
      <c r="DZ107" s="363" t="str">
        <f>IF(ISBLANK(ES3),"",COUNTIF(EE12:EE90,"=0"))</f>
        <v/>
      </c>
      <c r="EA107" s="363"/>
      <c r="EB107" s="361" t="str">
        <f>IF(ISBLANK(ES3),"",DZ107/DZ92)</f>
        <v/>
      </c>
      <c r="EC107" s="361"/>
      <c r="ED107" s="77"/>
      <c r="EE107" s="90"/>
      <c r="EF107" s="84"/>
      <c r="EG107" s="363" t="str">
        <f>IF(ISBLANK(EZ3),"",COUNTIF(EL12:EL90,"=0"))</f>
        <v/>
      </c>
      <c r="EH107" s="363"/>
      <c r="EI107" s="361" t="str">
        <f>IF(ISBLANK(EZ3),"",EG107/EG92)</f>
        <v/>
      </c>
      <c r="EJ107" s="361"/>
      <c r="EK107" s="77"/>
      <c r="EL107" s="90"/>
      <c r="EM107" s="84"/>
      <c r="EN107" s="363" t="str">
        <f>IF(ISBLANK(FU3),"",COUNTIF(ES12:ES90,"=0"))</f>
        <v/>
      </c>
      <c r="EO107" s="363"/>
      <c r="EP107" s="361" t="str">
        <f>IF(ISBLANK(FU3),"",EN107/EN92)</f>
        <v/>
      </c>
      <c r="EQ107" s="361"/>
      <c r="ER107" s="77"/>
      <c r="ES107" s="90"/>
      <c r="ET107" s="84"/>
      <c r="EU107" s="363" t="str">
        <f>IF(ISBLANK(FG3),"",COUNTIF(EZ12:EZ90,"=0"))</f>
        <v/>
      </c>
      <c r="EV107" s="363"/>
      <c r="EW107" s="361" t="str">
        <f>IF(ISBLANK(FG3),"",EU107/EU92)</f>
        <v/>
      </c>
      <c r="EX107" s="361"/>
      <c r="EY107" s="77"/>
      <c r="EZ107" s="90"/>
      <c r="FA107" s="84"/>
      <c r="FB107" s="363" t="str">
        <f>IF(ISBLANK(BM3),"",COUNTIF(FG12:FG90,"=0"))</f>
        <v/>
      </c>
      <c r="FC107" s="363"/>
      <c r="FD107" s="361" t="str">
        <f>IF(ISBLANK(BM3),"",FB107/FB92)</f>
        <v/>
      </c>
      <c r="FE107" s="361"/>
      <c r="FF107" s="77"/>
      <c r="FG107" s="90"/>
      <c r="FH107" s="84"/>
      <c r="FI107" s="363" t="str">
        <f>IF(ISBLANK(FN3),"",COUNTIF(FN12:FN90,"=0"))</f>
        <v/>
      </c>
      <c r="FJ107" s="363"/>
      <c r="FK107" s="361" t="str">
        <f>IF(ISBLANK(FN3),"",FI107/FI92)</f>
        <v/>
      </c>
      <c r="FL107" s="361"/>
      <c r="FM107" s="77"/>
      <c r="FN107" s="90"/>
      <c r="FO107" s="84"/>
      <c r="FP107" s="363" t="str">
        <f>IF(ISBLANK(DJ3),"",COUNTIF(FU12:FU90,"=0"))</f>
        <v/>
      </c>
      <c r="FQ107" s="363"/>
      <c r="FR107" s="361" t="str">
        <f>IF(ISBLANK(DJ3),"",FP107/FP92)</f>
        <v/>
      </c>
      <c r="FS107" s="361"/>
      <c r="FT107" s="77"/>
      <c r="FU107" s="90"/>
      <c r="FV107" s="84"/>
      <c r="FW107" s="363" t="str">
        <f>IF(ISBLANK(GB3),"",COUNTIF(GB12:GB90,"=0"))</f>
        <v/>
      </c>
      <c r="FX107" s="363"/>
      <c r="FY107" s="361" t="str">
        <f>IF(ISBLANK(GB3),"",FW107/FW92)</f>
        <v/>
      </c>
      <c r="FZ107" s="361"/>
      <c r="GA107" s="77"/>
      <c r="GB107" s="90"/>
      <c r="GC107" s="84"/>
      <c r="GD107" s="363" t="str">
        <f>IF(ISBLANK(GP3),"",COUNTIF(GI12:GI90,"=0"))</f>
        <v/>
      </c>
      <c r="GE107" s="363"/>
      <c r="GF107" s="361" t="str">
        <f>IF(ISBLANK(GP3),"",GD107/GD92)</f>
        <v/>
      </c>
      <c r="GG107" s="361"/>
      <c r="GH107" s="77"/>
      <c r="GI107" s="90"/>
      <c r="GJ107" s="84"/>
      <c r="GK107" s="363" t="str">
        <f>IF(ISBLANK(GW3),"",COUNTIF(GP12:GP90,"=0"))</f>
        <v/>
      </c>
      <c r="GL107" s="363"/>
      <c r="GM107" s="361" t="str">
        <f>IF(ISBLANK(GW3),"",GK107/GK92)</f>
        <v/>
      </c>
      <c r="GN107" s="361"/>
      <c r="GO107" s="77"/>
      <c r="GP107" s="90"/>
      <c r="GQ107" s="84"/>
      <c r="GR107" s="363" t="str">
        <f>IF(ISBLANK(GI3),"",COUNTIF(GW12:GW90,"=0"))</f>
        <v/>
      </c>
      <c r="GS107" s="363"/>
      <c r="GT107" s="361" t="str">
        <f>IF(ISBLANK(GI3),"",GR107/GR92)</f>
        <v/>
      </c>
      <c r="GU107" s="361"/>
      <c r="GV107" s="77"/>
      <c r="GW107" s="90"/>
      <c r="GX107" s="84"/>
      <c r="GY107" s="363" t="str">
        <f>IF(ISBLANK(HK3),"",COUNTIF(HD12:HD90,"=0"))</f>
        <v/>
      </c>
      <c r="GZ107" s="363"/>
      <c r="HA107" s="361" t="str">
        <f>IF(ISBLANK(HK3),"",GY107/GY92)</f>
        <v/>
      </c>
      <c r="HB107" s="361"/>
      <c r="HC107" s="77"/>
      <c r="HD107" s="90"/>
      <c r="HE107" s="84"/>
      <c r="HF107" s="363" t="str">
        <f>IF(ISBLANK(HD3),"",COUNTIF(HK12:HK90,"=0"))</f>
        <v/>
      </c>
      <c r="HG107" s="363"/>
      <c r="HH107" s="361" t="str">
        <f>IF(ISBLANK(HD3),"",HF107/HF92)</f>
        <v/>
      </c>
      <c r="HI107" s="361"/>
      <c r="HJ107" s="77"/>
      <c r="HK107" s="90"/>
      <c r="HL107" s="84"/>
      <c r="HM107" s="363" t="str">
        <f>IF(ISBLANK(HY3),"",COUNTIF(HR12:HR90,"=0"))</f>
        <v/>
      </c>
      <c r="HN107" s="363"/>
      <c r="HO107" s="361" t="str">
        <f>IF(ISBLANK(HY3),"",HM107/HM92)</f>
        <v/>
      </c>
      <c r="HP107" s="361"/>
      <c r="HQ107" s="77"/>
      <c r="HR107" s="90"/>
      <c r="HS107" s="84"/>
      <c r="HT107" s="363" t="str">
        <f>IF(ISBLANK(HR3),"",COUNTIF(HY12:HY90,"=0"))</f>
        <v/>
      </c>
      <c r="HU107" s="363"/>
      <c r="HV107" s="361" t="str">
        <f>IF(ISBLANK(HR3),"",HT107/HT92)</f>
        <v/>
      </c>
      <c r="HW107" s="361"/>
      <c r="HX107" s="77"/>
      <c r="HY107" s="90"/>
      <c r="HZ107" s="84"/>
      <c r="IA107" s="363" t="str">
        <f>IF(ISBLANK(IM3),"",COUNTIF(IF12:IF90,"=0"))</f>
        <v/>
      </c>
      <c r="IB107" s="363"/>
      <c r="IC107" s="361" t="str">
        <f>IF(ISBLANK(IM3),"",IA107/IA92)</f>
        <v/>
      </c>
      <c r="ID107" s="361"/>
      <c r="IE107" s="77"/>
      <c r="IF107" s="90"/>
      <c r="IG107" s="84"/>
      <c r="IH107" s="363" t="str">
        <f>IF(ISBLANK(IF3),"",COUNTIF(IM12:IM90,"=0"))</f>
        <v/>
      </c>
      <c r="II107" s="363"/>
      <c r="IJ107" s="361" t="str">
        <f>IF(ISBLANK(IF3),"",IH107/IH92)</f>
        <v/>
      </c>
      <c r="IK107" s="361"/>
      <c r="IL107" s="77"/>
      <c r="IM107" s="90"/>
      <c r="IN107" s="84"/>
      <c r="IO107" s="363" t="str">
        <f>IF(ISBLANK(IT3),"",COUNTIF(IT12:IT90,"=0"))</f>
        <v/>
      </c>
      <c r="IP107" s="363"/>
      <c r="IQ107" s="361" t="str">
        <f>IF(ISBLANK(IT3),"",IO107/IO92)</f>
        <v/>
      </c>
      <c r="IR107" s="361"/>
      <c r="IS107" s="77"/>
      <c r="IT107" s="90"/>
      <c r="IU107" s="84"/>
      <c r="IV107" s="363" t="str">
        <f>IF(ISBLANK(JA3),"",COUNTIF(JA12:JA90,"=0"))</f>
        <v/>
      </c>
      <c r="IW107" s="363"/>
      <c r="IX107" s="361" t="str">
        <f>IF(ISBLANK(JA3),"",IV107/IV92)</f>
        <v/>
      </c>
      <c r="IY107" s="361"/>
      <c r="IZ107" s="77"/>
      <c r="JA107" s="90"/>
      <c r="JB107" s="84"/>
      <c r="JC107" s="363" t="str">
        <f>IF(ISBLANK(JO3),"",COUNTIF(JH12:JH90,"=0"))</f>
        <v/>
      </c>
      <c r="JD107" s="363"/>
      <c r="JE107" s="361" t="str">
        <f>IF(ISBLANK(JO3),"",JC107/JC92)</f>
        <v/>
      </c>
      <c r="JF107" s="361"/>
      <c r="JG107" s="77"/>
      <c r="JH107" s="90"/>
      <c r="JI107" s="84"/>
      <c r="JJ107" s="363" t="str">
        <f>IF(ISBLANK(JH3),"",COUNTIF(JO12:JO90,"=0"))</f>
        <v/>
      </c>
      <c r="JK107" s="363"/>
      <c r="JL107" s="361" t="str">
        <f>IF(ISBLANK(JH3),"",JJ107/JJ92)</f>
        <v/>
      </c>
      <c r="JM107" s="361"/>
      <c r="JN107" s="77"/>
      <c r="JO107" s="90"/>
      <c r="JP107" s="84"/>
      <c r="JQ107" s="363" t="str">
        <f>IF(ISBLANK(JV3),"",COUNTIF(JV12:JV90,"=0"))</f>
        <v/>
      </c>
      <c r="JR107" s="363"/>
      <c r="JS107" s="361" t="str">
        <f>IF(ISBLANK(JV3),"",JQ107/JQ92)</f>
        <v/>
      </c>
      <c r="JT107" s="361"/>
      <c r="JU107" s="77"/>
      <c r="JV107" s="90"/>
      <c r="JW107" s="84"/>
      <c r="JX107" s="363" t="str">
        <f>IF(ISBLANK(KQ3),"",COUNTIF(KC12:KC90,"=0"))</f>
        <v/>
      </c>
      <c r="JY107" s="363"/>
      <c r="JZ107" s="361" t="str">
        <f>IF(ISBLANK(KQ3),"",JX107/JX92)</f>
        <v/>
      </c>
      <c r="KA107" s="361"/>
      <c r="KB107" s="77"/>
      <c r="KC107" s="90"/>
      <c r="KD107" s="84"/>
      <c r="KE107" s="363" t="str">
        <f>IF(ISBLANK(KX3),"",COUNTIF(KJ12:KJ90,"=0"))</f>
        <v/>
      </c>
      <c r="KF107" s="363"/>
      <c r="KG107" s="361" t="str">
        <f>IF(ISBLANK(KX3),"",KE107/KE92)</f>
        <v/>
      </c>
      <c r="KH107" s="361"/>
      <c r="KI107" s="77"/>
      <c r="KJ107" s="90"/>
      <c r="KK107" s="84"/>
      <c r="KL107" s="363" t="str">
        <f>IF(ISBLANK(KJ3),"",COUNTIF(KQ12:KQ90,"=0"))</f>
        <v/>
      </c>
      <c r="KM107" s="363"/>
      <c r="KN107" s="361" t="str">
        <f>IF(ISBLANK(KJ3),"",KL107/KL92)</f>
        <v/>
      </c>
      <c r="KO107" s="361"/>
      <c r="KP107" s="77"/>
      <c r="KQ107" s="90"/>
      <c r="KR107" s="84"/>
      <c r="KS107" s="363" t="str">
        <f>IF(ISBLANK(KC3),"",COUNTIF(KX12:KX90,"=0"))</f>
        <v/>
      </c>
      <c r="KT107" s="363"/>
      <c r="KU107" s="361" t="str">
        <f>IF(ISBLANK(KC3),"",KS107/KS92)</f>
        <v/>
      </c>
      <c r="KV107" s="361"/>
      <c r="KW107" s="77"/>
      <c r="KX107" s="90"/>
      <c r="KY107" s="85"/>
      <c r="KZ107" s="363" t="str">
        <f>IF(ISBLANK(LE3),"",COUNTIF(LE12:LE90,"=0"))</f>
        <v/>
      </c>
      <c r="LA107" s="363"/>
      <c r="LB107" s="361" t="str">
        <f>IF(ISBLANK(LE3),"",KZ107/KZ92)</f>
        <v/>
      </c>
      <c r="LC107" s="361"/>
      <c r="LD107" s="77"/>
      <c r="LE107" s="90"/>
      <c r="LF107" s="84"/>
      <c r="LG107" s="363" t="str">
        <f>IF(ISBLANK(LE3),"",COUNTIF(LL12:LL90,"=0"))</f>
        <v/>
      </c>
      <c r="LH107" s="363"/>
      <c r="LI107" s="361" t="str">
        <f>IF(ISBLANK(LE3),"",LG107/LG92)</f>
        <v/>
      </c>
      <c r="LJ107" s="361"/>
      <c r="LK107" s="77"/>
      <c r="LL107" s="90"/>
      <c r="LM107" s="84"/>
      <c r="LN107" s="363" t="str">
        <f>IF(ISBLANK(LS3),"",COUNTIF(LS12:LS90,"=0"))</f>
        <v/>
      </c>
      <c r="LO107" s="363"/>
      <c r="LP107" s="361" t="str">
        <f>IF(ISBLANK(LS3),"",LN107/LN92)</f>
        <v/>
      </c>
      <c r="LQ107" s="361"/>
      <c r="LR107" s="77"/>
      <c r="LS107" s="90"/>
      <c r="LT107" s="84"/>
      <c r="LU107" s="363" t="str">
        <f>IF(ISBLANK(LS3),"",COUNTIF(LZ12:LZ90,"=0"))</f>
        <v/>
      </c>
      <c r="LV107" s="363"/>
      <c r="LW107" s="361" t="str">
        <f>IF(ISBLANK(LS3),"",LU107/LU92)</f>
        <v/>
      </c>
      <c r="LX107" s="361"/>
      <c r="LY107" s="77"/>
      <c r="LZ107" s="90"/>
      <c r="MA107" s="84"/>
      <c r="MB107" s="363" t="str">
        <f>IF(ISBLANK(MG3),"",COUNTIF(MG12:MG90,"=0"))</f>
        <v/>
      </c>
      <c r="MC107" s="363"/>
      <c r="MD107" s="361" t="str">
        <f>IF(ISBLANK(MG3),"",MB107/MB92)</f>
        <v/>
      </c>
      <c r="ME107" s="361"/>
      <c r="MF107" s="77"/>
      <c r="MG107" s="90"/>
      <c r="MH107" s="84"/>
      <c r="MI107" s="363" t="str">
        <f>IF(ISBLANK(MN3),"",COUNTIF(MN12:MN90,"=0"))</f>
        <v/>
      </c>
      <c r="MJ107" s="363"/>
      <c r="MK107" s="361" t="str">
        <f>IF(ISBLANK(MN3),"",MI107/MI92)</f>
        <v/>
      </c>
      <c r="ML107" s="361"/>
      <c r="MM107" s="77"/>
      <c r="MN107" s="90"/>
      <c r="MO107" s="84"/>
      <c r="MP107" s="363" t="str">
        <f>IF(ISBLANK(MU3),"",COUNTIF(MU12:MU90,"=0"))</f>
        <v/>
      </c>
      <c r="MQ107" s="363"/>
      <c r="MR107" s="361" t="str">
        <f>IF(ISBLANK(MU3),"",MP107/MP92)</f>
        <v/>
      </c>
      <c r="MS107" s="361"/>
      <c r="MT107" s="77"/>
      <c r="MU107" s="90"/>
      <c r="MV107" s="84"/>
      <c r="MW107" s="363" t="str">
        <f>IF(ISBLANK(NP3),"",COUNTIF(NB12:NB90,"=0"))</f>
        <v/>
      </c>
      <c r="MX107" s="363"/>
      <c r="MY107" s="361" t="str">
        <f>IF(ISBLANK(NP3),"",MW107/MW92)</f>
        <v/>
      </c>
      <c r="MZ107" s="361"/>
      <c r="NA107" s="77"/>
      <c r="NB107" s="90"/>
      <c r="NC107" s="84"/>
      <c r="ND107" s="363" t="str">
        <f>IF(ISBLANK(NB3),"",COUNTIF(NI12:NI90,"=0"))</f>
        <v/>
      </c>
      <c r="NE107" s="363"/>
      <c r="NF107" s="361" t="str">
        <f>IF(ISBLANK(NB3),"",ND107/ND92)</f>
        <v/>
      </c>
      <c r="NG107" s="361"/>
      <c r="NH107" s="77"/>
      <c r="NI107" s="90"/>
      <c r="NJ107" s="84"/>
      <c r="NK107" s="363" t="str">
        <f>IF(ISBLANK(OD3),"",COUNTIF(NP12:NP90,"=0"))</f>
        <v/>
      </c>
      <c r="NL107" s="363"/>
      <c r="NM107" s="361" t="str">
        <f>IF(ISBLANK(OD3),"",NK107/NK92)</f>
        <v/>
      </c>
      <c r="NN107" s="361"/>
      <c r="NO107" s="77"/>
      <c r="NP107" s="90"/>
      <c r="NQ107" s="84"/>
      <c r="NR107" s="363" t="str">
        <f>IF(ISBLANK(NI3),"",COUNTIF(NW12:NW90,"=0"))</f>
        <v/>
      </c>
      <c r="NS107" s="363"/>
      <c r="NT107" s="361" t="str">
        <f>IF(ISBLANK(NI3),"",NR107/NR92)</f>
        <v/>
      </c>
      <c r="NU107" s="361"/>
      <c r="NV107" s="77"/>
      <c r="NW107" s="90"/>
      <c r="NX107" s="84"/>
      <c r="NY107" s="363" t="str">
        <f>IF(ISBLANK(OK3),"",COUNTIF(OD12:OD90,"=0"))</f>
        <v/>
      </c>
      <c r="NZ107" s="363"/>
      <c r="OA107" s="361" t="str">
        <f>IF(ISBLANK(OK3),"",NY107/NY92)</f>
        <v/>
      </c>
      <c r="OB107" s="361"/>
      <c r="OC107" s="77"/>
      <c r="OD107" s="90"/>
      <c r="OE107" s="84"/>
      <c r="OF107" s="363" t="str">
        <f>IF(ISBLANK(NW3),"",COUNTIF(OK12:OK90,"=0"))</f>
        <v/>
      </c>
      <c r="OG107" s="363"/>
      <c r="OH107" s="361" t="str">
        <f>IF(ISBLANK(NW3),"",OF107/OF92)</f>
        <v/>
      </c>
      <c r="OI107" s="361"/>
      <c r="OJ107" s="77"/>
      <c r="OK107" s="90"/>
      <c r="OL107" s="84"/>
      <c r="OM107" s="363" t="str">
        <f>IF(ISBLANK(OR3),"",COUNTIF(OR12:OR90,"=0"))</f>
        <v/>
      </c>
      <c r="ON107" s="363"/>
      <c r="OO107" s="361" t="str">
        <f>IF(ISBLANK(OR3),"",OM107/OM92)</f>
        <v/>
      </c>
      <c r="OP107" s="361"/>
      <c r="OQ107" s="77"/>
      <c r="OR107" s="90"/>
      <c r="OS107" s="84"/>
      <c r="OT107" s="363" t="str">
        <f>IF(ISBLANK(OY3),"",COUNTIF(OY12:OY90,"=0"))</f>
        <v/>
      </c>
      <c r="OU107" s="363"/>
      <c r="OV107" s="361" t="str">
        <f>IF(ISBLANK(OY3),"",OT107/OT92)</f>
        <v/>
      </c>
      <c r="OW107" s="361"/>
      <c r="OX107" s="77"/>
      <c r="OY107" s="90"/>
      <c r="OZ107" s="84"/>
      <c r="PA107" s="363" t="str">
        <f>IF(ISBLANK(PF3),"",COUNTIF(PF12:PF90,"=0"))</f>
        <v/>
      </c>
      <c r="PB107" s="363"/>
      <c r="PC107" s="361" t="str">
        <f>IF(ISBLANK(PF3),"",PA107/PA92)</f>
        <v/>
      </c>
      <c r="PD107" s="361"/>
      <c r="PE107" s="77"/>
      <c r="PF107" s="90"/>
      <c r="PG107" s="84"/>
      <c r="PH107" s="363" t="str">
        <f>IF(ISBLANK(PM3),"",COUNTIF(PM12:PM90,"=0"))</f>
        <v/>
      </c>
      <c r="PI107" s="363"/>
      <c r="PJ107" s="361" t="str">
        <f>IF(ISBLANK(PM3),"",PH107/PH92)</f>
        <v/>
      </c>
      <c r="PK107" s="361"/>
      <c r="PL107" s="77"/>
      <c r="PM107" s="90"/>
      <c r="PN107" s="84"/>
      <c r="PO107" s="363" t="str">
        <f>IF(ISBLANK(PT3),"",COUNTIF(PT12:PT90,"=0"))</f>
        <v/>
      </c>
      <c r="PP107" s="363"/>
      <c r="PQ107" s="361" t="str">
        <f>IF(ISBLANK(PT3),"",PO107/PO92)</f>
        <v/>
      </c>
      <c r="PR107" s="361"/>
      <c r="PS107" s="77"/>
      <c r="PT107" s="90"/>
      <c r="PU107" s="84"/>
      <c r="PV107" s="363" t="str">
        <f>IF(ISBLANK(QA3),"",COUNTIF(QA12:QA90,"=0"))</f>
        <v/>
      </c>
      <c r="PW107" s="363"/>
      <c r="PX107" s="361" t="str">
        <f>IF(ISBLANK(QA3),"",PV107/PV92)</f>
        <v/>
      </c>
      <c r="PY107" s="361"/>
      <c r="PZ107" s="77"/>
      <c r="QA107" s="90"/>
      <c r="QB107" s="84"/>
      <c r="QC107" s="363" t="str">
        <f>IF(ISBLANK(QH3),"",COUNTIF(QH12:QH90,"=0"))</f>
        <v/>
      </c>
      <c r="QD107" s="363"/>
      <c r="QE107" s="361" t="str">
        <f>IF(ISBLANK(QH3),"",QC107/QC92)</f>
        <v/>
      </c>
      <c r="QF107" s="361"/>
      <c r="QG107" s="77"/>
      <c r="QH107" s="90"/>
      <c r="QI107" s="85"/>
      <c r="QJ107" s="363" t="str">
        <f>IF(ISBLANK(QV3),"",COUNTIF(QO12:QO90,"=0"))</f>
        <v/>
      </c>
      <c r="QK107" s="363"/>
      <c r="QL107" s="361" t="str">
        <f>IF(ISBLANK(QV3),"",QJ107/QJ92)</f>
        <v/>
      </c>
      <c r="QM107" s="361"/>
      <c r="QN107" s="77"/>
      <c r="QO107" s="90"/>
      <c r="QP107" s="85"/>
      <c r="QQ107" s="363" t="str">
        <f>IF(ISBLANK(QO3),"",COUNTIF(QV12:QV90,"=0"))</f>
        <v/>
      </c>
      <c r="QR107" s="363"/>
      <c r="QS107" s="361" t="str">
        <f>IF(ISBLANK(QO3),"",QQ107/QQ92)</f>
        <v/>
      </c>
      <c r="QT107" s="361"/>
      <c r="QU107" s="77"/>
      <c r="QV107" s="90"/>
    </row>
    <row r="108" spans="1:464" ht="15" customHeight="1" thickBot="1" x14ac:dyDescent="0.25">
      <c r="A108" s="415"/>
      <c r="B108" s="92" t="s">
        <v>150</v>
      </c>
      <c r="C108" s="80"/>
      <c r="D108" s="366" t="e">
        <f>IF(ISBLANK(I3),"",SUMIF(I12:I90,"&gt;=0")/COUNTIF(I12:I90,"&gt;=0"))</f>
        <v>#DIV/0!</v>
      </c>
      <c r="E108" s="366"/>
      <c r="F108" s="93"/>
      <c r="G108" s="93"/>
      <c r="H108" s="94"/>
      <c r="I108" s="95"/>
      <c r="J108" s="83"/>
      <c r="K108" s="366">
        <f>IF(ISBLANK(P3),"",SUMIF(P12:P90,"&gt;=0")/COUNTIF(P12:P90,"&gt;=0"))</f>
        <v>27.46268656716418</v>
      </c>
      <c r="L108" s="366"/>
      <c r="M108" s="93"/>
      <c r="N108" s="93"/>
      <c r="O108" s="94"/>
      <c r="P108" s="95"/>
      <c r="Q108" s="84"/>
      <c r="R108" s="366">
        <f>IF(ISBLANK(W3),"",SUMIF(W12:W90,"&gt;=0")/COUNTIF(W12:W90,"&gt;=0"))</f>
        <v>48.70967741935484</v>
      </c>
      <c r="S108" s="366"/>
      <c r="T108" s="93"/>
      <c r="U108" s="93"/>
      <c r="V108" s="94"/>
      <c r="W108" s="95"/>
      <c r="X108" s="84"/>
      <c r="Y108" s="366">
        <f>IF(ISBLANK(AD3),"",SUMIF(AD12:AD90,"&gt;=0")/COUNTIF(AD12:AD90,"&gt;=0"))</f>
        <v>35.806451612903224</v>
      </c>
      <c r="Z108" s="366"/>
      <c r="AA108" s="93"/>
      <c r="AB108" s="93"/>
      <c r="AC108" s="94"/>
      <c r="AD108" s="95"/>
      <c r="AE108" s="84"/>
      <c r="AF108" s="366">
        <f>IF(ISBLANK(AK3),"",SUMIF(AK12:AK90,"&gt;=0")/COUNTIF(AK12:AK90,"&gt;=0"))</f>
        <v>38.448275862068968</v>
      </c>
      <c r="AG108" s="366"/>
      <c r="AH108" s="93"/>
      <c r="AI108" s="93"/>
      <c r="AJ108" s="94"/>
      <c r="AK108" s="95"/>
      <c r="AL108" s="84"/>
      <c r="AM108" s="366" t="str">
        <f>IF(ISBLANK(AR3),"",SUMIF(AR12:AR90,"&gt;=0")/COUNTIF(AR12:AR90,"&gt;=0"))</f>
        <v/>
      </c>
      <c r="AN108" s="366"/>
      <c r="AO108" s="93"/>
      <c r="AP108" s="93"/>
      <c r="AQ108" s="94"/>
      <c r="AR108" s="95"/>
      <c r="AS108" s="84"/>
      <c r="AT108" s="366" t="str">
        <f>IF(ISBLANK(BF3),"",SUMIF(AY12:AY90,"&gt;=0")/COUNTIF(AY12:AY90,"&gt;=0"))</f>
        <v/>
      </c>
      <c r="AU108" s="366"/>
      <c r="AV108" s="93"/>
      <c r="AW108" s="93"/>
      <c r="AX108" s="94"/>
      <c r="AY108" s="95"/>
      <c r="AZ108" s="84"/>
      <c r="BA108" s="366" t="str">
        <f>IF(ISBLANK(AY3),"",SUMIF(BF12:BF90,"&gt;=0")/COUNTIF(BF12:BF90,"&gt;=0"))</f>
        <v/>
      </c>
      <c r="BB108" s="366"/>
      <c r="BC108" s="93"/>
      <c r="BD108" s="93"/>
      <c r="BE108" s="94"/>
      <c r="BF108" s="95"/>
      <c r="BG108" s="84"/>
      <c r="BH108" s="366" t="str">
        <f>IF(ISBLANK(BT3),"",SUMIF(BM12:BM90,"&gt;=0")/COUNTIF(BM12:BM90,"&gt;=0"))</f>
        <v/>
      </c>
      <c r="BI108" s="366"/>
      <c r="BJ108" s="93"/>
      <c r="BK108" s="93"/>
      <c r="BL108" s="94"/>
      <c r="BM108" s="95"/>
      <c r="BN108" s="84"/>
      <c r="BO108" s="366" t="str">
        <f>IF(ISBLANK(CA3),"",SUMIF(BT12:BT90,"&gt;=0")/COUNTIF(BT12:BT90,"&gt;=0"))</f>
        <v/>
      </c>
      <c r="BP108" s="366"/>
      <c r="BQ108" s="93"/>
      <c r="BR108" s="93"/>
      <c r="BS108" s="94"/>
      <c r="BT108" s="95"/>
      <c r="BU108" s="84"/>
      <c r="BV108" s="366" t="str">
        <f>IF(ISBLANK(CH3),"",SUMIF(CA12:CA90,"&gt;=0")/COUNTIF(CA12:CA90,"&gt;=0"))</f>
        <v/>
      </c>
      <c r="BW108" s="366"/>
      <c r="BX108" s="93"/>
      <c r="BY108" s="93"/>
      <c r="BZ108" s="94"/>
      <c r="CA108" s="95"/>
      <c r="CB108" s="84"/>
      <c r="CC108" s="366" t="str">
        <f>IF(ISBLANK(CO3),"",SUMIF(CH12:CH90,"&gt;=0")/COUNTIF(CH12:CH90,"&gt;=0"))</f>
        <v/>
      </c>
      <c r="CD108" s="366"/>
      <c r="CE108" s="93"/>
      <c r="CF108" s="93"/>
      <c r="CG108" s="94"/>
      <c r="CH108" s="95"/>
      <c r="CI108" s="84"/>
      <c r="CJ108" s="366" t="str">
        <f>IF(ISBLANK(CV3),"",SUMIF(CO12:CO90,"&gt;=0")/COUNTIF(CO12:CO90,"&gt;=0"))</f>
        <v/>
      </c>
      <c r="CK108" s="366"/>
      <c r="CL108" s="93"/>
      <c r="CM108" s="93"/>
      <c r="CN108" s="94"/>
      <c r="CO108" s="95"/>
      <c r="CP108" s="84"/>
      <c r="CQ108" s="366" t="str">
        <f>IF(ISBLANK(DC3),"",SUMIF(CV12:CV90,"&gt;=0")/COUNTIF(CV12:CV90,"&gt;=0"))</f>
        <v/>
      </c>
      <c r="CR108" s="366"/>
      <c r="CS108" s="93"/>
      <c r="CT108" s="93"/>
      <c r="CU108" s="94"/>
      <c r="CV108" s="95"/>
      <c r="CW108" s="84"/>
      <c r="CX108" s="366" t="str">
        <f>IF(ISBLANK(DX3),"",SUMIF(DC12:DC90,"&gt;=0")/COUNTIF(DC12:DC90,"&gt;=0"))</f>
        <v/>
      </c>
      <c r="CY108" s="366"/>
      <c r="CZ108" s="93"/>
      <c r="DA108" s="93"/>
      <c r="DB108" s="94"/>
      <c r="DC108" s="95"/>
      <c r="DD108" s="84"/>
      <c r="DE108" s="366" t="str">
        <f>IF(ISBLANK(DQ3),"",SUMIF(DJ12:DJ90,"&gt;=0")/COUNTIF(DJ12:DJ90,"&gt;=0"))</f>
        <v/>
      </c>
      <c r="DF108" s="366"/>
      <c r="DG108" s="93"/>
      <c r="DH108" s="93"/>
      <c r="DI108" s="94"/>
      <c r="DJ108" s="95"/>
      <c r="DK108" s="84"/>
      <c r="DL108" s="366" t="str">
        <f>IF(ISBLANK(EE3),"",SUMIF(DQ12:DQ90,"&gt;=0")/COUNTIF(DQ12:DQ90,"&gt;=0"))</f>
        <v/>
      </c>
      <c r="DM108" s="366"/>
      <c r="DN108" s="93"/>
      <c r="DO108" s="93"/>
      <c r="DP108" s="94"/>
      <c r="DQ108" s="95"/>
      <c r="DR108" s="84"/>
      <c r="DS108" s="366" t="str">
        <f>IF(ISBLANK(EL3),"",SUMIF(DX12:DX90,"&gt;=0")/COUNTIF(DX12:DX90,"&gt;=0"))</f>
        <v/>
      </c>
      <c r="DT108" s="366"/>
      <c r="DU108" s="93"/>
      <c r="DV108" s="93"/>
      <c r="DW108" s="94"/>
      <c r="DX108" s="95"/>
      <c r="DY108" s="84"/>
      <c r="DZ108" s="366" t="str">
        <f>IF(ISBLANK(ES3),"",SUMIF(EE12:EE90,"&gt;=0")/COUNTIF(EE12:EE90,"&gt;=0"))</f>
        <v/>
      </c>
      <c r="EA108" s="366"/>
      <c r="EB108" s="93"/>
      <c r="EC108" s="93"/>
      <c r="ED108" s="94"/>
      <c r="EE108" s="95"/>
      <c r="EF108" s="84"/>
      <c r="EG108" s="366" t="str">
        <f>IF(ISBLANK(EZ3),"",SUMIF(EL12:EL90,"&gt;=0")/COUNTIF(EL12:EL90,"&gt;=0"))</f>
        <v/>
      </c>
      <c r="EH108" s="366"/>
      <c r="EI108" s="93"/>
      <c r="EJ108" s="93"/>
      <c r="EK108" s="94"/>
      <c r="EL108" s="95"/>
      <c r="EM108" s="84"/>
      <c r="EN108" s="366" t="str">
        <f>IF(ISBLANK(FU3),"",SUMIF(ES12:ES90,"&gt;=0")/COUNTIF(ES12:ES90,"&gt;=0"))</f>
        <v/>
      </c>
      <c r="EO108" s="366"/>
      <c r="EP108" s="93"/>
      <c r="EQ108" s="93"/>
      <c r="ER108" s="94"/>
      <c r="ES108" s="95"/>
      <c r="ET108" s="84"/>
      <c r="EU108" s="366" t="str">
        <f>IF(ISBLANK(FG3),"",SUMIF(EZ12:EZ90,"&gt;=0")/COUNTIF(EZ12:EZ90,"&gt;=0"))</f>
        <v/>
      </c>
      <c r="EV108" s="366"/>
      <c r="EW108" s="93"/>
      <c r="EX108" s="93"/>
      <c r="EY108" s="94"/>
      <c r="EZ108" s="95"/>
      <c r="FA108" s="84"/>
      <c r="FB108" s="366" t="str">
        <f>IF(ISBLANK(BM3),"",SUMIF(FG12:FG90,"&gt;=0")/COUNTIF(FG12:FG90,"&gt;=0"))</f>
        <v/>
      </c>
      <c r="FC108" s="366"/>
      <c r="FD108" s="93"/>
      <c r="FE108" s="93"/>
      <c r="FF108" s="94"/>
      <c r="FG108" s="95"/>
      <c r="FH108" s="84"/>
      <c r="FI108" s="366" t="str">
        <f>IF(ISBLANK(FN3),"",SUMIF(FN12:FN90,"&gt;=0")/COUNTIF(FN12:FN90,"&gt;=0"))</f>
        <v/>
      </c>
      <c r="FJ108" s="366"/>
      <c r="FK108" s="93"/>
      <c r="FL108" s="93"/>
      <c r="FM108" s="94"/>
      <c r="FN108" s="95"/>
      <c r="FO108" s="84"/>
      <c r="FP108" s="366" t="str">
        <f>IF(ISBLANK(DJ3),"",SUMIF(FU12:FU90,"&gt;=0")/COUNTIF(FU12:FU90,"&gt;=0"))</f>
        <v/>
      </c>
      <c r="FQ108" s="366"/>
      <c r="FR108" s="93"/>
      <c r="FS108" s="93"/>
      <c r="FT108" s="94"/>
      <c r="FU108" s="95"/>
      <c r="FV108" s="84"/>
      <c r="FW108" s="366" t="str">
        <f>IF(ISBLANK(GB3),"",SUMIF(GB12:GB90,"&gt;=0")/COUNTIF(GB12:GB90,"&gt;=0"))</f>
        <v/>
      </c>
      <c r="FX108" s="366"/>
      <c r="FY108" s="93"/>
      <c r="FZ108" s="93"/>
      <c r="GA108" s="94"/>
      <c r="GB108" s="95"/>
      <c r="GC108" s="84"/>
      <c r="GD108" s="366" t="str">
        <f>IF(ISBLANK(GP3),"",SUMIF(GI12:GI90,"&gt;=0")/COUNTIF(GI12:GI90,"&gt;=0"))</f>
        <v/>
      </c>
      <c r="GE108" s="366"/>
      <c r="GF108" s="93"/>
      <c r="GG108" s="93"/>
      <c r="GH108" s="94"/>
      <c r="GI108" s="95"/>
      <c r="GJ108" s="84"/>
      <c r="GK108" s="366" t="str">
        <f>IF(ISBLANK(GW3),"",SUMIF(GP12:GP90,"&gt;=0")/COUNTIF(GP12:GP90,"&gt;=0"))</f>
        <v/>
      </c>
      <c r="GL108" s="366"/>
      <c r="GM108" s="93"/>
      <c r="GN108" s="93"/>
      <c r="GO108" s="94"/>
      <c r="GP108" s="95"/>
      <c r="GQ108" s="84"/>
      <c r="GR108" s="366" t="str">
        <f>IF(ISBLANK(GI3),"",SUMIF(GW12:GW90,"&gt;=0")/COUNTIF(GW12:GW90,"&gt;=0"))</f>
        <v/>
      </c>
      <c r="GS108" s="366"/>
      <c r="GT108" s="93"/>
      <c r="GU108" s="93"/>
      <c r="GV108" s="94"/>
      <c r="GW108" s="95"/>
      <c r="GX108" s="84"/>
      <c r="GY108" s="366" t="str">
        <f>IF(ISBLANK(HK3),"",SUMIF(HD12:HD90,"&gt;=0")/COUNTIF(HD12:HD90,"&gt;=0"))</f>
        <v/>
      </c>
      <c r="GZ108" s="366"/>
      <c r="HA108" s="93"/>
      <c r="HB108" s="93"/>
      <c r="HC108" s="94"/>
      <c r="HD108" s="95"/>
      <c r="HE108" s="84"/>
      <c r="HF108" s="366" t="str">
        <f>IF(ISBLANK(HD3),"",SUMIF(HK12:HK90,"&gt;=0")/COUNTIF(HK12:HK90,"&gt;=0"))</f>
        <v/>
      </c>
      <c r="HG108" s="366"/>
      <c r="HH108" s="93"/>
      <c r="HI108" s="93"/>
      <c r="HJ108" s="94"/>
      <c r="HK108" s="95"/>
      <c r="HL108" s="84"/>
      <c r="HM108" s="366" t="str">
        <f>IF(ISBLANK(HY3),"",SUMIF(HR12:HR90,"&gt;=0")/COUNTIF(HR12:HR90,"&gt;=0"))</f>
        <v/>
      </c>
      <c r="HN108" s="366"/>
      <c r="HO108" s="93"/>
      <c r="HP108" s="93"/>
      <c r="HQ108" s="94"/>
      <c r="HR108" s="95"/>
      <c r="HS108" s="84"/>
      <c r="HT108" s="366" t="str">
        <f>IF(ISBLANK(HR3),"",SUMIF(HY12:HY90,"&gt;=0")/COUNTIF(HY12:HY90,"&gt;=0"))</f>
        <v/>
      </c>
      <c r="HU108" s="366"/>
      <c r="HV108" s="93"/>
      <c r="HW108" s="93"/>
      <c r="HX108" s="94"/>
      <c r="HY108" s="95"/>
      <c r="HZ108" s="84"/>
      <c r="IA108" s="366" t="str">
        <f>IF(ISBLANK(IM3),"",SUMIF(IF12:IF90,"&gt;=0")/COUNTIF(IF12:IF90,"&gt;=0"))</f>
        <v/>
      </c>
      <c r="IB108" s="366"/>
      <c r="IC108" s="93"/>
      <c r="ID108" s="93"/>
      <c r="IE108" s="94"/>
      <c r="IF108" s="95"/>
      <c r="IG108" s="84"/>
      <c r="IH108" s="366" t="str">
        <f>IF(ISBLANK(IF3),"",SUMIF(IM12:IM90,"&gt;=0")/COUNTIF(IM12:IM90,"&gt;=0"))</f>
        <v/>
      </c>
      <c r="II108" s="366"/>
      <c r="IJ108" s="93"/>
      <c r="IK108" s="93"/>
      <c r="IL108" s="94"/>
      <c r="IM108" s="95"/>
      <c r="IN108" s="84"/>
      <c r="IO108" s="366" t="str">
        <f>IF(ISBLANK(IT3),"",SUMIF(IT12:IT90,"&gt;=0")/COUNTIF(IT12:IT90,"&gt;=0"))</f>
        <v/>
      </c>
      <c r="IP108" s="366"/>
      <c r="IQ108" s="93"/>
      <c r="IR108" s="93"/>
      <c r="IS108" s="94"/>
      <c r="IT108" s="95"/>
      <c r="IU108" s="84"/>
      <c r="IV108" s="366" t="str">
        <f>IF(ISBLANK(JA3),"",SUMIF(JA12:JA90,"&gt;=0")/COUNTIF(JA12:JA90,"&gt;=0"))</f>
        <v/>
      </c>
      <c r="IW108" s="366"/>
      <c r="IX108" s="93"/>
      <c r="IY108" s="93"/>
      <c r="IZ108" s="94"/>
      <c r="JA108" s="95"/>
      <c r="JB108" s="84"/>
      <c r="JC108" s="366" t="str">
        <f>IF(ISBLANK(JO3),"",SUMIF(JH12:JH90,"&gt;=0")/COUNTIF(JH12:JH90,"&gt;=0"))</f>
        <v/>
      </c>
      <c r="JD108" s="366"/>
      <c r="JE108" s="93"/>
      <c r="JF108" s="93"/>
      <c r="JG108" s="94"/>
      <c r="JH108" s="95"/>
      <c r="JI108" s="84"/>
      <c r="JJ108" s="366" t="str">
        <f>IF(ISBLANK(JH3),"",SUMIF(JO12:JO90,"&gt;=0")/COUNTIF(JO12:JO90,"&gt;=0"))</f>
        <v/>
      </c>
      <c r="JK108" s="366"/>
      <c r="JL108" s="93"/>
      <c r="JM108" s="93"/>
      <c r="JN108" s="94"/>
      <c r="JO108" s="95"/>
      <c r="JP108" s="84"/>
      <c r="JQ108" s="366" t="str">
        <f>IF(ISBLANK(JV3),"",SUMIF(JV12:JV90,"&gt;=0")/COUNTIF(JV12:JV90,"&gt;=0"))</f>
        <v/>
      </c>
      <c r="JR108" s="366"/>
      <c r="JS108" s="93"/>
      <c r="JT108" s="93"/>
      <c r="JU108" s="94"/>
      <c r="JV108" s="95"/>
      <c r="JW108" s="84"/>
      <c r="JX108" s="366" t="str">
        <f>IF(ISBLANK(KQ3),"",SUMIF(KC12:KC90,"&gt;=0")/COUNTIF(KC12:KC90,"&gt;=0"))</f>
        <v/>
      </c>
      <c r="JY108" s="366"/>
      <c r="JZ108" s="93"/>
      <c r="KA108" s="93"/>
      <c r="KB108" s="94"/>
      <c r="KC108" s="95"/>
      <c r="KD108" s="84"/>
      <c r="KE108" s="366" t="str">
        <f>IF(ISBLANK(KX3),"",SUMIF(KJ12:KJ90,"&gt;=0")/COUNTIF(KJ12:KJ90,"&gt;=0"))</f>
        <v/>
      </c>
      <c r="KF108" s="366"/>
      <c r="KG108" s="93"/>
      <c r="KH108" s="93"/>
      <c r="KI108" s="94"/>
      <c r="KJ108" s="95"/>
      <c r="KK108" s="84"/>
      <c r="KL108" s="366" t="str">
        <f>IF(ISBLANK(KJ3),"",SUMIF(KQ12:KQ90,"&gt;=0")/COUNTIF(KQ12:KQ90,"&gt;=0"))</f>
        <v/>
      </c>
      <c r="KM108" s="366"/>
      <c r="KN108" s="93"/>
      <c r="KO108" s="93"/>
      <c r="KP108" s="94"/>
      <c r="KQ108" s="95"/>
      <c r="KR108" s="84"/>
      <c r="KS108" s="366" t="str">
        <f>IF(ISBLANK(KC3),"",SUMIF(KX12:KX90,"&gt;=0")/COUNTIF(KX12:KX90,"&gt;=0"))</f>
        <v/>
      </c>
      <c r="KT108" s="366"/>
      <c r="KU108" s="93"/>
      <c r="KV108" s="93"/>
      <c r="KW108" s="94"/>
      <c r="KX108" s="95"/>
      <c r="KY108" s="85"/>
      <c r="KZ108" s="366" t="str">
        <f>IF(ISBLANK(LE3),"",SUMIF(LE12:LE90,"&gt;=0")/COUNTIF(LE12:LE90,"&gt;=0"))</f>
        <v/>
      </c>
      <c r="LA108" s="366"/>
      <c r="LB108" s="93"/>
      <c r="LC108" s="93"/>
      <c r="LD108" s="94"/>
      <c r="LE108" s="95"/>
      <c r="LF108" s="84"/>
      <c r="LG108" s="366" t="str">
        <f>IF(ISBLANK(LE3),"",SUMIF(LL12:LL90,"&gt;=0")/COUNTIF(LL12:LL90,"&gt;=0"))</f>
        <v/>
      </c>
      <c r="LH108" s="366"/>
      <c r="LI108" s="93"/>
      <c r="LJ108" s="93"/>
      <c r="LK108" s="94"/>
      <c r="LL108" s="95"/>
      <c r="LM108" s="84"/>
      <c r="LN108" s="366" t="str">
        <f>IF(ISBLANK(LS3),"",SUMIF(LS12:LS90,"&gt;=0")/COUNTIF(LS12:LS90,"&gt;=0"))</f>
        <v/>
      </c>
      <c r="LO108" s="366"/>
      <c r="LP108" s="93"/>
      <c r="LQ108" s="93"/>
      <c r="LR108" s="94"/>
      <c r="LS108" s="95"/>
      <c r="LT108" s="84"/>
      <c r="LU108" s="366" t="str">
        <f>IF(ISBLANK(LS3),"",SUMIF(LZ12:LZ90,"&gt;=0")/COUNTIF(LZ12:LZ90,"&gt;=0"))</f>
        <v/>
      </c>
      <c r="LV108" s="366"/>
      <c r="LW108" s="93"/>
      <c r="LX108" s="93"/>
      <c r="LY108" s="94"/>
      <c r="LZ108" s="95"/>
      <c r="MA108" s="84"/>
      <c r="MB108" s="366" t="str">
        <f>IF(ISBLANK(MG3),"",SUMIF(MG12:MG90,"&gt;=0")/COUNTIF(MG12:MG90,"&gt;=0"))</f>
        <v/>
      </c>
      <c r="MC108" s="366"/>
      <c r="MD108" s="93"/>
      <c r="ME108" s="93"/>
      <c r="MF108" s="94"/>
      <c r="MG108" s="95"/>
      <c r="MH108" s="84"/>
      <c r="MI108" s="366" t="str">
        <f>IF(ISBLANK(MN3),"",SUMIF(MN12:MN90,"&gt;=0")/COUNTIF(MN12:MN90,"&gt;=0"))</f>
        <v/>
      </c>
      <c r="MJ108" s="366"/>
      <c r="MK108" s="93"/>
      <c r="ML108" s="93"/>
      <c r="MM108" s="94"/>
      <c r="MN108" s="95"/>
      <c r="MO108" s="84"/>
      <c r="MP108" s="366" t="str">
        <f>IF(ISBLANK(MU3),"",SUMIF(MU12:MU90,"&gt;=0")/COUNTIF(MU12:MU90,"&gt;=0"))</f>
        <v/>
      </c>
      <c r="MQ108" s="366"/>
      <c r="MR108" s="93"/>
      <c r="MS108" s="93"/>
      <c r="MT108" s="94"/>
      <c r="MU108" s="95"/>
      <c r="MV108" s="84"/>
      <c r="MW108" s="366" t="str">
        <f>IF(ISBLANK(NP3),"",SUMIF(NB12:NB90,"&gt;=0")/COUNTIF(NB12:NB90,"&gt;=0"))</f>
        <v/>
      </c>
      <c r="MX108" s="366"/>
      <c r="MY108" s="93"/>
      <c r="MZ108" s="93"/>
      <c r="NA108" s="94"/>
      <c r="NB108" s="95"/>
      <c r="NC108" s="84"/>
      <c r="ND108" s="366" t="str">
        <f>IF(ISBLANK(NB3),"",SUMIF(NI12:NI90,"&gt;=0")/COUNTIF(NI12:NI90,"&gt;=0"))</f>
        <v/>
      </c>
      <c r="NE108" s="366"/>
      <c r="NF108" s="93"/>
      <c r="NG108" s="93"/>
      <c r="NH108" s="94"/>
      <c r="NI108" s="95"/>
      <c r="NJ108" s="84"/>
      <c r="NK108" s="366" t="str">
        <f>IF(ISBLANK(OD3),"",SUMIF(NP12:NP90,"&gt;=0")/COUNTIF(NP12:NP90,"&gt;=0"))</f>
        <v/>
      </c>
      <c r="NL108" s="366"/>
      <c r="NM108" s="93"/>
      <c r="NN108" s="93"/>
      <c r="NO108" s="94"/>
      <c r="NP108" s="95"/>
      <c r="NQ108" s="84"/>
      <c r="NR108" s="366" t="str">
        <f>IF(ISBLANK(NI3),"",SUMIF(NW12:NW90,"&gt;=0")/COUNTIF(NW12:NW90,"&gt;=0"))</f>
        <v/>
      </c>
      <c r="NS108" s="366"/>
      <c r="NT108" s="93"/>
      <c r="NU108" s="93"/>
      <c r="NV108" s="94"/>
      <c r="NW108" s="95"/>
      <c r="NX108" s="84"/>
      <c r="NY108" s="366" t="str">
        <f>IF(ISBLANK(OK3),"",SUMIF(OD12:OD90,"&gt;=0")/COUNTIF(OD12:OD90,"&gt;=0"))</f>
        <v/>
      </c>
      <c r="NZ108" s="366"/>
      <c r="OA108" s="93"/>
      <c r="OB108" s="93"/>
      <c r="OC108" s="94"/>
      <c r="OD108" s="95"/>
      <c r="OE108" s="84"/>
      <c r="OF108" s="366" t="str">
        <f>IF(ISBLANK(NW3),"",SUMIF(OK12:OK90,"&gt;=0")/COUNTIF(OK12:OK90,"&gt;=0"))</f>
        <v/>
      </c>
      <c r="OG108" s="366"/>
      <c r="OH108" s="93"/>
      <c r="OI108" s="93"/>
      <c r="OJ108" s="94"/>
      <c r="OK108" s="95"/>
      <c r="OL108" s="84"/>
      <c r="OM108" s="366" t="str">
        <f>IF(ISBLANK(OR3),"",SUMIF(OR12:OR90,"&gt;=0")/COUNTIF(OR12:OR90,"&gt;=0"))</f>
        <v/>
      </c>
      <c r="ON108" s="366"/>
      <c r="OO108" s="93"/>
      <c r="OP108" s="93"/>
      <c r="OQ108" s="94"/>
      <c r="OR108" s="95"/>
      <c r="OS108" s="84"/>
      <c r="OT108" s="366" t="str">
        <f>IF(ISBLANK(OY3),"",SUMIF(OY12:OY90,"&gt;=0")/COUNTIF(OY12:OY90,"&gt;=0"))</f>
        <v/>
      </c>
      <c r="OU108" s="366"/>
      <c r="OV108" s="93"/>
      <c r="OW108" s="93"/>
      <c r="OX108" s="94"/>
      <c r="OY108" s="95"/>
      <c r="OZ108" s="84"/>
      <c r="PA108" s="366" t="str">
        <f>IF(ISBLANK(PF3),"",SUMIF(PF12:PF90,"&gt;=0")/COUNTIF(PF12:PF90,"&gt;=0"))</f>
        <v/>
      </c>
      <c r="PB108" s="366"/>
      <c r="PC108" s="93"/>
      <c r="PD108" s="93"/>
      <c r="PE108" s="94"/>
      <c r="PF108" s="95"/>
      <c r="PG108" s="84"/>
      <c r="PH108" s="366" t="str">
        <f>IF(ISBLANK(PM3),"",SUMIF(PM12:PM90,"&gt;=0")/COUNTIF(PM12:PM90,"&gt;=0"))</f>
        <v/>
      </c>
      <c r="PI108" s="366"/>
      <c r="PJ108" s="93"/>
      <c r="PK108" s="93"/>
      <c r="PL108" s="94"/>
      <c r="PM108" s="95"/>
      <c r="PN108" s="84"/>
      <c r="PO108" s="366" t="str">
        <f>IF(ISBLANK(PT3),"",SUMIF(PT12:PT90,"&gt;=0")/COUNTIF(PT12:PT90,"&gt;=0"))</f>
        <v/>
      </c>
      <c r="PP108" s="366"/>
      <c r="PQ108" s="93"/>
      <c r="PR108" s="93"/>
      <c r="PS108" s="94"/>
      <c r="PT108" s="95"/>
      <c r="PU108" s="84"/>
      <c r="PV108" s="366" t="str">
        <f>IF(ISBLANK(QA3),"",SUMIF(QA12:QA90,"&gt;=0")/COUNTIF(QA12:QA90,"&gt;=0"))</f>
        <v/>
      </c>
      <c r="PW108" s="366"/>
      <c r="PX108" s="93"/>
      <c r="PY108" s="93"/>
      <c r="PZ108" s="94"/>
      <c r="QA108" s="95"/>
      <c r="QB108" s="84"/>
      <c r="QC108" s="366" t="str">
        <f>IF(ISBLANK(QH3),"",SUMIF(QH12:QH90,"&gt;=0")/COUNTIF(QH12:QH90,"&gt;=0"))</f>
        <v/>
      </c>
      <c r="QD108" s="366"/>
      <c r="QE108" s="93"/>
      <c r="QF108" s="93"/>
      <c r="QG108" s="94"/>
      <c r="QH108" s="95"/>
      <c r="QI108" s="85"/>
      <c r="QJ108" s="366" t="str">
        <f>IF(ISBLANK(QV3),"",SUMIF(QO12:QO90,"&gt;=0")/COUNTIF(QO12:QO90,"&gt;=0"))</f>
        <v/>
      </c>
      <c r="QK108" s="366"/>
      <c r="QL108" s="93"/>
      <c r="QM108" s="93"/>
      <c r="QN108" s="94"/>
      <c r="QO108" s="95"/>
      <c r="QP108" s="85"/>
      <c r="QQ108" s="366" t="str">
        <f>IF(ISBLANK(QO3),"",SUMIF(QV12:QV90,"&gt;=0")/COUNTIF(QV12:QV90,"&gt;=0"))</f>
        <v/>
      </c>
      <c r="QR108" s="366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 t="str">
        <f>AO12</f>
        <v/>
      </c>
      <c r="AP110" s="201"/>
      <c r="AQ110" s="201"/>
      <c r="AR110" s="201"/>
      <c r="AS110" s="201"/>
      <c r="AT110" s="201"/>
      <c r="AU110" s="201"/>
      <c r="AV110" s="201" t="str">
        <f>AV12</f>
        <v/>
      </c>
      <c r="AW110" s="201"/>
      <c r="AX110" s="201"/>
      <c r="AY110" s="201"/>
      <c r="AZ110" s="201"/>
      <c r="BA110" s="201"/>
      <c r="BB110" s="201"/>
      <c r="BC110" s="201" t="str">
        <f>BC12</f>
        <v/>
      </c>
      <c r="BD110" s="201"/>
      <c r="BE110" s="201"/>
      <c r="BF110" s="201"/>
      <c r="BG110" s="201"/>
      <c r="BH110" s="201"/>
      <c r="BI110" s="201"/>
      <c r="BJ110" s="201" t="str">
        <f>BJ12</f>
        <v/>
      </c>
      <c r="BK110" s="201"/>
      <c r="BL110" s="201"/>
      <c r="BM110" s="201"/>
      <c r="BN110" s="201"/>
      <c r="BO110" s="201"/>
      <c r="BP110" s="201"/>
      <c r="BQ110" s="201" t="str">
        <f>BQ12</f>
        <v/>
      </c>
      <c r="BR110" s="201"/>
      <c r="BS110" s="201"/>
      <c r="BT110" s="201"/>
      <c r="BU110" s="201"/>
      <c r="BV110" s="201"/>
      <c r="BW110" s="201"/>
      <c r="BX110" s="201" t="str">
        <f>BX12</f>
        <v/>
      </c>
      <c r="BY110" s="201"/>
      <c r="BZ110" s="201"/>
      <c r="CA110" s="201"/>
      <c r="CB110" s="201"/>
      <c r="CC110" s="201"/>
      <c r="CD110" s="201"/>
      <c r="CE110" s="201" t="str">
        <f>CE12</f>
        <v/>
      </c>
      <c r="CF110" s="201"/>
      <c r="CG110" s="201"/>
      <c r="CH110" s="201"/>
      <c r="CI110" s="201"/>
      <c r="CJ110" s="201"/>
      <c r="CK110" s="201"/>
      <c r="CL110" s="201" t="str">
        <f>CL12</f>
        <v/>
      </c>
      <c r="CM110" s="201"/>
      <c r="CN110" s="201"/>
      <c r="CO110" s="201"/>
      <c r="CP110" s="201"/>
      <c r="CQ110" s="201"/>
      <c r="CR110" s="201"/>
      <c r="CS110" s="201" t="str">
        <f>CS12</f>
        <v/>
      </c>
      <c r="CT110" s="201"/>
      <c r="CU110" s="201"/>
      <c r="CV110" s="201"/>
      <c r="CW110" s="201"/>
      <c r="CX110" s="201"/>
      <c r="CY110" s="201"/>
      <c r="CZ110" s="201" t="str">
        <f>CZ12</f>
        <v/>
      </c>
      <c r="DA110" s="201"/>
      <c r="DB110" s="201"/>
      <c r="DC110" s="201"/>
      <c r="DD110" s="201"/>
      <c r="DE110" s="201"/>
      <c r="DF110" s="201"/>
      <c r="DG110" s="201" t="str">
        <f>DG12</f>
        <v/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 t="str">
        <f>FD12</f>
        <v/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 t="str">
        <f>FR12</f>
        <v/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1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2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3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4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6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7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8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9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10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1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2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3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4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5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6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7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8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9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20">F13</f>
        <v>#N/A</v>
      </c>
      <c r="G111" s="201"/>
      <c r="H111" s="202"/>
      <c r="I111" s="202"/>
      <c r="J111" s="202"/>
      <c r="K111" s="201"/>
      <c r="L111" s="201"/>
      <c r="M111" s="201">
        <f t="shared" ref="M111:M113" si="21">M13</f>
        <v>0</v>
      </c>
      <c r="N111" s="201"/>
      <c r="O111" s="201"/>
      <c r="P111" s="201"/>
      <c r="Q111" s="203"/>
      <c r="R111" s="201"/>
      <c r="S111" s="201"/>
      <c r="T111" s="201">
        <f t="shared" ref="T111:T122" si="22">T13</f>
        <v>0</v>
      </c>
      <c r="U111" s="201"/>
      <c r="V111" s="201"/>
      <c r="W111" s="201"/>
      <c r="X111" s="201"/>
      <c r="Y111" s="201"/>
      <c r="Z111" s="201"/>
      <c r="AA111" s="201">
        <f t="shared" ref="AA111:AA122" si="23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4">AH13</f>
        <v>0</v>
      </c>
      <c r="AI111" s="201"/>
      <c r="AJ111" s="201"/>
      <c r="AK111" s="201"/>
      <c r="AL111" s="201"/>
      <c r="AM111" s="201"/>
      <c r="AN111" s="201"/>
      <c r="AO111" s="201" t="str">
        <f t="shared" ref="AO111:AO174" si="25">AO13</f>
        <v/>
      </c>
      <c r="AP111" s="201"/>
      <c r="AQ111" s="201"/>
      <c r="AR111" s="201"/>
      <c r="AS111" s="201"/>
      <c r="AT111" s="201"/>
      <c r="AU111" s="201"/>
      <c r="AV111" s="201" t="str">
        <f t="shared" ref="AV111:AV174" si="26">AV13</f>
        <v/>
      </c>
      <c r="AW111" s="201"/>
      <c r="AX111" s="201"/>
      <c r="AY111" s="201"/>
      <c r="AZ111" s="201"/>
      <c r="BA111" s="201"/>
      <c r="BB111" s="201"/>
      <c r="BC111" s="201" t="str">
        <f t="shared" ref="BC111:BC174" si="27">BC13</f>
        <v/>
      </c>
      <c r="BD111" s="201"/>
      <c r="BE111" s="201"/>
      <c r="BF111" s="201"/>
      <c r="BG111" s="201"/>
      <c r="BH111" s="201"/>
      <c r="BI111" s="201"/>
      <c r="BJ111" s="201" t="str">
        <f t="shared" ref="BJ111:BJ174" si="28">BJ13</f>
        <v/>
      </c>
      <c r="BK111" s="201"/>
      <c r="BL111" s="201"/>
      <c r="BM111" s="201"/>
      <c r="BN111" s="201"/>
      <c r="BO111" s="201"/>
      <c r="BP111" s="201"/>
      <c r="BQ111" s="201" t="str">
        <f t="shared" ref="BQ111:BQ174" si="29">BQ13</f>
        <v/>
      </c>
      <c r="BR111" s="201"/>
      <c r="BS111" s="201"/>
      <c r="BT111" s="201"/>
      <c r="BU111" s="201"/>
      <c r="BV111" s="201"/>
      <c r="BW111" s="201"/>
      <c r="BX111" s="201" t="str">
        <f t="shared" ref="BX111:BX174" si="30">BX13</f>
        <v/>
      </c>
      <c r="BY111" s="201"/>
      <c r="BZ111" s="201"/>
      <c r="CA111" s="201"/>
      <c r="CB111" s="201"/>
      <c r="CC111" s="201"/>
      <c r="CD111" s="201"/>
      <c r="CE111" s="201" t="str">
        <f t="shared" ref="CE111:CE174" si="31">CE13</f>
        <v/>
      </c>
      <c r="CF111" s="201"/>
      <c r="CG111" s="201"/>
      <c r="CH111" s="201"/>
      <c r="CI111" s="201"/>
      <c r="CJ111" s="201"/>
      <c r="CK111" s="201"/>
      <c r="CL111" s="201" t="str">
        <f t="shared" ref="CL111:CL174" si="32">CL13</f>
        <v/>
      </c>
      <c r="CM111" s="201"/>
      <c r="CN111" s="201"/>
      <c r="CO111" s="201"/>
      <c r="CP111" s="201"/>
      <c r="CQ111" s="201"/>
      <c r="CR111" s="201"/>
      <c r="CS111" s="201" t="str">
        <f t="shared" ref="CS111:CS174" si="33">CS13</f>
        <v/>
      </c>
      <c r="CT111" s="201"/>
      <c r="CU111" s="201"/>
      <c r="CV111" s="201"/>
      <c r="CW111" s="201"/>
      <c r="CX111" s="201"/>
      <c r="CY111" s="201"/>
      <c r="CZ111" s="201" t="str">
        <f t="shared" ref="CZ111:CZ174" si="34">CZ13</f>
        <v/>
      </c>
      <c r="DA111" s="201"/>
      <c r="DB111" s="201"/>
      <c r="DC111" s="201"/>
      <c r="DD111" s="201"/>
      <c r="DE111" s="201"/>
      <c r="DF111" s="201"/>
      <c r="DG111" s="201" t="str">
        <f t="shared" ref="DG111:DG174" si="35">DG13</f>
        <v/>
      </c>
      <c r="DH111" s="201"/>
      <c r="DI111" s="201"/>
      <c r="DJ111" s="201"/>
      <c r="DK111" s="201"/>
      <c r="DL111" s="201"/>
      <c r="DM111" s="201"/>
      <c r="DN111" s="201" t="str">
        <f t="shared" ref="DN111:DN174" si="36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37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38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39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40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41">EW13</f>
        <v/>
      </c>
      <c r="EX111" s="201"/>
      <c r="EY111" s="201"/>
      <c r="EZ111" s="201"/>
      <c r="FA111" s="201"/>
      <c r="FB111" s="201"/>
      <c r="FC111" s="201"/>
      <c r="FD111" s="201" t="str">
        <f t="shared" ref="FD111:FD174" si="42">FD13</f>
        <v/>
      </c>
      <c r="FE111" s="201"/>
      <c r="FF111" s="201"/>
      <c r="FG111" s="201"/>
      <c r="FH111" s="201"/>
      <c r="FI111" s="201"/>
      <c r="FJ111" s="201"/>
      <c r="FK111" s="201" t="str">
        <f t="shared" ref="FK111:FK174" si="43">FK13</f>
        <v/>
      </c>
      <c r="FL111" s="201"/>
      <c r="FM111" s="201"/>
      <c r="FN111" s="201"/>
      <c r="FO111" s="201"/>
      <c r="FP111" s="201"/>
      <c r="FQ111" s="201"/>
      <c r="FR111" s="201" t="str">
        <f t="shared" ref="FR111:FR174" si="44">FR13</f>
        <v/>
      </c>
      <c r="FS111" s="201"/>
      <c r="FT111" s="201"/>
      <c r="FU111" s="201"/>
      <c r="FV111" s="201"/>
      <c r="FW111" s="201"/>
      <c r="FX111" s="201"/>
      <c r="FY111" s="201" t="str">
        <f t="shared" ref="FY111:FY174" si="45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46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47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48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49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50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51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52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53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54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55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6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7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8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9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60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61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62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3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4">LB13</f>
        <v/>
      </c>
      <c r="LC111" s="201"/>
      <c r="LD111" s="201"/>
      <c r="LE111" s="201"/>
      <c r="LF111" s="201"/>
      <c r="LG111" s="201"/>
      <c r="LH111" s="201"/>
      <c r="LI111" s="201" t="str">
        <f t="shared" si="1"/>
        <v/>
      </c>
      <c r="LJ111" s="201"/>
      <c r="LK111" s="201"/>
      <c r="LL111" s="201"/>
      <c r="LM111" s="201"/>
      <c r="LN111" s="201"/>
      <c r="LO111" s="201"/>
      <c r="LP111" s="201" t="str">
        <f t="shared" si="2"/>
        <v/>
      </c>
      <c r="LQ111" s="201"/>
      <c r="LR111" s="201"/>
      <c r="LS111" s="201"/>
      <c r="LT111" s="201"/>
      <c r="LU111" s="201"/>
      <c r="LV111" s="201"/>
      <c r="LW111" s="201" t="str">
        <f t="shared" si="3"/>
        <v/>
      </c>
      <c r="LX111" s="201"/>
      <c r="LY111" s="201"/>
      <c r="LZ111" s="201"/>
      <c r="MA111" s="201"/>
      <c r="MB111" s="201"/>
      <c r="MC111" s="201"/>
      <c r="MD111" s="201" t="str">
        <f t="shared" si="4"/>
        <v/>
      </c>
      <c r="ME111" s="201"/>
      <c r="MF111" s="201"/>
      <c r="MG111" s="201"/>
      <c r="MH111" s="201"/>
      <c r="MI111" s="201"/>
      <c r="MJ111" s="201"/>
      <c r="MK111" s="201" t="str">
        <f t="shared" si="5"/>
        <v/>
      </c>
      <c r="ML111" s="201"/>
      <c r="MM111" s="201"/>
      <c r="MN111" s="201"/>
      <c r="MO111" s="201"/>
      <c r="MP111" s="201"/>
      <c r="MQ111" s="201"/>
      <c r="MR111" s="201" t="str">
        <f t="shared" si="6"/>
        <v/>
      </c>
      <c r="MS111" s="201"/>
      <c r="MT111" s="201"/>
      <c r="MU111" s="201"/>
      <c r="MV111" s="201"/>
      <c r="MW111" s="201"/>
      <c r="MX111" s="201"/>
      <c r="MY111" s="201" t="str">
        <f t="shared" si="7"/>
        <v/>
      </c>
      <c r="MZ111" s="201"/>
      <c r="NA111" s="201"/>
      <c r="NB111" s="201"/>
      <c r="NC111" s="201"/>
      <c r="ND111" s="201"/>
      <c r="NE111" s="201"/>
      <c r="NF111" s="201" t="str">
        <f t="shared" si="8"/>
        <v/>
      </c>
      <c r="NG111" s="201"/>
      <c r="NH111" s="201"/>
      <c r="NI111" s="201"/>
      <c r="NJ111" s="201"/>
      <c r="NK111" s="201"/>
      <c r="NL111" s="201"/>
      <c r="NM111" s="201" t="str">
        <f t="shared" si="9"/>
        <v/>
      </c>
      <c r="NN111" s="201"/>
      <c r="NO111" s="201"/>
      <c r="NP111" s="201"/>
      <c r="NQ111" s="201"/>
      <c r="NR111" s="201"/>
      <c r="NS111" s="201"/>
      <c r="NT111" s="201" t="str">
        <f t="shared" si="10"/>
        <v/>
      </c>
      <c r="NU111" s="201"/>
      <c r="NV111" s="201"/>
      <c r="NW111" s="201"/>
      <c r="NX111" s="201"/>
      <c r="NY111" s="201"/>
      <c r="NZ111" s="201"/>
      <c r="OA111" s="201" t="str">
        <f t="shared" si="11"/>
        <v/>
      </c>
      <c r="OB111" s="201"/>
      <c r="OC111" s="201"/>
      <c r="OD111" s="201"/>
      <c r="OE111" s="201"/>
      <c r="OF111" s="201"/>
      <c r="OG111" s="201"/>
      <c r="OH111" s="201" t="str">
        <f t="shared" si="12"/>
        <v/>
      </c>
      <c r="OI111" s="201"/>
      <c r="OJ111" s="201"/>
      <c r="OK111" s="201"/>
      <c r="OL111" s="201"/>
      <c r="OM111" s="201"/>
      <c r="ON111" s="201"/>
      <c r="OO111" s="201" t="str">
        <f t="shared" si="13"/>
        <v/>
      </c>
      <c r="OP111" s="201"/>
      <c r="OQ111" s="201"/>
      <c r="OR111" s="201"/>
      <c r="OS111" s="201"/>
      <c r="OT111" s="201"/>
      <c r="OU111" s="201"/>
      <c r="OV111" s="201" t="str">
        <f t="shared" si="14"/>
        <v/>
      </c>
      <c r="OW111" s="201"/>
      <c r="OX111" s="201"/>
      <c r="OY111" s="201"/>
      <c r="OZ111" s="201"/>
      <c r="PA111" s="201"/>
      <c r="PB111" s="201"/>
      <c r="PC111" s="201" t="str">
        <f t="shared" si="15"/>
        <v/>
      </c>
      <c r="PD111" s="201"/>
      <c r="PE111" s="201"/>
      <c r="PF111" s="201"/>
      <c r="PG111" s="201"/>
      <c r="PH111" s="201"/>
      <c r="PI111" s="201"/>
      <c r="PJ111" s="201" t="str">
        <f t="shared" si="16"/>
        <v/>
      </c>
      <c r="PK111" s="201"/>
      <c r="PL111" s="201"/>
      <c r="PM111" s="201"/>
      <c r="PN111" s="201"/>
      <c r="PO111" s="201"/>
      <c r="PP111" s="201"/>
      <c r="PQ111" s="201" t="str">
        <f t="shared" si="17"/>
        <v/>
      </c>
      <c r="PR111" s="201"/>
      <c r="PS111" s="201"/>
      <c r="PT111" s="201"/>
      <c r="PU111" s="201"/>
      <c r="PV111" s="201"/>
      <c r="PW111" s="201"/>
      <c r="PX111" s="201" t="str">
        <f t="shared" si="18"/>
        <v/>
      </c>
      <c r="PY111" s="201"/>
      <c r="PZ111" s="201"/>
      <c r="QA111" s="201"/>
      <c r="QB111" s="201"/>
      <c r="QC111" s="201"/>
      <c r="QD111" s="201"/>
      <c r="QE111" s="201" t="str">
        <f t="shared" si="19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20"/>
        <v>#N/A</v>
      </c>
      <c r="G112" s="201"/>
      <c r="H112" s="202"/>
      <c r="I112" s="202"/>
      <c r="J112" s="202"/>
      <c r="K112" s="201"/>
      <c r="L112" s="201"/>
      <c r="M112" s="201">
        <f t="shared" si="21"/>
        <v>0</v>
      </c>
      <c r="N112" s="201"/>
      <c r="O112" s="201"/>
      <c r="P112" s="201"/>
      <c r="Q112" s="203"/>
      <c r="R112" s="201"/>
      <c r="S112" s="201"/>
      <c r="T112" s="201">
        <f t="shared" si="22"/>
        <v>20</v>
      </c>
      <c r="U112" s="201"/>
      <c r="V112" s="201"/>
      <c r="W112" s="201"/>
      <c r="X112" s="201"/>
      <c r="Y112" s="201"/>
      <c r="Z112" s="201"/>
      <c r="AA112" s="201">
        <f t="shared" si="23"/>
        <v>20</v>
      </c>
      <c r="AB112" s="201"/>
      <c r="AC112" s="201"/>
      <c r="AD112" s="201"/>
      <c r="AE112" s="201"/>
      <c r="AF112" s="201"/>
      <c r="AG112" s="201"/>
      <c r="AH112" s="201">
        <f t="shared" si="24"/>
        <v>0</v>
      </c>
      <c r="AI112" s="201"/>
      <c r="AJ112" s="201"/>
      <c r="AK112" s="201"/>
      <c r="AL112" s="201"/>
      <c r="AM112" s="201"/>
      <c r="AN112" s="201"/>
      <c r="AO112" s="201" t="str">
        <f t="shared" si="25"/>
        <v/>
      </c>
      <c r="AP112" s="201"/>
      <c r="AQ112" s="201"/>
      <c r="AR112" s="201"/>
      <c r="AS112" s="201"/>
      <c r="AT112" s="201"/>
      <c r="AU112" s="201"/>
      <c r="AV112" s="201" t="str">
        <f t="shared" si="26"/>
        <v/>
      </c>
      <c r="AW112" s="201"/>
      <c r="AX112" s="201"/>
      <c r="AY112" s="201"/>
      <c r="AZ112" s="201"/>
      <c r="BA112" s="201"/>
      <c r="BB112" s="201"/>
      <c r="BC112" s="201" t="str">
        <f t="shared" si="27"/>
        <v/>
      </c>
      <c r="BD112" s="201"/>
      <c r="BE112" s="201"/>
      <c r="BF112" s="201"/>
      <c r="BG112" s="201"/>
      <c r="BH112" s="201"/>
      <c r="BI112" s="201"/>
      <c r="BJ112" s="201" t="str">
        <f t="shared" si="28"/>
        <v/>
      </c>
      <c r="BK112" s="201"/>
      <c r="BL112" s="201"/>
      <c r="BM112" s="201"/>
      <c r="BN112" s="201"/>
      <c r="BO112" s="201"/>
      <c r="BP112" s="201"/>
      <c r="BQ112" s="201" t="str">
        <f t="shared" si="29"/>
        <v/>
      </c>
      <c r="BR112" s="201"/>
      <c r="BS112" s="201"/>
      <c r="BT112" s="201"/>
      <c r="BU112" s="201"/>
      <c r="BV112" s="201"/>
      <c r="BW112" s="201"/>
      <c r="BX112" s="201" t="str">
        <f t="shared" si="30"/>
        <v/>
      </c>
      <c r="BY112" s="201"/>
      <c r="BZ112" s="201"/>
      <c r="CA112" s="201"/>
      <c r="CB112" s="201"/>
      <c r="CC112" s="201"/>
      <c r="CD112" s="201"/>
      <c r="CE112" s="201" t="str">
        <f t="shared" si="31"/>
        <v/>
      </c>
      <c r="CF112" s="201"/>
      <c r="CG112" s="201"/>
      <c r="CH112" s="201"/>
      <c r="CI112" s="201"/>
      <c r="CJ112" s="201"/>
      <c r="CK112" s="201"/>
      <c r="CL112" s="201" t="str">
        <f t="shared" si="32"/>
        <v/>
      </c>
      <c r="CM112" s="201"/>
      <c r="CN112" s="201"/>
      <c r="CO112" s="201"/>
      <c r="CP112" s="201"/>
      <c r="CQ112" s="201"/>
      <c r="CR112" s="201"/>
      <c r="CS112" s="201" t="str">
        <f t="shared" si="33"/>
        <v/>
      </c>
      <c r="CT112" s="201"/>
      <c r="CU112" s="201"/>
      <c r="CV112" s="201"/>
      <c r="CW112" s="201"/>
      <c r="CX112" s="201"/>
      <c r="CY112" s="201"/>
      <c r="CZ112" s="201" t="str">
        <f t="shared" si="34"/>
        <v/>
      </c>
      <c r="DA112" s="201"/>
      <c r="DB112" s="201"/>
      <c r="DC112" s="201"/>
      <c r="DD112" s="201"/>
      <c r="DE112" s="201"/>
      <c r="DF112" s="201"/>
      <c r="DG112" s="201" t="str">
        <f t="shared" si="35"/>
        <v/>
      </c>
      <c r="DH112" s="201"/>
      <c r="DI112" s="201"/>
      <c r="DJ112" s="201"/>
      <c r="DK112" s="201"/>
      <c r="DL112" s="201"/>
      <c r="DM112" s="201"/>
      <c r="DN112" s="201" t="str">
        <f t="shared" si="36"/>
        <v/>
      </c>
      <c r="DO112" s="201"/>
      <c r="DP112" s="201"/>
      <c r="DQ112" s="201"/>
      <c r="DR112" s="201"/>
      <c r="DS112" s="201"/>
      <c r="DT112" s="201"/>
      <c r="DU112" s="201" t="str">
        <f t="shared" si="37"/>
        <v/>
      </c>
      <c r="DV112" s="201"/>
      <c r="DW112" s="201"/>
      <c r="DX112" s="201"/>
      <c r="DY112" s="201"/>
      <c r="DZ112" s="201"/>
      <c r="EA112" s="201"/>
      <c r="EB112" s="201" t="str">
        <f t="shared" si="38"/>
        <v/>
      </c>
      <c r="EC112" s="201"/>
      <c r="ED112" s="201"/>
      <c r="EE112" s="201"/>
      <c r="EF112" s="201"/>
      <c r="EG112" s="201"/>
      <c r="EH112" s="201"/>
      <c r="EI112" s="201" t="str">
        <f t="shared" si="39"/>
        <v/>
      </c>
      <c r="EJ112" s="201"/>
      <c r="EK112" s="201"/>
      <c r="EL112" s="201"/>
      <c r="EM112" s="201"/>
      <c r="EN112" s="201"/>
      <c r="EO112" s="201"/>
      <c r="EP112" s="201" t="str">
        <f t="shared" si="40"/>
        <v/>
      </c>
      <c r="EQ112" s="201"/>
      <c r="ER112" s="201"/>
      <c r="ES112" s="201"/>
      <c r="ET112" s="201"/>
      <c r="EU112" s="201"/>
      <c r="EV112" s="201"/>
      <c r="EW112" s="201" t="str">
        <f t="shared" si="41"/>
        <v/>
      </c>
      <c r="EX112" s="201"/>
      <c r="EY112" s="201"/>
      <c r="EZ112" s="201"/>
      <c r="FA112" s="201"/>
      <c r="FB112" s="201"/>
      <c r="FC112" s="201"/>
      <c r="FD112" s="201" t="str">
        <f t="shared" si="42"/>
        <v/>
      </c>
      <c r="FE112" s="201"/>
      <c r="FF112" s="201"/>
      <c r="FG112" s="201"/>
      <c r="FH112" s="201"/>
      <c r="FI112" s="201"/>
      <c r="FJ112" s="201"/>
      <c r="FK112" s="201" t="str">
        <f t="shared" si="43"/>
        <v/>
      </c>
      <c r="FL112" s="201"/>
      <c r="FM112" s="201"/>
      <c r="FN112" s="201"/>
      <c r="FO112" s="201"/>
      <c r="FP112" s="201"/>
      <c r="FQ112" s="201"/>
      <c r="FR112" s="201" t="str">
        <f t="shared" si="44"/>
        <v/>
      </c>
      <c r="FS112" s="201"/>
      <c r="FT112" s="201"/>
      <c r="FU112" s="201"/>
      <c r="FV112" s="201"/>
      <c r="FW112" s="201"/>
      <c r="FX112" s="201"/>
      <c r="FY112" s="201" t="str">
        <f t="shared" si="45"/>
        <v/>
      </c>
      <c r="FZ112" s="201"/>
      <c r="GA112" s="201"/>
      <c r="GB112" s="201"/>
      <c r="GC112" s="201"/>
      <c r="GD112" s="201"/>
      <c r="GE112" s="201"/>
      <c r="GF112" s="201" t="str">
        <f t="shared" si="46"/>
        <v/>
      </c>
      <c r="GG112" s="201"/>
      <c r="GH112" s="201"/>
      <c r="GI112" s="201"/>
      <c r="GJ112" s="201"/>
      <c r="GK112" s="201"/>
      <c r="GL112" s="201"/>
      <c r="GM112" s="201" t="str">
        <f t="shared" si="47"/>
        <v/>
      </c>
      <c r="GN112" s="201"/>
      <c r="GO112" s="201"/>
      <c r="GP112" s="201"/>
      <c r="GQ112" s="201"/>
      <c r="GR112" s="201"/>
      <c r="GS112" s="201"/>
      <c r="GT112" s="201" t="str">
        <f t="shared" si="48"/>
        <v/>
      </c>
      <c r="GU112" s="201"/>
      <c r="GV112" s="201"/>
      <c r="GW112" s="201"/>
      <c r="GX112" s="201"/>
      <c r="GY112" s="201"/>
      <c r="GZ112" s="201"/>
      <c r="HA112" s="201" t="str">
        <f t="shared" si="49"/>
        <v/>
      </c>
      <c r="HB112" s="201"/>
      <c r="HC112" s="201"/>
      <c r="HD112" s="201"/>
      <c r="HE112" s="201"/>
      <c r="HF112" s="201"/>
      <c r="HG112" s="201"/>
      <c r="HH112" s="201" t="str">
        <f t="shared" si="50"/>
        <v/>
      </c>
      <c r="HI112" s="201"/>
      <c r="HJ112" s="201"/>
      <c r="HK112" s="201"/>
      <c r="HL112" s="201"/>
      <c r="HM112" s="201"/>
      <c r="HN112" s="201"/>
      <c r="HO112" s="201" t="str">
        <f t="shared" si="51"/>
        <v/>
      </c>
      <c r="HP112" s="201"/>
      <c r="HQ112" s="201"/>
      <c r="HR112" s="201"/>
      <c r="HS112" s="201"/>
      <c r="HT112" s="201"/>
      <c r="HU112" s="201"/>
      <c r="HV112" s="201" t="str">
        <f t="shared" si="52"/>
        <v/>
      </c>
      <c r="HW112" s="201"/>
      <c r="HX112" s="201"/>
      <c r="HY112" s="201"/>
      <c r="HZ112" s="201"/>
      <c r="IA112" s="201"/>
      <c r="IB112" s="201"/>
      <c r="IC112" s="201" t="str">
        <f t="shared" si="53"/>
        <v/>
      </c>
      <c r="ID112" s="201"/>
      <c r="IE112" s="201"/>
      <c r="IF112" s="201"/>
      <c r="IG112" s="201"/>
      <c r="IH112" s="201"/>
      <c r="II112" s="201"/>
      <c r="IJ112" s="201" t="str">
        <f t="shared" si="54"/>
        <v/>
      </c>
      <c r="IK112" s="201"/>
      <c r="IL112" s="201"/>
      <c r="IM112" s="201"/>
      <c r="IN112" s="201"/>
      <c r="IO112" s="201"/>
      <c r="IP112" s="201"/>
      <c r="IQ112" s="201" t="str">
        <f t="shared" si="55"/>
        <v/>
      </c>
      <c r="IR112" s="201"/>
      <c r="IS112" s="201"/>
      <c r="IT112" s="201"/>
      <c r="IU112" s="201"/>
      <c r="IV112" s="201"/>
      <c r="IW112" s="201"/>
      <c r="IX112" s="201" t="str">
        <f t="shared" si="56"/>
        <v/>
      </c>
      <c r="IY112" s="201"/>
      <c r="IZ112" s="201"/>
      <c r="JA112" s="201"/>
      <c r="JB112" s="201"/>
      <c r="JC112" s="201"/>
      <c r="JD112" s="201"/>
      <c r="JE112" s="201" t="str">
        <f t="shared" si="57"/>
        <v/>
      </c>
      <c r="JF112" s="201"/>
      <c r="JG112" s="201"/>
      <c r="JH112" s="201"/>
      <c r="JI112" s="201"/>
      <c r="JJ112" s="201"/>
      <c r="JK112" s="201"/>
      <c r="JL112" s="201" t="str">
        <f t="shared" si="58"/>
        <v/>
      </c>
      <c r="JM112" s="201"/>
      <c r="JN112" s="201"/>
      <c r="JO112" s="201"/>
      <c r="JP112" s="201"/>
      <c r="JQ112" s="201"/>
      <c r="JR112" s="201"/>
      <c r="JS112" s="201" t="str">
        <f t="shared" si="59"/>
        <v/>
      </c>
      <c r="JT112" s="201"/>
      <c r="JU112" s="201"/>
      <c r="JV112" s="201"/>
      <c r="JW112" s="201"/>
      <c r="JX112" s="201"/>
      <c r="JY112" s="201"/>
      <c r="JZ112" s="201" t="str">
        <f t="shared" si="60"/>
        <v/>
      </c>
      <c r="KA112" s="201"/>
      <c r="KB112" s="201"/>
      <c r="KC112" s="201"/>
      <c r="KD112" s="201"/>
      <c r="KE112" s="201"/>
      <c r="KF112" s="201"/>
      <c r="KG112" s="201" t="str">
        <f t="shared" si="61"/>
        <v/>
      </c>
      <c r="KH112" s="201"/>
      <c r="KI112" s="201"/>
      <c r="KJ112" s="201"/>
      <c r="KK112" s="201"/>
      <c r="KL112" s="201"/>
      <c r="KM112" s="201"/>
      <c r="KN112" s="201" t="str">
        <f t="shared" si="62"/>
        <v/>
      </c>
      <c r="KO112" s="201"/>
      <c r="KP112" s="201"/>
      <c r="KQ112" s="201"/>
      <c r="KR112" s="201"/>
      <c r="KS112" s="201"/>
      <c r="KT112" s="201"/>
      <c r="KU112" s="201" t="str">
        <f t="shared" si="63"/>
        <v/>
      </c>
      <c r="KV112" s="201"/>
      <c r="KW112" s="201"/>
      <c r="KX112" s="201"/>
      <c r="KY112" s="201"/>
      <c r="KZ112" s="201"/>
      <c r="LA112" s="201"/>
      <c r="LB112" s="201" t="str">
        <f t="shared" si="64"/>
        <v/>
      </c>
      <c r="LC112" s="201"/>
      <c r="LD112" s="201"/>
      <c r="LE112" s="201"/>
      <c r="LF112" s="201"/>
      <c r="LG112" s="201"/>
      <c r="LH112" s="201"/>
      <c r="LI112" s="201" t="str">
        <f t="shared" si="1"/>
        <v/>
      </c>
      <c r="LJ112" s="201"/>
      <c r="LK112" s="201"/>
      <c r="LL112" s="201"/>
      <c r="LM112" s="201"/>
      <c r="LN112" s="201"/>
      <c r="LO112" s="201"/>
      <c r="LP112" s="201" t="str">
        <f t="shared" si="2"/>
        <v/>
      </c>
      <c r="LQ112" s="201"/>
      <c r="LR112" s="201"/>
      <c r="LS112" s="201"/>
      <c r="LT112" s="201"/>
      <c r="LU112" s="201"/>
      <c r="LV112" s="201"/>
      <c r="LW112" s="201" t="str">
        <f t="shared" si="3"/>
        <v/>
      </c>
      <c r="LX112" s="201"/>
      <c r="LY112" s="201"/>
      <c r="LZ112" s="201"/>
      <c r="MA112" s="201"/>
      <c r="MB112" s="201"/>
      <c r="MC112" s="201"/>
      <c r="MD112" s="201" t="str">
        <f t="shared" si="4"/>
        <v/>
      </c>
      <c r="ME112" s="201"/>
      <c r="MF112" s="201"/>
      <c r="MG112" s="201"/>
      <c r="MH112" s="201"/>
      <c r="MI112" s="201"/>
      <c r="MJ112" s="201"/>
      <c r="MK112" s="201" t="str">
        <f t="shared" si="5"/>
        <v/>
      </c>
      <c r="ML112" s="201"/>
      <c r="MM112" s="201"/>
      <c r="MN112" s="201"/>
      <c r="MO112" s="201"/>
      <c r="MP112" s="201"/>
      <c r="MQ112" s="201"/>
      <c r="MR112" s="201" t="str">
        <f t="shared" si="6"/>
        <v/>
      </c>
      <c r="MS112" s="201"/>
      <c r="MT112" s="201"/>
      <c r="MU112" s="201"/>
      <c r="MV112" s="201"/>
      <c r="MW112" s="201"/>
      <c r="MX112" s="201"/>
      <c r="MY112" s="201" t="str">
        <f t="shared" si="7"/>
        <v/>
      </c>
      <c r="MZ112" s="201"/>
      <c r="NA112" s="201"/>
      <c r="NB112" s="201"/>
      <c r="NC112" s="201"/>
      <c r="ND112" s="201"/>
      <c r="NE112" s="201"/>
      <c r="NF112" s="201" t="str">
        <f t="shared" si="8"/>
        <v/>
      </c>
      <c r="NG112" s="201"/>
      <c r="NH112" s="201"/>
      <c r="NI112" s="201"/>
      <c r="NJ112" s="201"/>
      <c r="NK112" s="201"/>
      <c r="NL112" s="201"/>
      <c r="NM112" s="201" t="str">
        <f t="shared" si="9"/>
        <v/>
      </c>
      <c r="NN112" s="201"/>
      <c r="NO112" s="201"/>
      <c r="NP112" s="201"/>
      <c r="NQ112" s="201"/>
      <c r="NR112" s="201"/>
      <c r="NS112" s="201"/>
      <c r="NT112" s="201" t="str">
        <f t="shared" si="10"/>
        <v/>
      </c>
      <c r="NU112" s="201"/>
      <c r="NV112" s="201"/>
      <c r="NW112" s="201"/>
      <c r="NX112" s="201"/>
      <c r="NY112" s="201"/>
      <c r="NZ112" s="201"/>
      <c r="OA112" s="201" t="str">
        <f t="shared" si="11"/>
        <v/>
      </c>
      <c r="OB112" s="201"/>
      <c r="OC112" s="201"/>
      <c r="OD112" s="201"/>
      <c r="OE112" s="201"/>
      <c r="OF112" s="201"/>
      <c r="OG112" s="201"/>
      <c r="OH112" s="201" t="str">
        <f t="shared" si="12"/>
        <v/>
      </c>
      <c r="OI112" s="201"/>
      <c r="OJ112" s="201"/>
      <c r="OK112" s="201"/>
      <c r="OL112" s="201"/>
      <c r="OM112" s="201"/>
      <c r="ON112" s="201"/>
      <c r="OO112" s="201" t="str">
        <f t="shared" si="13"/>
        <v/>
      </c>
      <c r="OP112" s="201"/>
      <c r="OQ112" s="201"/>
      <c r="OR112" s="201"/>
      <c r="OS112" s="201"/>
      <c r="OT112" s="201"/>
      <c r="OU112" s="201"/>
      <c r="OV112" s="201" t="str">
        <f t="shared" si="14"/>
        <v/>
      </c>
      <c r="OW112" s="201"/>
      <c r="OX112" s="201"/>
      <c r="OY112" s="201"/>
      <c r="OZ112" s="201"/>
      <c r="PA112" s="201"/>
      <c r="PB112" s="201"/>
      <c r="PC112" s="201" t="str">
        <f t="shared" si="15"/>
        <v/>
      </c>
      <c r="PD112" s="201"/>
      <c r="PE112" s="201"/>
      <c r="PF112" s="201"/>
      <c r="PG112" s="201"/>
      <c r="PH112" s="201"/>
      <c r="PI112" s="201"/>
      <c r="PJ112" s="201" t="str">
        <f t="shared" si="16"/>
        <v/>
      </c>
      <c r="PK112" s="201"/>
      <c r="PL112" s="201"/>
      <c r="PM112" s="201"/>
      <c r="PN112" s="201"/>
      <c r="PO112" s="201"/>
      <c r="PP112" s="201"/>
      <c r="PQ112" s="201" t="str">
        <f t="shared" si="17"/>
        <v/>
      </c>
      <c r="PR112" s="201"/>
      <c r="PS112" s="201"/>
      <c r="PT112" s="201"/>
      <c r="PU112" s="201"/>
      <c r="PV112" s="201"/>
      <c r="PW112" s="201"/>
      <c r="PX112" s="201" t="str">
        <f t="shared" si="18"/>
        <v/>
      </c>
      <c r="PY112" s="201"/>
      <c r="PZ112" s="201"/>
      <c r="QA112" s="201"/>
      <c r="QB112" s="201"/>
      <c r="QC112" s="201"/>
      <c r="QD112" s="201"/>
      <c r="QE112" s="201" t="str">
        <f t="shared" si="19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20"/>
        <v>#N/A</v>
      </c>
      <c r="G113" s="201"/>
      <c r="H113" s="202"/>
      <c r="I113" s="202"/>
      <c r="J113" s="202"/>
      <c r="K113" s="201"/>
      <c r="L113" s="201"/>
      <c r="M113" s="201">
        <f t="shared" si="21"/>
        <v>0</v>
      </c>
      <c r="N113" s="201"/>
      <c r="O113" s="201"/>
      <c r="P113" s="201"/>
      <c r="Q113" s="203"/>
      <c r="R113" s="201"/>
      <c r="S113" s="201"/>
      <c r="T113" s="201">
        <f t="shared" si="22"/>
        <v>20</v>
      </c>
      <c r="U113" s="201"/>
      <c r="V113" s="201"/>
      <c r="W113" s="201"/>
      <c r="X113" s="201"/>
      <c r="Y113" s="201"/>
      <c r="Z113" s="201"/>
      <c r="AA113" s="201">
        <f t="shared" si="23"/>
        <v>0</v>
      </c>
      <c r="AB113" s="201"/>
      <c r="AC113" s="201"/>
      <c r="AD113" s="201"/>
      <c r="AE113" s="201"/>
      <c r="AF113" s="201"/>
      <c r="AG113" s="201"/>
      <c r="AH113" s="201">
        <f t="shared" si="24"/>
        <v>0</v>
      </c>
      <c r="AI113" s="201"/>
      <c r="AJ113" s="201"/>
      <c r="AK113" s="201"/>
      <c r="AL113" s="201"/>
      <c r="AM113" s="201"/>
      <c r="AN113" s="201"/>
      <c r="AO113" s="201" t="str">
        <f t="shared" si="25"/>
        <v/>
      </c>
      <c r="AP113" s="201"/>
      <c r="AQ113" s="201"/>
      <c r="AR113" s="201"/>
      <c r="AS113" s="201"/>
      <c r="AT113" s="201"/>
      <c r="AU113" s="201"/>
      <c r="AV113" s="201" t="str">
        <f t="shared" si="26"/>
        <v/>
      </c>
      <c r="AW113" s="201"/>
      <c r="AX113" s="201"/>
      <c r="AY113" s="201"/>
      <c r="AZ113" s="201"/>
      <c r="BA113" s="201"/>
      <c r="BB113" s="201"/>
      <c r="BC113" s="201" t="str">
        <f t="shared" si="27"/>
        <v/>
      </c>
      <c r="BD113" s="201"/>
      <c r="BE113" s="201"/>
      <c r="BF113" s="201"/>
      <c r="BG113" s="201"/>
      <c r="BH113" s="201"/>
      <c r="BI113" s="201"/>
      <c r="BJ113" s="201" t="str">
        <f t="shared" si="28"/>
        <v/>
      </c>
      <c r="BK113" s="201"/>
      <c r="BL113" s="201"/>
      <c r="BM113" s="201"/>
      <c r="BN113" s="201"/>
      <c r="BO113" s="201"/>
      <c r="BP113" s="201"/>
      <c r="BQ113" s="201" t="str">
        <f t="shared" si="29"/>
        <v/>
      </c>
      <c r="BR113" s="201"/>
      <c r="BS113" s="201"/>
      <c r="BT113" s="201"/>
      <c r="BU113" s="201"/>
      <c r="BV113" s="201"/>
      <c r="BW113" s="201"/>
      <c r="BX113" s="201" t="str">
        <f t="shared" si="30"/>
        <v/>
      </c>
      <c r="BY113" s="201"/>
      <c r="BZ113" s="201"/>
      <c r="CA113" s="201"/>
      <c r="CB113" s="201"/>
      <c r="CC113" s="201"/>
      <c r="CD113" s="201"/>
      <c r="CE113" s="201" t="str">
        <f t="shared" si="31"/>
        <v/>
      </c>
      <c r="CF113" s="201"/>
      <c r="CG113" s="201"/>
      <c r="CH113" s="201"/>
      <c r="CI113" s="201"/>
      <c r="CJ113" s="201"/>
      <c r="CK113" s="201"/>
      <c r="CL113" s="201" t="str">
        <f t="shared" si="32"/>
        <v/>
      </c>
      <c r="CM113" s="201"/>
      <c r="CN113" s="201"/>
      <c r="CO113" s="201"/>
      <c r="CP113" s="201"/>
      <c r="CQ113" s="201"/>
      <c r="CR113" s="201"/>
      <c r="CS113" s="201" t="str">
        <f t="shared" si="33"/>
        <v/>
      </c>
      <c r="CT113" s="201"/>
      <c r="CU113" s="201"/>
      <c r="CV113" s="201"/>
      <c r="CW113" s="201"/>
      <c r="CX113" s="201"/>
      <c r="CY113" s="201"/>
      <c r="CZ113" s="201" t="str">
        <f t="shared" si="34"/>
        <v/>
      </c>
      <c r="DA113" s="201"/>
      <c r="DB113" s="201"/>
      <c r="DC113" s="201"/>
      <c r="DD113" s="201"/>
      <c r="DE113" s="201"/>
      <c r="DF113" s="201"/>
      <c r="DG113" s="201" t="str">
        <f t="shared" si="35"/>
        <v/>
      </c>
      <c r="DH113" s="201"/>
      <c r="DI113" s="201"/>
      <c r="DJ113" s="201"/>
      <c r="DK113" s="201"/>
      <c r="DL113" s="201"/>
      <c r="DM113" s="201"/>
      <c r="DN113" s="201" t="str">
        <f t="shared" si="36"/>
        <v/>
      </c>
      <c r="DO113" s="201"/>
      <c r="DP113" s="201"/>
      <c r="DQ113" s="201"/>
      <c r="DR113" s="201"/>
      <c r="DS113" s="201"/>
      <c r="DT113" s="201"/>
      <c r="DU113" s="201" t="str">
        <f t="shared" si="37"/>
        <v/>
      </c>
      <c r="DV113" s="201"/>
      <c r="DW113" s="201"/>
      <c r="DX113" s="201"/>
      <c r="DY113" s="201"/>
      <c r="DZ113" s="201"/>
      <c r="EA113" s="201"/>
      <c r="EB113" s="201" t="str">
        <f t="shared" si="38"/>
        <v/>
      </c>
      <c r="EC113" s="201"/>
      <c r="ED113" s="201"/>
      <c r="EE113" s="201"/>
      <c r="EF113" s="201"/>
      <c r="EG113" s="201"/>
      <c r="EH113" s="201"/>
      <c r="EI113" s="201" t="str">
        <f t="shared" si="39"/>
        <v/>
      </c>
      <c r="EJ113" s="201"/>
      <c r="EK113" s="201"/>
      <c r="EL113" s="201"/>
      <c r="EM113" s="201"/>
      <c r="EN113" s="201"/>
      <c r="EO113" s="201"/>
      <c r="EP113" s="201" t="str">
        <f t="shared" si="40"/>
        <v/>
      </c>
      <c r="EQ113" s="201"/>
      <c r="ER113" s="201"/>
      <c r="ES113" s="201"/>
      <c r="ET113" s="201"/>
      <c r="EU113" s="201"/>
      <c r="EV113" s="201"/>
      <c r="EW113" s="201" t="str">
        <f t="shared" si="41"/>
        <v/>
      </c>
      <c r="EX113" s="201"/>
      <c r="EY113" s="201"/>
      <c r="EZ113" s="201"/>
      <c r="FA113" s="201"/>
      <c r="FB113" s="201"/>
      <c r="FC113" s="201"/>
      <c r="FD113" s="201" t="str">
        <f t="shared" si="42"/>
        <v/>
      </c>
      <c r="FE113" s="201"/>
      <c r="FF113" s="201"/>
      <c r="FG113" s="201"/>
      <c r="FH113" s="201"/>
      <c r="FI113" s="201"/>
      <c r="FJ113" s="201"/>
      <c r="FK113" s="201" t="str">
        <f t="shared" si="43"/>
        <v/>
      </c>
      <c r="FL113" s="201"/>
      <c r="FM113" s="201"/>
      <c r="FN113" s="201"/>
      <c r="FO113" s="201"/>
      <c r="FP113" s="201"/>
      <c r="FQ113" s="201"/>
      <c r="FR113" s="201" t="str">
        <f t="shared" si="44"/>
        <v/>
      </c>
      <c r="FS113" s="201"/>
      <c r="FT113" s="201"/>
      <c r="FU113" s="201"/>
      <c r="FV113" s="201"/>
      <c r="FW113" s="201"/>
      <c r="FX113" s="201"/>
      <c r="FY113" s="201" t="str">
        <f t="shared" si="45"/>
        <v/>
      </c>
      <c r="FZ113" s="201"/>
      <c r="GA113" s="201"/>
      <c r="GB113" s="201"/>
      <c r="GC113" s="201"/>
      <c r="GD113" s="201"/>
      <c r="GE113" s="201"/>
      <c r="GF113" s="201" t="str">
        <f t="shared" si="46"/>
        <v/>
      </c>
      <c r="GG113" s="201"/>
      <c r="GH113" s="201"/>
      <c r="GI113" s="201"/>
      <c r="GJ113" s="201"/>
      <c r="GK113" s="201"/>
      <c r="GL113" s="201"/>
      <c r="GM113" s="201" t="str">
        <f t="shared" si="47"/>
        <v/>
      </c>
      <c r="GN113" s="201"/>
      <c r="GO113" s="201"/>
      <c r="GP113" s="201"/>
      <c r="GQ113" s="201"/>
      <c r="GR113" s="201"/>
      <c r="GS113" s="201"/>
      <c r="GT113" s="201" t="str">
        <f t="shared" si="48"/>
        <v/>
      </c>
      <c r="GU113" s="201"/>
      <c r="GV113" s="201"/>
      <c r="GW113" s="201"/>
      <c r="GX113" s="201"/>
      <c r="GY113" s="201"/>
      <c r="GZ113" s="201"/>
      <c r="HA113" s="201" t="str">
        <f t="shared" si="49"/>
        <v/>
      </c>
      <c r="HB113" s="201"/>
      <c r="HC113" s="201"/>
      <c r="HD113" s="201"/>
      <c r="HE113" s="201"/>
      <c r="HF113" s="201"/>
      <c r="HG113" s="201"/>
      <c r="HH113" s="201" t="str">
        <f t="shared" si="50"/>
        <v/>
      </c>
      <c r="HI113" s="201"/>
      <c r="HJ113" s="201"/>
      <c r="HK113" s="201"/>
      <c r="HL113" s="201"/>
      <c r="HM113" s="201"/>
      <c r="HN113" s="201"/>
      <c r="HO113" s="201" t="str">
        <f t="shared" si="51"/>
        <v/>
      </c>
      <c r="HP113" s="201"/>
      <c r="HQ113" s="201"/>
      <c r="HR113" s="201"/>
      <c r="HS113" s="201"/>
      <c r="HT113" s="201"/>
      <c r="HU113" s="201"/>
      <c r="HV113" s="201" t="str">
        <f t="shared" si="52"/>
        <v/>
      </c>
      <c r="HW113" s="201"/>
      <c r="HX113" s="201"/>
      <c r="HY113" s="201"/>
      <c r="HZ113" s="201"/>
      <c r="IA113" s="201"/>
      <c r="IB113" s="201"/>
      <c r="IC113" s="201" t="str">
        <f t="shared" si="53"/>
        <v/>
      </c>
      <c r="ID113" s="201"/>
      <c r="IE113" s="201"/>
      <c r="IF113" s="201"/>
      <c r="IG113" s="201"/>
      <c r="IH113" s="201"/>
      <c r="II113" s="201"/>
      <c r="IJ113" s="201" t="str">
        <f t="shared" si="54"/>
        <v/>
      </c>
      <c r="IK113" s="201"/>
      <c r="IL113" s="201"/>
      <c r="IM113" s="201"/>
      <c r="IN113" s="201"/>
      <c r="IO113" s="201"/>
      <c r="IP113" s="201"/>
      <c r="IQ113" s="201" t="str">
        <f t="shared" si="55"/>
        <v/>
      </c>
      <c r="IR113" s="201"/>
      <c r="IS113" s="201"/>
      <c r="IT113" s="201"/>
      <c r="IU113" s="201"/>
      <c r="IV113" s="201"/>
      <c r="IW113" s="201"/>
      <c r="IX113" s="201" t="str">
        <f t="shared" si="56"/>
        <v/>
      </c>
      <c r="IY113" s="201"/>
      <c r="IZ113" s="201"/>
      <c r="JA113" s="201"/>
      <c r="JB113" s="201"/>
      <c r="JC113" s="201"/>
      <c r="JD113" s="201"/>
      <c r="JE113" s="201" t="str">
        <f t="shared" si="57"/>
        <v/>
      </c>
      <c r="JF113" s="201"/>
      <c r="JG113" s="201"/>
      <c r="JH113" s="201"/>
      <c r="JI113" s="201"/>
      <c r="JJ113" s="201"/>
      <c r="JK113" s="201"/>
      <c r="JL113" s="201" t="str">
        <f t="shared" si="58"/>
        <v/>
      </c>
      <c r="JM113" s="201"/>
      <c r="JN113" s="201"/>
      <c r="JO113" s="201"/>
      <c r="JP113" s="201"/>
      <c r="JQ113" s="201"/>
      <c r="JR113" s="201"/>
      <c r="JS113" s="201" t="str">
        <f t="shared" si="59"/>
        <v/>
      </c>
      <c r="JT113" s="201"/>
      <c r="JU113" s="201"/>
      <c r="JV113" s="201"/>
      <c r="JW113" s="201"/>
      <c r="JX113" s="201"/>
      <c r="JY113" s="201"/>
      <c r="JZ113" s="201" t="str">
        <f t="shared" si="60"/>
        <v/>
      </c>
      <c r="KA113" s="201"/>
      <c r="KB113" s="201"/>
      <c r="KC113" s="201"/>
      <c r="KD113" s="201"/>
      <c r="KE113" s="201"/>
      <c r="KF113" s="201"/>
      <c r="KG113" s="201" t="str">
        <f t="shared" si="61"/>
        <v/>
      </c>
      <c r="KH113" s="201"/>
      <c r="KI113" s="201"/>
      <c r="KJ113" s="201"/>
      <c r="KK113" s="201"/>
      <c r="KL113" s="201"/>
      <c r="KM113" s="201"/>
      <c r="KN113" s="201" t="str">
        <f t="shared" si="62"/>
        <v/>
      </c>
      <c r="KO113" s="201"/>
      <c r="KP113" s="201"/>
      <c r="KQ113" s="201"/>
      <c r="KR113" s="201"/>
      <c r="KS113" s="201"/>
      <c r="KT113" s="201"/>
      <c r="KU113" s="201" t="str">
        <f t="shared" si="63"/>
        <v/>
      </c>
      <c r="KV113" s="201"/>
      <c r="KW113" s="201"/>
      <c r="KX113" s="201"/>
      <c r="KY113" s="201"/>
      <c r="KZ113" s="201"/>
      <c r="LA113" s="201"/>
      <c r="LB113" s="201" t="str">
        <f t="shared" si="64"/>
        <v/>
      </c>
      <c r="LC113" s="201"/>
      <c r="LD113" s="201"/>
      <c r="LE113" s="201"/>
      <c r="LF113" s="201"/>
      <c r="LG113" s="201"/>
      <c r="LH113" s="201"/>
      <c r="LI113" s="201" t="str">
        <f t="shared" si="1"/>
        <v/>
      </c>
      <c r="LJ113" s="201"/>
      <c r="LK113" s="201"/>
      <c r="LL113" s="201"/>
      <c r="LM113" s="201"/>
      <c r="LN113" s="201"/>
      <c r="LO113" s="201"/>
      <c r="LP113" s="201" t="str">
        <f t="shared" si="2"/>
        <v/>
      </c>
      <c r="LQ113" s="201"/>
      <c r="LR113" s="201"/>
      <c r="LS113" s="201"/>
      <c r="LT113" s="201"/>
      <c r="LU113" s="201"/>
      <c r="LV113" s="201"/>
      <c r="LW113" s="201" t="str">
        <f t="shared" si="3"/>
        <v/>
      </c>
      <c r="LX113" s="201"/>
      <c r="LY113" s="201"/>
      <c r="LZ113" s="201"/>
      <c r="MA113" s="201"/>
      <c r="MB113" s="201"/>
      <c r="MC113" s="201"/>
      <c r="MD113" s="201" t="str">
        <f t="shared" si="4"/>
        <v/>
      </c>
      <c r="ME113" s="201"/>
      <c r="MF113" s="201"/>
      <c r="MG113" s="201"/>
      <c r="MH113" s="201"/>
      <c r="MI113" s="201"/>
      <c r="MJ113" s="201"/>
      <c r="MK113" s="201" t="str">
        <f t="shared" si="5"/>
        <v/>
      </c>
      <c r="ML113" s="201"/>
      <c r="MM113" s="201"/>
      <c r="MN113" s="201"/>
      <c r="MO113" s="201"/>
      <c r="MP113" s="201"/>
      <c r="MQ113" s="201"/>
      <c r="MR113" s="201" t="str">
        <f t="shared" si="6"/>
        <v/>
      </c>
      <c r="MS113" s="201"/>
      <c r="MT113" s="201"/>
      <c r="MU113" s="201"/>
      <c r="MV113" s="201"/>
      <c r="MW113" s="201"/>
      <c r="MX113" s="201"/>
      <c r="MY113" s="201" t="str">
        <f t="shared" si="7"/>
        <v/>
      </c>
      <c r="MZ113" s="201"/>
      <c r="NA113" s="201"/>
      <c r="NB113" s="201"/>
      <c r="NC113" s="201"/>
      <c r="ND113" s="201"/>
      <c r="NE113" s="201"/>
      <c r="NF113" s="201" t="str">
        <f t="shared" si="8"/>
        <v/>
      </c>
      <c r="NG113" s="201"/>
      <c r="NH113" s="201"/>
      <c r="NI113" s="201"/>
      <c r="NJ113" s="201"/>
      <c r="NK113" s="201"/>
      <c r="NL113" s="201"/>
      <c r="NM113" s="201" t="str">
        <f t="shared" si="9"/>
        <v/>
      </c>
      <c r="NN113" s="201"/>
      <c r="NO113" s="201"/>
      <c r="NP113" s="201"/>
      <c r="NQ113" s="201"/>
      <c r="NR113" s="201"/>
      <c r="NS113" s="201"/>
      <c r="NT113" s="201" t="str">
        <f t="shared" si="10"/>
        <v/>
      </c>
      <c r="NU113" s="201"/>
      <c r="NV113" s="201"/>
      <c r="NW113" s="201"/>
      <c r="NX113" s="201"/>
      <c r="NY113" s="201"/>
      <c r="NZ113" s="201"/>
      <c r="OA113" s="201" t="str">
        <f t="shared" si="11"/>
        <v/>
      </c>
      <c r="OB113" s="201"/>
      <c r="OC113" s="201"/>
      <c r="OD113" s="201"/>
      <c r="OE113" s="201"/>
      <c r="OF113" s="201"/>
      <c r="OG113" s="201"/>
      <c r="OH113" s="201" t="str">
        <f t="shared" si="12"/>
        <v/>
      </c>
      <c r="OI113" s="201"/>
      <c r="OJ113" s="201"/>
      <c r="OK113" s="201"/>
      <c r="OL113" s="201"/>
      <c r="OM113" s="201"/>
      <c r="ON113" s="201"/>
      <c r="OO113" s="201" t="str">
        <f t="shared" si="13"/>
        <v/>
      </c>
      <c r="OP113" s="201"/>
      <c r="OQ113" s="201"/>
      <c r="OR113" s="201"/>
      <c r="OS113" s="201"/>
      <c r="OT113" s="201"/>
      <c r="OU113" s="201"/>
      <c r="OV113" s="201" t="str">
        <f t="shared" si="14"/>
        <v/>
      </c>
      <c r="OW113" s="201"/>
      <c r="OX113" s="201"/>
      <c r="OY113" s="201"/>
      <c r="OZ113" s="201"/>
      <c r="PA113" s="201"/>
      <c r="PB113" s="201"/>
      <c r="PC113" s="201" t="str">
        <f t="shared" si="15"/>
        <v/>
      </c>
      <c r="PD113" s="201"/>
      <c r="PE113" s="201"/>
      <c r="PF113" s="201"/>
      <c r="PG113" s="201"/>
      <c r="PH113" s="201"/>
      <c r="PI113" s="201"/>
      <c r="PJ113" s="201" t="str">
        <f t="shared" si="16"/>
        <v/>
      </c>
      <c r="PK113" s="201"/>
      <c r="PL113" s="201"/>
      <c r="PM113" s="201"/>
      <c r="PN113" s="201"/>
      <c r="PO113" s="201"/>
      <c r="PP113" s="201"/>
      <c r="PQ113" s="201" t="str">
        <f t="shared" si="17"/>
        <v/>
      </c>
      <c r="PR113" s="201"/>
      <c r="PS113" s="201"/>
      <c r="PT113" s="201"/>
      <c r="PU113" s="201"/>
      <c r="PV113" s="201"/>
      <c r="PW113" s="201"/>
      <c r="PX113" s="201" t="str">
        <f t="shared" si="18"/>
        <v/>
      </c>
      <c r="PY113" s="201"/>
      <c r="PZ113" s="201"/>
      <c r="QA113" s="201"/>
      <c r="QB113" s="201"/>
      <c r="QC113" s="201"/>
      <c r="QD113" s="201"/>
      <c r="QE113" s="201" t="str">
        <f t="shared" si="19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22"/>
        <v>20</v>
      </c>
      <c r="U114" s="201"/>
      <c r="V114" s="201"/>
      <c r="W114" s="201"/>
      <c r="X114" s="201"/>
      <c r="Y114" s="201"/>
      <c r="Z114" s="201"/>
      <c r="AA114" s="201">
        <f t="shared" si="23"/>
        <v>0</v>
      </c>
      <c r="AB114" s="201"/>
      <c r="AC114" s="201"/>
      <c r="AD114" s="201"/>
      <c r="AE114" s="201"/>
      <c r="AF114" s="201"/>
      <c r="AG114" s="201"/>
      <c r="AH114" s="201">
        <f t="shared" si="24"/>
        <v>20</v>
      </c>
      <c r="AI114" s="201"/>
      <c r="AJ114" s="201"/>
      <c r="AK114" s="201"/>
      <c r="AL114" s="201"/>
      <c r="AM114" s="201"/>
      <c r="AN114" s="201"/>
      <c r="AO114" s="201" t="str">
        <f t="shared" si="25"/>
        <v/>
      </c>
      <c r="AP114" s="201"/>
      <c r="AQ114" s="201"/>
      <c r="AR114" s="201"/>
      <c r="AS114" s="201"/>
      <c r="AT114" s="201"/>
      <c r="AU114" s="201"/>
      <c r="AV114" s="201" t="str">
        <f t="shared" si="26"/>
        <v/>
      </c>
      <c r="AW114" s="201"/>
      <c r="AX114" s="201"/>
      <c r="AY114" s="201"/>
      <c r="AZ114" s="201"/>
      <c r="BA114" s="201"/>
      <c r="BB114" s="201"/>
      <c r="BC114" s="201" t="str">
        <f t="shared" si="27"/>
        <v/>
      </c>
      <c r="BD114" s="201"/>
      <c r="BE114" s="201"/>
      <c r="BF114" s="201"/>
      <c r="BG114" s="201"/>
      <c r="BH114" s="201"/>
      <c r="BI114" s="201"/>
      <c r="BJ114" s="201" t="str">
        <f t="shared" si="28"/>
        <v/>
      </c>
      <c r="BK114" s="201"/>
      <c r="BL114" s="201"/>
      <c r="BM114" s="201"/>
      <c r="BN114" s="201"/>
      <c r="BO114" s="201"/>
      <c r="BP114" s="201"/>
      <c r="BQ114" s="201" t="str">
        <f t="shared" si="29"/>
        <v/>
      </c>
      <c r="BR114" s="201"/>
      <c r="BS114" s="201"/>
      <c r="BT114" s="201"/>
      <c r="BU114" s="201"/>
      <c r="BV114" s="201"/>
      <c r="BW114" s="201"/>
      <c r="BX114" s="201" t="str">
        <f t="shared" si="30"/>
        <v/>
      </c>
      <c r="BY114" s="201"/>
      <c r="BZ114" s="201"/>
      <c r="CA114" s="201"/>
      <c r="CB114" s="201"/>
      <c r="CC114" s="201"/>
      <c r="CD114" s="201"/>
      <c r="CE114" s="201" t="str">
        <f t="shared" si="31"/>
        <v/>
      </c>
      <c r="CF114" s="201"/>
      <c r="CG114" s="201"/>
      <c r="CH114" s="201"/>
      <c r="CI114" s="201"/>
      <c r="CJ114" s="201"/>
      <c r="CK114" s="201"/>
      <c r="CL114" s="201" t="str">
        <f t="shared" si="32"/>
        <v/>
      </c>
      <c r="CM114" s="201"/>
      <c r="CN114" s="201"/>
      <c r="CO114" s="201"/>
      <c r="CP114" s="201"/>
      <c r="CQ114" s="201"/>
      <c r="CR114" s="201"/>
      <c r="CS114" s="201" t="str">
        <f t="shared" si="33"/>
        <v/>
      </c>
      <c r="CT114" s="201"/>
      <c r="CU114" s="201"/>
      <c r="CV114" s="201"/>
      <c r="CW114" s="201"/>
      <c r="CX114" s="201"/>
      <c r="CY114" s="201"/>
      <c r="CZ114" s="201" t="str">
        <f t="shared" si="34"/>
        <v/>
      </c>
      <c r="DA114" s="201"/>
      <c r="DB114" s="201"/>
      <c r="DC114" s="201"/>
      <c r="DD114" s="201"/>
      <c r="DE114" s="201"/>
      <c r="DF114" s="201"/>
      <c r="DG114" s="201" t="str">
        <f t="shared" si="35"/>
        <v/>
      </c>
      <c r="DH114" s="201"/>
      <c r="DI114" s="201"/>
      <c r="DJ114" s="201"/>
      <c r="DK114" s="201"/>
      <c r="DL114" s="201"/>
      <c r="DM114" s="201"/>
      <c r="DN114" s="201" t="str">
        <f t="shared" si="36"/>
        <v/>
      </c>
      <c r="DO114" s="201"/>
      <c r="DP114" s="201"/>
      <c r="DQ114" s="201"/>
      <c r="DR114" s="201"/>
      <c r="DS114" s="201"/>
      <c r="DT114" s="201"/>
      <c r="DU114" s="201" t="str">
        <f t="shared" si="37"/>
        <v/>
      </c>
      <c r="DV114" s="201"/>
      <c r="DW114" s="201"/>
      <c r="DX114" s="201"/>
      <c r="DY114" s="201"/>
      <c r="DZ114" s="201"/>
      <c r="EA114" s="201"/>
      <c r="EB114" s="201" t="str">
        <f t="shared" si="38"/>
        <v/>
      </c>
      <c r="EC114" s="201"/>
      <c r="ED114" s="201"/>
      <c r="EE114" s="201"/>
      <c r="EF114" s="201"/>
      <c r="EG114" s="201"/>
      <c r="EH114" s="201"/>
      <c r="EI114" s="201" t="str">
        <f t="shared" si="39"/>
        <v/>
      </c>
      <c r="EJ114" s="201"/>
      <c r="EK114" s="201"/>
      <c r="EL114" s="201"/>
      <c r="EM114" s="201"/>
      <c r="EN114" s="201"/>
      <c r="EO114" s="201"/>
      <c r="EP114" s="201" t="str">
        <f t="shared" si="40"/>
        <v/>
      </c>
      <c r="EQ114" s="201"/>
      <c r="ER114" s="201"/>
      <c r="ES114" s="201"/>
      <c r="ET114" s="201"/>
      <c r="EU114" s="201"/>
      <c r="EV114" s="201"/>
      <c r="EW114" s="201" t="str">
        <f t="shared" si="41"/>
        <v/>
      </c>
      <c r="EX114" s="201"/>
      <c r="EY114" s="201"/>
      <c r="EZ114" s="201"/>
      <c r="FA114" s="201"/>
      <c r="FB114" s="201"/>
      <c r="FC114" s="201"/>
      <c r="FD114" s="201" t="str">
        <f t="shared" si="42"/>
        <v/>
      </c>
      <c r="FE114" s="201"/>
      <c r="FF114" s="201"/>
      <c r="FG114" s="201"/>
      <c r="FH114" s="201"/>
      <c r="FI114" s="201"/>
      <c r="FJ114" s="201"/>
      <c r="FK114" s="201" t="str">
        <f t="shared" si="43"/>
        <v/>
      </c>
      <c r="FL114" s="201"/>
      <c r="FM114" s="201"/>
      <c r="FN114" s="201"/>
      <c r="FO114" s="201"/>
      <c r="FP114" s="201"/>
      <c r="FQ114" s="201"/>
      <c r="FR114" s="201" t="str">
        <f t="shared" si="44"/>
        <v/>
      </c>
      <c r="FS114" s="201"/>
      <c r="FT114" s="201"/>
      <c r="FU114" s="201"/>
      <c r="FV114" s="201"/>
      <c r="FW114" s="201"/>
      <c r="FX114" s="201"/>
      <c r="FY114" s="201" t="str">
        <f t="shared" si="45"/>
        <v/>
      </c>
      <c r="FZ114" s="201"/>
      <c r="GA114" s="201"/>
      <c r="GB114" s="201"/>
      <c r="GC114" s="201"/>
      <c r="GD114" s="201"/>
      <c r="GE114" s="201"/>
      <c r="GF114" s="201" t="str">
        <f t="shared" si="46"/>
        <v/>
      </c>
      <c r="GG114" s="201"/>
      <c r="GH114" s="201"/>
      <c r="GI114" s="201"/>
      <c r="GJ114" s="201"/>
      <c r="GK114" s="201"/>
      <c r="GL114" s="201"/>
      <c r="GM114" s="201" t="str">
        <f t="shared" si="47"/>
        <v/>
      </c>
      <c r="GN114" s="201"/>
      <c r="GO114" s="201"/>
      <c r="GP114" s="201"/>
      <c r="GQ114" s="201"/>
      <c r="GR114" s="201"/>
      <c r="GS114" s="201"/>
      <c r="GT114" s="201" t="str">
        <f t="shared" si="48"/>
        <v/>
      </c>
      <c r="GU114" s="201"/>
      <c r="GV114" s="201"/>
      <c r="GW114" s="201"/>
      <c r="GX114" s="201"/>
      <c r="GY114" s="201"/>
      <c r="GZ114" s="201"/>
      <c r="HA114" s="201" t="str">
        <f t="shared" si="49"/>
        <v/>
      </c>
      <c r="HB114" s="201"/>
      <c r="HC114" s="201"/>
      <c r="HD114" s="201"/>
      <c r="HE114" s="201"/>
      <c r="HF114" s="201"/>
      <c r="HG114" s="201"/>
      <c r="HH114" s="201" t="str">
        <f t="shared" si="50"/>
        <v/>
      </c>
      <c r="HI114" s="201"/>
      <c r="HJ114" s="201"/>
      <c r="HK114" s="201"/>
      <c r="HL114" s="201"/>
      <c r="HM114" s="201"/>
      <c r="HN114" s="201"/>
      <c r="HO114" s="201" t="str">
        <f t="shared" si="51"/>
        <v/>
      </c>
      <c r="HP114" s="201"/>
      <c r="HQ114" s="201"/>
      <c r="HR114" s="201"/>
      <c r="HS114" s="201"/>
      <c r="HT114" s="201"/>
      <c r="HU114" s="201"/>
      <c r="HV114" s="201" t="str">
        <f t="shared" si="52"/>
        <v/>
      </c>
      <c r="HW114" s="201"/>
      <c r="HX114" s="201"/>
      <c r="HY114" s="201"/>
      <c r="HZ114" s="201"/>
      <c r="IA114" s="201"/>
      <c r="IB114" s="201"/>
      <c r="IC114" s="201" t="str">
        <f t="shared" si="53"/>
        <v/>
      </c>
      <c r="ID114" s="201"/>
      <c r="IE114" s="201"/>
      <c r="IF114" s="201"/>
      <c r="IG114" s="201"/>
      <c r="IH114" s="201"/>
      <c r="II114" s="201"/>
      <c r="IJ114" s="201" t="str">
        <f t="shared" si="54"/>
        <v/>
      </c>
      <c r="IK114" s="201"/>
      <c r="IL114" s="201"/>
      <c r="IM114" s="201"/>
      <c r="IN114" s="201"/>
      <c r="IO114" s="201"/>
      <c r="IP114" s="201"/>
      <c r="IQ114" s="201" t="str">
        <f t="shared" si="55"/>
        <v/>
      </c>
      <c r="IR114" s="201"/>
      <c r="IS114" s="201"/>
      <c r="IT114" s="201"/>
      <c r="IU114" s="201"/>
      <c r="IV114" s="201"/>
      <c r="IW114" s="201"/>
      <c r="IX114" s="201" t="str">
        <f t="shared" si="56"/>
        <v/>
      </c>
      <c r="IY114" s="201"/>
      <c r="IZ114" s="201"/>
      <c r="JA114" s="201"/>
      <c r="JB114" s="201"/>
      <c r="JC114" s="201"/>
      <c r="JD114" s="201"/>
      <c r="JE114" s="201" t="str">
        <f t="shared" si="57"/>
        <v/>
      </c>
      <c r="JF114" s="201"/>
      <c r="JG114" s="201"/>
      <c r="JH114" s="201"/>
      <c r="JI114" s="201"/>
      <c r="JJ114" s="201"/>
      <c r="JK114" s="201"/>
      <c r="JL114" s="201" t="str">
        <f t="shared" si="58"/>
        <v/>
      </c>
      <c r="JM114" s="201"/>
      <c r="JN114" s="201"/>
      <c r="JO114" s="201"/>
      <c r="JP114" s="201"/>
      <c r="JQ114" s="201"/>
      <c r="JR114" s="201"/>
      <c r="JS114" s="201" t="str">
        <f t="shared" si="59"/>
        <v/>
      </c>
      <c r="JT114" s="201"/>
      <c r="JU114" s="201"/>
      <c r="JV114" s="201"/>
      <c r="JW114" s="201"/>
      <c r="JX114" s="201"/>
      <c r="JY114" s="201"/>
      <c r="JZ114" s="201" t="str">
        <f t="shared" si="60"/>
        <v/>
      </c>
      <c r="KA114" s="201"/>
      <c r="KB114" s="201"/>
      <c r="KC114" s="201"/>
      <c r="KD114" s="201"/>
      <c r="KE114" s="201"/>
      <c r="KF114" s="201"/>
      <c r="KG114" s="201" t="str">
        <f t="shared" si="61"/>
        <v/>
      </c>
      <c r="KH114" s="201"/>
      <c r="KI114" s="201"/>
      <c r="KJ114" s="201"/>
      <c r="KK114" s="201"/>
      <c r="KL114" s="201"/>
      <c r="KM114" s="201"/>
      <c r="KN114" s="201" t="str">
        <f t="shared" si="62"/>
        <v/>
      </c>
      <c r="KO114" s="201"/>
      <c r="KP114" s="201"/>
      <c r="KQ114" s="201"/>
      <c r="KR114" s="201"/>
      <c r="KS114" s="201"/>
      <c r="KT114" s="201"/>
      <c r="KU114" s="201" t="str">
        <f t="shared" si="63"/>
        <v/>
      </c>
      <c r="KV114" s="201"/>
      <c r="KW114" s="201"/>
      <c r="KX114" s="201"/>
      <c r="KY114" s="201"/>
      <c r="KZ114" s="201"/>
      <c r="LA114" s="201"/>
      <c r="LB114" s="201" t="str">
        <f t="shared" si="64"/>
        <v/>
      </c>
      <c r="LC114" s="201"/>
      <c r="LD114" s="201"/>
      <c r="LE114" s="201"/>
      <c r="LF114" s="201"/>
      <c r="LG114" s="201"/>
      <c r="LH114" s="201"/>
      <c r="LI114" s="201" t="str">
        <f t="shared" si="1"/>
        <v/>
      </c>
      <c r="LJ114" s="201"/>
      <c r="LK114" s="201"/>
      <c r="LL114" s="201"/>
      <c r="LM114" s="201"/>
      <c r="LN114" s="201"/>
      <c r="LO114" s="201"/>
      <c r="LP114" s="201" t="str">
        <f t="shared" si="2"/>
        <v/>
      </c>
      <c r="LQ114" s="201"/>
      <c r="LR114" s="201"/>
      <c r="LS114" s="201"/>
      <c r="LT114" s="201"/>
      <c r="LU114" s="201"/>
      <c r="LV114" s="201"/>
      <c r="LW114" s="201" t="str">
        <f t="shared" si="3"/>
        <v/>
      </c>
      <c r="LX114" s="201"/>
      <c r="LY114" s="201"/>
      <c r="LZ114" s="201"/>
      <c r="MA114" s="201"/>
      <c r="MB114" s="201"/>
      <c r="MC114" s="201"/>
      <c r="MD114" s="201" t="str">
        <f t="shared" si="4"/>
        <v/>
      </c>
      <c r="ME114" s="201"/>
      <c r="MF114" s="201"/>
      <c r="MG114" s="201"/>
      <c r="MH114" s="201"/>
      <c r="MI114" s="201"/>
      <c r="MJ114" s="201"/>
      <c r="MK114" s="201" t="str">
        <f t="shared" si="5"/>
        <v/>
      </c>
      <c r="ML114" s="201"/>
      <c r="MM114" s="201"/>
      <c r="MN114" s="201"/>
      <c r="MO114" s="201"/>
      <c r="MP114" s="201"/>
      <c r="MQ114" s="201"/>
      <c r="MR114" s="201" t="str">
        <f t="shared" si="6"/>
        <v/>
      </c>
      <c r="MS114" s="201"/>
      <c r="MT114" s="201"/>
      <c r="MU114" s="201"/>
      <c r="MV114" s="201"/>
      <c r="MW114" s="201"/>
      <c r="MX114" s="201"/>
      <c r="MY114" s="201" t="str">
        <f t="shared" si="7"/>
        <v/>
      </c>
      <c r="MZ114" s="201"/>
      <c r="NA114" s="201"/>
      <c r="NB114" s="201"/>
      <c r="NC114" s="201"/>
      <c r="ND114" s="201"/>
      <c r="NE114" s="201"/>
      <c r="NF114" s="201" t="str">
        <f t="shared" si="8"/>
        <v/>
      </c>
      <c r="NG114" s="201"/>
      <c r="NH114" s="201"/>
      <c r="NI114" s="201"/>
      <c r="NJ114" s="201"/>
      <c r="NK114" s="201"/>
      <c r="NL114" s="201"/>
      <c r="NM114" s="201" t="str">
        <f t="shared" si="9"/>
        <v/>
      </c>
      <c r="NN114" s="201"/>
      <c r="NO114" s="201"/>
      <c r="NP114" s="201"/>
      <c r="NQ114" s="201"/>
      <c r="NR114" s="201"/>
      <c r="NS114" s="201"/>
      <c r="NT114" s="201" t="str">
        <f t="shared" si="10"/>
        <v/>
      </c>
      <c r="NU114" s="201"/>
      <c r="NV114" s="201"/>
      <c r="NW114" s="201"/>
      <c r="NX114" s="201"/>
      <c r="NY114" s="201"/>
      <c r="NZ114" s="201"/>
      <c r="OA114" s="201" t="str">
        <f t="shared" si="11"/>
        <v/>
      </c>
      <c r="OB114" s="201"/>
      <c r="OC114" s="201"/>
      <c r="OD114" s="201"/>
      <c r="OE114" s="201"/>
      <c r="OF114" s="201"/>
      <c r="OG114" s="201"/>
      <c r="OH114" s="201" t="str">
        <f t="shared" si="12"/>
        <v/>
      </c>
      <c r="OI114" s="201"/>
      <c r="OJ114" s="201"/>
      <c r="OK114" s="201"/>
      <c r="OL114" s="201"/>
      <c r="OM114" s="201"/>
      <c r="ON114" s="201"/>
      <c r="OO114" s="201" t="str">
        <f t="shared" si="13"/>
        <v/>
      </c>
      <c r="OP114" s="201"/>
      <c r="OQ114" s="201"/>
      <c r="OR114" s="201"/>
      <c r="OS114" s="201"/>
      <c r="OT114" s="201"/>
      <c r="OU114" s="201"/>
      <c r="OV114" s="201" t="str">
        <f t="shared" si="14"/>
        <v/>
      </c>
      <c r="OW114" s="201"/>
      <c r="OX114" s="201"/>
      <c r="OY114" s="201"/>
      <c r="OZ114" s="201"/>
      <c r="PA114" s="201"/>
      <c r="PB114" s="201"/>
      <c r="PC114" s="201" t="str">
        <f t="shared" si="15"/>
        <v/>
      </c>
      <c r="PD114" s="201"/>
      <c r="PE114" s="201"/>
      <c r="PF114" s="201"/>
      <c r="PG114" s="201"/>
      <c r="PH114" s="201"/>
      <c r="PI114" s="201"/>
      <c r="PJ114" s="201" t="str">
        <f t="shared" si="16"/>
        <v/>
      </c>
      <c r="PK114" s="201"/>
      <c r="PL114" s="201"/>
      <c r="PM114" s="201"/>
      <c r="PN114" s="201"/>
      <c r="PO114" s="201"/>
      <c r="PP114" s="201"/>
      <c r="PQ114" s="201" t="str">
        <f t="shared" si="17"/>
        <v/>
      </c>
      <c r="PR114" s="201"/>
      <c r="PS114" s="201"/>
      <c r="PT114" s="201"/>
      <c r="PU114" s="201"/>
      <c r="PV114" s="201"/>
      <c r="PW114" s="201"/>
      <c r="PX114" s="201" t="str">
        <f t="shared" si="18"/>
        <v/>
      </c>
      <c r="PY114" s="201"/>
      <c r="PZ114" s="201"/>
      <c r="QA114" s="201"/>
      <c r="QB114" s="201"/>
      <c r="QC114" s="201"/>
      <c r="QD114" s="201"/>
      <c r="QE114" s="201" t="str">
        <f t="shared" si="19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22"/>
        <v>0</v>
      </c>
      <c r="U115" s="201"/>
      <c r="V115" s="201"/>
      <c r="W115" s="201"/>
      <c r="X115" s="201"/>
      <c r="Y115" s="201"/>
      <c r="Z115" s="201"/>
      <c r="AA115" s="201">
        <f t="shared" si="23"/>
        <v>0</v>
      </c>
      <c r="AB115" s="201"/>
      <c r="AC115" s="201"/>
      <c r="AD115" s="201"/>
      <c r="AE115" s="201"/>
      <c r="AF115" s="201"/>
      <c r="AG115" s="201"/>
      <c r="AH115" s="201">
        <f t="shared" si="24"/>
        <v>0</v>
      </c>
      <c r="AI115" s="201"/>
      <c r="AJ115" s="201"/>
      <c r="AK115" s="201"/>
      <c r="AL115" s="201"/>
      <c r="AM115" s="201"/>
      <c r="AN115" s="201"/>
      <c r="AO115" s="201" t="str">
        <f t="shared" si="25"/>
        <v/>
      </c>
      <c r="AP115" s="201"/>
      <c r="AQ115" s="201"/>
      <c r="AR115" s="201"/>
      <c r="AS115" s="201"/>
      <c r="AT115" s="201"/>
      <c r="AU115" s="201"/>
      <c r="AV115" s="201" t="str">
        <f t="shared" si="26"/>
        <v/>
      </c>
      <c r="AW115" s="201"/>
      <c r="AX115" s="201"/>
      <c r="AY115" s="201"/>
      <c r="AZ115" s="201"/>
      <c r="BA115" s="201"/>
      <c r="BB115" s="201"/>
      <c r="BC115" s="201" t="str">
        <f t="shared" si="27"/>
        <v/>
      </c>
      <c r="BD115" s="201"/>
      <c r="BE115" s="201"/>
      <c r="BF115" s="201"/>
      <c r="BG115" s="201"/>
      <c r="BH115" s="201"/>
      <c r="BI115" s="201"/>
      <c r="BJ115" s="201" t="str">
        <f t="shared" si="28"/>
        <v/>
      </c>
      <c r="BK115" s="201"/>
      <c r="BL115" s="201"/>
      <c r="BM115" s="201"/>
      <c r="BN115" s="201"/>
      <c r="BO115" s="201"/>
      <c r="BP115" s="201"/>
      <c r="BQ115" s="201" t="str">
        <f t="shared" si="29"/>
        <v/>
      </c>
      <c r="BR115" s="201"/>
      <c r="BS115" s="201"/>
      <c r="BT115" s="201"/>
      <c r="BU115" s="201"/>
      <c r="BV115" s="201"/>
      <c r="BW115" s="201"/>
      <c r="BX115" s="201" t="str">
        <f t="shared" si="30"/>
        <v/>
      </c>
      <c r="BY115" s="201"/>
      <c r="BZ115" s="201"/>
      <c r="CA115" s="201"/>
      <c r="CB115" s="201"/>
      <c r="CC115" s="201"/>
      <c r="CD115" s="201"/>
      <c r="CE115" s="201" t="str">
        <f t="shared" si="31"/>
        <v/>
      </c>
      <c r="CF115" s="201"/>
      <c r="CG115" s="201"/>
      <c r="CH115" s="201"/>
      <c r="CI115" s="201"/>
      <c r="CJ115" s="201"/>
      <c r="CK115" s="201"/>
      <c r="CL115" s="201" t="str">
        <f t="shared" si="32"/>
        <v/>
      </c>
      <c r="CM115" s="201"/>
      <c r="CN115" s="201"/>
      <c r="CO115" s="201"/>
      <c r="CP115" s="201"/>
      <c r="CQ115" s="201"/>
      <c r="CR115" s="201"/>
      <c r="CS115" s="201" t="str">
        <f t="shared" si="33"/>
        <v/>
      </c>
      <c r="CT115" s="201"/>
      <c r="CU115" s="201"/>
      <c r="CV115" s="201"/>
      <c r="CW115" s="201"/>
      <c r="CX115" s="201"/>
      <c r="CY115" s="201"/>
      <c r="CZ115" s="201" t="str">
        <f t="shared" si="34"/>
        <v/>
      </c>
      <c r="DA115" s="201"/>
      <c r="DB115" s="201"/>
      <c r="DC115" s="201"/>
      <c r="DD115" s="201"/>
      <c r="DE115" s="201"/>
      <c r="DF115" s="201"/>
      <c r="DG115" s="201" t="str">
        <f t="shared" si="35"/>
        <v/>
      </c>
      <c r="DH115" s="201"/>
      <c r="DI115" s="201"/>
      <c r="DJ115" s="201"/>
      <c r="DK115" s="201"/>
      <c r="DL115" s="201"/>
      <c r="DM115" s="201"/>
      <c r="DN115" s="201" t="str">
        <f t="shared" si="36"/>
        <v/>
      </c>
      <c r="DO115" s="201"/>
      <c r="DP115" s="201"/>
      <c r="DQ115" s="201"/>
      <c r="DR115" s="201"/>
      <c r="DS115" s="201"/>
      <c r="DT115" s="201"/>
      <c r="DU115" s="201" t="str">
        <f t="shared" si="37"/>
        <v/>
      </c>
      <c r="DV115" s="201"/>
      <c r="DW115" s="201"/>
      <c r="DX115" s="201"/>
      <c r="DY115" s="201"/>
      <c r="DZ115" s="201"/>
      <c r="EA115" s="201"/>
      <c r="EB115" s="201" t="str">
        <f t="shared" si="38"/>
        <v/>
      </c>
      <c r="EC115" s="201"/>
      <c r="ED115" s="201"/>
      <c r="EE115" s="201"/>
      <c r="EF115" s="201"/>
      <c r="EG115" s="201"/>
      <c r="EH115" s="201"/>
      <c r="EI115" s="201" t="str">
        <f t="shared" si="39"/>
        <v/>
      </c>
      <c r="EJ115" s="201"/>
      <c r="EK115" s="201"/>
      <c r="EL115" s="201"/>
      <c r="EM115" s="201"/>
      <c r="EN115" s="201"/>
      <c r="EO115" s="201"/>
      <c r="EP115" s="201" t="str">
        <f t="shared" si="40"/>
        <v/>
      </c>
      <c r="EQ115" s="201"/>
      <c r="ER115" s="201"/>
      <c r="ES115" s="201"/>
      <c r="ET115" s="201"/>
      <c r="EU115" s="201"/>
      <c r="EV115" s="201"/>
      <c r="EW115" s="201" t="str">
        <f t="shared" si="41"/>
        <v/>
      </c>
      <c r="EX115" s="201"/>
      <c r="EY115" s="201"/>
      <c r="EZ115" s="201"/>
      <c r="FA115" s="201"/>
      <c r="FB115" s="201"/>
      <c r="FC115" s="201"/>
      <c r="FD115" s="201" t="str">
        <f t="shared" si="42"/>
        <v/>
      </c>
      <c r="FE115" s="201"/>
      <c r="FF115" s="201"/>
      <c r="FG115" s="201"/>
      <c r="FH115" s="201"/>
      <c r="FI115" s="201"/>
      <c r="FJ115" s="201"/>
      <c r="FK115" s="201" t="str">
        <f t="shared" si="43"/>
        <v/>
      </c>
      <c r="FL115" s="201"/>
      <c r="FM115" s="201"/>
      <c r="FN115" s="201"/>
      <c r="FO115" s="201"/>
      <c r="FP115" s="201"/>
      <c r="FQ115" s="201"/>
      <c r="FR115" s="201" t="str">
        <f t="shared" si="44"/>
        <v/>
      </c>
      <c r="FS115" s="201"/>
      <c r="FT115" s="201"/>
      <c r="FU115" s="201"/>
      <c r="FV115" s="201"/>
      <c r="FW115" s="201"/>
      <c r="FX115" s="201"/>
      <c r="FY115" s="201" t="str">
        <f t="shared" si="45"/>
        <v/>
      </c>
      <c r="FZ115" s="201"/>
      <c r="GA115" s="201"/>
      <c r="GB115" s="201"/>
      <c r="GC115" s="201"/>
      <c r="GD115" s="201"/>
      <c r="GE115" s="201"/>
      <c r="GF115" s="201" t="str">
        <f t="shared" si="46"/>
        <v/>
      </c>
      <c r="GG115" s="201"/>
      <c r="GH115" s="201"/>
      <c r="GI115" s="201"/>
      <c r="GJ115" s="201"/>
      <c r="GK115" s="201"/>
      <c r="GL115" s="201"/>
      <c r="GM115" s="201" t="str">
        <f t="shared" si="47"/>
        <v/>
      </c>
      <c r="GN115" s="201"/>
      <c r="GO115" s="201"/>
      <c r="GP115" s="201"/>
      <c r="GQ115" s="201"/>
      <c r="GR115" s="201"/>
      <c r="GS115" s="201"/>
      <c r="GT115" s="201" t="str">
        <f t="shared" si="48"/>
        <v/>
      </c>
      <c r="GU115" s="201"/>
      <c r="GV115" s="201"/>
      <c r="GW115" s="201"/>
      <c r="GX115" s="201"/>
      <c r="GY115" s="201"/>
      <c r="GZ115" s="201"/>
      <c r="HA115" s="201" t="str">
        <f t="shared" si="49"/>
        <v/>
      </c>
      <c r="HB115" s="201"/>
      <c r="HC115" s="201"/>
      <c r="HD115" s="201"/>
      <c r="HE115" s="201"/>
      <c r="HF115" s="201"/>
      <c r="HG115" s="201"/>
      <c r="HH115" s="201" t="str">
        <f t="shared" si="50"/>
        <v/>
      </c>
      <c r="HI115" s="201"/>
      <c r="HJ115" s="201"/>
      <c r="HK115" s="201"/>
      <c r="HL115" s="201"/>
      <c r="HM115" s="201"/>
      <c r="HN115" s="201"/>
      <c r="HO115" s="201" t="str">
        <f t="shared" si="51"/>
        <v/>
      </c>
      <c r="HP115" s="201"/>
      <c r="HQ115" s="201"/>
      <c r="HR115" s="201"/>
      <c r="HS115" s="201"/>
      <c r="HT115" s="201"/>
      <c r="HU115" s="201"/>
      <c r="HV115" s="201" t="str">
        <f t="shared" si="52"/>
        <v/>
      </c>
      <c r="HW115" s="201"/>
      <c r="HX115" s="201"/>
      <c r="HY115" s="201"/>
      <c r="HZ115" s="201"/>
      <c r="IA115" s="201"/>
      <c r="IB115" s="201"/>
      <c r="IC115" s="201" t="str">
        <f t="shared" si="53"/>
        <v/>
      </c>
      <c r="ID115" s="201"/>
      <c r="IE115" s="201"/>
      <c r="IF115" s="201"/>
      <c r="IG115" s="201"/>
      <c r="IH115" s="201"/>
      <c r="II115" s="201"/>
      <c r="IJ115" s="201" t="str">
        <f t="shared" si="54"/>
        <v/>
      </c>
      <c r="IK115" s="201"/>
      <c r="IL115" s="201"/>
      <c r="IM115" s="201"/>
      <c r="IN115" s="201"/>
      <c r="IO115" s="201"/>
      <c r="IP115" s="201"/>
      <c r="IQ115" s="201" t="str">
        <f t="shared" si="55"/>
        <v/>
      </c>
      <c r="IR115" s="201"/>
      <c r="IS115" s="201"/>
      <c r="IT115" s="201"/>
      <c r="IU115" s="201"/>
      <c r="IV115" s="201"/>
      <c r="IW115" s="201"/>
      <c r="IX115" s="201" t="str">
        <f t="shared" si="56"/>
        <v/>
      </c>
      <c r="IY115" s="201"/>
      <c r="IZ115" s="201"/>
      <c r="JA115" s="201"/>
      <c r="JB115" s="201"/>
      <c r="JC115" s="201"/>
      <c r="JD115" s="201"/>
      <c r="JE115" s="201" t="str">
        <f t="shared" si="57"/>
        <v/>
      </c>
      <c r="JF115" s="201"/>
      <c r="JG115" s="201"/>
      <c r="JH115" s="201"/>
      <c r="JI115" s="201"/>
      <c r="JJ115" s="201"/>
      <c r="JK115" s="201"/>
      <c r="JL115" s="201" t="str">
        <f t="shared" si="58"/>
        <v/>
      </c>
      <c r="JM115" s="201"/>
      <c r="JN115" s="201"/>
      <c r="JO115" s="201"/>
      <c r="JP115" s="201"/>
      <c r="JQ115" s="201"/>
      <c r="JR115" s="201"/>
      <c r="JS115" s="201" t="str">
        <f t="shared" si="59"/>
        <v/>
      </c>
      <c r="JT115" s="201"/>
      <c r="JU115" s="201"/>
      <c r="JV115" s="201"/>
      <c r="JW115" s="201"/>
      <c r="JX115" s="201"/>
      <c r="JY115" s="201"/>
      <c r="JZ115" s="201" t="str">
        <f t="shared" si="60"/>
        <v/>
      </c>
      <c r="KA115" s="201"/>
      <c r="KB115" s="201"/>
      <c r="KC115" s="201"/>
      <c r="KD115" s="201"/>
      <c r="KE115" s="201"/>
      <c r="KF115" s="201"/>
      <c r="KG115" s="201" t="str">
        <f t="shared" si="61"/>
        <v/>
      </c>
      <c r="KH115" s="201"/>
      <c r="KI115" s="201"/>
      <c r="KJ115" s="201"/>
      <c r="KK115" s="201"/>
      <c r="KL115" s="201"/>
      <c r="KM115" s="201"/>
      <c r="KN115" s="201" t="str">
        <f t="shared" si="62"/>
        <v/>
      </c>
      <c r="KO115" s="201"/>
      <c r="KP115" s="201"/>
      <c r="KQ115" s="201"/>
      <c r="KR115" s="201"/>
      <c r="KS115" s="201"/>
      <c r="KT115" s="201"/>
      <c r="KU115" s="201" t="str">
        <f t="shared" si="63"/>
        <v/>
      </c>
      <c r="KV115" s="201"/>
      <c r="KW115" s="201"/>
      <c r="KX115" s="201"/>
      <c r="KY115" s="201"/>
      <c r="KZ115" s="201"/>
      <c r="LA115" s="201"/>
      <c r="LB115" s="201" t="str">
        <f t="shared" si="64"/>
        <v/>
      </c>
      <c r="LC115" s="201"/>
      <c r="LD115" s="201"/>
      <c r="LE115" s="201"/>
      <c r="LF115" s="201"/>
      <c r="LG115" s="201"/>
      <c r="LH115" s="201"/>
      <c r="LI115" s="201" t="str">
        <f t="shared" si="1"/>
        <v/>
      </c>
      <c r="LJ115" s="201"/>
      <c r="LK115" s="201"/>
      <c r="LL115" s="201"/>
      <c r="LM115" s="201"/>
      <c r="LN115" s="201"/>
      <c r="LO115" s="201"/>
      <c r="LP115" s="201" t="str">
        <f t="shared" si="2"/>
        <v/>
      </c>
      <c r="LQ115" s="201"/>
      <c r="LR115" s="201"/>
      <c r="LS115" s="201"/>
      <c r="LT115" s="201"/>
      <c r="LU115" s="201"/>
      <c r="LV115" s="201"/>
      <c r="LW115" s="201" t="str">
        <f t="shared" si="3"/>
        <v/>
      </c>
      <c r="LX115" s="201"/>
      <c r="LY115" s="201"/>
      <c r="LZ115" s="201"/>
      <c r="MA115" s="201"/>
      <c r="MB115" s="201"/>
      <c r="MC115" s="201"/>
      <c r="MD115" s="201" t="str">
        <f t="shared" si="4"/>
        <v/>
      </c>
      <c r="ME115" s="201"/>
      <c r="MF115" s="201"/>
      <c r="MG115" s="201"/>
      <c r="MH115" s="201"/>
      <c r="MI115" s="201"/>
      <c r="MJ115" s="201"/>
      <c r="MK115" s="201" t="str">
        <f t="shared" si="5"/>
        <v/>
      </c>
      <c r="ML115" s="201"/>
      <c r="MM115" s="201"/>
      <c r="MN115" s="201"/>
      <c r="MO115" s="201"/>
      <c r="MP115" s="201"/>
      <c r="MQ115" s="201"/>
      <c r="MR115" s="201" t="str">
        <f t="shared" si="6"/>
        <v/>
      </c>
      <c r="MS115" s="201"/>
      <c r="MT115" s="201"/>
      <c r="MU115" s="201"/>
      <c r="MV115" s="201"/>
      <c r="MW115" s="201"/>
      <c r="MX115" s="201"/>
      <c r="MY115" s="201" t="str">
        <f t="shared" si="7"/>
        <v/>
      </c>
      <c r="MZ115" s="201"/>
      <c r="NA115" s="201"/>
      <c r="NB115" s="201"/>
      <c r="NC115" s="201"/>
      <c r="ND115" s="201"/>
      <c r="NE115" s="201"/>
      <c r="NF115" s="201" t="str">
        <f t="shared" si="8"/>
        <v/>
      </c>
      <c r="NG115" s="201"/>
      <c r="NH115" s="201"/>
      <c r="NI115" s="201"/>
      <c r="NJ115" s="201"/>
      <c r="NK115" s="201"/>
      <c r="NL115" s="201"/>
      <c r="NM115" s="201" t="str">
        <f t="shared" si="9"/>
        <v/>
      </c>
      <c r="NN115" s="201"/>
      <c r="NO115" s="201"/>
      <c r="NP115" s="201"/>
      <c r="NQ115" s="201"/>
      <c r="NR115" s="201"/>
      <c r="NS115" s="201"/>
      <c r="NT115" s="201" t="str">
        <f t="shared" si="10"/>
        <v/>
      </c>
      <c r="NU115" s="201"/>
      <c r="NV115" s="201"/>
      <c r="NW115" s="201"/>
      <c r="NX115" s="201"/>
      <c r="NY115" s="201"/>
      <c r="NZ115" s="201"/>
      <c r="OA115" s="201" t="str">
        <f t="shared" si="11"/>
        <v/>
      </c>
      <c r="OB115" s="201"/>
      <c r="OC115" s="201"/>
      <c r="OD115" s="201"/>
      <c r="OE115" s="201"/>
      <c r="OF115" s="201"/>
      <c r="OG115" s="201"/>
      <c r="OH115" s="201" t="str">
        <f t="shared" si="12"/>
        <v/>
      </c>
      <c r="OI115" s="201"/>
      <c r="OJ115" s="201"/>
      <c r="OK115" s="201"/>
      <c r="OL115" s="201"/>
      <c r="OM115" s="201"/>
      <c r="ON115" s="201"/>
      <c r="OO115" s="201" t="str">
        <f t="shared" si="13"/>
        <v/>
      </c>
      <c r="OP115" s="201"/>
      <c r="OQ115" s="201"/>
      <c r="OR115" s="201"/>
      <c r="OS115" s="201"/>
      <c r="OT115" s="201"/>
      <c r="OU115" s="201"/>
      <c r="OV115" s="201" t="str">
        <f t="shared" si="14"/>
        <v/>
      </c>
      <c r="OW115" s="201"/>
      <c r="OX115" s="201"/>
      <c r="OY115" s="201"/>
      <c r="OZ115" s="201"/>
      <c r="PA115" s="201"/>
      <c r="PB115" s="201"/>
      <c r="PC115" s="201" t="str">
        <f t="shared" si="15"/>
        <v/>
      </c>
      <c r="PD115" s="201"/>
      <c r="PE115" s="201"/>
      <c r="PF115" s="201"/>
      <c r="PG115" s="201"/>
      <c r="PH115" s="201"/>
      <c r="PI115" s="201"/>
      <c r="PJ115" s="201" t="str">
        <f t="shared" si="16"/>
        <v/>
      </c>
      <c r="PK115" s="201"/>
      <c r="PL115" s="201"/>
      <c r="PM115" s="201"/>
      <c r="PN115" s="201"/>
      <c r="PO115" s="201"/>
      <c r="PP115" s="201"/>
      <c r="PQ115" s="201" t="str">
        <f t="shared" si="17"/>
        <v/>
      </c>
      <c r="PR115" s="201"/>
      <c r="PS115" s="201"/>
      <c r="PT115" s="201"/>
      <c r="PU115" s="201"/>
      <c r="PV115" s="201"/>
      <c r="PW115" s="201"/>
      <c r="PX115" s="201" t="str">
        <f t="shared" si="18"/>
        <v/>
      </c>
      <c r="PY115" s="201"/>
      <c r="PZ115" s="201"/>
      <c r="QA115" s="201"/>
      <c r="QB115" s="201"/>
      <c r="QC115" s="201"/>
      <c r="QD115" s="201"/>
      <c r="QE115" s="201" t="str">
        <f t="shared" si="19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22"/>
        <v>20</v>
      </c>
      <c r="U116" s="201"/>
      <c r="V116" s="201"/>
      <c r="W116" s="201"/>
      <c r="X116" s="201"/>
      <c r="Y116" s="201"/>
      <c r="Z116" s="201"/>
      <c r="AA116" s="201">
        <f t="shared" si="23"/>
        <v>0</v>
      </c>
      <c r="AB116" s="201"/>
      <c r="AC116" s="201"/>
      <c r="AD116" s="201"/>
      <c r="AE116" s="201"/>
      <c r="AF116" s="201"/>
      <c r="AG116" s="201"/>
      <c r="AH116" s="201">
        <f t="shared" si="24"/>
        <v>0</v>
      </c>
      <c r="AI116" s="201"/>
      <c r="AJ116" s="201"/>
      <c r="AK116" s="201"/>
      <c r="AL116" s="201"/>
      <c r="AM116" s="201"/>
      <c r="AN116" s="201"/>
      <c r="AO116" s="201" t="str">
        <f t="shared" si="25"/>
        <v/>
      </c>
      <c r="AP116" s="201"/>
      <c r="AQ116" s="201"/>
      <c r="AR116" s="201"/>
      <c r="AS116" s="201"/>
      <c r="AT116" s="201"/>
      <c r="AU116" s="201"/>
      <c r="AV116" s="201" t="str">
        <f t="shared" si="26"/>
        <v/>
      </c>
      <c r="AW116" s="201"/>
      <c r="AX116" s="201"/>
      <c r="AY116" s="201"/>
      <c r="AZ116" s="201"/>
      <c r="BA116" s="201"/>
      <c r="BB116" s="201"/>
      <c r="BC116" s="201" t="str">
        <f t="shared" si="27"/>
        <v/>
      </c>
      <c r="BD116" s="201"/>
      <c r="BE116" s="201"/>
      <c r="BF116" s="201"/>
      <c r="BG116" s="201"/>
      <c r="BH116" s="201"/>
      <c r="BI116" s="201"/>
      <c r="BJ116" s="201" t="str">
        <f t="shared" si="28"/>
        <v/>
      </c>
      <c r="BK116" s="201"/>
      <c r="BL116" s="201"/>
      <c r="BM116" s="201"/>
      <c r="BN116" s="201"/>
      <c r="BO116" s="201"/>
      <c r="BP116" s="201"/>
      <c r="BQ116" s="201" t="str">
        <f t="shared" si="29"/>
        <v/>
      </c>
      <c r="BR116" s="201"/>
      <c r="BS116" s="201"/>
      <c r="BT116" s="201"/>
      <c r="BU116" s="201"/>
      <c r="BV116" s="201"/>
      <c r="BW116" s="201"/>
      <c r="BX116" s="201" t="str">
        <f t="shared" si="30"/>
        <v/>
      </c>
      <c r="BY116" s="201"/>
      <c r="BZ116" s="201"/>
      <c r="CA116" s="201"/>
      <c r="CB116" s="201"/>
      <c r="CC116" s="201"/>
      <c r="CD116" s="201"/>
      <c r="CE116" s="201" t="str">
        <f t="shared" si="31"/>
        <v/>
      </c>
      <c r="CF116" s="201"/>
      <c r="CG116" s="201"/>
      <c r="CH116" s="201"/>
      <c r="CI116" s="201"/>
      <c r="CJ116" s="201"/>
      <c r="CK116" s="201"/>
      <c r="CL116" s="201" t="str">
        <f t="shared" si="32"/>
        <v/>
      </c>
      <c r="CM116" s="201"/>
      <c r="CN116" s="201"/>
      <c r="CO116" s="201"/>
      <c r="CP116" s="201"/>
      <c r="CQ116" s="201"/>
      <c r="CR116" s="201"/>
      <c r="CS116" s="201" t="str">
        <f t="shared" si="33"/>
        <v/>
      </c>
      <c r="CT116" s="201"/>
      <c r="CU116" s="201"/>
      <c r="CV116" s="201"/>
      <c r="CW116" s="201"/>
      <c r="CX116" s="201"/>
      <c r="CY116" s="201"/>
      <c r="CZ116" s="201" t="str">
        <f t="shared" si="34"/>
        <v/>
      </c>
      <c r="DA116" s="201"/>
      <c r="DB116" s="201"/>
      <c r="DC116" s="201"/>
      <c r="DD116" s="201"/>
      <c r="DE116" s="201"/>
      <c r="DF116" s="201"/>
      <c r="DG116" s="201" t="str">
        <f t="shared" si="35"/>
        <v/>
      </c>
      <c r="DH116" s="201"/>
      <c r="DI116" s="201"/>
      <c r="DJ116" s="201"/>
      <c r="DK116" s="201"/>
      <c r="DL116" s="201"/>
      <c r="DM116" s="201"/>
      <c r="DN116" s="201" t="str">
        <f t="shared" si="36"/>
        <v/>
      </c>
      <c r="DO116" s="201"/>
      <c r="DP116" s="201"/>
      <c r="DQ116" s="201"/>
      <c r="DR116" s="201"/>
      <c r="DS116" s="201"/>
      <c r="DT116" s="201"/>
      <c r="DU116" s="201" t="str">
        <f t="shared" si="37"/>
        <v/>
      </c>
      <c r="DV116" s="201"/>
      <c r="DW116" s="201"/>
      <c r="DX116" s="201"/>
      <c r="DY116" s="201"/>
      <c r="DZ116" s="201"/>
      <c r="EA116" s="201"/>
      <c r="EB116" s="201" t="str">
        <f t="shared" si="38"/>
        <v/>
      </c>
      <c r="EC116" s="201"/>
      <c r="ED116" s="201"/>
      <c r="EE116" s="201"/>
      <c r="EF116" s="201"/>
      <c r="EG116" s="201"/>
      <c r="EH116" s="201"/>
      <c r="EI116" s="201" t="str">
        <f t="shared" si="39"/>
        <v/>
      </c>
      <c r="EJ116" s="201"/>
      <c r="EK116" s="201"/>
      <c r="EL116" s="201"/>
      <c r="EM116" s="201"/>
      <c r="EN116" s="201"/>
      <c r="EO116" s="201"/>
      <c r="EP116" s="201" t="str">
        <f t="shared" si="40"/>
        <v/>
      </c>
      <c r="EQ116" s="201"/>
      <c r="ER116" s="201"/>
      <c r="ES116" s="201"/>
      <c r="ET116" s="201"/>
      <c r="EU116" s="201"/>
      <c r="EV116" s="201"/>
      <c r="EW116" s="201" t="str">
        <f t="shared" si="41"/>
        <v/>
      </c>
      <c r="EX116" s="201"/>
      <c r="EY116" s="201"/>
      <c r="EZ116" s="201"/>
      <c r="FA116" s="201"/>
      <c r="FB116" s="201"/>
      <c r="FC116" s="201"/>
      <c r="FD116" s="201" t="str">
        <f t="shared" si="42"/>
        <v/>
      </c>
      <c r="FE116" s="201"/>
      <c r="FF116" s="201"/>
      <c r="FG116" s="201"/>
      <c r="FH116" s="201"/>
      <c r="FI116" s="201"/>
      <c r="FJ116" s="201"/>
      <c r="FK116" s="201" t="str">
        <f t="shared" si="43"/>
        <v/>
      </c>
      <c r="FL116" s="201"/>
      <c r="FM116" s="201"/>
      <c r="FN116" s="201"/>
      <c r="FO116" s="201"/>
      <c r="FP116" s="201"/>
      <c r="FQ116" s="201"/>
      <c r="FR116" s="201" t="str">
        <f t="shared" si="44"/>
        <v/>
      </c>
      <c r="FS116" s="201"/>
      <c r="FT116" s="201"/>
      <c r="FU116" s="201"/>
      <c r="FV116" s="201"/>
      <c r="FW116" s="201"/>
      <c r="FX116" s="201"/>
      <c r="FY116" s="201" t="str">
        <f t="shared" si="45"/>
        <v/>
      </c>
      <c r="FZ116" s="201"/>
      <c r="GA116" s="201"/>
      <c r="GB116" s="201"/>
      <c r="GC116" s="201"/>
      <c r="GD116" s="201"/>
      <c r="GE116" s="201"/>
      <c r="GF116" s="201" t="str">
        <f t="shared" si="46"/>
        <v/>
      </c>
      <c r="GG116" s="201"/>
      <c r="GH116" s="201"/>
      <c r="GI116" s="201"/>
      <c r="GJ116" s="201"/>
      <c r="GK116" s="201"/>
      <c r="GL116" s="201"/>
      <c r="GM116" s="201" t="str">
        <f t="shared" si="47"/>
        <v/>
      </c>
      <c r="GN116" s="201"/>
      <c r="GO116" s="201"/>
      <c r="GP116" s="201"/>
      <c r="GQ116" s="201"/>
      <c r="GR116" s="201"/>
      <c r="GS116" s="201"/>
      <c r="GT116" s="201" t="str">
        <f t="shared" si="48"/>
        <v/>
      </c>
      <c r="GU116" s="201"/>
      <c r="GV116" s="201"/>
      <c r="GW116" s="201"/>
      <c r="GX116" s="201"/>
      <c r="GY116" s="201"/>
      <c r="GZ116" s="201"/>
      <c r="HA116" s="201" t="str">
        <f t="shared" si="49"/>
        <v/>
      </c>
      <c r="HB116" s="201"/>
      <c r="HC116" s="201"/>
      <c r="HD116" s="201"/>
      <c r="HE116" s="201"/>
      <c r="HF116" s="201"/>
      <c r="HG116" s="201"/>
      <c r="HH116" s="201" t="str">
        <f t="shared" si="50"/>
        <v/>
      </c>
      <c r="HI116" s="201"/>
      <c r="HJ116" s="201"/>
      <c r="HK116" s="201"/>
      <c r="HL116" s="201"/>
      <c r="HM116" s="201"/>
      <c r="HN116" s="201"/>
      <c r="HO116" s="201" t="str">
        <f t="shared" si="51"/>
        <v/>
      </c>
      <c r="HP116" s="201"/>
      <c r="HQ116" s="201"/>
      <c r="HR116" s="201"/>
      <c r="HS116" s="201"/>
      <c r="HT116" s="201"/>
      <c r="HU116" s="201"/>
      <c r="HV116" s="201" t="str">
        <f t="shared" si="52"/>
        <v/>
      </c>
      <c r="HW116" s="201"/>
      <c r="HX116" s="201"/>
      <c r="HY116" s="201"/>
      <c r="HZ116" s="201"/>
      <c r="IA116" s="201"/>
      <c r="IB116" s="201"/>
      <c r="IC116" s="201" t="str">
        <f t="shared" si="53"/>
        <v/>
      </c>
      <c r="ID116" s="201"/>
      <c r="IE116" s="201"/>
      <c r="IF116" s="201"/>
      <c r="IG116" s="201"/>
      <c r="IH116" s="201"/>
      <c r="II116" s="201"/>
      <c r="IJ116" s="201" t="str">
        <f t="shared" si="54"/>
        <v/>
      </c>
      <c r="IK116" s="201"/>
      <c r="IL116" s="201"/>
      <c r="IM116" s="201"/>
      <c r="IN116" s="201"/>
      <c r="IO116" s="201"/>
      <c r="IP116" s="201"/>
      <c r="IQ116" s="201" t="str">
        <f t="shared" si="55"/>
        <v/>
      </c>
      <c r="IR116" s="201"/>
      <c r="IS116" s="201"/>
      <c r="IT116" s="201"/>
      <c r="IU116" s="201"/>
      <c r="IV116" s="201"/>
      <c r="IW116" s="201"/>
      <c r="IX116" s="201" t="str">
        <f t="shared" si="56"/>
        <v/>
      </c>
      <c r="IY116" s="201"/>
      <c r="IZ116" s="201"/>
      <c r="JA116" s="201"/>
      <c r="JB116" s="201"/>
      <c r="JC116" s="201"/>
      <c r="JD116" s="201"/>
      <c r="JE116" s="201" t="str">
        <f t="shared" si="57"/>
        <v/>
      </c>
      <c r="JF116" s="201"/>
      <c r="JG116" s="201"/>
      <c r="JH116" s="201"/>
      <c r="JI116" s="201"/>
      <c r="JJ116" s="201"/>
      <c r="JK116" s="201"/>
      <c r="JL116" s="201" t="str">
        <f t="shared" si="58"/>
        <v/>
      </c>
      <c r="JM116" s="201"/>
      <c r="JN116" s="201"/>
      <c r="JO116" s="201"/>
      <c r="JP116" s="201"/>
      <c r="JQ116" s="201"/>
      <c r="JR116" s="201"/>
      <c r="JS116" s="201" t="str">
        <f t="shared" si="59"/>
        <v/>
      </c>
      <c r="JT116" s="201"/>
      <c r="JU116" s="201"/>
      <c r="JV116" s="201"/>
      <c r="JW116" s="201"/>
      <c r="JX116" s="201"/>
      <c r="JY116" s="201"/>
      <c r="JZ116" s="201" t="str">
        <f t="shared" si="60"/>
        <v/>
      </c>
      <c r="KA116" s="201"/>
      <c r="KB116" s="201"/>
      <c r="KC116" s="201"/>
      <c r="KD116" s="201"/>
      <c r="KE116" s="201"/>
      <c r="KF116" s="201"/>
      <c r="KG116" s="201" t="str">
        <f t="shared" si="61"/>
        <v/>
      </c>
      <c r="KH116" s="201"/>
      <c r="KI116" s="201"/>
      <c r="KJ116" s="201"/>
      <c r="KK116" s="201"/>
      <c r="KL116" s="201"/>
      <c r="KM116" s="201"/>
      <c r="KN116" s="201" t="str">
        <f t="shared" si="62"/>
        <v/>
      </c>
      <c r="KO116" s="201"/>
      <c r="KP116" s="201"/>
      <c r="KQ116" s="201"/>
      <c r="KR116" s="201"/>
      <c r="KS116" s="201"/>
      <c r="KT116" s="201"/>
      <c r="KU116" s="201" t="str">
        <f t="shared" si="63"/>
        <v/>
      </c>
      <c r="KV116" s="201"/>
      <c r="KW116" s="201"/>
      <c r="KX116" s="201"/>
      <c r="KY116" s="201"/>
      <c r="KZ116" s="201"/>
      <c r="LA116" s="201"/>
      <c r="LB116" s="201" t="str">
        <f t="shared" si="64"/>
        <v/>
      </c>
      <c r="LC116" s="201"/>
      <c r="LD116" s="201"/>
      <c r="LE116" s="201"/>
      <c r="LF116" s="201"/>
      <c r="LG116" s="201"/>
      <c r="LH116" s="201"/>
      <c r="LI116" s="201" t="str">
        <f t="shared" si="1"/>
        <v/>
      </c>
      <c r="LJ116" s="201"/>
      <c r="LK116" s="201"/>
      <c r="LL116" s="201"/>
      <c r="LM116" s="201"/>
      <c r="LN116" s="201"/>
      <c r="LO116" s="201"/>
      <c r="LP116" s="201" t="str">
        <f t="shared" si="2"/>
        <v/>
      </c>
      <c r="LQ116" s="201"/>
      <c r="LR116" s="201"/>
      <c r="LS116" s="201"/>
      <c r="LT116" s="201"/>
      <c r="LU116" s="201"/>
      <c r="LV116" s="201"/>
      <c r="LW116" s="201" t="str">
        <f t="shared" si="3"/>
        <v/>
      </c>
      <c r="LX116" s="201"/>
      <c r="LY116" s="201"/>
      <c r="LZ116" s="201"/>
      <c r="MA116" s="201"/>
      <c r="MB116" s="201"/>
      <c r="MC116" s="201"/>
      <c r="MD116" s="201" t="str">
        <f t="shared" si="4"/>
        <v/>
      </c>
      <c r="ME116" s="201"/>
      <c r="MF116" s="201"/>
      <c r="MG116" s="201"/>
      <c r="MH116" s="201"/>
      <c r="MI116" s="201"/>
      <c r="MJ116" s="201"/>
      <c r="MK116" s="201" t="str">
        <f t="shared" si="5"/>
        <v/>
      </c>
      <c r="ML116" s="201"/>
      <c r="MM116" s="201"/>
      <c r="MN116" s="201"/>
      <c r="MO116" s="201"/>
      <c r="MP116" s="201"/>
      <c r="MQ116" s="201"/>
      <c r="MR116" s="201" t="str">
        <f t="shared" si="6"/>
        <v/>
      </c>
      <c r="MS116" s="201"/>
      <c r="MT116" s="201"/>
      <c r="MU116" s="201"/>
      <c r="MV116" s="201"/>
      <c r="MW116" s="201"/>
      <c r="MX116" s="201"/>
      <c r="MY116" s="201" t="str">
        <f t="shared" si="7"/>
        <v/>
      </c>
      <c r="MZ116" s="201"/>
      <c r="NA116" s="201"/>
      <c r="NB116" s="201"/>
      <c r="NC116" s="201"/>
      <c r="ND116" s="201"/>
      <c r="NE116" s="201"/>
      <c r="NF116" s="201" t="str">
        <f t="shared" si="8"/>
        <v/>
      </c>
      <c r="NG116" s="201"/>
      <c r="NH116" s="201"/>
      <c r="NI116" s="201"/>
      <c r="NJ116" s="201"/>
      <c r="NK116" s="201"/>
      <c r="NL116" s="201"/>
      <c r="NM116" s="201" t="str">
        <f t="shared" si="9"/>
        <v/>
      </c>
      <c r="NN116" s="201"/>
      <c r="NO116" s="201"/>
      <c r="NP116" s="201"/>
      <c r="NQ116" s="201"/>
      <c r="NR116" s="201"/>
      <c r="NS116" s="201"/>
      <c r="NT116" s="201" t="str">
        <f t="shared" si="10"/>
        <v/>
      </c>
      <c r="NU116" s="201"/>
      <c r="NV116" s="201"/>
      <c r="NW116" s="201"/>
      <c r="NX116" s="201"/>
      <c r="NY116" s="201"/>
      <c r="NZ116" s="201"/>
      <c r="OA116" s="201" t="str">
        <f t="shared" si="11"/>
        <v/>
      </c>
      <c r="OB116" s="201"/>
      <c r="OC116" s="201"/>
      <c r="OD116" s="201"/>
      <c r="OE116" s="201"/>
      <c r="OF116" s="201"/>
      <c r="OG116" s="201"/>
      <c r="OH116" s="201" t="str">
        <f t="shared" si="12"/>
        <v/>
      </c>
      <c r="OI116" s="201"/>
      <c r="OJ116" s="201"/>
      <c r="OK116" s="201"/>
      <c r="OL116" s="201"/>
      <c r="OM116" s="201"/>
      <c r="ON116" s="201"/>
      <c r="OO116" s="201" t="str">
        <f t="shared" si="13"/>
        <v/>
      </c>
      <c r="OP116" s="201"/>
      <c r="OQ116" s="201"/>
      <c r="OR116" s="201"/>
      <c r="OS116" s="201"/>
      <c r="OT116" s="201"/>
      <c r="OU116" s="201"/>
      <c r="OV116" s="201" t="str">
        <f t="shared" si="14"/>
        <v/>
      </c>
      <c r="OW116" s="201"/>
      <c r="OX116" s="201"/>
      <c r="OY116" s="201"/>
      <c r="OZ116" s="201"/>
      <c r="PA116" s="201"/>
      <c r="PB116" s="201"/>
      <c r="PC116" s="201" t="str">
        <f t="shared" si="15"/>
        <v/>
      </c>
      <c r="PD116" s="201"/>
      <c r="PE116" s="201"/>
      <c r="PF116" s="201"/>
      <c r="PG116" s="201"/>
      <c r="PH116" s="201"/>
      <c r="PI116" s="201"/>
      <c r="PJ116" s="201" t="str">
        <f t="shared" si="16"/>
        <v/>
      </c>
      <c r="PK116" s="201"/>
      <c r="PL116" s="201"/>
      <c r="PM116" s="201"/>
      <c r="PN116" s="201"/>
      <c r="PO116" s="201"/>
      <c r="PP116" s="201"/>
      <c r="PQ116" s="201" t="str">
        <f t="shared" si="17"/>
        <v/>
      </c>
      <c r="PR116" s="201"/>
      <c r="PS116" s="201"/>
      <c r="PT116" s="201"/>
      <c r="PU116" s="201"/>
      <c r="PV116" s="201"/>
      <c r="PW116" s="201"/>
      <c r="PX116" s="201" t="str">
        <f t="shared" si="18"/>
        <v/>
      </c>
      <c r="PY116" s="201"/>
      <c r="PZ116" s="201"/>
      <c r="QA116" s="201"/>
      <c r="QB116" s="201"/>
      <c r="QC116" s="201"/>
      <c r="QD116" s="201"/>
      <c r="QE116" s="201" t="str">
        <f t="shared" si="19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22"/>
        <v>20</v>
      </c>
      <c r="U117" s="201"/>
      <c r="V117" s="201"/>
      <c r="W117" s="201"/>
      <c r="X117" s="201"/>
      <c r="Y117" s="201"/>
      <c r="Z117" s="201"/>
      <c r="AA117" s="201">
        <f t="shared" si="23"/>
        <v>0</v>
      </c>
      <c r="AB117" s="201"/>
      <c r="AC117" s="201"/>
      <c r="AD117" s="201"/>
      <c r="AE117" s="201"/>
      <c r="AF117" s="201"/>
      <c r="AG117" s="201"/>
      <c r="AH117" s="201">
        <f t="shared" si="24"/>
        <v>20</v>
      </c>
      <c r="AI117" s="201"/>
      <c r="AJ117" s="201"/>
      <c r="AK117" s="201"/>
      <c r="AL117" s="201"/>
      <c r="AM117" s="201"/>
      <c r="AN117" s="201"/>
      <c r="AO117" s="201" t="str">
        <f t="shared" si="25"/>
        <v/>
      </c>
      <c r="AP117" s="201"/>
      <c r="AQ117" s="201"/>
      <c r="AR117" s="201"/>
      <c r="AS117" s="201"/>
      <c r="AT117" s="201"/>
      <c r="AU117" s="201"/>
      <c r="AV117" s="201" t="str">
        <f t="shared" si="26"/>
        <v/>
      </c>
      <c r="AW117" s="201"/>
      <c r="AX117" s="201"/>
      <c r="AY117" s="201"/>
      <c r="AZ117" s="201"/>
      <c r="BA117" s="201"/>
      <c r="BB117" s="201"/>
      <c r="BC117" s="201" t="str">
        <f t="shared" si="27"/>
        <v/>
      </c>
      <c r="BD117" s="201"/>
      <c r="BE117" s="201"/>
      <c r="BF117" s="201"/>
      <c r="BG117" s="201"/>
      <c r="BH117" s="201"/>
      <c r="BI117" s="201"/>
      <c r="BJ117" s="201" t="str">
        <f t="shared" si="28"/>
        <v/>
      </c>
      <c r="BK117" s="201"/>
      <c r="BL117" s="201"/>
      <c r="BM117" s="201"/>
      <c r="BN117" s="201"/>
      <c r="BO117" s="201"/>
      <c r="BP117" s="201"/>
      <c r="BQ117" s="201" t="str">
        <f t="shared" si="29"/>
        <v/>
      </c>
      <c r="BR117" s="201"/>
      <c r="BS117" s="201"/>
      <c r="BT117" s="201"/>
      <c r="BU117" s="201"/>
      <c r="BV117" s="201"/>
      <c r="BW117" s="201"/>
      <c r="BX117" s="201" t="str">
        <f t="shared" si="30"/>
        <v/>
      </c>
      <c r="BY117" s="201"/>
      <c r="BZ117" s="201"/>
      <c r="CA117" s="201"/>
      <c r="CB117" s="201"/>
      <c r="CC117" s="201"/>
      <c r="CD117" s="201"/>
      <c r="CE117" s="201" t="str">
        <f t="shared" si="31"/>
        <v/>
      </c>
      <c r="CF117" s="201"/>
      <c r="CG117" s="201"/>
      <c r="CH117" s="201"/>
      <c r="CI117" s="201"/>
      <c r="CJ117" s="201"/>
      <c r="CK117" s="201"/>
      <c r="CL117" s="201" t="str">
        <f t="shared" si="32"/>
        <v/>
      </c>
      <c r="CM117" s="201"/>
      <c r="CN117" s="201"/>
      <c r="CO117" s="201"/>
      <c r="CP117" s="201"/>
      <c r="CQ117" s="201"/>
      <c r="CR117" s="201"/>
      <c r="CS117" s="201" t="str">
        <f t="shared" si="33"/>
        <v/>
      </c>
      <c r="CT117" s="201"/>
      <c r="CU117" s="201"/>
      <c r="CV117" s="201"/>
      <c r="CW117" s="201"/>
      <c r="CX117" s="201"/>
      <c r="CY117" s="201"/>
      <c r="CZ117" s="201" t="str">
        <f t="shared" si="34"/>
        <v/>
      </c>
      <c r="DA117" s="201"/>
      <c r="DB117" s="201"/>
      <c r="DC117" s="201"/>
      <c r="DD117" s="201"/>
      <c r="DE117" s="201"/>
      <c r="DF117" s="201"/>
      <c r="DG117" s="201" t="str">
        <f t="shared" si="35"/>
        <v/>
      </c>
      <c r="DH117" s="201"/>
      <c r="DI117" s="201"/>
      <c r="DJ117" s="201"/>
      <c r="DK117" s="201"/>
      <c r="DL117" s="201"/>
      <c r="DM117" s="201"/>
      <c r="DN117" s="201" t="str">
        <f t="shared" si="36"/>
        <v/>
      </c>
      <c r="DO117" s="201"/>
      <c r="DP117" s="201"/>
      <c r="DQ117" s="201"/>
      <c r="DR117" s="201"/>
      <c r="DS117" s="201"/>
      <c r="DT117" s="201"/>
      <c r="DU117" s="201" t="str">
        <f t="shared" si="37"/>
        <v/>
      </c>
      <c r="DV117" s="201"/>
      <c r="DW117" s="201"/>
      <c r="DX117" s="201"/>
      <c r="DY117" s="201"/>
      <c r="DZ117" s="201"/>
      <c r="EA117" s="201"/>
      <c r="EB117" s="201" t="str">
        <f t="shared" si="38"/>
        <v/>
      </c>
      <c r="EC117" s="201"/>
      <c r="ED117" s="201"/>
      <c r="EE117" s="201"/>
      <c r="EF117" s="201"/>
      <c r="EG117" s="201"/>
      <c r="EH117" s="201"/>
      <c r="EI117" s="201" t="str">
        <f t="shared" si="39"/>
        <v/>
      </c>
      <c r="EJ117" s="201"/>
      <c r="EK117" s="201"/>
      <c r="EL117" s="201"/>
      <c r="EM117" s="201"/>
      <c r="EN117" s="201"/>
      <c r="EO117" s="201"/>
      <c r="EP117" s="201" t="str">
        <f t="shared" si="40"/>
        <v/>
      </c>
      <c r="EQ117" s="201"/>
      <c r="ER117" s="201"/>
      <c r="ES117" s="201"/>
      <c r="ET117" s="201"/>
      <c r="EU117" s="201"/>
      <c r="EV117" s="201"/>
      <c r="EW117" s="201" t="str">
        <f t="shared" si="41"/>
        <v/>
      </c>
      <c r="EX117" s="201"/>
      <c r="EY117" s="201"/>
      <c r="EZ117" s="201"/>
      <c r="FA117" s="201"/>
      <c r="FB117" s="201"/>
      <c r="FC117" s="201"/>
      <c r="FD117" s="201" t="str">
        <f t="shared" si="42"/>
        <v/>
      </c>
      <c r="FE117" s="201"/>
      <c r="FF117" s="201"/>
      <c r="FG117" s="201"/>
      <c r="FH117" s="201"/>
      <c r="FI117" s="201"/>
      <c r="FJ117" s="201"/>
      <c r="FK117" s="201" t="str">
        <f t="shared" si="43"/>
        <v/>
      </c>
      <c r="FL117" s="201"/>
      <c r="FM117" s="201"/>
      <c r="FN117" s="201"/>
      <c r="FO117" s="201"/>
      <c r="FP117" s="201"/>
      <c r="FQ117" s="201"/>
      <c r="FR117" s="201" t="str">
        <f t="shared" si="44"/>
        <v/>
      </c>
      <c r="FS117" s="201"/>
      <c r="FT117" s="201"/>
      <c r="FU117" s="201"/>
      <c r="FV117" s="201"/>
      <c r="FW117" s="201"/>
      <c r="FX117" s="201"/>
      <c r="FY117" s="201" t="str">
        <f t="shared" si="45"/>
        <v/>
      </c>
      <c r="FZ117" s="201"/>
      <c r="GA117" s="201"/>
      <c r="GB117" s="201"/>
      <c r="GC117" s="201"/>
      <c r="GD117" s="201"/>
      <c r="GE117" s="201"/>
      <c r="GF117" s="201" t="str">
        <f t="shared" si="46"/>
        <v/>
      </c>
      <c r="GG117" s="201"/>
      <c r="GH117" s="201"/>
      <c r="GI117" s="201"/>
      <c r="GJ117" s="201"/>
      <c r="GK117" s="201"/>
      <c r="GL117" s="201"/>
      <c r="GM117" s="201" t="str">
        <f t="shared" si="47"/>
        <v/>
      </c>
      <c r="GN117" s="201"/>
      <c r="GO117" s="201"/>
      <c r="GP117" s="201"/>
      <c r="GQ117" s="201"/>
      <c r="GR117" s="201"/>
      <c r="GS117" s="201"/>
      <c r="GT117" s="201" t="str">
        <f t="shared" si="48"/>
        <v/>
      </c>
      <c r="GU117" s="201"/>
      <c r="GV117" s="201"/>
      <c r="GW117" s="201"/>
      <c r="GX117" s="201"/>
      <c r="GY117" s="201"/>
      <c r="GZ117" s="201"/>
      <c r="HA117" s="201" t="str">
        <f t="shared" si="49"/>
        <v/>
      </c>
      <c r="HB117" s="201"/>
      <c r="HC117" s="201"/>
      <c r="HD117" s="201"/>
      <c r="HE117" s="201"/>
      <c r="HF117" s="201"/>
      <c r="HG117" s="201"/>
      <c r="HH117" s="201" t="str">
        <f t="shared" si="50"/>
        <v/>
      </c>
      <c r="HI117" s="201"/>
      <c r="HJ117" s="201"/>
      <c r="HK117" s="201"/>
      <c r="HL117" s="201"/>
      <c r="HM117" s="201"/>
      <c r="HN117" s="201"/>
      <c r="HO117" s="201" t="str">
        <f t="shared" si="51"/>
        <v/>
      </c>
      <c r="HP117" s="201"/>
      <c r="HQ117" s="201"/>
      <c r="HR117" s="201"/>
      <c r="HS117" s="201"/>
      <c r="HT117" s="201"/>
      <c r="HU117" s="201"/>
      <c r="HV117" s="201" t="str">
        <f t="shared" si="52"/>
        <v/>
      </c>
      <c r="HW117" s="201"/>
      <c r="HX117" s="201"/>
      <c r="HY117" s="201"/>
      <c r="HZ117" s="201"/>
      <c r="IA117" s="201"/>
      <c r="IB117" s="201"/>
      <c r="IC117" s="201" t="str">
        <f t="shared" si="53"/>
        <v/>
      </c>
      <c r="ID117" s="201"/>
      <c r="IE117" s="201"/>
      <c r="IF117" s="201"/>
      <c r="IG117" s="201"/>
      <c r="IH117" s="201"/>
      <c r="II117" s="201"/>
      <c r="IJ117" s="201" t="str">
        <f t="shared" si="54"/>
        <v/>
      </c>
      <c r="IK117" s="201"/>
      <c r="IL117" s="201"/>
      <c r="IM117" s="201"/>
      <c r="IN117" s="201"/>
      <c r="IO117" s="201"/>
      <c r="IP117" s="201"/>
      <c r="IQ117" s="201" t="str">
        <f t="shared" si="55"/>
        <v/>
      </c>
      <c r="IR117" s="201"/>
      <c r="IS117" s="201"/>
      <c r="IT117" s="201"/>
      <c r="IU117" s="201"/>
      <c r="IV117" s="201"/>
      <c r="IW117" s="201"/>
      <c r="IX117" s="201" t="str">
        <f t="shared" si="56"/>
        <v/>
      </c>
      <c r="IY117" s="201"/>
      <c r="IZ117" s="201"/>
      <c r="JA117" s="201"/>
      <c r="JB117" s="201"/>
      <c r="JC117" s="201"/>
      <c r="JD117" s="201"/>
      <c r="JE117" s="201" t="str">
        <f t="shared" si="57"/>
        <v/>
      </c>
      <c r="JF117" s="201"/>
      <c r="JG117" s="201"/>
      <c r="JH117" s="201"/>
      <c r="JI117" s="201"/>
      <c r="JJ117" s="201"/>
      <c r="JK117" s="201"/>
      <c r="JL117" s="201" t="str">
        <f t="shared" si="58"/>
        <v/>
      </c>
      <c r="JM117" s="201"/>
      <c r="JN117" s="201"/>
      <c r="JO117" s="201"/>
      <c r="JP117" s="201"/>
      <c r="JQ117" s="201"/>
      <c r="JR117" s="201"/>
      <c r="JS117" s="201" t="str">
        <f t="shared" si="59"/>
        <v/>
      </c>
      <c r="JT117" s="201"/>
      <c r="JU117" s="201"/>
      <c r="JV117" s="201"/>
      <c r="JW117" s="201"/>
      <c r="JX117" s="201"/>
      <c r="JY117" s="201"/>
      <c r="JZ117" s="201" t="str">
        <f t="shared" si="60"/>
        <v/>
      </c>
      <c r="KA117" s="201"/>
      <c r="KB117" s="201"/>
      <c r="KC117" s="201"/>
      <c r="KD117" s="201"/>
      <c r="KE117" s="201"/>
      <c r="KF117" s="201"/>
      <c r="KG117" s="201" t="str">
        <f t="shared" si="61"/>
        <v/>
      </c>
      <c r="KH117" s="201"/>
      <c r="KI117" s="201"/>
      <c r="KJ117" s="201"/>
      <c r="KK117" s="201"/>
      <c r="KL117" s="201"/>
      <c r="KM117" s="201"/>
      <c r="KN117" s="201" t="str">
        <f t="shared" si="62"/>
        <v/>
      </c>
      <c r="KO117" s="201"/>
      <c r="KP117" s="201"/>
      <c r="KQ117" s="201"/>
      <c r="KR117" s="201"/>
      <c r="KS117" s="201"/>
      <c r="KT117" s="201"/>
      <c r="KU117" s="201" t="str">
        <f t="shared" si="63"/>
        <v/>
      </c>
      <c r="KV117" s="201"/>
      <c r="KW117" s="201"/>
      <c r="KX117" s="201"/>
      <c r="KY117" s="201"/>
      <c r="KZ117" s="201"/>
      <c r="LA117" s="201"/>
      <c r="LB117" s="201" t="str">
        <f t="shared" si="64"/>
        <v/>
      </c>
      <c r="LC117" s="201"/>
      <c r="LD117" s="201"/>
      <c r="LE117" s="201"/>
      <c r="LF117" s="201"/>
      <c r="LG117" s="201"/>
      <c r="LH117" s="201"/>
      <c r="LI117" s="201" t="str">
        <f t="shared" si="1"/>
        <v/>
      </c>
      <c r="LJ117" s="201"/>
      <c r="LK117" s="201"/>
      <c r="LL117" s="201"/>
      <c r="LM117" s="201"/>
      <c r="LN117" s="201"/>
      <c r="LO117" s="201"/>
      <c r="LP117" s="201" t="str">
        <f t="shared" si="2"/>
        <v/>
      </c>
      <c r="LQ117" s="201"/>
      <c r="LR117" s="201"/>
      <c r="LS117" s="201"/>
      <c r="LT117" s="201"/>
      <c r="LU117" s="201"/>
      <c r="LV117" s="201"/>
      <c r="LW117" s="201" t="str">
        <f t="shared" si="3"/>
        <v/>
      </c>
      <c r="LX117" s="201"/>
      <c r="LY117" s="201"/>
      <c r="LZ117" s="201"/>
      <c r="MA117" s="201"/>
      <c r="MB117" s="201"/>
      <c r="MC117" s="201"/>
      <c r="MD117" s="201" t="str">
        <f t="shared" si="4"/>
        <v/>
      </c>
      <c r="ME117" s="201"/>
      <c r="MF117" s="201"/>
      <c r="MG117" s="201"/>
      <c r="MH117" s="201"/>
      <c r="MI117" s="201"/>
      <c r="MJ117" s="201"/>
      <c r="MK117" s="201" t="str">
        <f t="shared" si="5"/>
        <v/>
      </c>
      <c r="ML117" s="201"/>
      <c r="MM117" s="201"/>
      <c r="MN117" s="201"/>
      <c r="MO117" s="201"/>
      <c r="MP117" s="201"/>
      <c r="MQ117" s="201"/>
      <c r="MR117" s="201" t="str">
        <f t="shared" si="6"/>
        <v/>
      </c>
      <c r="MS117" s="201"/>
      <c r="MT117" s="201"/>
      <c r="MU117" s="201"/>
      <c r="MV117" s="201"/>
      <c r="MW117" s="201"/>
      <c r="MX117" s="201"/>
      <c r="MY117" s="201" t="str">
        <f t="shared" si="7"/>
        <v/>
      </c>
      <c r="MZ117" s="201"/>
      <c r="NA117" s="201"/>
      <c r="NB117" s="201"/>
      <c r="NC117" s="201"/>
      <c r="ND117" s="201"/>
      <c r="NE117" s="201"/>
      <c r="NF117" s="201" t="str">
        <f t="shared" si="8"/>
        <v/>
      </c>
      <c r="NG117" s="201"/>
      <c r="NH117" s="201"/>
      <c r="NI117" s="201"/>
      <c r="NJ117" s="201"/>
      <c r="NK117" s="201"/>
      <c r="NL117" s="201"/>
      <c r="NM117" s="201" t="str">
        <f t="shared" si="9"/>
        <v/>
      </c>
      <c r="NN117" s="201"/>
      <c r="NO117" s="201"/>
      <c r="NP117" s="201"/>
      <c r="NQ117" s="201"/>
      <c r="NR117" s="201"/>
      <c r="NS117" s="201"/>
      <c r="NT117" s="201" t="str">
        <f t="shared" si="10"/>
        <v/>
      </c>
      <c r="NU117" s="201"/>
      <c r="NV117" s="201"/>
      <c r="NW117" s="201"/>
      <c r="NX117" s="201"/>
      <c r="NY117" s="201"/>
      <c r="NZ117" s="201"/>
      <c r="OA117" s="201" t="str">
        <f t="shared" si="11"/>
        <v/>
      </c>
      <c r="OB117" s="201"/>
      <c r="OC117" s="201"/>
      <c r="OD117" s="201"/>
      <c r="OE117" s="201"/>
      <c r="OF117" s="201"/>
      <c r="OG117" s="201"/>
      <c r="OH117" s="201" t="str">
        <f t="shared" si="12"/>
        <v/>
      </c>
      <c r="OI117" s="201"/>
      <c r="OJ117" s="201"/>
      <c r="OK117" s="201"/>
      <c r="OL117" s="201"/>
      <c r="OM117" s="201"/>
      <c r="ON117" s="201"/>
      <c r="OO117" s="201" t="str">
        <f t="shared" si="13"/>
        <v/>
      </c>
      <c r="OP117" s="201"/>
      <c r="OQ117" s="201"/>
      <c r="OR117" s="201"/>
      <c r="OS117" s="201"/>
      <c r="OT117" s="201"/>
      <c r="OU117" s="201"/>
      <c r="OV117" s="201" t="str">
        <f t="shared" si="14"/>
        <v/>
      </c>
      <c r="OW117" s="201"/>
      <c r="OX117" s="201"/>
      <c r="OY117" s="201"/>
      <c r="OZ117" s="201"/>
      <c r="PA117" s="201"/>
      <c r="PB117" s="201"/>
      <c r="PC117" s="201" t="str">
        <f t="shared" si="15"/>
        <v/>
      </c>
      <c r="PD117" s="201"/>
      <c r="PE117" s="201"/>
      <c r="PF117" s="201"/>
      <c r="PG117" s="201"/>
      <c r="PH117" s="201"/>
      <c r="PI117" s="201"/>
      <c r="PJ117" s="201" t="str">
        <f t="shared" si="16"/>
        <v/>
      </c>
      <c r="PK117" s="201"/>
      <c r="PL117" s="201"/>
      <c r="PM117" s="201"/>
      <c r="PN117" s="201"/>
      <c r="PO117" s="201"/>
      <c r="PP117" s="201"/>
      <c r="PQ117" s="201" t="str">
        <f t="shared" si="17"/>
        <v/>
      </c>
      <c r="PR117" s="201"/>
      <c r="PS117" s="201"/>
      <c r="PT117" s="201"/>
      <c r="PU117" s="201"/>
      <c r="PV117" s="201"/>
      <c r="PW117" s="201"/>
      <c r="PX117" s="201" t="str">
        <f t="shared" si="18"/>
        <v/>
      </c>
      <c r="PY117" s="201"/>
      <c r="PZ117" s="201"/>
      <c r="QA117" s="201"/>
      <c r="QB117" s="201"/>
      <c r="QC117" s="201"/>
      <c r="QD117" s="201"/>
      <c r="QE117" s="201" t="str">
        <f t="shared" si="19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65">F22</f>
        <v>#N/A</v>
      </c>
      <c r="G118" s="201"/>
      <c r="H118" s="202"/>
      <c r="I118" s="202"/>
      <c r="J118" s="202"/>
      <c r="K118" s="201"/>
      <c r="L118" s="201"/>
      <c r="M118" s="201">
        <f t="shared" ref="M118:M120" si="66">M22</f>
        <v>20</v>
      </c>
      <c r="N118" s="201"/>
      <c r="O118" s="201"/>
      <c r="P118" s="201"/>
      <c r="Q118" s="203"/>
      <c r="R118" s="201"/>
      <c r="S118" s="201"/>
      <c r="T118" s="201">
        <f t="shared" si="22"/>
        <v>0</v>
      </c>
      <c r="U118" s="201"/>
      <c r="V118" s="201"/>
      <c r="W118" s="201"/>
      <c r="X118" s="201"/>
      <c r="Y118" s="201"/>
      <c r="Z118" s="201"/>
      <c r="AA118" s="201">
        <f t="shared" si="23"/>
        <v>0</v>
      </c>
      <c r="AB118" s="201"/>
      <c r="AC118" s="201"/>
      <c r="AD118" s="201"/>
      <c r="AE118" s="201"/>
      <c r="AF118" s="201"/>
      <c r="AG118" s="201"/>
      <c r="AH118" s="201">
        <f t="shared" si="24"/>
        <v>20</v>
      </c>
      <c r="AI118" s="201"/>
      <c r="AJ118" s="201"/>
      <c r="AK118" s="201"/>
      <c r="AL118" s="201"/>
      <c r="AM118" s="201"/>
      <c r="AN118" s="201"/>
      <c r="AO118" s="201" t="str">
        <f t="shared" si="25"/>
        <v/>
      </c>
      <c r="AP118" s="201"/>
      <c r="AQ118" s="201"/>
      <c r="AR118" s="201"/>
      <c r="AS118" s="201"/>
      <c r="AT118" s="201"/>
      <c r="AU118" s="201"/>
      <c r="AV118" s="201" t="str">
        <f t="shared" si="26"/>
        <v/>
      </c>
      <c r="AW118" s="201"/>
      <c r="AX118" s="201"/>
      <c r="AY118" s="201"/>
      <c r="AZ118" s="201"/>
      <c r="BA118" s="201"/>
      <c r="BB118" s="201"/>
      <c r="BC118" s="201" t="str">
        <f t="shared" si="27"/>
        <v/>
      </c>
      <c r="BD118" s="201"/>
      <c r="BE118" s="201"/>
      <c r="BF118" s="201"/>
      <c r="BG118" s="201"/>
      <c r="BH118" s="201"/>
      <c r="BI118" s="201"/>
      <c r="BJ118" s="201" t="str">
        <f t="shared" si="28"/>
        <v/>
      </c>
      <c r="BK118" s="201"/>
      <c r="BL118" s="201"/>
      <c r="BM118" s="201"/>
      <c r="BN118" s="201"/>
      <c r="BO118" s="201"/>
      <c r="BP118" s="201"/>
      <c r="BQ118" s="201" t="str">
        <f t="shared" si="29"/>
        <v/>
      </c>
      <c r="BR118" s="201"/>
      <c r="BS118" s="201"/>
      <c r="BT118" s="201"/>
      <c r="BU118" s="201"/>
      <c r="BV118" s="201"/>
      <c r="BW118" s="201"/>
      <c r="BX118" s="201" t="str">
        <f t="shared" si="30"/>
        <v/>
      </c>
      <c r="BY118" s="201"/>
      <c r="BZ118" s="201"/>
      <c r="CA118" s="201"/>
      <c r="CB118" s="201"/>
      <c r="CC118" s="201"/>
      <c r="CD118" s="201"/>
      <c r="CE118" s="201" t="str">
        <f t="shared" si="31"/>
        <v/>
      </c>
      <c r="CF118" s="201"/>
      <c r="CG118" s="201"/>
      <c r="CH118" s="201"/>
      <c r="CI118" s="201"/>
      <c r="CJ118" s="201"/>
      <c r="CK118" s="201"/>
      <c r="CL118" s="201" t="str">
        <f t="shared" si="32"/>
        <v/>
      </c>
      <c r="CM118" s="201"/>
      <c r="CN118" s="201"/>
      <c r="CO118" s="201"/>
      <c r="CP118" s="201"/>
      <c r="CQ118" s="201"/>
      <c r="CR118" s="201"/>
      <c r="CS118" s="201" t="str">
        <f t="shared" si="33"/>
        <v/>
      </c>
      <c r="CT118" s="201"/>
      <c r="CU118" s="201"/>
      <c r="CV118" s="201"/>
      <c r="CW118" s="201"/>
      <c r="CX118" s="201"/>
      <c r="CY118" s="201"/>
      <c r="CZ118" s="201" t="str">
        <f t="shared" si="34"/>
        <v/>
      </c>
      <c r="DA118" s="201"/>
      <c r="DB118" s="201"/>
      <c r="DC118" s="201"/>
      <c r="DD118" s="201"/>
      <c r="DE118" s="201"/>
      <c r="DF118" s="201"/>
      <c r="DG118" s="201" t="str">
        <f t="shared" si="35"/>
        <v/>
      </c>
      <c r="DH118" s="201"/>
      <c r="DI118" s="201"/>
      <c r="DJ118" s="201"/>
      <c r="DK118" s="201"/>
      <c r="DL118" s="201"/>
      <c r="DM118" s="201"/>
      <c r="DN118" s="201" t="str">
        <f t="shared" si="36"/>
        <v/>
      </c>
      <c r="DO118" s="201"/>
      <c r="DP118" s="201"/>
      <c r="DQ118" s="201"/>
      <c r="DR118" s="201"/>
      <c r="DS118" s="201"/>
      <c r="DT118" s="201"/>
      <c r="DU118" s="201" t="str">
        <f t="shared" si="37"/>
        <v/>
      </c>
      <c r="DV118" s="201"/>
      <c r="DW118" s="201"/>
      <c r="DX118" s="201"/>
      <c r="DY118" s="201"/>
      <c r="DZ118" s="201"/>
      <c r="EA118" s="201"/>
      <c r="EB118" s="201" t="str">
        <f t="shared" si="38"/>
        <v/>
      </c>
      <c r="EC118" s="201"/>
      <c r="ED118" s="201"/>
      <c r="EE118" s="201"/>
      <c r="EF118" s="201"/>
      <c r="EG118" s="201"/>
      <c r="EH118" s="201"/>
      <c r="EI118" s="201" t="str">
        <f t="shared" si="39"/>
        <v/>
      </c>
      <c r="EJ118" s="201"/>
      <c r="EK118" s="201"/>
      <c r="EL118" s="201"/>
      <c r="EM118" s="201"/>
      <c r="EN118" s="201"/>
      <c r="EO118" s="201"/>
      <c r="EP118" s="201" t="str">
        <f t="shared" si="40"/>
        <v/>
      </c>
      <c r="EQ118" s="201"/>
      <c r="ER118" s="201"/>
      <c r="ES118" s="201"/>
      <c r="ET118" s="201"/>
      <c r="EU118" s="201"/>
      <c r="EV118" s="201"/>
      <c r="EW118" s="201" t="str">
        <f t="shared" si="41"/>
        <v/>
      </c>
      <c r="EX118" s="201"/>
      <c r="EY118" s="201"/>
      <c r="EZ118" s="201"/>
      <c r="FA118" s="201"/>
      <c r="FB118" s="201"/>
      <c r="FC118" s="201"/>
      <c r="FD118" s="201" t="str">
        <f t="shared" si="42"/>
        <v/>
      </c>
      <c r="FE118" s="201"/>
      <c r="FF118" s="201"/>
      <c r="FG118" s="201"/>
      <c r="FH118" s="201"/>
      <c r="FI118" s="201"/>
      <c r="FJ118" s="201"/>
      <c r="FK118" s="201" t="str">
        <f t="shared" si="43"/>
        <v/>
      </c>
      <c r="FL118" s="201"/>
      <c r="FM118" s="201"/>
      <c r="FN118" s="201"/>
      <c r="FO118" s="201"/>
      <c r="FP118" s="201"/>
      <c r="FQ118" s="201"/>
      <c r="FR118" s="201" t="str">
        <f t="shared" si="44"/>
        <v/>
      </c>
      <c r="FS118" s="201"/>
      <c r="FT118" s="201"/>
      <c r="FU118" s="201"/>
      <c r="FV118" s="201"/>
      <c r="FW118" s="201"/>
      <c r="FX118" s="201"/>
      <c r="FY118" s="201" t="str">
        <f t="shared" si="45"/>
        <v/>
      </c>
      <c r="FZ118" s="201"/>
      <c r="GA118" s="201"/>
      <c r="GB118" s="201"/>
      <c r="GC118" s="201"/>
      <c r="GD118" s="201"/>
      <c r="GE118" s="201"/>
      <c r="GF118" s="201" t="str">
        <f t="shared" si="46"/>
        <v/>
      </c>
      <c r="GG118" s="201"/>
      <c r="GH118" s="201"/>
      <c r="GI118" s="201"/>
      <c r="GJ118" s="201"/>
      <c r="GK118" s="201"/>
      <c r="GL118" s="201"/>
      <c r="GM118" s="201" t="str">
        <f t="shared" si="47"/>
        <v/>
      </c>
      <c r="GN118" s="201"/>
      <c r="GO118" s="201"/>
      <c r="GP118" s="201"/>
      <c r="GQ118" s="201"/>
      <c r="GR118" s="201"/>
      <c r="GS118" s="201"/>
      <c r="GT118" s="201" t="str">
        <f t="shared" si="48"/>
        <v/>
      </c>
      <c r="GU118" s="201"/>
      <c r="GV118" s="201"/>
      <c r="GW118" s="201"/>
      <c r="GX118" s="201"/>
      <c r="GY118" s="201"/>
      <c r="GZ118" s="201"/>
      <c r="HA118" s="201" t="str">
        <f t="shared" si="49"/>
        <v/>
      </c>
      <c r="HB118" s="201"/>
      <c r="HC118" s="201"/>
      <c r="HD118" s="201"/>
      <c r="HE118" s="201"/>
      <c r="HF118" s="201"/>
      <c r="HG118" s="201"/>
      <c r="HH118" s="201" t="str">
        <f t="shared" si="50"/>
        <v/>
      </c>
      <c r="HI118" s="201"/>
      <c r="HJ118" s="201"/>
      <c r="HK118" s="201"/>
      <c r="HL118" s="201"/>
      <c r="HM118" s="201"/>
      <c r="HN118" s="201"/>
      <c r="HO118" s="201" t="str">
        <f t="shared" si="51"/>
        <v/>
      </c>
      <c r="HP118" s="201"/>
      <c r="HQ118" s="201"/>
      <c r="HR118" s="201"/>
      <c r="HS118" s="201"/>
      <c r="HT118" s="201"/>
      <c r="HU118" s="201"/>
      <c r="HV118" s="201" t="str">
        <f t="shared" si="52"/>
        <v/>
      </c>
      <c r="HW118" s="201"/>
      <c r="HX118" s="201"/>
      <c r="HY118" s="201"/>
      <c r="HZ118" s="201"/>
      <c r="IA118" s="201"/>
      <c r="IB118" s="201"/>
      <c r="IC118" s="201" t="str">
        <f t="shared" si="53"/>
        <v/>
      </c>
      <c r="ID118" s="201"/>
      <c r="IE118" s="201"/>
      <c r="IF118" s="201"/>
      <c r="IG118" s="201"/>
      <c r="IH118" s="201"/>
      <c r="II118" s="201"/>
      <c r="IJ118" s="201" t="str">
        <f t="shared" si="54"/>
        <v/>
      </c>
      <c r="IK118" s="201"/>
      <c r="IL118" s="201"/>
      <c r="IM118" s="201"/>
      <c r="IN118" s="201"/>
      <c r="IO118" s="201"/>
      <c r="IP118" s="201"/>
      <c r="IQ118" s="201" t="str">
        <f t="shared" si="55"/>
        <v/>
      </c>
      <c r="IR118" s="201"/>
      <c r="IS118" s="201"/>
      <c r="IT118" s="201"/>
      <c r="IU118" s="201"/>
      <c r="IV118" s="201"/>
      <c r="IW118" s="201"/>
      <c r="IX118" s="201" t="str">
        <f t="shared" si="56"/>
        <v/>
      </c>
      <c r="IY118" s="201"/>
      <c r="IZ118" s="201"/>
      <c r="JA118" s="201"/>
      <c r="JB118" s="201"/>
      <c r="JC118" s="201"/>
      <c r="JD118" s="201"/>
      <c r="JE118" s="201" t="str">
        <f t="shared" si="57"/>
        <v/>
      </c>
      <c r="JF118" s="201"/>
      <c r="JG118" s="201"/>
      <c r="JH118" s="201"/>
      <c r="JI118" s="201"/>
      <c r="JJ118" s="201"/>
      <c r="JK118" s="201"/>
      <c r="JL118" s="201" t="str">
        <f t="shared" si="58"/>
        <v/>
      </c>
      <c r="JM118" s="201"/>
      <c r="JN118" s="201"/>
      <c r="JO118" s="201"/>
      <c r="JP118" s="201"/>
      <c r="JQ118" s="201"/>
      <c r="JR118" s="201"/>
      <c r="JS118" s="201" t="str">
        <f t="shared" si="59"/>
        <v/>
      </c>
      <c r="JT118" s="201"/>
      <c r="JU118" s="201"/>
      <c r="JV118" s="201"/>
      <c r="JW118" s="201"/>
      <c r="JX118" s="201"/>
      <c r="JY118" s="201"/>
      <c r="JZ118" s="201" t="str">
        <f t="shared" si="60"/>
        <v/>
      </c>
      <c r="KA118" s="201"/>
      <c r="KB118" s="201"/>
      <c r="KC118" s="201"/>
      <c r="KD118" s="201"/>
      <c r="KE118" s="201"/>
      <c r="KF118" s="201"/>
      <c r="KG118" s="201" t="str">
        <f t="shared" si="61"/>
        <v/>
      </c>
      <c r="KH118" s="201"/>
      <c r="KI118" s="201"/>
      <c r="KJ118" s="201"/>
      <c r="KK118" s="201"/>
      <c r="KL118" s="201"/>
      <c r="KM118" s="201"/>
      <c r="KN118" s="201" t="str">
        <f t="shared" si="62"/>
        <v/>
      </c>
      <c r="KO118" s="201"/>
      <c r="KP118" s="201"/>
      <c r="KQ118" s="201"/>
      <c r="KR118" s="201"/>
      <c r="KS118" s="201"/>
      <c r="KT118" s="201"/>
      <c r="KU118" s="201" t="str">
        <f t="shared" si="63"/>
        <v/>
      </c>
      <c r="KV118" s="201"/>
      <c r="KW118" s="201"/>
      <c r="KX118" s="201"/>
      <c r="KY118" s="201"/>
      <c r="KZ118" s="201"/>
      <c r="LA118" s="201"/>
      <c r="LB118" s="201" t="str">
        <f t="shared" si="64"/>
        <v/>
      </c>
      <c r="LC118" s="201"/>
      <c r="LD118" s="201"/>
      <c r="LE118" s="201"/>
      <c r="LF118" s="201"/>
      <c r="LG118" s="201"/>
      <c r="LH118" s="201"/>
      <c r="LI118" s="201" t="str">
        <f t="shared" si="1"/>
        <v/>
      </c>
      <c r="LJ118" s="201"/>
      <c r="LK118" s="201"/>
      <c r="LL118" s="201"/>
      <c r="LM118" s="201"/>
      <c r="LN118" s="201"/>
      <c r="LO118" s="201"/>
      <c r="LP118" s="201" t="str">
        <f t="shared" si="2"/>
        <v/>
      </c>
      <c r="LQ118" s="201"/>
      <c r="LR118" s="201"/>
      <c r="LS118" s="201"/>
      <c r="LT118" s="201"/>
      <c r="LU118" s="201"/>
      <c r="LV118" s="201"/>
      <c r="LW118" s="201" t="str">
        <f t="shared" si="3"/>
        <v/>
      </c>
      <c r="LX118" s="201"/>
      <c r="LY118" s="201"/>
      <c r="LZ118" s="201"/>
      <c r="MA118" s="201"/>
      <c r="MB118" s="201"/>
      <c r="MC118" s="201"/>
      <c r="MD118" s="201" t="str">
        <f t="shared" si="4"/>
        <v/>
      </c>
      <c r="ME118" s="201"/>
      <c r="MF118" s="201"/>
      <c r="MG118" s="201"/>
      <c r="MH118" s="201"/>
      <c r="MI118" s="201"/>
      <c r="MJ118" s="201"/>
      <c r="MK118" s="201" t="str">
        <f t="shared" si="5"/>
        <v/>
      </c>
      <c r="ML118" s="201"/>
      <c r="MM118" s="201"/>
      <c r="MN118" s="201"/>
      <c r="MO118" s="201"/>
      <c r="MP118" s="201"/>
      <c r="MQ118" s="201"/>
      <c r="MR118" s="201" t="str">
        <f t="shared" si="6"/>
        <v/>
      </c>
      <c r="MS118" s="201"/>
      <c r="MT118" s="201"/>
      <c r="MU118" s="201"/>
      <c r="MV118" s="201"/>
      <c r="MW118" s="201"/>
      <c r="MX118" s="201"/>
      <c r="MY118" s="201" t="str">
        <f t="shared" si="7"/>
        <v/>
      </c>
      <c r="MZ118" s="201"/>
      <c r="NA118" s="201"/>
      <c r="NB118" s="201"/>
      <c r="NC118" s="201"/>
      <c r="ND118" s="201"/>
      <c r="NE118" s="201"/>
      <c r="NF118" s="201" t="str">
        <f t="shared" si="8"/>
        <v/>
      </c>
      <c r="NG118" s="201"/>
      <c r="NH118" s="201"/>
      <c r="NI118" s="201"/>
      <c r="NJ118" s="201"/>
      <c r="NK118" s="201"/>
      <c r="NL118" s="201"/>
      <c r="NM118" s="201" t="str">
        <f t="shared" si="9"/>
        <v/>
      </c>
      <c r="NN118" s="201"/>
      <c r="NO118" s="201"/>
      <c r="NP118" s="201"/>
      <c r="NQ118" s="201"/>
      <c r="NR118" s="201"/>
      <c r="NS118" s="201"/>
      <c r="NT118" s="201" t="str">
        <f t="shared" si="10"/>
        <v/>
      </c>
      <c r="NU118" s="201"/>
      <c r="NV118" s="201"/>
      <c r="NW118" s="201"/>
      <c r="NX118" s="201"/>
      <c r="NY118" s="201"/>
      <c r="NZ118" s="201"/>
      <c r="OA118" s="201" t="str">
        <f t="shared" si="11"/>
        <v/>
      </c>
      <c r="OB118" s="201"/>
      <c r="OC118" s="201"/>
      <c r="OD118" s="201"/>
      <c r="OE118" s="201"/>
      <c r="OF118" s="201"/>
      <c r="OG118" s="201"/>
      <c r="OH118" s="201" t="str">
        <f t="shared" si="12"/>
        <v/>
      </c>
      <c r="OI118" s="201"/>
      <c r="OJ118" s="201"/>
      <c r="OK118" s="201"/>
      <c r="OL118" s="201"/>
      <c r="OM118" s="201"/>
      <c r="ON118" s="201"/>
      <c r="OO118" s="201" t="str">
        <f t="shared" si="13"/>
        <v/>
      </c>
      <c r="OP118" s="201"/>
      <c r="OQ118" s="201"/>
      <c r="OR118" s="201"/>
      <c r="OS118" s="201"/>
      <c r="OT118" s="201"/>
      <c r="OU118" s="201"/>
      <c r="OV118" s="201" t="str">
        <f t="shared" si="14"/>
        <v/>
      </c>
      <c r="OW118" s="201"/>
      <c r="OX118" s="201"/>
      <c r="OY118" s="201"/>
      <c r="OZ118" s="201"/>
      <c r="PA118" s="201"/>
      <c r="PB118" s="201"/>
      <c r="PC118" s="201" t="str">
        <f t="shared" si="15"/>
        <v/>
      </c>
      <c r="PD118" s="201"/>
      <c r="PE118" s="201"/>
      <c r="PF118" s="201"/>
      <c r="PG118" s="201"/>
      <c r="PH118" s="201"/>
      <c r="PI118" s="201"/>
      <c r="PJ118" s="201" t="str">
        <f t="shared" si="16"/>
        <v/>
      </c>
      <c r="PK118" s="201"/>
      <c r="PL118" s="201"/>
      <c r="PM118" s="201"/>
      <c r="PN118" s="201"/>
      <c r="PO118" s="201"/>
      <c r="PP118" s="201"/>
      <c r="PQ118" s="201" t="str">
        <f t="shared" si="17"/>
        <v/>
      </c>
      <c r="PR118" s="201"/>
      <c r="PS118" s="201"/>
      <c r="PT118" s="201"/>
      <c r="PU118" s="201"/>
      <c r="PV118" s="201"/>
      <c r="PW118" s="201"/>
      <c r="PX118" s="201" t="str">
        <f t="shared" si="18"/>
        <v/>
      </c>
      <c r="PY118" s="201"/>
      <c r="PZ118" s="201"/>
      <c r="QA118" s="201"/>
      <c r="QB118" s="201"/>
      <c r="QC118" s="201"/>
      <c r="QD118" s="201"/>
      <c r="QE118" s="201" t="str">
        <f t="shared" si="19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65"/>
        <v>#N/A</v>
      </c>
      <c r="G119" s="201"/>
      <c r="H119" s="202"/>
      <c r="I119" s="202"/>
      <c r="J119" s="202"/>
      <c r="K119" s="201"/>
      <c r="L119" s="201"/>
      <c r="M119" s="201">
        <f t="shared" si="66"/>
        <v>0</v>
      </c>
      <c r="N119" s="201"/>
      <c r="O119" s="201"/>
      <c r="P119" s="201"/>
      <c r="Q119" s="203"/>
      <c r="R119" s="201"/>
      <c r="S119" s="201"/>
      <c r="T119" s="201">
        <f t="shared" si="22"/>
        <v>20</v>
      </c>
      <c r="U119" s="201"/>
      <c r="V119" s="201"/>
      <c r="W119" s="201"/>
      <c r="X119" s="201"/>
      <c r="Y119" s="201"/>
      <c r="Z119" s="201"/>
      <c r="AA119" s="201">
        <f t="shared" si="23"/>
        <v>0</v>
      </c>
      <c r="AB119" s="201"/>
      <c r="AC119" s="201"/>
      <c r="AD119" s="201"/>
      <c r="AE119" s="201"/>
      <c r="AF119" s="201"/>
      <c r="AG119" s="201"/>
      <c r="AH119" s="201">
        <f t="shared" si="24"/>
        <v>0</v>
      </c>
      <c r="AI119" s="201"/>
      <c r="AJ119" s="201"/>
      <c r="AK119" s="201"/>
      <c r="AL119" s="201"/>
      <c r="AM119" s="201"/>
      <c r="AN119" s="201"/>
      <c r="AO119" s="201" t="str">
        <f t="shared" si="25"/>
        <v/>
      </c>
      <c r="AP119" s="201"/>
      <c r="AQ119" s="201"/>
      <c r="AR119" s="201"/>
      <c r="AS119" s="201"/>
      <c r="AT119" s="201"/>
      <c r="AU119" s="201"/>
      <c r="AV119" s="201" t="str">
        <f t="shared" si="26"/>
        <v/>
      </c>
      <c r="AW119" s="201"/>
      <c r="AX119" s="201"/>
      <c r="AY119" s="201"/>
      <c r="AZ119" s="201"/>
      <c r="BA119" s="201"/>
      <c r="BB119" s="201"/>
      <c r="BC119" s="201" t="str">
        <f t="shared" si="27"/>
        <v/>
      </c>
      <c r="BD119" s="201"/>
      <c r="BE119" s="201"/>
      <c r="BF119" s="201"/>
      <c r="BG119" s="201"/>
      <c r="BH119" s="201"/>
      <c r="BI119" s="201"/>
      <c r="BJ119" s="201" t="str">
        <f t="shared" si="28"/>
        <v/>
      </c>
      <c r="BK119" s="201"/>
      <c r="BL119" s="201"/>
      <c r="BM119" s="201"/>
      <c r="BN119" s="201"/>
      <c r="BO119" s="201"/>
      <c r="BP119" s="201"/>
      <c r="BQ119" s="201" t="str">
        <f t="shared" si="29"/>
        <v/>
      </c>
      <c r="BR119" s="201"/>
      <c r="BS119" s="201"/>
      <c r="BT119" s="201"/>
      <c r="BU119" s="201"/>
      <c r="BV119" s="201"/>
      <c r="BW119" s="201"/>
      <c r="BX119" s="201" t="str">
        <f t="shared" si="30"/>
        <v/>
      </c>
      <c r="BY119" s="201"/>
      <c r="BZ119" s="201"/>
      <c r="CA119" s="201"/>
      <c r="CB119" s="201"/>
      <c r="CC119" s="201"/>
      <c r="CD119" s="201"/>
      <c r="CE119" s="201" t="str">
        <f t="shared" si="31"/>
        <v/>
      </c>
      <c r="CF119" s="201"/>
      <c r="CG119" s="201"/>
      <c r="CH119" s="201"/>
      <c r="CI119" s="201"/>
      <c r="CJ119" s="201"/>
      <c r="CK119" s="201"/>
      <c r="CL119" s="201" t="str">
        <f t="shared" si="32"/>
        <v/>
      </c>
      <c r="CM119" s="201"/>
      <c r="CN119" s="201"/>
      <c r="CO119" s="201"/>
      <c r="CP119" s="201"/>
      <c r="CQ119" s="201"/>
      <c r="CR119" s="201"/>
      <c r="CS119" s="201" t="str">
        <f t="shared" si="33"/>
        <v/>
      </c>
      <c r="CT119" s="201"/>
      <c r="CU119" s="201"/>
      <c r="CV119" s="201"/>
      <c r="CW119" s="201"/>
      <c r="CX119" s="201"/>
      <c r="CY119" s="201"/>
      <c r="CZ119" s="201" t="str">
        <f t="shared" si="34"/>
        <v/>
      </c>
      <c r="DA119" s="201"/>
      <c r="DB119" s="201"/>
      <c r="DC119" s="201"/>
      <c r="DD119" s="201"/>
      <c r="DE119" s="201"/>
      <c r="DF119" s="201"/>
      <c r="DG119" s="201" t="str">
        <f t="shared" si="35"/>
        <v/>
      </c>
      <c r="DH119" s="201"/>
      <c r="DI119" s="201"/>
      <c r="DJ119" s="201"/>
      <c r="DK119" s="201"/>
      <c r="DL119" s="201"/>
      <c r="DM119" s="201"/>
      <c r="DN119" s="201" t="str">
        <f t="shared" si="36"/>
        <v/>
      </c>
      <c r="DO119" s="201"/>
      <c r="DP119" s="201"/>
      <c r="DQ119" s="201"/>
      <c r="DR119" s="201"/>
      <c r="DS119" s="201"/>
      <c r="DT119" s="201"/>
      <c r="DU119" s="201" t="str">
        <f t="shared" si="37"/>
        <v/>
      </c>
      <c r="DV119" s="201"/>
      <c r="DW119" s="201"/>
      <c r="DX119" s="201"/>
      <c r="DY119" s="201"/>
      <c r="DZ119" s="201"/>
      <c r="EA119" s="201"/>
      <c r="EB119" s="201" t="str">
        <f t="shared" si="38"/>
        <v/>
      </c>
      <c r="EC119" s="201"/>
      <c r="ED119" s="201"/>
      <c r="EE119" s="201"/>
      <c r="EF119" s="201"/>
      <c r="EG119" s="201"/>
      <c r="EH119" s="201"/>
      <c r="EI119" s="201" t="str">
        <f t="shared" si="39"/>
        <v/>
      </c>
      <c r="EJ119" s="201"/>
      <c r="EK119" s="201"/>
      <c r="EL119" s="201"/>
      <c r="EM119" s="201"/>
      <c r="EN119" s="201"/>
      <c r="EO119" s="201"/>
      <c r="EP119" s="201" t="str">
        <f t="shared" si="40"/>
        <v/>
      </c>
      <c r="EQ119" s="201"/>
      <c r="ER119" s="201"/>
      <c r="ES119" s="201"/>
      <c r="ET119" s="201"/>
      <c r="EU119" s="201"/>
      <c r="EV119" s="201"/>
      <c r="EW119" s="201" t="str">
        <f t="shared" si="41"/>
        <v/>
      </c>
      <c r="EX119" s="201"/>
      <c r="EY119" s="201"/>
      <c r="EZ119" s="201"/>
      <c r="FA119" s="201"/>
      <c r="FB119" s="201"/>
      <c r="FC119" s="201"/>
      <c r="FD119" s="201" t="str">
        <f t="shared" si="42"/>
        <v/>
      </c>
      <c r="FE119" s="201"/>
      <c r="FF119" s="201"/>
      <c r="FG119" s="201"/>
      <c r="FH119" s="201"/>
      <c r="FI119" s="201"/>
      <c r="FJ119" s="201"/>
      <c r="FK119" s="201" t="str">
        <f t="shared" si="43"/>
        <v/>
      </c>
      <c r="FL119" s="201"/>
      <c r="FM119" s="201"/>
      <c r="FN119" s="201"/>
      <c r="FO119" s="201"/>
      <c r="FP119" s="201"/>
      <c r="FQ119" s="201"/>
      <c r="FR119" s="201" t="str">
        <f t="shared" si="44"/>
        <v/>
      </c>
      <c r="FS119" s="201"/>
      <c r="FT119" s="201"/>
      <c r="FU119" s="201"/>
      <c r="FV119" s="201"/>
      <c r="FW119" s="201"/>
      <c r="FX119" s="201"/>
      <c r="FY119" s="201" t="str">
        <f t="shared" si="45"/>
        <v/>
      </c>
      <c r="FZ119" s="201"/>
      <c r="GA119" s="201"/>
      <c r="GB119" s="201"/>
      <c r="GC119" s="201"/>
      <c r="GD119" s="201"/>
      <c r="GE119" s="201"/>
      <c r="GF119" s="201" t="str">
        <f t="shared" si="46"/>
        <v/>
      </c>
      <c r="GG119" s="201"/>
      <c r="GH119" s="201"/>
      <c r="GI119" s="201"/>
      <c r="GJ119" s="201"/>
      <c r="GK119" s="201"/>
      <c r="GL119" s="201"/>
      <c r="GM119" s="201" t="str">
        <f t="shared" si="47"/>
        <v/>
      </c>
      <c r="GN119" s="201"/>
      <c r="GO119" s="201"/>
      <c r="GP119" s="201"/>
      <c r="GQ119" s="201"/>
      <c r="GR119" s="201"/>
      <c r="GS119" s="201"/>
      <c r="GT119" s="201" t="str">
        <f t="shared" si="48"/>
        <v/>
      </c>
      <c r="GU119" s="201"/>
      <c r="GV119" s="201"/>
      <c r="GW119" s="201"/>
      <c r="GX119" s="201"/>
      <c r="GY119" s="201"/>
      <c r="GZ119" s="201"/>
      <c r="HA119" s="201" t="str">
        <f t="shared" si="49"/>
        <v/>
      </c>
      <c r="HB119" s="201"/>
      <c r="HC119" s="201"/>
      <c r="HD119" s="201"/>
      <c r="HE119" s="201"/>
      <c r="HF119" s="201"/>
      <c r="HG119" s="201"/>
      <c r="HH119" s="201" t="str">
        <f t="shared" si="50"/>
        <v/>
      </c>
      <c r="HI119" s="201"/>
      <c r="HJ119" s="201"/>
      <c r="HK119" s="201"/>
      <c r="HL119" s="201"/>
      <c r="HM119" s="201"/>
      <c r="HN119" s="201"/>
      <c r="HO119" s="201" t="str">
        <f t="shared" si="51"/>
        <v/>
      </c>
      <c r="HP119" s="201"/>
      <c r="HQ119" s="201"/>
      <c r="HR119" s="201"/>
      <c r="HS119" s="201"/>
      <c r="HT119" s="201"/>
      <c r="HU119" s="201"/>
      <c r="HV119" s="201" t="str">
        <f t="shared" si="52"/>
        <v/>
      </c>
      <c r="HW119" s="201"/>
      <c r="HX119" s="201"/>
      <c r="HY119" s="201"/>
      <c r="HZ119" s="201"/>
      <c r="IA119" s="201"/>
      <c r="IB119" s="201"/>
      <c r="IC119" s="201" t="str">
        <f t="shared" si="53"/>
        <v/>
      </c>
      <c r="ID119" s="201"/>
      <c r="IE119" s="201"/>
      <c r="IF119" s="201"/>
      <c r="IG119" s="201"/>
      <c r="IH119" s="201"/>
      <c r="II119" s="201"/>
      <c r="IJ119" s="201" t="str">
        <f t="shared" si="54"/>
        <v/>
      </c>
      <c r="IK119" s="201"/>
      <c r="IL119" s="201"/>
      <c r="IM119" s="201"/>
      <c r="IN119" s="201"/>
      <c r="IO119" s="201"/>
      <c r="IP119" s="201"/>
      <c r="IQ119" s="201" t="str">
        <f t="shared" si="55"/>
        <v/>
      </c>
      <c r="IR119" s="201"/>
      <c r="IS119" s="201"/>
      <c r="IT119" s="201"/>
      <c r="IU119" s="201"/>
      <c r="IV119" s="201"/>
      <c r="IW119" s="201"/>
      <c r="IX119" s="201" t="str">
        <f t="shared" si="56"/>
        <v/>
      </c>
      <c r="IY119" s="201"/>
      <c r="IZ119" s="201"/>
      <c r="JA119" s="201"/>
      <c r="JB119" s="201"/>
      <c r="JC119" s="201"/>
      <c r="JD119" s="201"/>
      <c r="JE119" s="201" t="str">
        <f t="shared" si="57"/>
        <v/>
      </c>
      <c r="JF119" s="201"/>
      <c r="JG119" s="201"/>
      <c r="JH119" s="201"/>
      <c r="JI119" s="201"/>
      <c r="JJ119" s="201"/>
      <c r="JK119" s="201"/>
      <c r="JL119" s="201" t="str">
        <f t="shared" si="58"/>
        <v/>
      </c>
      <c r="JM119" s="201"/>
      <c r="JN119" s="201"/>
      <c r="JO119" s="201"/>
      <c r="JP119" s="201"/>
      <c r="JQ119" s="201"/>
      <c r="JR119" s="201"/>
      <c r="JS119" s="201" t="str">
        <f t="shared" si="59"/>
        <v/>
      </c>
      <c r="JT119" s="201"/>
      <c r="JU119" s="201"/>
      <c r="JV119" s="201"/>
      <c r="JW119" s="201"/>
      <c r="JX119" s="201"/>
      <c r="JY119" s="201"/>
      <c r="JZ119" s="201" t="str">
        <f t="shared" si="60"/>
        <v/>
      </c>
      <c r="KA119" s="201"/>
      <c r="KB119" s="201"/>
      <c r="KC119" s="201"/>
      <c r="KD119" s="201"/>
      <c r="KE119" s="201"/>
      <c r="KF119" s="201"/>
      <c r="KG119" s="201" t="str">
        <f t="shared" si="61"/>
        <v/>
      </c>
      <c r="KH119" s="201"/>
      <c r="KI119" s="201"/>
      <c r="KJ119" s="201"/>
      <c r="KK119" s="201"/>
      <c r="KL119" s="201"/>
      <c r="KM119" s="201"/>
      <c r="KN119" s="201" t="str">
        <f t="shared" si="62"/>
        <v/>
      </c>
      <c r="KO119" s="201"/>
      <c r="KP119" s="201"/>
      <c r="KQ119" s="201"/>
      <c r="KR119" s="201"/>
      <c r="KS119" s="201"/>
      <c r="KT119" s="201"/>
      <c r="KU119" s="201" t="str">
        <f t="shared" si="63"/>
        <v/>
      </c>
      <c r="KV119" s="201"/>
      <c r="KW119" s="201"/>
      <c r="KX119" s="201"/>
      <c r="KY119" s="201"/>
      <c r="KZ119" s="201"/>
      <c r="LA119" s="201"/>
      <c r="LB119" s="201" t="str">
        <f t="shared" si="64"/>
        <v/>
      </c>
      <c r="LC119" s="201"/>
      <c r="LD119" s="201"/>
      <c r="LE119" s="201"/>
      <c r="LF119" s="201"/>
      <c r="LG119" s="201"/>
      <c r="LH119" s="201"/>
      <c r="LI119" s="201" t="str">
        <f t="shared" si="1"/>
        <v/>
      </c>
      <c r="LJ119" s="201"/>
      <c r="LK119" s="201"/>
      <c r="LL119" s="201"/>
      <c r="LM119" s="201"/>
      <c r="LN119" s="201"/>
      <c r="LO119" s="201"/>
      <c r="LP119" s="201" t="str">
        <f t="shared" si="2"/>
        <v/>
      </c>
      <c r="LQ119" s="201"/>
      <c r="LR119" s="201"/>
      <c r="LS119" s="201"/>
      <c r="LT119" s="201"/>
      <c r="LU119" s="201"/>
      <c r="LV119" s="201"/>
      <c r="LW119" s="201" t="str">
        <f t="shared" si="3"/>
        <v/>
      </c>
      <c r="LX119" s="201"/>
      <c r="LY119" s="201"/>
      <c r="LZ119" s="201"/>
      <c r="MA119" s="201"/>
      <c r="MB119" s="201"/>
      <c r="MC119" s="201"/>
      <c r="MD119" s="201" t="str">
        <f t="shared" si="4"/>
        <v/>
      </c>
      <c r="ME119" s="201"/>
      <c r="MF119" s="201"/>
      <c r="MG119" s="201"/>
      <c r="MH119" s="201"/>
      <c r="MI119" s="201"/>
      <c r="MJ119" s="201"/>
      <c r="MK119" s="201" t="str">
        <f t="shared" si="5"/>
        <v/>
      </c>
      <c r="ML119" s="201"/>
      <c r="MM119" s="201"/>
      <c r="MN119" s="201"/>
      <c r="MO119" s="201"/>
      <c r="MP119" s="201"/>
      <c r="MQ119" s="201"/>
      <c r="MR119" s="201" t="str">
        <f t="shared" si="6"/>
        <v/>
      </c>
      <c r="MS119" s="201"/>
      <c r="MT119" s="201"/>
      <c r="MU119" s="201"/>
      <c r="MV119" s="201"/>
      <c r="MW119" s="201"/>
      <c r="MX119" s="201"/>
      <c r="MY119" s="201" t="str">
        <f t="shared" si="7"/>
        <v/>
      </c>
      <c r="MZ119" s="201"/>
      <c r="NA119" s="201"/>
      <c r="NB119" s="201"/>
      <c r="NC119" s="201"/>
      <c r="ND119" s="201"/>
      <c r="NE119" s="201"/>
      <c r="NF119" s="201" t="str">
        <f t="shared" si="8"/>
        <v/>
      </c>
      <c r="NG119" s="201"/>
      <c r="NH119" s="201"/>
      <c r="NI119" s="201"/>
      <c r="NJ119" s="201"/>
      <c r="NK119" s="201"/>
      <c r="NL119" s="201"/>
      <c r="NM119" s="201" t="str">
        <f t="shared" si="9"/>
        <v/>
      </c>
      <c r="NN119" s="201"/>
      <c r="NO119" s="201"/>
      <c r="NP119" s="201"/>
      <c r="NQ119" s="201"/>
      <c r="NR119" s="201"/>
      <c r="NS119" s="201"/>
      <c r="NT119" s="201" t="str">
        <f t="shared" si="10"/>
        <v/>
      </c>
      <c r="NU119" s="201"/>
      <c r="NV119" s="201"/>
      <c r="NW119" s="201"/>
      <c r="NX119" s="201"/>
      <c r="NY119" s="201"/>
      <c r="NZ119" s="201"/>
      <c r="OA119" s="201" t="str">
        <f t="shared" si="11"/>
        <v/>
      </c>
      <c r="OB119" s="201"/>
      <c r="OC119" s="201"/>
      <c r="OD119" s="201"/>
      <c r="OE119" s="201"/>
      <c r="OF119" s="201"/>
      <c r="OG119" s="201"/>
      <c r="OH119" s="201" t="str">
        <f t="shared" si="12"/>
        <v/>
      </c>
      <c r="OI119" s="201"/>
      <c r="OJ119" s="201"/>
      <c r="OK119" s="201"/>
      <c r="OL119" s="201"/>
      <c r="OM119" s="201"/>
      <c r="ON119" s="201"/>
      <c r="OO119" s="201" t="str">
        <f t="shared" si="13"/>
        <v/>
      </c>
      <c r="OP119" s="201"/>
      <c r="OQ119" s="201"/>
      <c r="OR119" s="201"/>
      <c r="OS119" s="201"/>
      <c r="OT119" s="201"/>
      <c r="OU119" s="201"/>
      <c r="OV119" s="201" t="str">
        <f t="shared" si="14"/>
        <v/>
      </c>
      <c r="OW119" s="201"/>
      <c r="OX119" s="201"/>
      <c r="OY119" s="201"/>
      <c r="OZ119" s="201"/>
      <c r="PA119" s="201"/>
      <c r="PB119" s="201"/>
      <c r="PC119" s="201" t="str">
        <f t="shared" si="15"/>
        <v/>
      </c>
      <c r="PD119" s="201"/>
      <c r="PE119" s="201"/>
      <c r="PF119" s="201"/>
      <c r="PG119" s="201"/>
      <c r="PH119" s="201"/>
      <c r="PI119" s="201"/>
      <c r="PJ119" s="201" t="str">
        <f t="shared" si="16"/>
        <v/>
      </c>
      <c r="PK119" s="201"/>
      <c r="PL119" s="201"/>
      <c r="PM119" s="201"/>
      <c r="PN119" s="201"/>
      <c r="PO119" s="201"/>
      <c r="PP119" s="201"/>
      <c r="PQ119" s="201" t="str">
        <f t="shared" si="17"/>
        <v/>
      </c>
      <c r="PR119" s="201"/>
      <c r="PS119" s="201"/>
      <c r="PT119" s="201"/>
      <c r="PU119" s="201"/>
      <c r="PV119" s="201"/>
      <c r="PW119" s="201"/>
      <c r="PX119" s="201" t="str">
        <f t="shared" si="18"/>
        <v/>
      </c>
      <c r="PY119" s="201"/>
      <c r="PZ119" s="201"/>
      <c r="QA119" s="201"/>
      <c r="QB119" s="201"/>
      <c r="QC119" s="201"/>
      <c r="QD119" s="201"/>
      <c r="QE119" s="201" t="str">
        <f t="shared" si="19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65"/>
        <v>#N/A</v>
      </c>
      <c r="G120" s="201"/>
      <c r="H120" s="202"/>
      <c r="I120" s="202"/>
      <c r="J120" s="202"/>
      <c r="K120" s="201"/>
      <c r="L120" s="201"/>
      <c r="M120" s="201">
        <f t="shared" si="66"/>
        <v>0</v>
      </c>
      <c r="N120" s="201"/>
      <c r="O120" s="201"/>
      <c r="P120" s="201"/>
      <c r="Q120" s="203"/>
      <c r="R120" s="201"/>
      <c r="S120" s="201"/>
      <c r="T120" s="201">
        <f t="shared" si="22"/>
        <v>20</v>
      </c>
      <c r="U120" s="201"/>
      <c r="V120" s="201"/>
      <c r="W120" s="201"/>
      <c r="X120" s="201"/>
      <c r="Y120" s="201"/>
      <c r="Z120" s="201"/>
      <c r="AA120" s="201">
        <f t="shared" si="23"/>
        <v>0</v>
      </c>
      <c r="AB120" s="201"/>
      <c r="AC120" s="201"/>
      <c r="AD120" s="201"/>
      <c r="AE120" s="201"/>
      <c r="AF120" s="201"/>
      <c r="AG120" s="201"/>
      <c r="AH120" s="201">
        <f t="shared" si="24"/>
        <v>20</v>
      </c>
      <c r="AI120" s="201"/>
      <c r="AJ120" s="201"/>
      <c r="AK120" s="201"/>
      <c r="AL120" s="201"/>
      <c r="AM120" s="201"/>
      <c r="AN120" s="201"/>
      <c r="AO120" s="201" t="str">
        <f t="shared" si="25"/>
        <v/>
      </c>
      <c r="AP120" s="201"/>
      <c r="AQ120" s="201"/>
      <c r="AR120" s="201"/>
      <c r="AS120" s="201"/>
      <c r="AT120" s="201"/>
      <c r="AU120" s="201"/>
      <c r="AV120" s="201" t="str">
        <f t="shared" si="26"/>
        <v/>
      </c>
      <c r="AW120" s="201"/>
      <c r="AX120" s="201"/>
      <c r="AY120" s="201"/>
      <c r="AZ120" s="201"/>
      <c r="BA120" s="201"/>
      <c r="BB120" s="201"/>
      <c r="BC120" s="201" t="str">
        <f t="shared" si="27"/>
        <v/>
      </c>
      <c r="BD120" s="201"/>
      <c r="BE120" s="201"/>
      <c r="BF120" s="201"/>
      <c r="BG120" s="201"/>
      <c r="BH120" s="201"/>
      <c r="BI120" s="201"/>
      <c r="BJ120" s="201" t="str">
        <f t="shared" si="28"/>
        <v/>
      </c>
      <c r="BK120" s="201"/>
      <c r="BL120" s="201"/>
      <c r="BM120" s="201"/>
      <c r="BN120" s="201"/>
      <c r="BO120" s="201"/>
      <c r="BP120" s="201"/>
      <c r="BQ120" s="201" t="str">
        <f t="shared" si="29"/>
        <v/>
      </c>
      <c r="BR120" s="201"/>
      <c r="BS120" s="201"/>
      <c r="BT120" s="201"/>
      <c r="BU120" s="201"/>
      <c r="BV120" s="201"/>
      <c r="BW120" s="201"/>
      <c r="BX120" s="201" t="str">
        <f t="shared" si="30"/>
        <v/>
      </c>
      <c r="BY120" s="201"/>
      <c r="BZ120" s="201"/>
      <c r="CA120" s="201"/>
      <c r="CB120" s="201"/>
      <c r="CC120" s="201"/>
      <c r="CD120" s="201"/>
      <c r="CE120" s="201" t="str">
        <f t="shared" si="31"/>
        <v/>
      </c>
      <c r="CF120" s="201"/>
      <c r="CG120" s="201"/>
      <c r="CH120" s="201"/>
      <c r="CI120" s="201"/>
      <c r="CJ120" s="201"/>
      <c r="CK120" s="201"/>
      <c r="CL120" s="201" t="str">
        <f t="shared" si="32"/>
        <v/>
      </c>
      <c r="CM120" s="201"/>
      <c r="CN120" s="201"/>
      <c r="CO120" s="201"/>
      <c r="CP120" s="201"/>
      <c r="CQ120" s="201"/>
      <c r="CR120" s="201"/>
      <c r="CS120" s="201" t="str">
        <f t="shared" si="33"/>
        <v/>
      </c>
      <c r="CT120" s="201"/>
      <c r="CU120" s="201"/>
      <c r="CV120" s="201"/>
      <c r="CW120" s="201"/>
      <c r="CX120" s="201"/>
      <c r="CY120" s="201"/>
      <c r="CZ120" s="201" t="str">
        <f t="shared" si="34"/>
        <v/>
      </c>
      <c r="DA120" s="201"/>
      <c r="DB120" s="201"/>
      <c r="DC120" s="201"/>
      <c r="DD120" s="201"/>
      <c r="DE120" s="201"/>
      <c r="DF120" s="201"/>
      <c r="DG120" s="201" t="str">
        <f t="shared" si="35"/>
        <v/>
      </c>
      <c r="DH120" s="201"/>
      <c r="DI120" s="201"/>
      <c r="DJ120" s="201"/>
      <c r="DK120" s="201"/>
      <c r="DL120" s="201"/>
      <c r="DM120" s="201"/>
      <c r="DN120" s="201" t="str">
        <f t="shared" si="36"/>
        <v/>
      </c>
      <c r="DO120" s="201"/>
      <c r="DP120" s="201"/>
      <c r="DQ120" s="201"/>
      <c r="DR120" s="201"/>
      <c r="DS120" s="201"/>
      <c r="DT120" s="201"/>
      <c r="DU120" s="201" t="str">
        <f t="shared" si="37"/>
        <v/>
      </c>
      <c r="DV120" s="201"/>
      <c r="DW120" s="201"/>
      <c r="DX120" s="201"/>
      <c r="DY120" s="201"/>
      <c r="DZ120" s="201"/>
      <c r="EA120" s="201"/>
      <c r="EB120" s="201" t="str">
        <f t="shared" si="38"/>
        <v/>
      </c>
      <c r="EC120" s="201"/>
      <c r="ED120" s="201"/>
      <c r="EE120" s="201"/>
      <c r="EF120" s="201"/>
      <c r="EG120" s="201"/>
      <c r="EH120" s="201"/>
      <c r="EI120" s="201" t="str">
        <f t="shared" si="39"/>
        <v/>
      </c>
      <c r="EJ120" s="201"/>
      <c r="EK120" s="201"/>
      <c r="EL120" s="201"/>
      <c r="EM120" s="201"/>
      <c r="EN120" s="201"/>
      <c r="EO120" s="201"/>
      <c r="EP120" s="201" t="str">
        <f t="shared" si="40"/>
        <v/>
      </c>
      <c r="EQ120" s="201"/>
      <c r="ER120" s="201"/>
      <c r="ES120" s="201"/>
      <c r="ET120" s="201"/>
      <c r="EU120" s="201"/>
      <c r="EV120" s="201"/>
      <c r="EW120" s="201" t="str">
        <f t="shared" si="41"/>
        <v/>
      </c>
      <c r="EX120" s="201"/>
      <c r="EY120" s="201"/>
      <c r="EZ120" s="201"/>
      <c r="FA120" s="201"/>
      <c r="FB120" s="201"/>
      <c r="FC120" s="201"/>
      <c r="FD120" s="201" t="str">
        <f t="shared" si="42"/>
        <v/>
      </c>
      <c r="FE120" s="201"/>
      <c r="FF120" s="201"/>
      <c r="FG120" s="201"/>
      <c r="FH120" s="201"/>
      <c r="FI120" s="201"/>
      <c r="FJ120" s="201"/>
      <c r="FK120" s="201" t="str">
        <f t="shared" si="43"/>
        <v/>
      </c>
      <c r="FL120" s="201"/>
      <c r="FM120" s="201"/>
      <c r="FN120" s="201"/>
      <c r="FO120" s="201"/>
      <c r="FP120" s="201"/>
      <c r="FQ120" s="201"/>
      <c r="FR120" s="201" t="str">
        <f t="shared" si="44"/>
        <v/>
      </c>
      <c r="FS120" s="201"/>
      <c r="FT120" s="201"/>
      <c r="FU120" s="201"/>
      <c r="FV120" s="201"/>
      <c r="FW120" s="201"/>
      <c r="FX120" s="201"/>
      <c r="FY120" s="201" t="str">
        <f t="shared" si="45"/>
        <v/>
      </c>
      <c r="FZ120" s="201"/>
      <c r="GA120" s="201"/>
      <c r="GB120" s="201"/>
      <c r="GC120" s="201"/>
      <c r="GD120" s="201"/>
      <c r="GE120" s="201"/>
      <c r="GF120" s="201" t="str">
        <f t="shared" si="46"/>
        <v/>
      </c>
      <c r="GG120" s="201"/>
      <c r="GH120" s="201"/>
      <c r="GI120" s="201"/>
      <c r="GJ120" s="201"/>
      <c r="GK120" s="201"/>
      <c r="GL120" s="201"/>
      <c r="GM120" s="201" t="str">
        <f t="shared" si="47"/>
        <v/>
      </c>
      <c r="GN120" s="201"/>
      <c r="GO120" s="201"/>
      <c r="GP120" s="201"/>
      <c r="GQ120" s="201"/>
      <c r="GR120" s="201"/>
      <c r="GS120" s="201"/>
      <c r="GT120" s="201" t="str">
        <f t="shared" si="48"/>
        <v/>
      </c>
      <c r="GU120" s="201"/>
      <c r="GV120" s="201"/>
      <c r="GW120" s="201"/>
      <c r="GX120" s="201"/>
      <c r="GY120" s="201"/>
      <c r="GZ120" s="201"/>
      <c r="HA120" s="201" t="str">
        <f t="shared" si="49"/>
        <v/>
      </c>
      <c r="HB120" s="201"/>
      <c r="HC120" s="201"/>
      <c r="HD120" s="201"/>
      <c r="HE120" s="201"/>
      <c r="HF120" s="201"/>
      <c r="HG120" s="201"/>
      <c r="HH120" s="201" t="str">
        <f t="shared" si="50"/>
        <v/>
      </c>
      <c r="HI120" s="201"/>
      <c r="HJ120" s="201"/>
      <c r="HK120" s="201"/>
      <c r="HL120" s="201"/>
      <c r="HM120" s="201"/>
      <c r="HN120" s="201"/>
      <c r="HO120" s="201" t="str">
        <f t="shared" si="51"/>
        <v/>
      </c>
      <c r="HP120" s="201"/>
      <c r="HQ120" s="201"/>
      <c r="HR120" s="201"/>
      <c r="HS120" s="201"/>
      <c r="HT120" s="201"/>
      <c r="HU120" s="201"/>
      <c r="HV120" s="201" t="str">
        <f t="shared" si="52"/>
        <v/>
      </c>
      <c r="HW120" s="201"/>
      <c r="HX120" s="201"/>
      <c r="HY120" s="201"/>
      <c r="HZ120" s="201"/>
      <c r="IA120" s="201"/>
      <c r="IB120" s="201"/>
      <c r="IC120" s="201" t="str">
        <f t="shared" si="53"/>
        <v/>
      </c>
      <c r="ID120" s="201"/>
      <c r="IE120" s="201"/>
      <c r="IF120" s="201"/>
      <c r="IG120" s="201"/>
      <c r="IH120" s="201"/>
      <c r="II120" s="201"/>
      <c r="IJ120" s="201" t="str">
        <f t="shared" si="54"/>
        <v/>
      </c>
      <c r="IK120" s="201"/>
      <c r="IL120" s="201"/>
      <c r="IM120" s="201"/>
      <c r="IN120" s="201"/>
      <c r="IO120" s="201"/>
      <c r="IP120" s="201"/>
      <c r="IQ120" s="201" t="str">
        <f t="shared" si="55"/>
        <v/>
      </c>
      <c r="IR120" s="201"/>
      <c r="IS120" s="201"/>
      <c r="IT120" s="201"/>
      <c r="IU120" s="201"/>
      <c r="IV120" s="201"/>
      <c r="IW120" s="201"/>
      <c r="IX120" s="201" t="str">
        <f t="shared" si="56"/>
        <v/>
      </c>
      <c r="IY120" s="201"/>
      <c r="IZ120" s="201"/>
      <c r="JA120" s="201"/>
      <c r="JB120" s="201"/>
      <c r="JC120" s="201"/>
      <c r="JD120" s="201"/>
      <c r="JE120" s="201" t="str">
        <f t="shared" si="57"/>
        <v/>
      </c>
      <c r="JF120" s="201"/>
      <c r="JG120" s="201"/>
      <c r="JH120" s="201"/>
      <c r="JI120" s="201"/>
      <c r="JJ120" s="201"/>
      <c r="JK120" s="201"/>
      <c r="JL120" s="201" t="str">
        <f t="shared" si="58"/>
        <v/>
      </c>
      <c r="JM120" s="201"/>
      <c r="JN120" s="201"/>
      <c r="JO120" s="201"/>
      <c r="JP120" s="201"/>
      <c r="JQ120" s="201"/>
      <c r="JR120" s="201"/>
      <c r="JS120" s="201" t="str">
        <f t="shared" si="59"/>
        <v/>
      </c>
      <c r="JT120" s="201"/>
      <c r="JU120" s="201"/>
      <c r="JV120" s="201"/>
      <c r="JW120" s="201"/>
      <c r="JX120" s="201"/>
      <c r="JY120" s="201"/>
      <c r="JZ120" s="201" t="str">
        <f t="shared" si="60"/>
        <v/>
      </c>
      <c r="KA120" s="201"/>
      <c r="KB120" s="201"/>
      <c r="KC120" s="201"/>
      <c r="KD120" s="201"/>
      <c r="KE120" s="201"/>
      <c r="KF120" s="201"/>
      <c r="KG120" s="201" t="str">
        <f t="shared" si="61"/>
        <v/>
      </c>
      <c r="KH120" s="201"/>
      <c r="KI120" s="201"/>
      <c r="KJ120" s="201"/>
      <c r="KK120" s="201"/>
      <c r="KL120" s="201"/>
      <c r="KM120" s="201"/>
      <c r="KN120" s="201" t="str">
        <f t="shared" si="62"/>
        <v/>
      </c>
      <c r="KO120" s="201"/>
      <c r="KP120" s="201"/>
      <c r="KQ120" s="201"/>
      <c r="KR120" s="201"/>
      <c r="KS120" s="201"/>
      <c r="KT120" s="201"/>
      <c r="KU120" s="201" t="str">
        <f t="shared" si="63"/>
        <v/>
      </c>
      <c r="KV120" s="201"/>
      <c r="KW120" s="201"/>
      <c r="KX120" s="201"/>
      <c r="KY120" s="201"/>
      <c r="KZ120" s="201"/>
      <c r="LA120" s="201"/>
      <c r="LB120" s="201" t="str">
        <f t="shared" si="64"/>
        <v/>
      </c>
      <c r="LC120" s="201"/>
      <c r="LD120" s="201"/>
      <c r="LE120" s="201"/>
      <c r="LF120" s="201"/>
      <c r="LG120" s="201"/>
      <c r="LH120" s="201"/>
      <c r="LI120" s="201" t="str">
        <f t="shared" si="1"/>
        <v/>
      </c>
      <c r="LJ120" s="201"/>
      <c r="LK120" s="201"/>
      <c r="LL120" s="201"/>
      <c r="LM120" s="201"/>
      <c r="LN120" s="201"/>
      <c r="LO120" s="201"/>
      <c r="LP120" s="201" t="str">
        <f t="shared" si="2"/>
        <v/>
      </c>
      <c r="LQ120" s="201"/>
      <c r="LR120" s="201"/>
      <c r="LS120" s="201"/>
      <c r="LT120" s="201"/>
      <c r="LU120" s="201"/>
      <c r="LV120" s="201"/>
      <c r="LW120" s="201" t="str">
        <f t="shared" si="3"/>
        <v/>
      </c>
      <c r="LX120" s="201"/>
      <c r="LY120" s="201"/>
      <c r="LZ120" s="201"/>
      <c r="MA120" s="201"/>
      <c r="MB120" s="201"/>
      <c r="MC120" s="201"/>
      <c r="MD120" s="201" t="str">
        <f t="shared" si="4"/>
        <v/>
      </c>
      <c r="ME120" s="201"/>
      <c r="MF120" s="201"/>
      <c r="MG120" s="201"/>
      <c r="MH120" s="201"/>
      <c r="MI120" s="201"/>
      <c r="MJ120" s="201"/>
      <c r="MK120" s="201" t="str">
        <f t="shared" si="5"/>
        <v/>
      </c>
      <c r="ML120" s="201"/>
      <c r="MM120" s="201"/>
      <c r="MN120" s="201"/>
      <c r="MO120" s="201"/>
      <c r="MP120" s="201"/>
      <c r="MQ120" s="201"/>
      <c r="MR120" s="201" t="str">
        <f t="shared" si="6"/>
        <v/>
      </c>
      <c r="MS120" s="201"/>
      <c r="MT120" s="201"/>
      <c r="MU120" s="201"/>
      <c r="MV120" s="201"/>
      <c r="MW120" s="201"/>
      <c r="MX120" s="201"/>
      <c r="MY120" s="201" t="str">
        <f t="shared" si="7"/>
        <v/>
      </c>
      <c r="MZ120" s="201"/>
      <c r="NA120" s="201"/>
      <c r="NB120" s="201"/>
      <c r="NC120" s="201"/>
      <c r="ND120" s="201"/>
      <c r="NE120" s="201"/>
      <c r="NF120" s="201" t="str">
        <f t="shared" si="8"/>
        <v/>
      </c>
      <c r="NG120" s="201"/>
      <c r="NH120" s="201"/>
      <c r="NI120" s="201"/>
      <c r="NJ120" s="201"/>
      <c r="NK120" s="201"/>
      <c r="NL120" s="201"/>
      <c r="NM120" s="201" t="str">
        <f t="shared" si="9"/>
        <v/>
      </c>
      <c r="NN120" s="201"/>
      <c r="NO120" s="201"/>
      <c r="NP120" s="201"/>
      <c r="NQ120" s="201"/>
      <c r="NR120" s="201"/>
      <c r="NS120" s="201"/>
      <c r="NT120" s="201" t="str">
        <f t="shared" si="10"/>
        <v/>
      </c>
      <c r="NU120" s="201"/>
      <c r="NV120" s="201"/>
      <c r="NW120" s="201"/>
      <c r="NX120" s="201"/>
      <c r="NY120" s="201"/>
      <c r="NZ120" s="201"/>
      <c r="OA120" s="201" t="str">
        <f t="shared" si="11"/>
        <v/>
      </c>
      <c r="OB120" s="201"/>
      <c r="OC120" s="201"/>
      <c r="OD120" s="201"/>
      <c r="OE120" s="201"/>
      <c r="OF120" s="201"/>
      <c r="OG120" s="201"/>
      <c r="OH120" s="201" t="str">
        <f t="shared" si="12"/>
        <v/>
      </c>
      <c r="OI120" s="201"/>
      <c r="OJ120" s="201"/>
      <c r="OK120" s="201"/>
      <c r="OL120" s="201"/>
      <c r="OM120" s="201"/>
      <c r="ON120" s="201"/>
      <c r="OO120" s="201" t="str">
        <f t="shared" si="13"/>
        <v/>
      </c>
      <c r="OP120" s="201"/>
      <c r="OQ120" s="201"/>
      <c r="OR120" s="201"/>
      <c r="OS120" s="201"/>
      <c r="OT120" s="201"/>
      <c r="OU120" s="201"/>
      <c r="OV120" s="201" t="str">
        <f t="shared" si="14"/>
        <v/>
      </c>
      <c r="OW120" s="201"/>
      <c r="OX120" s="201"/>
      <c r="OY120" s="201"/>
      <c r="OZ120" s="201"/>
      <c r="PA120" s="201"/>
      <c r="PB120" s="201"/>
      <c r="PC120" s="201" t="str">
        <f t="shared" si="15"/>
        <v/>
      </c>
      <c r="PD120" s="201"/>
      <c r="PE120" s="201"/>
      <c r="PF120" s="201"/>
      <c r="PG120" s="201"/>
      <c r="PH120" s="201"/>
      <c r="PI120" s="201"/>
      <c r="PJ120" s="201" t="str">
        <f t="shared" si="16"/>
        <v/>
      </c>
      <c r="PK120" s="201"/>
      <c r="PL120" s="201"/>
      <c r="PM120" s="201"/>
      <c r="PN120" s="201"/>
      <c r="PO120" s="201"/>
      <c r="PP120" s="201"/>
      <c r="PQ120" s="201" t="str">
        <f t="shared" si="17"/>
        <v/>
      </c>
      <c r="PR120" s="201"/>
      <c r="PS120" s="201"/>
      <c r="PT120" s="201"/>
      <c r="PU120" s="201"/>
      <c r="PV120" s="201"/>
      <c r="PW120" s="201"/>
      <c r="PX120" s="201" t="str">
        <f t="shared" si="18"/>
        <v/>
      </c>
      <c r="PY120" s="201"/>
      <c r="PZ120" s="201"/>
      <c r="QA120" s="201"/>
      <c r="QB120" s="201"/>
      <c r="QC120" s="201"/>
      <c r="QD120" s="201"/>
      <c r="QE120" s="201" t="str">
        <f t="shared" si="19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7">F26</f>
        <v>#N/A</v>
      </c>
      <c r="G121" s="201"/>
      <c r="H121" s="202"/>
      <c r="I121" s="202"/>
      <c r="J121" s="202"/>
      <c r="K121" s="201"/>
      <c r="L121" s="201"/>
      <c r="M121" s="201">
        <f t="shared" ref="M121:M129" si="68">M26</f>
        <v>0</v>
      </c>
      <c r="N121" s="201"/>
      <c r="O121" s="201"/>
      <c r="P121" s="201"/>
      <c r="Q121" s="203"/>
      <c r="R121" s="201"/>
      <c r="S121" s="201"/>
      <c r="T121" s="201">
        <f t="shared" si="22"/>
        <v>20</v>
      </c>
      <c r="U121" s="201"/>
      <c r="V121" s="201"/>
      <c r="W121" s="201"/>
      <c r="X121" s="201"/>
      <c r="Y121" s="201"/>
      <c r="Z121" s="201"/>
      <c r="AA121" s="201">
        <f t="shared" si="23"/>
        <v>0</v>
      </c>
      <c r="AB121" s="201"/>
      <c r="AC121" s="201"/>
      <c r="AD121" s="201"/>
      <c r="AE121" s="201"/>
      <c r="AF121" s="201"/>
      <c r="AG121" s="201"/>
      <c r="AH121" s="201">
        <f t="shared" si="24"/>
        <v>0</v>
      </c>
      <c r="AI121" s="201"/>
      <c r="AJ121" s="201"/>
      <c r="AK121" s="201"/>
      <c r="AL121" s="201"/>
      <c r="AM121" s="201"/>
      <c r="AN121" s="201"/>
      <c r="AO121" s="201" t="str">
        <f t="shared" si="25"/>
        <v/>
      </c>
      <c r="AP121" s="201"/>
      <c r="AQ121" s="201"/>
      <c r="AR121" s="201"/>
      <c r="AS121" s="201"/>
      <c r="AT121" s="201"/>
      <c r="AU121" s="201"/>
      <c r="AV121" s="201" t="str">
        <f t="shared" si="26"/>
        <v/>
      </c>
      <c r="AW121" s="201"/>
      <c r="AX121" s="201"/>
      <c r="AY121" s="201"/>
      <c r="AZ121" s="201"/>
      <c r="BA121" s="201"/>
      <c r="BB121" s="201"/>
      <c r="BC121" s="201" t="str">
        <f t="shared" si="27"/>
        <v/>
      </c>
      <c r="BD121" s="201"/>
      <c r="BE121" s="201"/>
      <c r="BF121" s="201"/>
      <c r="BG121" s="201"/>
      <c r="BH121" s="201"/>
      <c r="BI121" s="201"/>
      <c r="BJ121" s="201" t="str">
        <f t="shared" si="28"/>
        <v/>
      </c>
      <c r="BK121" s="201"/>
      <c r="BL121" s="201"/>
      <c r="BM121" s="201"/>
      <c r="BN121" s="201"/>
      <c r="BO121" s="201"/>
      <c r="BP121" s="201"/>
      <c r="BQ121" s="201" t="str">
        <f t="shared" si="29"/>
        <v/>
      </c>
      <c r="BR121" s="201"/>
      <c r="BS121" s="201"/>
      <c r="BT121" s="201"/>
      <c r="BU121" s="201"/>
      <c r="BV121" s="201"/>
      <c r="BW121" s="201"/>
      <c r="BX121" s="201" t="str">
        <f t="shared" si="30"/>
        <v/>
      </c>
      <c r="BY121" s="201"/>
      <c r="BZ121" s="201"/>
      <c r="CA121" s="201"/>
      <c r="CB121" s="201"/>
      <c r="CC121" s="201"/>
      <c r="CD121" s="201"/>
      <c r="CE121" s="201" t="str">
        <f t="shared" si="31"/>
        <v/>
      </c>
      <c r="CF121" s="201"/>
      <c r="CG121" s="201"/>
      <c r="CH121" s="201"/>
      <c r="CI121" s="201"/>
      <c r="CJ121" s="201"/>
      <c r="CK121" s="201"/>
      <c r="CL121" s="201" t="str">
        <f t="shared" si="32"/>
        <v/>
      </c>
      <c r="CM121" s="201"/>
      <c r="CN121" s="201"/>
      <c r="CO121" s="201"/>
      <c r="CP121" s="201"/>
      <c r="CQ121" s="201"/>
      <c r="CR121" s="201"/>
      <c r="CS121" s="201" t="str">
        <f t="shared" si="33"/>
        <v/>
      </c>
      <c r="CT121" s="201"/>
      <c r="CU121" s="201"/>
      <c r="CV121" s="201"/>
      <c r="CW121" s="201"/>
      <c r="CX121" s="201"/>
      <c r="CY121" s="201"/>
      <c r="CZ121" s="201" t="str">
        <f t="shared" si="34"/>
        <v/>
      </c>
      <c r="DA121" s="201"/>
      <c r="DB121" s="201"/>
      <c r="DC121" s="201"/>
      <c r="DD121" s="201"/>
      <c r="DE121" s="201"/>
      <c r="DF121" s="201"/>
      <c r="DG121" s="201" t="str">
        <f t="shared" si="35"/>
        <v/>
      </c>
      <c r="DH121" s="201"/>
      <c r="DI121" s="201"/>
      <c r="DJ121" s="201"/>
      <c r="DK121" s="201"/>
      <c r="DL121" s="201"/>
      <c r="DM121" s="201"/>
      <c r="DN121" s="201" t="str">
        <f t="shared" si="36"/>
        <v/>
      </c>
      <c r="DO121" s="201"/>
      <c r="DP121" s="201"/>
      <c r="DQ121" s="201"/>
      <c r="DR121" s="201"/>
      <c r="DS121" s="201"/>
      <c r="DT121" s="201"/>
      <c r="DU121" s="201" t="str">
        <f t="shared" si="37"/>
        <v/>
      </c>
      <c r="DV121" s="201"/>
      <c r="DW121" s="201"/>
      <c r="DX121" s="201"/>
      <c r="DY121" s="201"/>
      <c r="DZ121" s="201"/>
      <c r="EA121" s="201"/>
      <c r="EB121" s="201" t="str">
        <f t="shared" si="38"/>
        <v/>
      </c>
      <c r="EC121" s="201"/>
      <c r="ED121" s="201"/>
      <c r="EE121" s="201"/>
      <c r="EF121" s="201"/>
      <c r="EG121" s="201"/>
      <c r="EH121" s="201"/>
      <c r="EI121" s="201" t="str">
        <f t="shared" si="39"/>
        <v/>
      </c>
      <c r="EJ121" s="201"/>
      <c r="EK121" s="201"/>
      <c r="EL121" s="201"/>
      <c r="EM121" s="201"/>
      <c r="EN121" s="201"/>
      <c r="EO121" s="201"/>
      <c r="EP121" s="201" t="str">
        <f t="shared" si="40"/>
        <v/>
      </c>
      <c r="EQ121" s="201"/>
      <c r="ER121" s="201"/>
      <c r="ES121" s="201"/>
      <c r="ET121" s="201"/>
      <c r="EU121" s="201"/>
      <c r="EV121" s="201"/>
      <c r="EW121" s="201" t="str">
        <f t="shared" si="41"/>
        <v/>
      </c>
      <c r="EX121" s="201"/>
      <c r="EY121" s="201"/>
      <c r="EZ121" s="201"/>
      <c r="FA121" s="201"/>
      <c r="FB121" s="201"/>
      <c r="FC121" s="201"/>
      <c r="FD121" s="201" t="str">
        <f t="shared" si="42"/>
        <v/>
      </c>
      <c r="FE121" s="201"/>
      <c r="FF121" s="201"/>
      <c r="FG121" s="201"/>
      <c r="FH121" s="201"/>
      <c r="FI121" s="201"/>
      <c r="FJ121" s="201"/>
      <c r="FK121" s="201" t="str">
        <f t="shared" si="43"/>
        <v/>
      </c>
      <c r="FL121" s="201"/>
      <c r="FM121" s="201"/>
      <c r="FN121" s="201"/>
      <c r="FO121" s="201"/>
      <c r="FP121" s="201"/>
      <c r="FQ121" s="201"/>
      <c r="FR121" s="201" t="str">
        <f t="shared" si="44"/>
        <v/>
      </c>
      <c r="FS121" s="201"/>
      <c r="FT121" s="201"/>
      <c r="FU121" s="201"/>
      <c r="FV121" s="201"/>
      <c r="FW121" s="201"/>
      <c r="FX121" s="201"/>
      <c r="FY121" s="201" t="str">
        <f t="shared" si="45"/>
        <v/>
      </c>
      <c r="FZ121" s="201"/>
      <c r="GA121" s="201"/>
      <c r="GB121" s="201"/>
      <c r="GC121" s="201"/>
      <c r="GD121" s="201"/>
      <c r="GE121" s="201"/>
      <c r="GF121" s="201" t="str">
        <f t="shared" si="46"/>
        <v/>
      </c>
      <c r="GG121" s="201"/>
      <c r="GH121" s="201"/>
      <c r="GI121" s="201"/>
      <c r="GJ121" s="201"/>
      <c r="GK121" s="201"/>
      <c r="GL121" s="201"/>
      <c r="GM121" s="201" t="str">
        <f t="shared" si="47"/>
        <v/>
      </c>
      <c r="GN121" s="201"/>
      <c r="GO121" s="201"/>
      <c r="GP121" s="201"/>
      <c r="GQ121" s="201"/>
      <c r="GR121" s="201"/>
      <c r="GS121" s="201"/>
      <c r="GT121" s="201" t="str">
        <f t="shared" si="48"/>
        <v/>
      </c>
      <c r="GU121" s="201"/>
      <c r="GV121" s="201"/>
      <c r="GW121" s="201"/>
      <c r="GX121" s="201"/>
      <c r="GY121" s="201"/>
      <c r="GZ121" s="201"/>
      <c r="HA121" s="201" t="str">
        <f t="shared" si="49"/>
        <v/>
      </c>
      <c r="HB121" s="201"/>
      <c r="HC121" s="201"/>
      <c r="HD121" s="201"/>
      <c r="HE121" s="201"/>
      <c r="HF121" s="201"/>
      <c r="HG121" s="201"/>
      <c r="HH121" s="201" t="str">
        <f t="shared" si="50"/>
        <v/>
      </c>
      <c r="HI121" s="201"/>
      <c r="HJ121" s="201"/>
      <c r="HK121" s="201"/>
      <c r="HL121" s="201"/>
      <c r="HM121" s="201"/>
      <c r="HN121" s="201"/>
      <c r="HO121" s="201" t="str">
        <f t="shared" si="51"/>
        <v/>
      </c>
      <c r="HP121" s="201"/>
      <c r="HQ121" s="201"/>
      <c r="HR121" s="201"/>
      <c r="HS121" s="201"/>
      <c r="HT121" s="201"/>
      <c r="HU121" s="201"/>
      <c r="HV121" s="201" t="str">
        <f t="shared" si="52"/>
        <v/>
      </c>
      <c r="HW121" s="201"/>
      <c r="HX121" s="201"/>
      <c r="HY121" s="201"/>
      <c r="HZ121" s="201"/>
      <c r="IA121" s="201"/>
      <c r="IB121" s="201"/>
      <c r="IC121" s="201" t="str">
        <f t="shared" si="53"/>
        <v/>
      </c>
      <c r="ID121" s="201"/>
      <c r="IE121" s="201"/>
      <c r="IF121" s="201"/>
      <c r="IG121" s="201"/>
      <c r="IH121" s="201"/>
      <c r="II121" s="201"/>
      <c r="IJ121" s="201" t="str">
        <f t="shared" si="54"/>
        <v/>
      </c>
      <c r="IK121" s="201"/>
      <c r="IL121" s="201"/>
      <c r="IM121" s="201"/>
      <c r="IN121" s="201"/>
      <c r="IO121" s="201"/>
      <c r="IP121" s="201"/>
      <c r="IQ121" s="201" t="str">
        <f t="shared" si="55"/>
        <v/>
      </c>
      <c r="IR121" s="201"/>
      <c r="IS121" s="201"/>
      <c r="IT121" s="201"/>
      <c r="IU121" s="201"/>
      <c r="IV121" s="201"/>
      <c r="IW121" s="201"/>
      <c r="IX121" s="201" t="str">
        <f t="shared" si="56"/>
        <v/>
      </c>
      <c r="IY121" s="201"/>
      <c r="IZ121" s="201"/>
      <c r="JA121" s="201"/>
      <c r="JB121" s="201"/>
      <c r="JC121" s="201"/>
      <c r="JD121" s="201"/>
      <c r="JE121" s="201" t="str">
        <f t="shared" si="57"/>
        <v/>
      </c>
      <c r="JF121" s="201"/>
      <c r="JG121" s="201"/>
      <c r="JH121" s="201"/>
      <c r="JI121" s="201"/>
      <c r="JJ121" s="201"/>
      <c r="JK121" s="201"/>
      <c r="JL121" s="201" t="str">
        <f t="shared" si="58"/>
        <v/>
      </c>
      <c r="JM121" s="201"/>
      <c r="JN121" s="201"/>
      <c r="JO121" s="201"/>
      <c r="JP121" s="201"/>
      <c r="JQ121" s="201"/>
      <c r="JR121" s="201"/>
      <c r="JS121" s="201" t="str">
        <f t="shared" si="59"/>
        <v/>
      </c>
      <c r="JT121" s="201"/>
      <c r="JU121" s="201"/>
      <c r="JV121" s="201"/>
      <c r="JW121" s="201"/>
      <c r="JX121" s="201"/>
      <c r="JY121" s="201"/>
      <c r="JZ121" s="201" t="str">
        <f t="shared" si="60"/>
        <v/>
      </c>
      <c r="KA121" s="201"/>
      <c r="KB121" s="201"/>
      <c r="KC121" s="201"/>
      <c r="KD121" s="201"/>
      <c r="KE121" s="201"/>
      <c r="KF121" s="201"/>
      <c r="KG121" s="201" t="str">
        <f t="shared" si="61"/>
        <v/>
      </c>
      <c r="KH121" s="201"/>
      <c r="KI121" s="201"/>
      <c r="KJ121" s="201"/>
      <c r="KK121" s="201"/>
      <c r="KL121" s="201"/>
      <c r="KM121" s="201"/>
      <c r="KN121" s="201" t="str">
        <f t="shared" si="62"/>
        <v/>
      </c>
      <c r="KO121" s="201"/>
      <c r="KP121" s="201"/>
      <c r="KQ121" s="201"/>
      <c r="KR121" s="201"/>
      <c r="KS121" s="201"/>
      <c r="KT121" s="201"/>
      <c r="KU121" s="201" t="str">
        <f t="shared" si="63"/>
        <v/>
      </c>
      <c r="KV121" s="201"/>
      <c r="KW121" s="201"/>
      <c r="KX121" s="201"/>
      <c r="KY121" s="201"/>
      <c r="KZ121" s="201"/>
      <c r="LA121" s="201"/>
      <c r="LB121" s="201" t="str">
        <f t="shared" si="64"/>
        <v/>
      </c>
      <c r="LC121" s="201"/>
      <c r="LD121" s="201"/>
      <c r="LE121" s="201"/>
      <c r="LF121" s="201"/>
      <c r="LG121" s="201"/>
      <c r="LH121" s="201"/>
      <c r="LI121" s="201" t="str">
        <f t="shared" si="1"/>
        <v/>
      </c>
      <c r="LJ121" s="201"/>
      <c r="LK121" s="201"/>
      <c r="LL121" s="201"/>
      <c r="LM121" s="201"/>
      <c r="LN121" s="201"/>
      <c r="LO121" s="201"/>
      <c r="LP121" s="201" t="str">
        <f t="shared" si="2"/>
        <v/>
      </c>
      <c r="LQ121" s="201"/>
      <c r="LR121" s="201"/>
      <c r="LS121" s="201"/>
      <c r="LT121" s="201"/>
      <c r="LU121" s="201"/>
      <c r="LV121" s="201"/>
      <c r="LW121" s="201" t="str">
        <f t="shared" si="3"/>
        <v/>
      </c>
      <c r="LX121" s="201"/>
      <c r="LY121" s="201"/>
      <c r="LZ121" s="201"/>
      <c r="MA121" s="201"/>
      <c r="MB121" s="201"/>
      <c r="MC121" s="201"/>
      <c r="MD121" s="201" t="str">
        <f t="shared" si="4"/>
        <v/>
      </c>
      <c r="ME121" s="201"/>
      <c r="MF121" s="201"/>
      <c r="MG121" s="201"/>
      <c r="MH121" s="201"/>
      <c r="MI121" s="201"/>
      <c r="MJ121" s="201"/>
      <c r="MK121" s="201" t="str">
        <f t="shared" si="5"/>
        <v/>
      </c>
      <c r="ML121" s="201"/>
      <c r="MM121" s="201"/>
      <c r="MN121" s="201"/>
      <c r="MO121" s="201"/>
      <c r="MP121" s="201"/>
      <c r="MQ121" s="201"/>
      <c r="MR121" s="201" t="str">
        <f t="shared" si="6"/>
        <v/>
      </c>
      <c r="MS121" s="201"/>
      <c r="MT121" s="201"/>
      <c r="MU121" s="201"/>
      <c r="MV121" s="201"/>
      <c r="MW121" s="201"/>
      <c r="MX121" s="201"/>
      <c r="MY121" s="201" t="str">
        <f t="shared" si="7"/>
        <v/>
      </c>
      <c r="MZ121" s="201"/>
      <c r="NA121" s="201"/>
      <c r="NB121" s="201"/>
      <c r="NC121" s="201"/>
      <c r="ND121" s="201"/>
      <c r="NE121" s="201"/>
      <c r="NF121" s="201" t="str">
        <f t="shared" si="8"/>
        <v/>
      </c>
      <c r="NG121" s="201"/>
      <c r="NH121" s="201"/>
      <c r="NI121" s="201"/>
      <c r="NJ121" s="201"/>
      <c r="NK121" s="201"/>
      <c r="NL121" s="201"/>
      <c r="NM121" s="201" t="str">
        <f t="shared" si="9"/>
        <v/>
      </c>
      <c r="NN121" s="201"/>
      <c r="NO121" s="201"/>
      <c r="NP121" s="201"/>
      <c r="NQ121" s="201"/>
      <c r="NR121" s="201"/>
      <c r="NS121" s="201"/>
      <c r="NT121" s="201" t="str">
        <f t="shared" si="10"/>
        <v/>
      </c>
      <c r="NU121" s="201"/>
      <c r="NV121" s="201"/>
      <c r="NW121" s="201"/>
      <c r="NX121" s="201"/>
      <c r="NY121" s="201"/>
      <c r="NZ121" s="201"/>
      <c r="OA121" s="201" t="str">
        <f t="shared" si="11"/>
        <v/>
      </c>
      <c r="OB121" s="201"/>
      <c r="OC121" s="201"/>
      <c r="OD121" s="201"/>
      <c r="OE121" s="201"/>
      <c r="OF121" s="201"/>
      <c r="OG121" s="201"/>
      <c r="OH121" s="201" t="str">
        <f t="shared" si="12"/>
        <v/>
      </c>
      <c r="OI121" s="201"/>
      <c r="OJ121" s="201"/>
      <c r="OK121" s="201"/>
      <c r="OL121" s="201"/>
      <c r="OM121" s="201"/>
      <c r="ON121" s="201"/>
      <c r="OO121" s="201" t="str">
        <f t="shared" si="13"/>
        <v/>
      </c>
      <c r="OP121" s="201"/>
      <c r="OQ121" s="201"/>
      <c r="OR121" s="201"/>
      <c r="OS121" s="201"/>
      <c r="OT121" s="201"/>
      <c r="OU121" s="201"/>
      <c r="OV121" s="201" t="str">
        <f t="shared" si="14"/>
        <v/>
      </c>
      <c r="OW121" s="201"/>
      <c r="OX121" s="201"/>
      <c r="OY121" s="201"/>
      <c r="OZ121" s="201"/>
      <c r="PA121" s="201"/>
      <c r="PB121" s="201"/>
      <c r="PC121" s="201" t="str">
        <f t="shared" si="15"/>
        <v/>
      </c>
      <c r="PD121" s="201"/>
      <c r="PE121" s="201"/>
      <c r="PF121" s="201"/>
      <c r="PG121" s="201"/>
      <c r="PH121" s="201"/>
      <c r="PI121" s="201"/>
      <c r="PJ121" s="201" t="str">
        <f t="shared" si="16"/>
        <v/>
      </c>
      <c r="PK121" s="201"/>
      <c r="PL121" s="201"/>
      <c r="PM121" s="201"/>
      <c r="PN121" s="201"/>
      <c r="PO121" s="201"/>
      <c r="PP121" s="201"/>
      <c r="PQ121" s="201" t="str">
        <f t="shared" si="17"/>
        <v/>
      </c>
      <c r="PR121" s="201"/>
      <c r="PS121" s="201"/>
      <c r="PT121" s="201"/>
      <c r="PU121" s="201"/>
      <c r="PV121" s="201"/>
      <c r="PW121" s="201"/>
      <c r="PX121" s="201" t="str">
        <f t="shared" si="18"/>
        <v/>
      </c>
      <c r="PY121" s="201"/>
      <c r="PZ121" s="201"/>
      <c r="QA121" s="201"/>
      <c r="QB121" s="201"/>
      <c r="QC121" s="201"/>
      <c r="QD121" s="201"/>
      <c r="QE121" s="201" t="str">
        <f t="shared" si="19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7"/>
        <v>#N/A</v>
      </c>
      <c r="G122" s="201"/>
      <c r="H122" s="202"/>
      <c r="I122" s="202"/>
      <c r="J122" s="202"/>
      <c r="K122" s="201"/>
      <c r="L122" s="201"/>
      <c r="M122" s="201">
        <f t="shared" si="68"/>
        <v>0</v>
      </c>
      <c r="N122" s="201"/>
      <c r="O122" s="201"/>
      <c r="P122" s="201"/>
      <c r="Q122" s="203"/>
      <c r="R122" s="201"/>
      <c r="S122" s="201"/>
      <c r="T122" s="201">
        <f t="shared" si="22"/>
        <v>20</v>
      </c>
      <c r="U122" s="201"/>
      <c r="V122" s="201"/>
      <c r="W122" s="201"/>
      <c r="X122" s="201"/>
      <c r="Y122" s="201"/>
      <c r="Z122" s="201"/>
      <c r="AA122" s="201">
        <f t="shared" si="23"/>
        <v>0</v>
      </c>
      <c r="AB122" s="201"/>
      <c r="AC122" s="201"/>
      <c r="AD122" s="201"/>
      <c r="AE122" s="201"/>
      <c r="AF122" s="201"/>
      <c r="AG122" s="201"/>
      <c r="AH122" s="201">
        <f t="shared" si="24"/>
        <v>20</v>
      </c>
      <c r="AI122" s="201"/>
      <c r="AJ122" s="201"/>
      <c r="AK122" s="201"/>
      <c r="AL122" s="201"/>
      <c r="AM122" s="201"/>
      <c r="AN122" s="201"/>
      <c r="AO122" s="201" t="str">
        <f t="shared" si="25"/>
        <v/>
      </c>
      <c r="AP122" s="201"/>
      <c r="AQ122" s="201"/>
      <c r="AR122" s="201"/>
      <c r="AS122" s="201"/>
      <c r="AT122" s="201"/>
      <c r="AU122" s="201"/>
      <c r="AV122" s="201" t="str">
        <f t="shared" si="26"/>
        <v/>
      </c>
      <c r="AW122" s="201"/>
      <c r="AX122" s="201"/>
      <c r="AY122" s="201"/>
      <c r="AZ122" s="201"/>
      <c r="BA122" s="201"/>
      <c r="BB122" s="201"/>
      <c r="BC122" s="201" t="str">
        <f t="shared" si="27"/>
        <v/>
      </c>
      <c r="BD122" s="201"/>
      <c r="BE122" s="201"/>
      <c r="BF122" s="201"/>
      <c r="BG122" s="201"/>
      <c r="BH122" s="201"/>
      <c r="BI122" s="201"/>
      <c r="BJ122" s="201" t="str">
        <f t="shared" si="28"/>
        <v/>
      </c>
      <c r="BK122" s="201"/>
      <c r="BL122" s="201"/>
      <c r="BM122" s="201"/>
      <c r="BN122" s="201"/>
      <c r="BO122" s="201"/>
      <c r="BP122" s="201"/>
      <c r="BQ122" s="201" t="str">
        <f t="shared" si="29"/>
        <v/>
      </c>
      <c r="BR122" s="201"/>
      <c r="BS122" s="201"/>
      <c r="BT122" s="201"/>
      <c r="BU122" s="201"/>
      <c r="BV122" s="201"/>
      <c r="BW122" s="201"/>
      <c r="BX122" s="201" t="str">
        <f t="shared" si="30"/>
        <v/>
      </c>
      <c r="BY122" s="201"/>
      <c r="BZ122" s="201"/>
      <c r="CA122" s="201"/>
      <c r="CB122" s="201"/>
      <c r="CC122" s="201"/>
      <c r="CD122" s="201"/>
      <c r="CE122" s="201" t="str">
        <f t="shared" si="31"/>
        <v/>
      </c>
      <c r="CF122" s="201"/>
      <c r="CG122" s="201"/>
      <c r="CH122" s="201"/>
      <c r="CI122" s="201"/>
      <c r="CJ122" s="201"/>
      <c r="CK122" s="201"/>
      <c r="CL122" s="201" t="str">
        <f t="shared" si="32"/>
        <v/>
      </c>
      <c r="CM122" s="201"/>
      <c r="CN122" s="201"/>
      <c r="CO122" s="201"/>
      <c r="CP122" s="201"/>
      <c r="CQ122" s="201"/>
      <c r="CR122" s="201"/>
      <c r="CS122" s="201" t="str">
        <f t="shared" si="33"/>
        <v/>
      </c>
      <c r="CT122" s="201"/>
      <c r="CU122" s="201"/>
      <c r="CV122" s="201"/>
      <c r="CW122" s="201"/>
      <c r="CX122" s="201"/>
      <c r="CY122" s="201"/>
      <c r="CZ122" s="201" t="str">
        <f t="shared" si="34"/>
        <v/>
      </c>
      <c r="DA122" s="201"/>
      <c r="DB122" s="201"/>
      <c r="DC122" s="201"/>
      <c r="DD122" s="201"/>
      <c r="DE122" s="201"/>
      <c r="DF122" s="201"/>
      <c r="DG122" s="201" t="str">
        <f t="shared" si="35"/>
        <v/>
      </c>
      <c r="DH122" s="201"/>
      <c r="DI122" s="201"/>
      <c r="DJ122" s="201"/>
      <c r="DK122" s="201"/>
      <c r="DL122" s="201"/>
      <c r="DM122" s="201"/>
      <c r="DN122" s="201" t="str">
        <f t="shared" si="36"/>
        <v/>
      </c>
      <c r="DO122" s="201"/>
      <c r="DP122" s="201"/>
      <c r="DQ122" s="201"/>
      <c r="DR122" s="201"/>
      <c r="DS122" s="201"/>
      <c r="DT122" s="201"/>
      <c r="DU122" s="201" t="str">
        <f t="shared" si="37"/>
        <v/>
      </c>
      <c r="DV122" s="201"/>
      <c r="DW122" s="201"/>
      <c r="DX122" s="201"/>
      <c r="DY122" s="201"/>
      <c r="DZ122" s="201"/>
      <c r="EA122" s="201"/>
      <c r="EB122" s="201" t="str">
        <f t="shared" si="38"/>
        <v/>
      </c>
      <c r="EC122" s="201"/>
      <c r="ED122" s="201"/>
      <c r="EE122" s="201"/>
      <c r="EF122" s="201"/>
      <c r="EG122" s="201"/>
      <c r="EH122" s="201"/>
      <c r="EI122" s="201" t="str">
        <f t="shared" si="39"/>
        <v/>
      </c>
      <c r="EJ122" s="201"/>
      <c r="EK122" s="201"/>
      <c r="EL122" s="201"/>
      <c r="EM122" s="201"/>
      <c r="EN122" s="201"/>
      <c r="EO122" s="201"/>
      <c r="EP122" s="201" t="str">
        <f t="shared" si="40"/>
        <v/>
      </c>
      <c r="EQ122" s="201"/>
      <c r="ER122" s="201"/>
      <c r="ES122" s="201"/>
      <c r="ET122" s="201"/>
      <c r="EU122" s="201"/>
      <c r="EV122" s="201"/>
      <c r="EW122" s="201" t="str">
        <f t="shared" si="41"/>
        <v/>
      </c>
      <c r="EX122" s="201"/>
      <c r="EY122" s="201"/>
      <c r="EZ122" s="201"/>
      <c r="FA122" s="201"/>
      <c r="FB122" s="201"/>
      <c r="FC122" s="201"/>
      <c r="FD122" s="201" t="str">
        <f t="shared" si="42"/>
        <v/>
      </c>
      <c r="FE122" s="201"/>
      <c r="FF122" s="201"/>
      <c r="FG122" s="201"/>
      <c r="FH122" s="201"/>
      <c r="FI122" s="201"/>
      <c r="FJ122" s="201"/>
      <c r="FK122" s="201" t="str">
        <f t="shared" si="43"/>
        <v/>
      </c>
      <c r="FL122" s="201"/>
      <c r="FM122" s="201"/>
      <c r="FN122" s="201"/>
      <c r="FO122" s="201"/>
      <c r="FP122" s="201"/>
      <c r="FQ122" s="201"/>
      <c r="FR122" s="201" t="str">
        <f t="shared" si="44"/>
        <v/>
      </c>
      <c r="FS122" s="201"/>
      <c r="FT122" s="201"/>
      <c r="FU122" s="201"/>
      <c r="FV122" s="201"/>
      <c r="FW122" s="201"/>
      <c r="FX122" s="201"/>
      <c r="FY122" s="201" t="str">
        <f t="shared" si="45"/>
        <v/>
      </c>
      <c r="FZ122" s="201"/>
      <c r="GA122" s="201"/>
      <c r="GB122" s="201"/>
      <c r="GC122" s="201"/>
      <c r="GD122" s="201"/>
      <c r="GE122" s="201"/>
      <c r="GF122" s="201" t="str">
        <f t="shared" si="46"/>
        <v/>
      </c>
      <c r="GG122" s="201"/>
      <c r="GH122" s="201"/>
      <c r="GI122" s="201"/>
      <c r="GJ122" s="201"/>
      <c r="GK122" s="201"/>
      <c r="GL122" s="201"/>
      <c r="GM122" s="201" t="str">
        <f t="shared" si="47"/>
        <v/>
      </c>
      <c r="GN122" s="201"/>
      <c r="GO122" s="201"/>
      <c r="GP122" s="201"/>
      <c r="GQ122" s="201"/>
      <c r="GR122" s="201"/>
      <c r="GS122" s="201"/>
      <c r="GT122" s="201" t="str">
        <f t="shared" si="48"/>
        <v/>
      </c>
      <c r="GU122" s="201"/>
      <c r="GV122" s="201"/>
      <c r="GW122" s="201"/>
      <c r="GX122" s="201"/>
      <c r="GY122" s="201"/>
      <c r="GZ122" s="201"/>
      <c r="HA122" s="201" t="str">
        <f t="shared" si="49"/>
        <v/>
      </c>
      <c r="HB122" s="201"/>
      <c r="HC122" s="201"/>
      <c r="HD122" s="201"/>
      <c r="HE122" s="201"/>
      <c r="HF122" s="201"/>
      <c r="HG122" s="201"/>
      <c r="HH122" s="201" t="str">
        <f t="shared" si="50"/>
        <v/>
      </c>
      <c r="HI122" s="201"/>
      <c r="HJ122" s="201"/>
      <c r="HK122" s="201"/>
      <c r="HL122" s="201"/>
      <c r="HM122" s="201"/>
      <c r="HN122" s="201"/>
      <c r="HO122" s="201" t="str">
        <f t="shared" si="51"/>
        <v/>
      </c>
      <c r="HP122" s="201"/>
      <c r="HQ122" s="201"/>
      <c r="HR122" s="201"/>
      <c r="HS122" s="201"/>
      <c r="HT122" s="201"/>
      <c r="HU122" s="201"/>
      <c r="HV122" s="201" t="str">
        <f t="shared" si="52"/>
        <v/>
      </c>
      <c r="HW122" s="201"/>
      <c r="HX122" s="201"/>
      <c r="HY122" s="201"/>
      <c r="HZ122" s="201"/>
      <c r="IA122" s="201"/>
      <c r="IB122" s="201"/>
      <c r="IC122" s="201" t="str">
        <f t="shared" si="53"/>
        <v/>
      </c>
      <c r="ID122" s="201"/>
      <c r="IE122" s="201"/>
      <c r="IF122" s="201"/>
      <c r="IG122" s="201"/>
      <c r="IH122" s="201"/>
      <c r="II122" s="201"/>
      <c r="IJ122" s="201" t="str">
        <f t="shared" si="54"/>
        <v/>
      </c>
      <c r="IK122" s="201"/>
      <c r="IL122" s="201"/>
      <c r="IM122" s="201"/>
      <c r="IN122" s="201"/>
      <c r="IO122" s="201"/>
      <c r="IP122" s="201"/>
      <c r="IQ122" s="201" t="str">
        <f t="shared" si="55"/>
        <v/>
      </c>
      <c r="IR122" s="201"/>
      <c r="IS122" s="201"/>
      <c r="IT122" s="201"/>
      <c r="IU122" s="201"/>
      <c r="IV122" s="201"/>
      <c r="IW122" s="201"/>
      <c r="IX122" s="201" t="str">
        <f t="shared" si="56"/>
        <v/>
      </c>
      <c r="IY122" s="201"/>
      <c r="IZ122" s="201"/>
      <c r="JA122" s="201"/>
      <c r="JB122" s="201"/>
      <c r="JC122" s="201"/>
      <c r="JD122" s="201"/>
      <c r="JE122" s="201" t="str">
        <f t="shared" si="57"/>
        <v/>
      </c>
      <c r="JF122" s="201"/>
      <c r="JG122" s="201"/>
      <c r="JH122" s="201"/>
      <c r="JI122" s="201"/>
      <c r="JJ122" s="201"/>
      <c r="JK122" s="201"/>
      <c r="JL122" s="201" t="str">
        <f t="shared" si="58"/>
        <v/>
      </c>
      <c r="JM122" s="201"/>
      <c r="JN122" s="201"/>
      <c r="JO122" s="201"/>
      <c r="JP122" s="201"/>
      <c r="JQ122" s="201"/>
      <c r="JR122" s="201"/>
      <c r="JS122" s="201" t="str">
        <f t="shared" si="59"/>
        <v/>
      </c>
      <c r="JT122" s="201"/>
      <c r="JU122" s="201"/>
      <c r="JV122" s="201"/>
      <c r="JW122" s="201"/>
      <c r="JX122" s="201"/>
      <c r="JY122" s="201"/>
      <c r="JZ122" s="201" t="str">
        <f t="shared" si="60"/>
        <v/>
      </c>
      <c r="KA122" s="201"/>
      <c r="KB122" s="201"/>
      <c r="KC122" s="201"/>
      <c r="KD122" s="201"/>
      <c r="KE122" s="201"/>
      <c r="KF122" s="201"/>
      <c r="KG122" s="201" t="str">
        <f t="shared" si="61"/>
        <v/>
      </c>
      <c r="KH122" s="201"/>
      <c r="KI122" s="201"/>
      <c r="KJ122" s="201"/>
      <c r="KK122" s="201"/>
      <c r="KL122" s="201"/>
      <c r="KM122" s="201"/>
      <c r="KN122" s="201" t="str">
        <f t="shared" si="62"/>
        <v/>
      </c>
      <c r="KO122" s="201"/>
      <c r="KP122" s="201"/>
      <c r="KQ122" s="201"/>
      <c r="KR122" s="201"/>
      <c r="KS122" s="201"/>
      <c r="KT122" s="201"/>
      <c r="KU122" s="201" t="str">
        <f t="shared" si="63"/>
        <v/>
      </c>
      <c r="KV122" s="201"/>
      <c r="KW122" s="201"/>
      <c r="KX122" s="201"/>
      <c r="KY122" s="201"/>
      <c r="KZ122" s="201"/>
      <c r="LA122" s="201"/>
      <c r="LB122" s="201" t="str">
        <f t="shared" si="64"/>
        <v/>
      </c>
      <c r="LC122" s="201"/>
      <c r="LD122" s="201"/>
      <c r="LE122" s="201"/>
      <c r="LF122" s="201"/>
      <c r="LG122" s="201"/>
      <c r="LH122" s="201"/>
      <c r="LI122" s="201" t="str">
        <f t="shared" si="1"/>
        <v/>
      </c>
      <c r="LJ122" s="201"/>
      <c r="LK122" s="201"/>
      <c r="LL122" s="201"/>
      <c r="LM122" s="201"/>
      <c r="LN122" s="201"/>
      <c r="LO122" s="201"/>
      <c r="LP122" s="201" t="str">
        <f t="shared" si="2"/>
        <v/>
      </c>
      <c r="LQ122" s="201"/>
      <c r="LR122" s="201"/>
      <c r="LS122" s="201"/>
      <c r="LT122" s="201"/>
      <c r="LU122" s="201"/>
      <c r="LV122" s="201"/>
      <c r="LW122" s="201" t="str">
        <f t="shared" si="3"/>
        <v/>
      </c>
      <c r="LX122" s="201"/>
      <c r="LY122" s="201"/>
      <c r="LZ122" s="201"/>
      <c r="MA122" s="201"/>
      <c r="MB122" s="201"/>
      <c r="MC122" s="201"/>
      <c r="MD122" s="201" t="str">
        <f t="shared" si="4"/>
        <v/>
      </c>
      <c r="ME122" s="201"/>
      <c r="MF122" s="201"/>
      <c r="MG122" s="201"/>
      <c r="MH122" s="201"/>
      <c r="MI122" s="201"/>
      <c r="MJ122" s="201"/>
      <c r="MK122" s="201" t="str">
        <f t="shared" si="5"/>
        <v/>
      </c>
      <c r="ML122" s="201"/>
      <c r="MM122" s="201"/>
      <c r="MN122" s="201"/>
      <c r="MO122" s="201"/>
      <c r="MP122" s="201"/>
      <c r="MQ122" s="201"/>
      <c r="MR122" s="201" t="str">
        <f t="shared" si="6"/>
        <v/>
      </c>
      <c r="MS122" s="201"/>
      <c r="MT122" s="201"/>
      <c r="MU122" s="201"/>
      <c r="MV122" s="201"/>
      <c r="MW122" s="201"/>
      <c r="MX122" s="201"/>
      <c r="MY122" s="201" t="str">
        <f t="shared" si="7"/>
        <v/>
      </c>
      <c r="MZ122" s="201"/>
      <c r="NA122" s="201"/>
      <c r="NB122" s="201"/>
      <c r="NC122" s="201"/>
      <c r="ND122" s="201"/>
      <c r="NE122" s="201"/>
      <c r="NF122" s="201" t="str">
        <f t="shared" si="8"/>
        <v/>
      </c>
      <c r="NG122" s="201"/>
      <c r="NH122" s="201"/>
      <c r="NI122" s="201"/>
      <c r="NJ122" s="201"/>
      <c r="NK122" s="201"/>
      <c r="NL122" s="201"/>
      <c r="NM122" s="201" t="str">
        <f t="shared" si="9"/>
        <v/>
      </c>
      <c r="NN122" s="201"/>
      <c r="NO122" s="201"/>
      <c r="NP122" s="201"/>
      <c r="NQ122" s="201"/>
      <c r="NR122" s="201"/>
      <c r="NS122" s="201"/>
      <c r="NT122" s="201" t="str">
        <f t="shared" si="10"/>
        <v/>
      </c>
      <c r="NU122" s="201"/>
      <c r="NV122" s="201"/>
      <c r="NW122" s="201"/>
      <c r="NX122" s="201"/>
      <c r="NY122" s="201"/>
      <c r="NZ122" s="201"/>
      <c r="OA122" s="201" t="str">
        <f t="shared" si="11"/>
        <v/>
      </c>
      <c r="OB122" s="201"/>
      <c r="OC122" s="201"/>
      <c r="OD122" s="201"/>
      <c r="OE122" s="201"/>
      <c r="OF122" s="201"/>
      <c r="OG122" s="201"/>
      <c r="OH122" s="201" t="str">
        <f t="shared" si="12"/>
        <v/>
      </c>
      <c r="OI122" s="201"/>
      <c r="OJ122" s="201"/>
      <c r="OK122" s="201"/>
      <c r="OL122" s="201"/>
      <c r="OM122" s="201"/>
      <c r="ON122" s="201"/>
      <c r="OO122" s="201" t="str">
        <f t="shared" si="13"/>
        <v/>
      </c>
      <c r="OP122" s="201"/>
      <c r="OQ122" s="201"/>
      <c r="OR122" s="201"/>
      <c r="OS122" s="201"/>
      <c r="OT122" s="201"/>
      <c r="OU122" s="201"/>
      <c r="OV122" s="201" t="str">
        <f t="shared" si="14"/>
        <v/>
      </c>
      <c r="OW122" s="201"/>
      <c r="OX122" s="201"/>
      <c r="OY122" s="201"/>
      <c r="OZ122" s="201"/>
      <c r="PA122" s="201"/>
      <c r="PB122" s="201"/>
      <c r="PC122" s="201" t="str">
        <f t="shared" si="15"/>
        <v/>
      </c>
      <c r="PD122" s="201"/>
      <c r="PE122" s="201"/>
      <c r="PF122" s="201"/>
      <c r="PG122" s="201"/>
      <c r="PH122" s="201"/>
      <c r="PI122" s="201"/>
      <c r="PJ122" s="201" t="str">
        <f t="shared" si="16"/>
        <v/>
      </c>
      <c r="PK122" s="201"/>
      <c r="PL122" s="201"/>
      <c r="PM122" s="201"/>
      <c r="PN122" s="201"/>
      <c r="PO122" s="201"/>
      <c r="PP122" s="201"/>
      <c r="PQ122" s="201" t="str">
        <f t="shared" si="17"/>
        <v/>
      </c>
      <c r="PR122" s="201"/>
      <c r="PS122" s="201"/>
      <c r="PT122" s="201"/>
      <c r="PU122" s="201"/>
      <c r="PV122" s="201"/>
      <c r="PW122" s="201"/>
      <c r="PX122" s="201" t="str">
        <f t="shared" si="18"/>
        <v/>
      </c>
      <c r="PY122" s="201"/>
      <c r="PZ122" s="201"/>
      <c r="QA122" s="201"/>
      <c r="QB122" s="201"/>
      <c r="QC122" s="201"/>
      <c r="QD122" s="201"/>
      <c r="QE122" s="201" t="str">
        <f t="shared" si="19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7"/>
        <v>#N/A</v>
      </c>
      <c r="G123" s="201"/>
      <c r="H123" s="202"/>
      <c r="I123" s="202"/>
      <c r="J123" s="202"/>
      <c r="K123" s="201"/>
      <c r="L123" s="201"/>
      <c r="M123" s="201">
        <f t="shared" si="68"/>
        <v>0</v>
      </c>
      <c r="N123" s="201"/>
      <c r="O123" s="201"/>
      <c r="P123" s="201"/>
      <c r="Q123" s="203"/>
      <c r="R123" s="201"/>
      <c r="S123" s="201"/>
      <c r="T123" s="201">
        <f t="shared" ref="T123:T135" si="69">T26</f>
        <v>0</v>
      </c>
      <c r="U123" s="201"/>
      <c r="V123" s="201"/>
      <c r="W123" s="201"/>
      <c r="X123" s="201"/>
      <c r="Y123" s="201"/>
      <c r="Z123" s="201"/>
      <c r="AA123" s="201">
        <f t="shared" ref="AA123:AA135" si="70">AA26</f>
        <v>0</v>
      </c>
      <c r="AB123" s="201"/>
      <c r="AC123" s="201"/>
      <c r="AD123" s="201"/>
      <c r="AE123" s="201"/>
      <c r="AF123" s="201"/>
      <c r="AG123" s="201"/>
      <c r="AH123" s="201">
        <f t="shared" si="24"/>
        <v>20</v>
      </c>
      <c r="AI123" s="201"/>
      <c r="AJ123" s="201"/>
      <c r="AK123" s="201"/>
      <c r="AL123" s="201"/>
      <c r="AM123" s="201"/>
      <c r="AN123" s="201"/>
      <c r="AO123" s="201" t="str">
        <f t="shared" si="25"/>
        <v/>
      </c>
      <c r="AP123" s="201"/>
      <c r="AQ123" s="201"/>
      <c r="AR123" s="201"/>
      <c r="AS123" s="201"/>
      <c r="AT123" s="201"/>
      <c r="AU123" s="201"/>
      <c r="AV123" s="201" t="str">
        <f t="shared" si="26"/>
        <v/>
      </c>
      <c r="AW123" s="201"/>
      <c r="AX123" s="201"/>
      <c r="AY123" s="201"/>
      <c r="AZ123" s="201"/>
      <c r="BA123" s="201"/>
      <c r="BB123" s="201"/>
      <c r="BC123" s="201" t="str">
        <f t="shared" si="27"/>
        <v/>
      </c>
      <c r="BD123" s="201"/>
      <c r="BE123" s="201"/>
      <c r="BF123" s="201"/>
      <c r="BG123" s="201"/>
      <c r="BH123" s="201"/>
      <c r="BI123" s="201"/>
      <c r="BJ123" s="201" t="str">
        <f t="shared" si="28"/>
        <v/>
      </c>
      <c r="BK123" s="201"/>
      <c r="BL123" s="201"/>
      <c r="BM123" s="201"/>
      <c r="BN123" s="201"/>
      <c r="BO123" s="201"/>
      <c r="BP123" s="201"/>
      <c r="BQ123" s="201" t="str">
        <f t="shared" si="29"/>
        <v/>
      </c>
      <c r="BR123" s="201"/>
      <c r="BS123" s="201"/>
      <c r="BT123" s="201"/>
      <c r="BU123" s="201"/>
      <c r="BV123" s="201"/>
      <c r="BW123" s="201"/>
      <c r="BX123" s="201" t="str">
        <f t="shared" si="30"/>
        <v/>
      </c>
      <c r="BY123" s="201"/>
      <c r="BZ123" s="201"/>
      <c r="CA123" s="201"/>
      <c r="CB123" s="201"/>
      <c r="CC123" s="201"/>
      <c r="CD123" s="201"/>
      <c r="CE123" s="201" t="str">
        <f t="shared" si="31"/>
        <v/>
      </c>
      <c r="CF123" s="201"/>
      <c r="CG123" s="201"/>
      <c r="CH123" s="201"/>
      <c r="CI123" s="201"/>
      <c r="CJ123" s="201"/>
      <c r="CK123" s="201"/>
      <c r="CL123" s="201" t="str">
        <f t="shared" si="32"/>
        <v/>
      </c>
      <c r="CM123" s="201"/>
      <c r="CN123" s="201"/>
      <c r="CO123" s="201"/>
      <c r="CP123" s="201"/>
      <c r="CQ123" s="201"/>
      <c r="CR123" s="201"/>
      <c r="CS123" s="201" t="str">
        <f t="shared" si="33"/>
        <v/>
      </c>
      <c r="CT123" s="201"/>
      <c r="CU123" s="201"/>
      <c r="CV123" s="201"/>
      <c r="CW123" s="201"/>
      <c r="CX123" s="201"/>
      <c r="CY123" s="201"/>
      <c r="CZ123" s="201" t="str">
        <f t="shared" si="34"/>
        <v/>
      </c>
      <c r="DA123" s="201"/>
      <c r="DB123" s="201"/>
      <c r="DC123" s="201"/>
      <c r="DD123" s="201"/>
      <c r="DE123" s="201"/>
      <c r="DF123" s="201"/>
      <c r="DG123" s="201" t="str">
        <f t="shared" si="35"/>
        <v/>
      </c>
      <c r="DH123" s="201"/>
      <c r="DI123" s="201"/>
      <c r="DJ123" s="201"/>
      <c r="DK123" s="201"/>
      <c r="DL123" s="201"/>
      <c r="DM123" s="201"/>
      <c r="DN123" s="201" t="str">
        <f t="shared" si="36"/>
        <v/>
      </c>
      <c r="DO123" s="201"/>
      <c r="DP123" s="201"/>
      <c r="DQ123" s="201"/>
      <c r="DR123" s="201"/>
      <c r="DS123" s="201"/>
      <c r="DT123" s="201"/>
      <c r="DU123" s="201" t="str">
        <f t="shared" si="37"/>
        <v/>
      </c>
      <c r="DV123" s="201"/>
      <c r="DW123" s="201"/>
      <c r="DX123" s="201"/>
      <c r="DY123" s="201"/>
      <c r="DZ123" s="201"/>
      <c r="EA123" s="201"/>
      <c r="EB123" s="201" t="str">
        <f t="shared" si="38"/>
        <v/>
      </c>
      <c r="EC123" s="201"/>
      <c r="ED123" s="201"/>
      <c r="EE123" s="201"/>
      <c r="EF123" s="201"/>
      <c r="EG123" s="201"/>
      <c r="EH123" s="201"/>
      <c r="EI123" s="201" t="str">
        <f t="shared" si="39"/>
        <v/>
      </c>
      <c r="EJ123" s="201"/>
      <c r="EK123" s="201"/>
      <c r="EL123" s="201"/>
      <c r="EM123" s="201"/>
      <c r="EN123" s="201"/>
      <c r="EO123" s="201"/>
      <c r="EP123" s="201" t="str">
        <f t="shared" si="40"/>
        <v/>
      </c>
      <c r="EQ123" s="201"/>
      <c r="ER123" s="201"/>
      <c r="ES123" s="201"/>
      <c r="ET123" s="201"/>
      <c r="EU123" s="201"/>
      <c r="EV123" s="201"/>
      <c r="EW123" s="201" t="str">
        <f t="shared" si="41"/>
        <v/>
      </c>
      <c r="EX123" s="201"/>
      <c r="EY123" s="201"/>
      <c r="EZ123" s="201"/>
      <c r="FA123" s="201"/>
      <c r="FB123" s="201"/>
      <c r="FC123" s="201"/>
      <c r="FD123" s="201" t="str">
        <f t="shared" si="42"/>
        <v/>
      </c>
      <c r="FE123" s="201"/>
      <c r="FF123" s="201"/>
      <c r="FG123" s="201"/>
      <c r="FH123" s="201"/>
      <c r="FI123" s="201"/>
      <c r="FJ123" s="201"/>
      <c r="FK123" s="201" t="str">
        <f t="shared" si="43"/>
        <v/>
      </c>
      <c r="FL123" s="201"/>
      <c r="FM123" s="201"/>
      <c r="FN123" s="201"/>
      <c r="FO123" s="201"/>
      <c r="FP123" s="201"/>
      <c r="FQ123" s="201"/>
      <c r="FR123" s="201" t="str">
        <f t="shared" si="44"/>
        <v/>
      </c>
      <c r="FS123" s="201"/>
      <c r="FT123" s="201"/>
      <c r="FU123" s="201"/>
      <c r="FV123" s="201"/>
      <c r="FW123" s="201"/>
      <c r="FX123" s="201"/>
      <c r="FY123" s="201" t="str">
        <f t="shared" si="45"/>
        <v/>
      </c>
      <c r="FZ123" s="201"/>
      <c r="GA123" s="201"/>
      <c r="GB123" s="201"/>
      <c r="GC123" s="201"/>
      <c r="GD123" s="201"/>
      <c r="GE123" s="201"/>
      <c r="GF123" s="201" t="str">
        <f t="shared" si="46"/>
        <v/>
      </c>
      <c r="GG123" s="201"/>
      <c r="GH123" s="201"/>
      <c r="GI123" s="201"/>
      <c r="GJ123" s="201"/>
      <c r="GK123" s="201"/>
      <c r="GL123" s="201"/>
      <c r="GM123" s="201" t="str">
        <f t="shared" si="47"/>
        <v/>
      </c>
      <c r="GN123" s="201"/>
      <c r="GO123" s="201"/>
      <c r="GP123" s="201"/>
      <c r="GQ123" s="201"/>
      <c r="GR123" s="201"/>
      <c r="GS123" s="201"/>
      <c r="GT123" s="201" t="str">
        <f t="shared" si="48"/>
        <v/>
      </c>
      <c r="GU123" s="201"/>
      <c r="GV123" s="201"/>
      <c r="GW123" s="201"/>
      <c r="GX123" s="201"/>
      <c r="GY123" s="201"/>
      <c r="GZ123" s="201"/>
      <c r="HA123" s="201" t="str">
        <f t="shared" si="49"/>
        <v/>
      </c>
      <c r="HB123" s="201"/>
      <c r="HC123" s="201"/>
      <c r="HD123" s="201"/>
      <c r="HE123" s="201"/>
      <c r="HF123" s="201"/>
      <c r="HG123" s="201"/>
      <c r="HH123" s="201" t="str">
        <f t="shared" si="50"/>
        <v/>
      </c>
      <c r="HI123" s="201"/>
      <c r="HJ123" s="201"/>
      <c r="HK123" s="201"/>
      <c r="HL123" s="201"/>
      <c r="HM123" s="201"/>
      <c r="HN123" s="201"/>
      <c r="HO123" s="201" t="str">
        <f t="shared" si="51"/>
        <v/>
      </c>
      <c r="HP123" s="201"/>
      <c r="HQ123" s="201"/>
      <c r="HR123" s="201"/>
      <c r="HS123" s="201"/>
      <c r="HT123" s="201"/>
      <c r="HU123" s="201"/>
      <c r="HV123" s="201" t="str">
        <f t="shared" si="52"/>
        <v/>
      </c>
      <c r="HW123" s="201"/>
      <c r="HX123" s="201"/>
      <c r="HY123" s="201"/>
      <c r="HZ123" s="201"/>
      <c r="IA123" s="201"/>
      <c r="IB123" s="201"/>
      <c r="IC123" s="201" t="str">
        <f t="shared" si="53"/>
        <v/>
      </c>
      <c r="ID123" s="201"/>
      <c r="IE123" s="201"/>
      <c r="IF123" s="201"/>
      <c r="IG123" s="201"/>
      <c r="IH123" s="201"/>
      <c r="II123" s="201"/>
      <c r="IJ123" s="201" t="str">
        <f t="shared" si="54"/>
        <v/>
      </c>
      <c r="IK123" s="201"/>
      <c r="IL123" s="201"/>
      <c r="IM123" s="201"/>
      <c r="IN123" s="201"/>
      <c r="IO123" s="201"/>
      <c r="IP123" s="201"/>
      <c r="IQ123" s="201" t="str">
        <f t="shared" si="55"/>
        <v/>
      </c>
      <c r="IR123" s="201"/>
      <c r="IS123" s="201"/>
      <c r="IT123" s="201"/>
      <c r="IU123" s="201"/>
      <c r="IV123" s="201"/>
      <c r="IW123" s="201"/>
      <c r="IX123" s="201" t="str">
        <f t="shared" si="56"/>
        <v/>
      </c>
      <c r="IY123" s="201"/>
      <c r="IZ123" s="201"/>
      <c r="JA123" s="201"/>
      <c r="JB123" s="201"/>
      <c r="JC123" s="201"/>
      <c r="JD123" s="201"/>
      <c r="JE123" s="201" t="str">
        <f t="shared" si="57"/>
        <v/>
      </c>
      <c r="JF123" s="201"/>
      <c r="JG123" s="201"/>
      <c r="JH123" s="201"/>
      <c r="JI123" s="201"/>
      <c r="JJ123" s="201"/>
      <c r="JK123" s="201"/>
      <c r="JL123" s="201" t="str">
        <f t="shared" si="58"/>
        <v/>
      </c>
      <c r="JM123" s="201"/>
      <c r="JN123" s="201"/>
      <c r="JO123" s="201"/>
      <c r="JP123" s="201"/>
      <c r="JQ123" s="201"/>
      <c r="JR123" s="201"/>
      <c r="JS123" s="201" t="str">
        <f t="shared" si="59"/>
        <v/>
      </c>
      <c r="JT123" s="201"/>
      <c r="JU123" s="201"/>
      <c r="JV123" s="201"/>
      <c r="JW123" s="201"/>
      <c r="JX123" s="201"/>
      <c r="JY123" s="201"/>
      <c r="JZ123" s="201" t="str">
        <f t="shared" si="60"/>
        <v/>
      </c>
      <c r="KA123" s="201"/>
      <c r="KB123" s="201"/>
      <c r="KC123" s="201"/>
      <c r="KD123" s="201"/>
      <c r="KE123" s="201"/>
      <c r="KF123" s="201"/>
      <c r="KG123" s="201" t="str">
        <f t="shared" si="61"/>
        <v/>
      </c>
      <c r="KH123" s="201"/>
      <c r="KI123" s="201"/>
      <c r="KJ123" s="201"/>
      <c r="KK123" s="201"/>
      <c r="KL123" s="201"/>
      <c r="KM123" s="201"/>
      <c r="KN123" s="201" t="str">
        <f t="shared" si="62"/>
        <v/>
      </c>
      <c r="KO123" s="201"/>
      <c r="KP123" s="201"/>
      <c r="KQ123" s="201"/>
      <c r="KR123" s="201"/>
      <c r="KS123" s="201"/>
      <c r="KT123" s="201"/>
      <c r="KU123" s="201" t="str">
        <f t="shared" si="63"/>
        <v/>
      </c>
      <c r="KV123" s="201"/>
      <c r="KW123" s="201"/>
      <c r="KX123" s="201"/>
      <c r="KY123" s="201"/>
      <c r="KZ123" s="201"/>
      <c r="LA123" s="201"/>
      <c r="LB123" s="201" t="str">
        <f t="shared" si="64"/>
        <v/>
      </c>
      <c r="LC123" s="201"/>
      <c r="LD123" s="201"/>
      <c r="LE123" s="201"/>
      <c r="LF123" s="201"/>
      <c r="LG123" s="201"/>
      <c r="LH123" s="201"/>
      <c r="LI123" s="201" t="str">
        <f t="shared" si="1"/>
        <v/>
      </c>
      <c r="LJ123" s="201"/>
      <c r="LK123" s="201"/>
      <c r="LL123" s="201"/>
      <c r="LM123" s="201"/>
      <c r="LN123" s="201"/>
      <c r="LO123" s="201"/>
      <c r="LP123" s="201" t="str">
        <f t="shared" si="2"/>
        <v/>
      </c>
      <c r="LQ123" s="201"/>
      <c r="LR123" s="201"/>
      <c r="LS123" s="201"/>
      <c r="LT123" s="201"/>
      <c r="LU123" s="201"/>
      <c r="LV123" s="201"/>
      <c r="LW123" s="201" t="str">
        <f t="shared" si="3"/>
        <v/>
      </c>
      <c r="LX123" s="201"/>
      <c r="LY123" s="201"/>
      <c r="LZ123" s="201"/>
      <c r="MA123" s="201"/>
      <c r="MB123" s="201"/>
      <c r="MC123" s="201"/>
      <c r="MD123" s="201" t="str">
        <f t="shared" si="4"/>
        <v/>
      </c>
      <c r="ME123" s="201"/>
      <c r="MF123" s="201"/>
      <c r="MG123" s="201"/>
      <c r="MH123" s="201"/>
      <c r="MI123" s="201"/>
      <c r="MJ123" s="201"/>
      <c r="MK123" s="201" t="str">
        <f t="shared" si="5"/>
        <v/>
      </c>
      <c r="ML123" s="201"/>
      <c r="MM123" s="201"/>
      <c r="MN123" s="201"/>
      <c r="MO123" s="201"/>
      <c r="MP123" s="201"/>
      <c r="MQ123" s="201"/>
      <c r="MR123" s="201" t="str">
        <f t="shared" si="6"/>
        <v/>
      </c>
      <c r="MS123" s="201"/>
      <c r="MT123" s="201"/>
      <c r="MU123" s="201"/>
      <c r="MV123" s="201"/>
      <c r="MW123" s="201"/>
      <c r="MX123" s="201"/>
      <c r="MY123" s="201" t="str">
        <f t="shared" si="7"/>
        <v/>
      </c>
      <c r="MZ123" s="201"/>
      <c r="NA123" s="201"/>
      <c r="NB123" s="201"/>
      <c r="NC123" s="201"/>
      <c r="ND123" s="201"/>
      <c r="NE123" s="201"/>
      <c r="NF123" s="201" t="str">
        <f t="shared" si="8"/>
        <v/>
      </c>
      <c r="NG123" s="201"/>
      <c r="NH123" s="201"/>
      <c r="NI123" s="201"/>
      <c r="NJ123" s="201"/>
      <c r="NK123" s="201"/>
      <c r="NL123" s="201"/>
      <c r="NM123" s="201" t="str">
        <f t="shared" si="9"/>
        <v/>
      </c>
      <c r="NN123" s="201"/>
      <c r="NO123" s="201"/>
      <c r="NP123" s="201"/>
      <c r="NQ123" s="201"/>
      <c r="NR123" s="201"/>
      <c r="NS123" s="201"/>
      <c r="NT123" s="201" t="str">
        <f t="shared" si="10"/>
        <v/>
      </c>
      <c r="NU123" s="201"/>
      <c r="NV123" s="201"/>
      <c r="NW123" s="201"/>
      <c r="NX123" s="201"/>
      <c r="NY123" s="201"/>
      <c r="NZ123" s="201"/>
      <c r="OA123" s="201" t="str">
        <f t="shared" si="11"/>
        <v/>
      </c>
      <c r="OB123" s="201"/>
      <c r="OC123" s="201"/>
      <c r="OD123" s="201"/>
      <c r="OE123" s="201"/>
      <c r="OF123" s="201"/>
      <c r="OG123" s="201"/>
      <c r="OH123" s="201" t="str">
        <f t="shared" si="12"/>
        <v/>
      </c>
      <c r="OI123" s="201"/>
      <c r="OJ123" s="201"/>
      <c r="OK123" s="201"/>
      <c r="OL123" s="201"/>
      <c r="OM123" s="201"/>
      <c r="ON123" s="201"/>
      <c r="OO123" s="201" t="str">
        <f t="shared" si="13"/>
        <v/>
      </c>
      <c r="OP123" s="201"/>
      <c r="OQ123" s="201"/>
      <c r="OR123" s="201"/>
      <c r="OS123" s="201"/>
      <c r="OT123" s="201"/>
      <c r="OU123" s="201"/>
      <c r="OV123" s="201" t="str">
        <f t="shared" si="14"/>
        <v/>
      </c>
      <c r="OW123" s="201"/>
      <c r="OX123" s="201"/>
      <c r="OY123" s="201"/>
      <c r="OZ123" s="201"/>
      <c r="PA123" s="201"/>
      <c r="PB123" s="201"/>
      <c r="PC123" s="201" t="str">
        <f t="shared" si="15"/>
        <v/>
      </c>
      <c r="PD123" s="201"/>
      <c r="PE123" s="201"/>
      <c r="PF123" s="201"/>
      <c r="PG123" s="201"/>
      <c r="PH123" s="201"/>
      <c r="PI123" s="201"/>
      <c r="PJ123" s="201" t="str">
        <f t="shared" si="16"/>
        <v/>
      </c>
      <c r="PK123" s="201"/>
      <c r="PL123" s="201"/>
      <c r="PM123" s="201"/>
      <c r="PN123" s="201"/>
      <c r="PO123" s="201"/>
      <c r="PP123" s="201"/>
      <c r="PQ123" s="201" t="str">
        <f t="shared" si="17"/>
        <v/>
      </c>
      <c r="PR123" s="201"/>
      <c r="PS123" s="201"/>
      <c r="PT123" s="201"/>
      <c r="PU123" s="201"/>
      <c r="PV123" s="201"/>
      <c r="PW123" s="201"/>
      <c r="PX123" s="201" t="str">
        <f t="shared" si="18"/>
        <v/>
      </c>
      <c r="PY123" s="201"/>
      <c r="PZ123" s="201"/>
      <c r="QA123" s="201"/>
      <c r="QB123" s="201"/>
      <c r="QC123" s="201"/>
      <c r="QD123" s="201"/>
      <c r="QE123" s="201" t="str">
        <f t="shared" si="19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7"/>
        <v>#N/A</v>
      </c>
      <c r="G124" s="201"/>
      <c r="H124" s="202"/>
      <c r="I124" s="202"/>
      <c r="J124" s="202"/>
      <c r="K124" s="201"/>
      <c r="L124" s="201"/>
      <c r="M124" s="201">
        <f t="shared" si="68"/>
        <v>0</v>
      </c>
      <c r="N124" s="201"/>
      <c r="O124" s="201"/>
      <c r="P124" s="201"/>
      <c r="Q124" s="203"/>
      <c r="R124" s="201"/>
      <c r="S124" s="201"/>
      <c r="T124" s="201">
        <f t="shared" si="69"/>
        <v>20</v>
      </c>
      <c r="U124" s="201"/>
      <c r="V124" s="201"/>
      <c r="W124" s="201"/>
      <c r="X124" s="201"/>
      <c r="Y124" s="201"/>
      <c r="Z124" s="201"/>
      <c r="AA124" s="201">
        <f t="shared" si="70"/>
        <v>0</v>
      </c>
      <c r="AB124" s="201"/>
      <c r="AC124" s="201"/>
      <c r="AD124" s="201"/>
      <c r="AE124" s="201"/>
      <c r="AF124" s="201"/>
      <c r="AG124" s="201"/>
      <c r="AH124" s="201">
        <f t="shared" si="24"/>
        <v>20</v>
      </c>
      <c r="AI124" s="201"/>
      <c r="AJ124" s="201"/>
      <c r="AK124" s="201"/>
      <c r="AL124" s="201"/>
      <c r="AM124" s="201"/>
      <c r="AN124" s="201"/>
      <c r="AO124" s="201" t="str">
        <f t="shared" si="25"/>
        <v/>
      </c>
      <c r="AP124" s="201"/>
      <c r="AQ124" s="201"/>
      <c r="AR124" s="201"/>
      <c r="AS124" s="201"/>
      <c r="AT124" s="201"/>
      <c r="AU124" s="201"/>
      <c r="AV124" s="201" t="str">
        <f t="shared" si="26"/>
        <v/>
      </c>
      <c r="AW124" s="201"/>
      <c r="AX124" s="201"/>
      <c r="AY124" s="201"/>
      <c r="AZ124" s="201"/>
      <c r="BA124" s="201"/>
      <c r="BB124" s="201"/>
      <c r="BC124" s="201" t="str">
        <f t="shared" si="27"/>
        <v/>
      </c>
      <c r="BD124" s="201"/>
      <c r="BE124" s="201"/>
      <c r="BF124" s="201"/>
      <c r="BG124" s="201"/>
      <c r="BH124" s="201"/>
      <c r="BI124" s="201"/>
      <c r="BJ124" s="201" t="str">
        <f t="shared" si="28"/>
        <v/>
      </c>
      <c r="BK124" s="201"/>
      <c r="BL124" s="201"/>
      <c r="BM124" s="201"/>
      <c r="BN124" s="201"/>
      <c r="BO124" s="201"/>
      <c r="BP124" s="201"/>
      <c r="BQ124" s="201" t="str">
        <f t="shared" si="29"/>
        <v/>
      </c>
      <c r="BR124" s="201"/>
      <c r="BS124" s="201"/>
      <c r="BT124" s="201"/>
      <c r="BU124" s="201"/>
      <c r="BV124" s="201"/>
      <c r="BW124" s="201"/>
      <c r="BX124" s="201" t="str">
        <f t="shared" si="30"/>
        <v/>
      </c>
      <c r="BY124" s="201"/>
      <c r="BZ124" s="201"/>
      <c r="CA124" s="201"/>
      <c r="CB124" s="201"/>
      <c r="CC124" s="201"/>
      <c r="CD124" s="201"/>
      <c r="CE124" s="201" t="str">
        <f t="shared" si="31"/>
        <v/>
      </c>
      <c r="CF124" s="201"/>
      <c r="CG124" s="201"/>
      <c r="CH124" s="201"/>
      <c r="CI124" s="201"/>
      <c r="CJ124" s="201"/>
      <c r="CK124" s="201"/>
      <c r="CL124" s="201" t="str">
        <f t="shared" si="32"/>
        <v/>
      </c>
      <c r="CM124" s="201"/>
      <c r="CN124" s="201"/>
      <c r="CO124" s="201"/>
      <c r="CP124" s="201"/>
      <c r="CQ124" s="201"/>
      <c r="CR124" s="201"/>
      <c r="CS124" s="201" t="str">
        <f t="shared" si="33"/>
        <v/>
      </c>
      <c r="CT124" s="201"/>
      <c r="CU124" s="201"/>
      <c r="CV124" s="201"/>
      <c r="CW124" s="201"/>
      <c r="CX124" s="201"/>
      <c r="CY124" s="201"/>
      <c r="CZ124" s="201" t="str">
        <f t="shared" si="34"/>
        <v/>
      </c>
      <c r="DA124" s="201"/>
      <c r="DB124" s="201"/>
      <c r="DC124" s="201"/>
      <c r="DD124" s="201"/>
      <c r="DE124" s="201"/>
      <c r="DF124" s="201"/>
      <c r="DG124" s="201" t="str">
        <f t="shared" si="35"/>
        <v/>
      </c>
      <c r="DH124" s="201"/>
      <c r="DI124" s="201"/>
      <c r="DJ124" s="201"/>
      <c r="DK124" s="201"/>
      <c r="DL124" s="201"/>
      <c r="DM124" s="201"/>
      <c r="DN124" s="201" t="str">
        <f t="shared" si="36"/>
        <v/>
      </c>
      <c r="DO124" s="201"/>
      <c r="DP124" s="201"/>
      <c r="DQ124" s="201"/>
      <c r="DR124" s="201"/>
      <c r="DS124" s="201"/>
      <c r="DT124" s="201"/>
      <c r="DU124" s="201" t="str">
        <f t="shared" si="37"/>
        <v/>
      </c>
      <c r="DV124" s="201"/>
      <c r="DW124" s="201"/>
      <c r="DX124" s="201"/>
      <c r="DY124" s="201"/>
      <c r="DZ124" s="201"/>
      <c r="EA124" s="201"/>
      <c r="EB124" s="201" t="str">
        <f t="shared" si="38"/>
        <v/>
      </c>
      <c r="EC124" s="201"/>
      <c r="ED124" s="201"/>
      <c r="EE124" s="201"/>
      <c r="EF124" s="201"/>
      <c r="EG124" s="201"/>
      <c r="EH124" s="201"/>
      <c r="EI124" s="201" t="str">
        <f t="shared" si="39"/>
        <v/>
      </c>
      <c r="EJ124" s="201"/>
      <c r="EK124" s="201"/>
      <c r="EL124" s="201"/>
      <c r="EM124" s="201"/>
      <c r="EN124" s="201"/>
      <c r="EO124" s="201"/>
      <c r="EP124" s="201" t="str">
        <f t="shared" si="40"/>
        <v/>
      </c>
      <c r="EQ124" s="201"/>
      <c r="ER124" s="201"/>
      <c r="ES124" s="201"/>
      <c r="ET124" s="201"/>
      <c r="EU124" s="201"/>
      <c r="EV124" s="201"/>
      <c r="EW124" s="201" t="str">
        <f t="shared" si="41"/>
        <v/>
      </c>
      <c r="EX124" s="201"/>
      <c r="EY124" s="201"/>
      <c r="EZ124" s="201"/>
      <c r="FA124" s="201"/>
      <c r="FB124" s="201"/>
      <c r="FC124" s="201"/>
      <c r="FD124" s="201" t="str">
        <f t="shared" si="42"/>
        <v/>
      </c>
      <c r="FE124" s="201"/>
      <c r="FF124" s="201"/>
      <c r="FG124" s="201"/>
      <c r="FH124" s="201"/>
      <c r="FI124" s="201"/>
      <c r="FJ124" s="201"/>
      <c r="FK124" s="201" t="str">
        <f t="shared" si="43"/>
        <v/>
      </c>
      <c r="FL124" s="201"/>
      <c r="FM124" s="201"/>
      <c r="FN124" s="201"/>
      <c r="FO124" s="201"/>
      <c r="FP124" s="201"/>
      <c r="FQ124" s="201"/>
      <c r="FR124" s="201" t="str">
        <f t="shared" si="44"/>
        <v/>
      </c>
      <c r="FS124" s="201"/>
      <c r="FT124" s="201"/>
      <c r="FU124" s="201"/>
      <c r="FV124" s="201"/>
      <c r="FW124" s="201"/>
      <c r="FX124" s="201"/>
      <c r="FY124" s="201" t="str">
        <f t="shared" si="45"/>
        <v/>
      </c>
      <c r="FZ124" s="201"/>
      <c r="GA124" s="201"/>
      <c r="GB124" s="201"/>
      <c r="GC124" s="201"/>
      <c r="GD124" s="201"/>
      <c r="GE124" s="201"/>
      <c r="GF124" s="201" t="str">
        <f t="shared" si="46"/>
        <v/>
      </c>
      <c r="GG124" s="201"/>
      <c r="GH124" s="201"/>
      <c r="GI124" s="201"/>
      <c r="GJ124" s="201"/>
      <c r="GK124" s="201"/>
      <c r="GL124" s="201"/>
      <c r="GM124" s="201" t="str">
        <f t="shared" si="47"/>
        <v/>
      </c>
      <c r="GN124" s="201"/>
      <c r="GO124" s="201"/>
      <c r="GP124" s="201"/>
      <c r="GQ124" s="201"/>
      <c r="GR124" s="201"/>
      <c r="GS124" s="201"/>
      <c r="GT124" s="201" t="str">
        <f t="shared" si="48"/>
        <v/>
      </c>
      <c r="GU124" s="201"/>
      <c r="GV124" s="201"/>
      <c r="GW124" s="201"/>
      <c r="GX124" s="201"/>
      <c r="GY124" s="201"/>
      <c r="GZ124" s="201"/>
      <c r="HA124" s="201" t="str">
        <f t="shared" si="49"/>
        <v/>
      </c>
      <c r="HB124" s="201"/>
      <c r="HC124" s="201"/>
      <c r="HD124" s="201"/>
      <c r="HE124" s="201"/>
      <c r="HF124" s="201"/>
      <c r="HG124" s="201"/>
      <c r="HH124" s="201" t="str">
        <f t="shared" si="50"/>
        <v/>
      </c>
      <c r="HI124" s="201"/>
      <c r="HJ124" s="201"/>
      <c r="HK124" s="201"/>
      <c r="HL124" s="201"/>
      <c r="HM124" s="201"/>
      <c r="HN124" s="201"/>
      <c r="HO124" s="201" t="str">
        <f t="shared" si="51"/>
        <v/>
      </c>
      <c r="HP124" s="201"/>
      <c r="HQ124" s="201"/>
      <c r="HR124" s="201"/>
      <c r="HS124" s="201"/>
      <c r="HT124" s="201"/>
      <c r="HU124" s="201"/>
      <c r="HV124" s="201" t="str">
        <f t="shared" si="52"/>
        <v/>
      </c>
      <c r="HW124" s="201"/>
      <c r="HX124" s="201"/>
      <c r="HY124" s="201"/>
      <c r="HZ124" s="201"/>
      <c r="IA124" s="201"/>
      <c r="IB124" s="201"/>
      <c r="IC124" s="201" t="str">
        <f t="shared" si="53"/>
        <v/>
      </c>
      <c r="ID124" s="201"/>
      <c r="IE124" s="201"/>
      <c r="IF124" s="201"/>
      <c r="IG124" s="201"/>
      <c r="IH124" s="201"/>
      <c r="II124" s="201"/>
      <c r="IJ124" s="201" t="str">
        <f t="shared" si="54"/>
        <v/>
      </c>
      <c r="IK124" s="201"/>
      <c r="IL124" s="201"/>
      <c r="IM124" s="201"/>
      <c r="IN124" s="201"/>
      <c r="IO124" s="201"/>
      <c r="IP124" s="201"/>
      <c r="IQ124" s="201" t="str">
        <f t="shared" si="55"/>
        <v/>
      </c>
      <c r="IR124" s="201"/>
      <c r="IS124" s="201"/>
      <c r="IT124" s="201"/>
      <c r="IU124" s="201"/>
      <c r="IV124" s="201"/>
      <c r="IW124" s="201"/>
      <c r="IX124" s="201" t="str">
        <f t="shared" si="56"/>
        <v/>
      </c>
      <c r="IY124" s="201"/>
      <c r="IZ124" s="201"/>
      <c r="JA124" s="201"/>
      <c r="JB124" s="201"/>
      <c r="JC124" s="201"/>
      <c r="JD124" s="201"/>
      <c r="JE124" s="201" t="str">
        <f t="shared" si="57"/>
        <v/>
      </c>
      <c r="JF124" s="201"/>
      <c r="JG124" s="201"/>
      <c r="JH124" s="201"/>
      <c r="JI124" s="201"/>
      <c r="JJ124" s="201"/>
      <c r="JK124" s="201"/>
      <c r="JL124" s="201" t="str">
        <f t="shared" si="58"/>
        <v/>
      </c>
      <c r="JM124" s="201"/>
      <c r="JN124" s="201"/>
      <c r="JO124" s="201"/>
      <c r="JP124" s="201"/>
      <c r="JQ124" s="201"/>
      <c r="JR124" s="201"/>
      <c r="JS124" s="201" t="str">
        <f t="shared" si="59"/>
        <v/>
      </c>
      <c r="JT124" s="201"/>
      <c r="JU124" s="201"/>
      <c r="JV124" s="201"/>
      <c r="JW124" s="201"/>
      <c r="JX124" s="201"/>
      <c r="JY124" s="201"/>
      <c r="JZ124" s="201" t="str">
        <f t="shared" si="60"/>
        <v/>
      </c>
      <c r="KA124" s="201"/>
      <c r="KB124" s="201"/>
      <c r="KC124" s="201"/>
      <c r="KD124" s="201"/>
      <c r="KE124" s="201"/>
      <c r="KF124" s="201"/>
      <c r="KG124" s="201" t="str">
        <f t="shared" si="61"/>
        <v/>
      </c>
      <c r="KH124" s="201"/>
      <c r="KI124" s="201"/>
      <c r="KJ124" s="201"/>
      <c r="KK124" s="201"/>
      <c r="KL124" s="201"/>
      <c r="KM124" s="201"/>
      <c r="KN124" s="201" t="str">
        <f t="shared" si="62"/>
        <v/>
      </c>
      <c r="KO124" s="201"/>
      <c r="KP124" s="201"/>
      <c r="KQ124" s="201"/>
      <c r="KR124" s="201"/>
      <c r="KS124" s="201"/>
      <c r="KT124" s="201"/>
      <c r="KU124" s="201" t="str">
        <f t="shared" si="63"/>
        <v/>
      </c>
      <c r="KV124" s="201"/>
      <c r="KW124" s="201"/>
      <c r="KX124" s="201"/>
      <c r="KY124" s="201"/>
      <c r="KZ124" s="201"/>
      <c r="LA124" s="201"/>
      <c r="LB124" s="201" t="str">
        <f t="shared" si="64"/>
        <v/>
      </c>
      <c r="LC124" s="201"/>
      <c r="LD124" s="201"/>
      <c r="LE124" s="201"/>
      <c r="LF124" s="201"/>
      <c r="LG124" s="201"/>
      <c r="LH124" s="201"/>
      <c r="LI124" s="201" t="str">
        <f t="shared" si="1"/>
        <v/>
      </c>
      <c r="LJ124" s="201"/>
      <c r="LK124" s="201"/>
      <c r="LL124" s="201"/>
      <c r="LM124" s="201"/>
      <c r="LN124" s="201"/>
      <c r="LO124" s="201"/>
      <c r="LP124" s="201" t="str">
        <f t="shared" si="2"/>
        <v/>
      </c>
      <c r="LQ124" s="201"/>
      <c r="LR124" s="201"/>
      <c r="LS124" s="201"/>
      <c r="LT124" s="201"/>
      <c r="LU124" s="201"/>
      <c r="LV124" s="201"/>
      <c r="LW124" s="201" t="str">
        <f t="shared" si="3"/>
        <v/>
      </c>
      <c r="LX124" s="201"/>
      <c r="LY124" s="201"/>
      <c r="LZ124" s="201"/>
      <c r="MA124" s="201"/>
      <c r="MB124" s="201"/>
      <c r="MC124" s="201"/>
      <c r="MD124" s="201" t="str">
        <f t="shared" si="4"/>
        <v/>
      </c>
      <c r="ME124" s="201"/>
      <c r="MF124" s="201"/>
      <c r="MG124" s="201"/>
      <c r="MH124" s="201"/>
      <c r="MI124" s="201"/>
      <c r="MJ124" s="201"/>
      <c r="MK124" s="201" t="str">
        <f t="shared" si="5"/>
        <v/>
      </c>
      <c r="ML124" s="201"/>
      <c r="MM124" s="201"/>
      <c r="MN124" s="201"/>
      <c r="MO124" s="201"/>
      <c r="MP124" s="201"/>
      <c r="MQ124" s="201"/>
      <c r="MR124" s="201" t="str">
        <f t="shared" si="6"/>
        <v/>
      </c>
      <c r="MS124" s="201"/>
      <c r="MT124" s="201"/>
      <c r="MU124" s="201"/>
      <c r="MV124" s="201"/>
      <c r="MW124" s="201"/>
      <c r="MX124" s="201"/>
      <c r="MY124" s="201" t="str">
        <f t="shared" si="7"/>
        <v/>
      </c>
      <c r="MZ124" s="201"/>
      <c r="NA124" s="201"/>
      <c r="NB124" s="201"/>
      <c r="NC124" s="201"/>
      <c r="ND124" s="201"/>
      <c r="NE124" s="201"/>
      <c r="NF124" s="201" t="str">
        <f t="shared" si="8"/>
        <v/>
      </c>
      <c r="NG124" s="201"/>
      <c r="NH124" s="201"/>
      <c r="NI124" s="201"/>
      <c r="NJ124" s="201"/>
      <c r="NK124" s="201"/>
      <c r="NL124" s="201"/>
      <c r="NM124" s="201" t="str">
        <f t="shared" si="9"/>
        <v/>
      </c>
      <c r="NN124" s="201"/>
      <c r="NO124" s="201"/>
      <c r="NP124" s="201"/>
      <c r="NQ124" s="201"/>
      <c r="NR124" s="201"/>
      <c r="NS124" s="201"/>
      <c r="NT124" s="201" t="str">
        <f t="shared" si="10"/>
        <v/>
      </c>
      <c r="NU124" s="201"/>
      <c r="NV124" s="201"/>
      <c r="NW124" s="201"/>
      <c r="NX124" s="201"/>
      <c r="NY124" s="201"/>
      <c r="NZ124" s="201"/>
      <c r="OA124" s="201" t="str">
        <f t="shared" si="11"/>
        <v/>
      </c>
      <c r="OB124" s="201"/>
      <c r="OC124" s="201"/>
      <c r="OD124" s="201"/>
      <c r="OE124" s="201"/>
      <c r="OF124" s="201"/>
      <c r="OG124" s="201"/>
      <c r="OH124" s="201" t="str">
        <f t="shared" si="12"/>
        <v/>
      </c>
      <c r="OI124" s="201"/>
      <c r="OJ124" s="201"/>
      <c r="OK124" s="201"/>
      <c r="OL124" s="201"/>
      <c r="OM124" s="201"/>
      <c r="ON124" s="201"/>
      <c r="OO124" s="201" t="str">
        <f t="shared" si="13"/>
        <v/>
      </c>
      <c r="OP124" s="201"/>
      <c r="OQ124" s="201"/>
      <c r="OR124" s="201"/>
      <c r="OS124" s="201"/>
      <c r="OT124" s="201"/>
      <c r="OU124" s="201"/>
      <c r="OV124" s="201" t="str">
        <f t="shared" si="14"/>
        <v/>
      </c>
      <c r="OW124" s="201"/>
      <c r="OX124" s="201"/>
      <c r="OY124" s="201"/>
      <c r="OZ124" s="201"/>
      <c r="PA124" s="201"/>
      <c r="PB124" s="201"/>
      <c r="PC124" s="201" t="str">
        <f t="shared" si="15"/>
        <v/>
      </c>
      <c r="PD124" s="201"/>
      <c r="PE124" s="201"/>
      <c r="PF124" s="201"/>
      <c r="PG124" s="201"/>
      <c r="PH124" s="201"/>
      <c r="PI124" s="201"/>
      <c r="PJ124" s="201" t="str">
        <f t="shared" si="16"/>
        <v/>
      </c>
      <c r="PK124" s="201"/>
      <c r="PL124" s="201"/>
      <c r="PM124" s="201"/>
      <c r="PN124" s="201"/>
      <c r="PO124" s="201"/>
      <c r="PP124" s="201"/>
      <c r="PQ124" s="201" t="str">
        <f t="shared" si="17"/>
        <v/>
      </c>
      <c r="PR124" s="201"/>
      <c r="PS124" s="201"/>
      <c r="PT124" s="201"/>
      <c r="PU124" s="201"/>
      <c r="PV124" s="201"/>
      <c r="PW124" s="201"/>
      <c r="PX124" s="201" t="str">
        <f t="shared" si="18"/>
        <v/>
      </c>
      <c r="PY124" s="201"/>
      <c r="PZ124" s="201"/>
      <c r="QA124" s="201"/>
      <c r="QB124" s="201"/>
      <c r="QC124" s="201"/>
      <c r="QD124" s="201"/>
      <c r="QE124" s="201" t="str">
        <f t="shared" si="19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7"/>
        <v>#N/A</v>
      </c>
      <c r="G125" s="201"/>
      <c r="H125" s="202"/>
      <c r="I125" s="202"/>
      <c r="J125" s="202"/>
      <c r="K125" s="201"/>
      <c r="L125" s="201"/>
      <c r="M125" s="201">
        <f t="shared" si="68"/>
        <v>0</v>
      </c>
      <c r="N125" s="201"/>
      <c r="O125" s="201"/>
      <c r="P125" s="201"/>
      <c r="Q125" s="203"/>
      <c r="R125" s="201"/>
      <c r="S125" s="201"/>
      <c r="T125" s="201">
        <f t="shared" si="69"/>
        <v>20</v>
      </c>
      <c r="U125" s="201"/>
      <c r="V125" s="201"/>
      <c r="W125" s="201"/>
      <c r="X125" s="201"/>
      <c r="Y125" s="201"/>
      <c r="Z125" s="201"/>
      <c r="AA125" s="201">
        <f t="shared" si="70"/>
        <v>0</v>
      </c>
      <c r="AB125" s="201"/>
      <c r="AC125" s="201"/>
      <c r="AD125" s="201"/>
      <c r="AE125" s="201"/>
      <c r="AF125" s="201"/>
      <c r="AG125" s="201"/>
      <c r="AH125" s="201">
        <f t="shared" si="24"/>
        <v>20</v>
      </c>
      <c r="AI125" s="201"/>
      <c r="AJ125" s="201"/>
      <c r="AK125" s="201"/>
      <c r="AL125" s="201"/>
      <c r="AM125" s="201"/>
      <c r="AN125" s="201"/>
      <c r="AO125" s="201" t="str">
        <f t="shared" si="25"/>
        <v/>
      </c>
      <c r="AP125" s="201"/>
      <c r="AQ125" s="201"/>
      <c r="AR125" s="201"/>
      <c r="AS125" s="201"/>
      <c r="AT125" s="201"/>
      <c r="AU125" s="201"/>
      <c r="AV125" s="201" t="str">
        <f t="shared" si="26"/>
        <v/>
      </c>
      <c r="AW125" s="201"/>
      <c r="AX125" s="201"/>
      <c r="AY125" s="201"/>
      <c r="AZ125" s="201"/>
      <c r="BA125" s="201"/>
      <c r="BB125" s="201"/>
      <c r="BC125" s="201" t="str">
        <f t="shared" si="27"/>
        <v/>
      </c>
      <c r="BD125" s="201"/>
      <c r="BE125" s="201"/>
      <c r="BF125" s="201"/>
      <c r="BG125" s="201"/>
      <c r="BH125" s="201"/>
      <c r="BI125" s="201"/>
      <c r="BJ125" s="201" t="str">
        <f t="shared" si="28"/>
        <v/>
      </c>
      <c r="BK125" s="201"/>
      <c r="BL125" s="201"/>
      <c r="BM125" s="201"/>
      <c r="BN125" s="201"/>
      <c r="BO125" s="201"/>
      <c r="BP125" s="201"/>
      <c r="BQ125" s="201" t="str">
        <f t="shared" si="29"/>
        <v/>
      </c>
      <c r="BR125" s="201"/>
      <c r="BS125" s="201"/>
      <c r="BT125" s="201"/>
      <c r="BU125" s="201"/>
      <c r="BV125" s="201"/>
      <c r="BW125" s="201"/>
      <c r="BX125" s="201" t="str">
        <f t="shared" si="30"/>
        <v/>
      </c>
      <c r="BY125" s="201"/>
      <c r="BZ125" s="201"/>
      <c r="CA125" s="201"/>
      <c r="CB125" s="201"/>
      <c r="CC125" s="201"/>
      <c r="CD125" s="201"/>
      <c r="CE125" s="201" t="str">
        <f t="shared" si="31"/>
        <v/>
      </c>
      <c r="CF125" s="201"/>
      <c r="CG125" s="201"/>
      <c r="CH125" s="201"/>
      <c r="CI125" s="201"/>
      <c r="CJ125" s="201"/>
      <c r="CK125" s="201"/>
      <c r="CL125" s="201" t="str">
        <f t="shared" si="32"/>
        <v/>
      </c>
      <c r="CM125" s="201"/>
      <c r="CN125" s="201"/>
      <c r="CO125" s="201"/>
      <c r="CP125" s="201"/>
      <c r="CQ125" s="201"/>
      <c r="CR125" s="201"/>
      <c r="CS125" s="201" t="str">
        <f t="shared" si="33"/>
        <v/>
      </c>
      <c r="CT125" s="201"/>
      <c r="CU125" s="201"/>
      <c r="CV125" s="201"/>
      <c r="CW125" s="201"/>
      <c r="CX125" s="201"/>
      <c r="CY125" s="201"/>
      <c r="CZ125" s="201" t="str">
        <f t="shared" si="34"/>
        <v/>
      </c>
      <c r="DA125" s="201"/>
      <c r="DB125" s="201"/>
      <c r="DC125" s="201"/>
      <c r="DD125" s="201"/>
      <c r="DE125" s="201"/>
      <c r="DF125" s="201"/>
      <c r="DG125" s="201" t="str">
        <f t="shared" si="35"/>
        <v/>
      </c>
      <c r="DH125" s="201"/>
      <c r="DI125" s="201"/>
      <c r="DJ125" s="201"/>
      <c r="DK125" s="201"/>
      <c r="DL125" s="201"/>
      <c r="DM125" s="201"/>
      <c r="DN125" s="201" t="str">
        <f t="shared" si="36"/>
        <v/>
      </c>
      <c r="DO125" s="201"/>
      <c r="DP125" s="201"/>
      <c r="DQ125" s="201"/>
      <c r="DR125" s="201"/>
      <c r="DS125" s="201"/>
      <c r="DT125" s="201"/>
      <c r="DU125" s="201" t="str">
        <f t="shared" si="37"/>
        <v/>
      </c>
      <c r="DV125" s="201"/>
      <c r="DW125" s="201"/>
      <c r="DX125" s="201"/>
      <c r="DY125" s="201"/>
      <c r="DZ125" s="201"/>
      <c r="EA125" s="201"/>
      <c r="EB125" s="201" t="str">
        <f t="shared" si="38"/>
        <v/>
      </c>
      <c r="EC125" s="201"/>
      <c r="ED125" s="201"/>
      <c r="EE125" s="201"/>
      <c r="EF125" s="201"/>
      <c r="EG125" s="201"/>
      <c r="EH125" s="201"/>
      <c r="EI125" s="201" t="str">
        <f t="shared" si="39"/>
        <v/>
      </c>
      <c r="EJ125" s="201"/>
      <c r="EK125" s="201"/>
      <c r="EL125" s="201"/>
      <c r="EM125" s="201"/>
      <c r="EN125" s="201"/>
      <c r="EO125" s="201"/>
      <c r="EP125" s="201" t="str">
        <f t="shared" si="40"/>
        <v/>
      </c>
      <c r="EQ125" s="201"/>
      <c r="ER125" s="201"/>
      <c r="ES125" s="201"/>
      <c r="ET125" s="201"/>
      <c r="EU125" s="201"/>
      <c r="EV125" s="201"/>
      <c r="EW125" s="201" t="str">
        <f t="shared" si="41"/>
        <v/>
      </c>
      <c r="EX125" s="201"/>
      <c r="EY125" s="201"/>
      <c r="EZ125" s="201"/>
      <c r="FA125" s="201"/>
      <c r="FB125" s="201"/>
      <c r="FC125" s="201"/>
      <c r="FD125" s="201" t="str">
        <f t="shared" si="42"/>
        <v/>
      </c>
      <c r="FE125" s="201"/>
      <c r="FF125" s="201"/>
      <c r="FG125" s="201"/>
      <c r="FH125" s="201"/>
      <c r="FI125" s="201"/>
      <c r="FJ125" s="201"/>
      <c r="FK125" s="201" t="str">
        <f t="shared" si="43"/>
        <v/>
      </c>
      <c r="FL125" s="201"/>
      <c r="FM125" s="201"/>
      <c r="FN125" s="201"/>
      <c r="FO125" s="201"/>
      <c r="FP125" s="201"/>
      <c r="FQ125" s="201"/>
      <c r="FR125" s="201" t="str">
        <f t="shared" si="44"/>
        <v/>
      </c>
      <c r="FS125" s="201"/>
      <c r="FT125" s="201"/>
      <c r="FU125" s="201"/>
      <c r="FV125" s="201"/>
      <c r="FW125" s="201"/>
      <c r="FX125" s="201"/>
      <c r="FY125" s="201" t="str">
        <f t="shared" si="45"/>
        <v/>
      </c>
      <c r="FZ125" s="201"/>
      <c r="GA125" s="201"/>
      <c r="GB125" s="201"/>
      <c r="GC125" s="201"/>
      <c r="GD125" s="201"/>
      <c r="GE125" s="201"/>
      <c r="GF125" s="201" t="str">
        <f t="shared" si="46"/>
        <v/>
      </c>
      <c r="GG125" s="201"/>
      <c r="GH125" s="201"/>
      <c r="GI125" s="201"/>
      <c r="GJ125" s="201"/>
      <c r="GK125" s="201"/>
      <c r="GL125" s="201"/>
      <c r="GM125" s="201" t="str">
        <f t="shared" si="47"/>
        <v/>
      </c>
      <c r="GN125" s="201"/>
      <c r="GO125" s="201"/>
      <c r="GP125" s="201"/>
      <c r="GQ125" s="201"/>
      <c r="GR125" s="201"/>
      <c r="GS125" s="201"/>
      <c r="GT125" s="201" t="str">
        <f t="shared" si="48"/>
        <v/>
      </c>
      <c r="GU125" s="201"/>
      <c r="GV125" s="201"/>
      <c r="GW125" s="201"/>
      <c r="GX125" s="201"/>
      <c r="GY125" s="201"/>
      <c r="GZ125" s="201"/>
      <c r="HA125" s="201" t="str">
        <f t="shared" si="49"/>
        <v/>
      </c>
      <c r="HB125" s="201"/>
      <c r="HC125" s="201"/>
      <c r="HD125" s="201"/>
      <c r="HE125" s="201"/>
      <c r="HF125" s="201"/>
      <c r="HG125" s="201"/>
      <c r="HH125" s="201" t="str">
        <f t="shared" si="50"/>
        <v/>
      </c>
      <c r="HI125" s="201"/>
      <c r="HJ125" s="201"/>
      <c r="HK125" s="201"/>
      <c r="HL125" s="201"/>
      <c r="HM125" s="201"/>
      <c r="HN125" s="201"/>
      <c r="HO125" s="201" t="str">
        <f t="shared" si="51"/>
        <v/>
      </c>
      <c r="HP125" s="201"/>
      <c r="HQ125" s="201"/>
      <c r="HR125" s="201"/>
      <c r="HS125" s="201"/>
      <c r="HT125" s="201"/>
      <c r="HU125" s="201"/>
      <c r="HV125" s="201" t="str">
        <f t="shared" si="52"/>
        <v/>
      </c>
      <c r="HW125" s="201"/>
      <c r="HX125" s="201"/>
      <c r="HY125" s="201"/>
      <c r="HZ125" s="201"/>
      <c r="IA125" s="201"/>
      <c r="IB125" s="201"/>
      <c r="IC125" s="201" t="str">
        <f t="shared" si="53"/>
        <v/>
      </c>
      <c r="ID125" s="201"/>
      <c r="IE125" s="201"/>
      <c r="IF125" s="201"/>
      <c r="IG125" s="201"/>
      <c r="IH125" s="201"/>
      <c r="II125" s="201"/>
      <c r="IJ125" s="201" t="str">
        <f t="shared" si="54"/>
        <v/>
      </c>
      <c r="IK125" s="201"/>
      <c r="IL125" s="201"/>
      <c r="IM125" s="201"/>
      <c r="IN125" s="201"/>
      <c r="IO125" s="201"/>
      <c r="IP125" s="201"/>
      <c r="IQ125" s="201" t="str">
        <f t="shared" si="55"/>
        <v/>
      </c>
      <c r="IR125" s="201"/>
      <c r="IS125" s="201"/>
      <c r="IT125" s="201"/>
      <c r="IU125" s="201"/>
      <c r="IV125" s="201"/>
      <c r="IW125" s="201"/>
      <c r="IX125" s="201" t="str">
        <f t="shared" si="56"/>
        <v/>
      </c>
      <c r="IY125" s="201"/>
      <c r="IZ125" s="201"/>
      <c r="JA125" s="201"/>
      <c r="JB125" s="201"/>
      <c r="JC125" s="201"/>
      <c r="JD125" s="201"/>
      <c r="JE125" s="201" t="str">
        <f t="shared" si="57"/>
        <v/>
      </c>
      <c r="JF125" s="201"/>
      <c r="JG125" s="201"/>
      <c r="JH125" s="201"/>
      <c r="JI125" s="201"/>
      <c r="JJ125" s="201"/>
      <c r="JK125" s="201"/>
      <c r="JL125" s="201" t="str">
        <f t="shared" si="58"/>
        <v/>
      </c>
      <c r="JM125" s="201"/>
      <c r="JN125" s="201"/>
      <c r="JO125" s="201"/>
      <c r="JP125" s="201"/>
      <c r="JQ125" s="201"/>
      <c r="JR125" s="201"/>
      <c r="JS125" s="201" t="str">
        <f t="shared" si="59"/>
        <v/>
      </c>
      <c r="JT125" s="201"/>
      <c r="JU125" s="201"/>
      <c r="JV125" s="201"/>
      <c r="JW125" s="201"/>
      <c r="JX125" s="201"/>
      <c r="JY125" s="201"/>
      <c r="JZ125" s="201" t="str">
        <f t="shared" si="60"/>
        <v/>
      </c>
      <c r="KA125" s="201"/>
      <c r="KB125" s="201"/>
      <c r="KC125" s="201"/>
      <c r="KD125" s="201"/>
      <c r="KE125" s="201"/>
      <c r="KF125" s="201"/>
      <c r="KG125" s="201" t="str">
        <f t="shared" si="61"/>
        <v/>
      </c>
      <c r="KH125" s="201"/>
      <c r="KI125" s="201"/>
      <c r="KJ125" s="201"/>
      <c r="KK125" s="201"/>
      <c r="KL125" s="201"/>
      <c r="KM125" s="201"/>
      <c r="KN125" s="201" t="str">
        <f t="shared" si="62"/>
        <v/>
      </c>
      <c r="KO125" s="201"/>
      <c r="KP125" s="201"/>
      <c r="KQ125" s="201"/>
      <c r="KR125" s="201"/>
      <c r="KS125" s="201"/>
      <c r="KT125" s="201"/>
      <c r="KU125" s="201" t="str">
        <f t="shared" si="63"/>
        <v/>
      </c>
      <c r="KV125" s="201"/>
      <c r="KW125" s="201"/>
      <c r="KX125" s="201"/>
      <c r="KY125" s="201"/>
      <c r="KZ125" s="201"/>
      <c r="LA125" s="201"/>
      <c r="LB125" s="201" t="str">
        <f t="shared" si="64"/>
        <v/>
      </c>
      <c r="LC125" s="201"/>
      <c r="LD125" s="201"/>
      <c r="LE125" s="201"/>
      <c r="LF125" s="201"/>
      <c r="LG125" s="201"/>
      <c r="LH125" s="201"/>
      <c r="LI125" s="201" t="str">
        <f t="shared" si="1"/>
        <v/>
      </c>
      <c r="LJ125" s="201"/>
      <c r="LK125" s="201"/>
      <c r="LL125" s="201"/>
      <c r="LM125" s="201"/>
      <c r="LN125" s="201"/>
      <c r="LO125" s="201"/>
      <c r="LP125" s="201" t="str">
        <f t="shared" si="2"/>
        <v/>
      </c>
      <c r="LQ125" s="201"/>
      <c r="LR125" s="201"/>
      <c r="LS125" s="201"/>
      <c r="LT125" s="201"/>
      <c r="LU125" s="201"/>
      <c r="LV125" s="201"/>
      <c r="LW125" s="201" t="str">
        <f t="shared" si="3"/>
        <v/>
      </c>
      <c r="LX125" s="201"/>
      <c r="LY125" s="201"/>
      <c r="LZ125" s="201"/>
      <c r="MA125" s="201"/>
      <c r="MB125" s="201"/>
      <c r="MC125" s="201"/>
      <c r="MD125" s="201" t="str">
        <f t="shared" si="4"/>
        <v/>
      </c>
      <c r="ME125" s="201"/>
      <c r="MF125" s="201"/>
      <c r="MG125" s="201"/>
      <c r="MH125" s="201"/>
      <c r="MI125" s="201"/>
      <c r="MJ125" s="201"/>
      <c r="MK125" s="201" t="str">
        <f t="shared" si="5"/>
        <v/>
      </c>
      <c r="ML125" s="201"/>
      <c r="MM125" s="201"/>
      <c r="MN125" s="201"/>
      <c r="MO125" s="201"/>
      <c r="MP125" s="201"/>
      <c r="MQ125" s="201"/>
      <c r="MR125" s="201" t="str">
        <f t="shared" si="6"/>
        <v/>
      </c>
      <c r="MS125" s="201"/>
      <c r="MT125" s="201"/>
      <c r="MU125" s="201"/>
      <c r="MV125" s="201"/>
      <c r="MW125" s="201"/>
      <c r="MX125" s="201"/>
      <c r="MY125" s="201" t="str">
        <f t="shared" si="7"/>
        <v/>
      </c>
      <c r="MZ125" s="201"/>
      <c r="NA125" s="201"/>
      <c r="NB125" s="201"/>
      <c r="NC125" s="201"/>
      <c r="ND125" s="201"/>
      <c r="NE125" s="201"/>
      <c r="NF125" s="201" t="str">
        <f t="shared" si="8"/>
        <v/>
      </c>
      <c r="NG125" s="201"/>
      <c r="NH125" s="201"/>
      <c r="NI125" s="201"/>
      <c r="NJ125" s="201"/>
      <c r="NK125" s="201"/>
      <c r="NL125" s="201"/>
      <c r="NM125" s="201" t="str">
        <f t="shared" si="9"/>
        <v/>
      </c>
      <c r="NN125" s="201"/>
      <c r="NO125" s="201"/>
      <c r="NP125" s="201"/>
      <c r="NQ125" s="201"/>
      <c r="NR125" s="201"/>
      <c r="NS125" s="201"/>
      <c r="NT125" s="201" t="str">
        <f t="shared" si="10"/>
        <v/>
      </c>
      <c r="NU125" s="201"/>
      <c r="NV125" s="201"/>
      <c r="NW125" s="201"/>
      <c r="NX125" s="201"/>
      <c r="NY125" s="201"/>
      <c r="NZ125" s="201"/>
      <c r="OA125" s="201" t="str">
        <f t="shared" si="11"/>
        <v/>
      </c>
      <c r="OB125" s="201"/>
      <c r="OC125" s="201"/>
      <c r="OD125" s="201"/>
      <c r="OE125" s="201"/>
      <c r="OF125" s="201"/>
      <c r="OG125" s="201"/>
      <c r="OH125" s="201" t="str">
        <f t="shared" si="12"/>
        <v/>
      </c>
      <c r="OI125" s="201"/>
      <c r="OJ125" s="201"/>
      <c r="OK125" s="201"/>
      <c r="OL125" s="201"/>
      <c r="OM125" s="201"/>
      <c r="ON125" s="201"/>
      <c r="OO125" s="201" t="str">
        <f t="shared" si="13"/>
        <v/>
      </c>
      <c r="OP125" s="201"/>
      <c r="OQ125" s="201"/>
      <c r="OR125" s="201"/>
      <c r="OS125" s="201"/>
      <c r="OT125" s="201"/>
      <c r="OU125" s="201"/>
      <c r="OV125" s="201" t="str">
        <f t="shared" si="14"/>
        <v/>
      </c>
      <c r="OW125" s="201"/>
      <c r="OX125" s="201"/>
      <c r="OY125" s="201"/>
      <c r="OZ125" s="201"/>
      <c r="PA125" s="201"/>
      <c r="PB125" s="201"/>
      <c r="PC125" s="201" t="str">
        <f t="shared" si="15"/>
        <v/>
      </c>
      <c r="PD125" s="201"/>
      <c r="PE125" s="201"/>
      <c r="PF125" s="201"/>
      <c r="PG125" s="201"/>
      <c r="PH125" s="201"/>
      <c r="PI125" s="201"/>
      <c r="PJ125" s="201" t="str">
        <f t="shared" si="16"/>
        <v/>
      </c>
      <c r="PK125" s="201"/>
      <c r="PL125" s="201"/>
      <c r="PM125" s="201"/>
      <c r="PN125" s="201"/>
      <c r="PO125" s="201"/>
      <c r="PP125" s="201"/>
      <c r="PQ125" s="201" t="str">
        <f t="shared" si="17"/>
        <v/>
      </c>
      <c r="PR125" s="201"/>
      <c r="PS125" s="201"/>
      <c r="PT125" s="201"/>
      <c r="PU125" s="201"/>
      <c r="PV125" s="201"/>
      <c r="PW125" s="201"/>
      <c r="PX125" s="201" t="str">
        <f t="shared" si="18"/>
        <v/>
      </c>
      <c r="PY125" s="201"/>
      <c r="PZ125" s="201"/>
      <c r="QA125" s="201"/>
      <c r="QB125" s="201"/>
      <c r="QC125" s="201"/>
      <c r="QD125" s="201"/>
      <c r="QE125" s="201" t="str">
        <f t="shared" si="19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7"/>
        <v>#N/A</v>
      </c>
      <c r="G126" s="201"/>
      <c r="H126" s="202"/>
      <c r="I126" s="202"/>
      <c r="J126" s="202"/>
      <c r="K126" s="201"/>
      <c r="L126" s="201"/>
      <c r="M126" s="201">
        <f t="shared" si="68"/>
        <v>0</v>
      </c>
      <c r="N126" s="201"/>
      <c r="O126" s="201"/>
      <c r="P126" s="201"/>
      <c r="Q126" s="203"/>
      <c r="R126" s="201"/>
      <c r="S126" s="201"/>
      <c r="T126" s="201">
        <f t="shared" si="69"/>
        <v>0</v>
      </c>
      <c r="U126" s="201"/>
      <c r="V126" s="201"/>
      <c r="W126" s="201"/>
      <c r="X126" s="201"/>
      <c r="Y126" s="201"/>
      <c r="Z126" s="201"/>
      <c r="AA126" s="201">
        <f t="shared" si="70"/>
        <v>0</v>
      </c>
      <c r="AB126" s="201"/>
      <c r="AC126" s="201"/>
      <c r="AD126" s="201"/>
      <c r="AE126" s="201"/>
      <c r="AF126" s="201"/>
      <c r="AG126" s="201"/>
      <c r="AH126" s="201">
        <f t="shared" si="24"/>
        <v>0</v>
      </c>
      <c r="AI126" s="201"/>
      <c r="AJ126" s="201"/>
      <c r="AK126" s="201"/>
      <c r="AL126" s="201"/>
      <c r="AM126" s="201"/>
      <c r="AN126" s="201"/>
      <c r="AO126" s="201" t="str">
        <f t="shared" si="25"/>
        <v/>
      </c>
      <c r="AP126" s="201"/>
      <c r="AQ126" s="201"/>
      <c r="AR126" s="201"/>
      <c r="AS126" s="201"/>
      <c r="AT126" s="201"/>
      <c r="AU126" s="201"/>
      <c r="AV126" s="201" t="str">
        <f t="shared" si="26"/>
        <v/>
      </c>
      <c r="AW126" s="201"/>
      <c r="AX126" s="201"/>
      <c r="AY126" s="201"/>
      <c r="AZ126" s="201"/>
      <c r="BA126" s="201"/>
      <c r="BB126" s="201"/>
      <c r="BC126" s="201" t="str">
        <f t="shared" si="27"/>
        <v/>
      </c>
      <c r="BD126" s="201"/>
      <c r="BE126" s="201"/>
      <c r="BF126" s="201"/>
      <c r="BG126" s="201"/>
      <c r="BH126" s="201"/>
      <c r="BI126" s="201"/>
      <c r="BJ126" s="201" t="str">
        <f t="shared" si="28"/>
        <v/>
      </c>
      <c r="BK126" s="201"/>
      <c r="BL126" s="201"/>
      <c r="BM126" s="201"/>
      <c r="BN126" s="201"/>
      <c r="BO126" s="201"/>
      <c r="BP126" s="201"/>
      <c r="BQ126" s="201" t="str">
        <f t="shared" si="29"/>
        <v/>
      </c>
      <c r="BR126" s="201"/>
      <c r="BS126" s="201"/>
      <c r="BT126" s="201"/>
      <c r="BU126" s="201"/>
      <c r="BV126" s="201"/>
      <c r="BW126" s="201"/>
      <c r="BX126" s="201" t="str">
        <f t="shared" si="30"/>
        <v/>
      </c>
      <c r="BY126" s="201"/>
      <c r="BZ126" s="201"/>
      <c r="CA126" s="201"/>
      <c r="CB126" s="201"/>
      <c r="CC126" s="201"/>
      <c r="CD126" s="201"/>
      <c r="CE126" s="201" t="str">
        <f t="shared" si="31"/>
        <v/>
      </c>
      <c r="CF126" s="201"/>
      <c r="CG126" s="201"/>
      <c r="CH126" s="201"/>
      <c r="CI126" s="201"/>
      <c r="CJ126" s="201"/>
      <c r="CK126" s="201"/>
      <c r="CL126" s="201" t="str">
        <f t="shared" si="32"/>
        <v/>
      </c>
      <c r="CM126" s="201"/>
      <c r="CN126" s="201"/>
      <c r="CO126" s="201"/>
      <c r="CP126" s="201"/>
      <c r="CQ126" s="201"/>
      <c r="CR126" s="201"/>
      <c r="CS126" s="201" t="str">
        <f t="shared" si="33"/>
        <v/>
      </c>
      <c r="CT126" s="201"/>
      <c r="CU126" s="201"/>
      <c r="CV126" s="201"/>
      <c r="CW126" s="201"/>
      <c r="CX126" s="201"/>
      <c r="CY126" s="201"/>
      <c r="CZ126" s="201" t="str">
        <f t="shared" si="34"/>
        <v/>
      </c>
      <c r="DA126" s="201"/>
      <c r="DB126" s="201"/>
      <c r="DC126" s="201"/>
      <c r="DD126" s="201"/>
      <c r="DE126" s="201"/>
      <c r="DF126" s="201"/>
      <c r="DG126" s="201" t="str">
        <f t="shared" si="35"/>
        <v/>
      </c>
      <c r="DH126" s="201"/>
      <c r="DI126" s="201"/>
      <c r="DJ126" s="201"/>
      <c r="DK126" s="201"/>
      <c r="DL126" s="201"/>
      <c r="DM126" s="201"/>
      <c r="DN126" s="201" t="str">
        <f t="shared" si="36"/>
        <v/>
      </c>
      <c r="DO126" s="201"/>
      <c r="DP126" s="201"/>
      <c r="DQ126" s="201"/>
      <c r="DR126" s="201"/>
      <c r="DS126" s="201"/>
      <c r="DT126" s="201"/>
      <c r="DU126" s="201" t="str">
        <f t="shared" si="37"/>
        <v/>
      </c>
      <c r="DV126" s="201"/>
      <c r="DW126" s="201"/>
      <c r="DX126" s="201"/>
      <c r="DY126" s="201"/>
      <c r="DZ126" s="201"/>
      <c r="EA126" s="201"/>
      <c r="EB126" s="201" t="str">
        <f t="shared" si="38"/>
        <v/>
      </c>
      <c r="EC126" s="201"/>
      <c r="ED126" s="201"/>
      <c r="EE126" s="201"/>
      <c r="EF126" s="201"/>
      <c r="EG126" s="201"/>
      <c r="EH126" s="201"/>
      <c r="EI126" s="201" t="str">
        <f t="shared" si="39"/>
        <v/>
      </c>
      <c r="EJ126" s="201"/>
      <c r="EK126" s="201"/>
      <c r="EL126" s="201"/>
      <c r="EM126" s="201"/>
      <c r="EN126" s="201"/>
      <c r="EO126" s="201"/>
      <c r="EP126" s="201" t="str">
        <f t="shared" si="40"/>
        <v/>
      </c>
      <c r="EQ126" s="201"/>
      <c r="ER126" s="201"/>
      <c r="ES126" s="201"/>
      <c r="ET126" s="201"/>
      <c r="EU126" s="201"/>
      <c r="EV126" s="201"/>
      <c r="EW126" s="201" t="str">
        <f t="shared" si="41"/>
        <v/>
      </c>
      <c r="EX126" s="201"/>
      <c r="EY126" s="201"/>
      <c r="EZ126" s="201"/>
      <c r="FA126" s="201"/>
      <c r="FB126" s="201"/>
      <c r="FC126" s="201"/>
      <c r="FD126" s="201" t="str">
        <f t="shared" si="42"/>
        <v/>
      </c>
      <c r="FE126" s="201"/>
      <c r="FF126" s="201"/>
      <c r="FG126" s="201"/>
      <c r="FH126" s="201"/>
      <c r="FI126" s="201"/>
      <c r="FJ126" s="201"/>
      <c r="FK126" s="201" t="str">
        <f t="shared" si="43"/>
        <v/>
      </c>
      <c r="FL126" s="201"/>
      <c r="FM126" s="201"/>
      <c r="FN126" s="201"/>
      <c r="FO126" s="201"/>
      <c r="FP126" s="201"/>
      <c r="FQ126" s="201"/>
      <c r="FR126" s="201" t="str">
        <f t="shared" si="44"/>
        <v/>
      </c>
      <c r="FS126" s="201"/>
      <c r="FT126" s="201"/>
      <c r="FU126" s="201"/>
      <c r="FV126" s="201"/>
      <c r="FW126" s="201"/>
      <c r="FX126" s="201"/>
      <c r="FY126" s="201" t="str">
        <f t="shared" si="45"/>
        <v/>
      </c>
      <c r="FZ126" s="201"/>
      <c r="GA126" s="201"/>
      <c r="GB126" s="201"/>
      <c r="GC126" s="201"/>
      <c r="GD126" s="201"/>
      <c r="GE126" s="201"/>
      <c r="GF126" s="201" t="str">
        <f t="shared" si="46"/>
        <v/>
      </c>
      <c r="GG126" s="201"/>
      <c r="GH126" s="201"/>
      <c r="GI126" s="201"/>
      <c r="GJ126" s="201"/>
      <c r="GK126" s="201"/>
      <c r="GL126" s="201"/>
      <c r="GM126" s="201" t="str">
        <f t="shared" si="47"/>
        <v/>
      </c>
      <c r="GN126" s="201"/>
      <c r="GO126" s="201"/>
      <c r="GP126" s="201"/>
      <c r="GQ126" s="201"/>
      <c r="GR126" s="201"/>
      <c r="GS126" s="201"/>
      <c r="GT126" s="201" t="str">
        <f t="shared" si="48"/>
        <v/>
      </c>
      <c r="GU126" s="201"/>
      <c r="GV126" s="201"/>
      <c r="GW126" s="201"/>
      <c r="GX126" s="201"/>
      <c r="GY126" s="201"/>
      <c r="GZ126" s="201"/>
      <c r="HA126" s="201" t="str">
        <f t="shared" si="49"/>
        <v/>
      </c>
      <c r="HB126" s="201"/>
      <c r="HC126" s="201"/>
      <c r="HD126" s="201"/>
      <c r="HE126" s="201"/>
      <c r="HF126" s="201"/>
      <c r="HG126" s="201"/>
      <c r="HH126" s="201" t="str">
        <f t="shared" si="50"/>
        <v/>
      </c>
      <c r="HI126" s="201"/>
      <c r="HJ126" s="201"/>
      <c r="HK126" s="201"/>
      <c r="HL126" s="201"/>
      <c r="HM126" s="201"/>
      <c r="HN126" s="201"/>
      <c r="HO126" s="201" t="str">
        <f t="shared" si="51"/>
        <v/>
      </c>
      <c r="HP126" s="201"/>
      <c r="HQ126" s="201"/>
      <c r="HR126" s="201"/>
      <c r="HS126" s="201"/>
      <c r="HT126" s="201"/>
      <c r="HU126" s="201"/>
      <c r="HV126" s="201" t="str">
        <f t="shared" si="52"/>
        <v/>
      </c>
      <c r="HW126" s="201"/>
      <c r="HX126" s="201"/>
      <c r="HY126" s="201"/>
      <c r="HZ126" s="201"/>
      <c r="IA126" s="201"/>
      <c r="IB126" s="201"/>
      <c r="IC126" s="201" t="str">
        <f t="shared" si="53"/>
        <v/>
      </c>
      <c r="ID126" s="201"/>
      <c r="IE126" s="201"/>
      <c r="IF126" s="201"/>
      <c r="IG126" s="201"/>
      <c r="IH126" s="201"/>
      <c r="II126" s="201"/>
      <c r="IJ126" s="201" t="str">
        <f t="shared" si="54"/>
        <v/>
      </c>
      <c r="IK126" s="201"/>
      <c r="IL126" s="201"/>
      <c r="IM126" s="201"/>
      <c r="IN126" s="201"/>
      <c r="IO126" s="201"/>
      <c r="IP126" s="201"/>
      <c r="IQ126" s="201" t="str">
        <f t="shared" si="55"/>
        <v/>
      </c>
      <c r="IR126" s="201"/>
      <c r="IS126" s="201"/>
      <c r="IT126" s="201"/>
      <c r="IU126" s="201"/>
      <c r="IV126" s="201"/>
      <c r="IW126" s="201"/>
      <c r="IX126" s="201" t="str">
        <f t="shared" si="56"/>
        <v/>
      </c>
      <c r="IY126" s="201"/>
      <c r="IZ126" s="201"/>
      <c r="JA126" s="201"/>
      <c r="JB126" s="201"/>
      <c r="JC126" s="201"/>
      <c r="JD126" s="201"/>
      <c r="JE126" s="201" t="str">
        <f t="shared" si="57"/>
        <v/>
      </c>
      <c r="JF126" s="201"/>
      <c r="JG126" s="201"/>
      <c r="JH126" s="201"/>
      <c r="JI126" s="201"/>
      <c r="JJ126" s="201"/>
      <c r="JK126" s="201"/>
      <c r="JL126" s="201" t="str">
        <f t="shared" si="58"/>
        <v/>
      </c>
      <c r="JM126" s="201"/>
      <c r="JN126" s="201"/>
      <c r="JO126" s="201"/>
      <c r="JP126" s="201"/>
      <c r="JQ126" s="201"/>
      <c r="JR126" s="201"/>
      <c r="JS126" s="201" t="str">
        <f t="shared" si="59"/>
        <v/>
      </c>
      <c r="JT126" s="201"/>
      <c r="JU126" s="201"/>
      <c r="JV126" s="201"/>
      <c r="JW126" s="201"/>
      <c r="JX126" s="201"/>
      <c r="JY126" s="201"/>
      <c r="JZ126" s="201" t="str">
        <f t="shared" si="60"/>
        <v/>
      </c>
      <c r="KA126" s="201"/>
      <c r="KB126" s="201"/>
      <c r="KC126" s="201"/>
      <c r="KD126" s="201"/>
      <c r="KE126" s="201"/>
      <c r="KF126" s="201"/>
      <c r="KG126" s="201" t="str">
        <f t="shared" si="61"/>
        <v/>
      </c>
      <c r="KH126" s="201"/>
      <c r="KI126" s="201"/>
      <c r="KJ126" s="201"/>
      <c r="KK126" s="201"/>
      <c r="KL126" s="201"/>
      <c r="KM126" s="201"/>
      <c r="KN126" s="201" t="str">
        <f t="shared" si="62"/>
        <v/>
      </c>
      <c r="KO126" s="201"/>
      <c r="KP126" s="201"/>
      <c r="KQ126" s="201"/>
      <c r="KR126" s="201"/>
      <c r="KS126" s="201"/>
      <c r="KT126" s="201"/>
      <c r="KU126" s="201" t="str">
        <f t="shared" si="63"/>
        <v/>
      </c>
      <c r="KV126" s="201"/>
      <c r="KW126" s="201"/>
      <c r="KX126" s="201"/>
      <c r="KY126" s="201"/>
      <c r="KZ126" s="201"/>
      <c r="LA126" s="201"/>
      <c r="LB126" s="201" t="str">
        <f t="shared" si="64"/>
        <v/>
      </c>
      <c r="LC126" s="201"/>
      <c r="LD126" s="201"/>
      <c r="LE126" s="201"/>
      <c r="LF126" s="201"/>
      <c r="LG126" s="201"/>
      <c r="LH126" s="201"/>
      <c r="LI126" s="201" t="str">
        <f t="shared" si="1"/>
        <v/>
      </c>
      <c r="LJ126" s="201"/>
      <c r="LK126" s="201"/>
      <c r="LL126" s="201"/>
      <c r="LM126" s="201"/>
      <c r="LN126" s="201"/>
      <c r="LO126" s="201"/>
      <c r="LP126" s="201" t="str">
        <f t="shared" si="2"/>
        <v/>
      </c>
      <c r="LQ126" s="201"/>
      <c r="LR126" s="201"/>
      <c r="LS126" s="201"/>
      <c r="LT126" s="201"/>
      <c r="LU126" s="201"/>
      <c r="LV126" s="201"/>
      <c r="LW126" s="201" t="str">
        <f t="shared" si="3"/>
        <v/>
      </c>
      <c r="LX126" s="201"/>
      <c r="LY126" s="201"/>
      <c r="LZ126" s="201"/>
      <c r="MA126" s="201"/>
      <c r="MB126" s="201"/>
      <c r="MC126" s="201"/>
      <c r="MD126" s="201" t="str">
        <f t="shared" si="4"/>
        <v/>
      </c>
      <c r="ME126" s="201"/>
      <c r="MF126" s="201"/>
      <c r="MG126" s="201"/>
      <c r="MH126" s="201"/>
      <c r="MI126" s="201"/>
      <c r="MJ126" s="201"/>
      <c r="MK126" s="201" t="str">
        <f t="shared" si="5"/>
        <v/>
      </c>
      <c r="ML126" s="201"/>
      <c r="MM126" s="201"/>
      <c r="MN126" s="201"/>
      <c r="MO126" s="201"/>
      <c r="MP126" s="201"/>
      <c r="MQ126" s="201"/>
      <c r="MR126" s="201" t="str">
        <f t="shared" si="6"/>
        <v/>
      </c>
      <c r="MS126" s="201"/>
      <c r="MT126" s="201"/>
      <c r="MU126" s="201"/>
      <c r="MV126" s="201"/>
      <c r="MW126" s="201"/>
      <c r="MX126" s="201"/>
      <c r="MY126" s="201" t="str">
        <f t="shared" si="7"/>
        <v/>
      </c>
      <c r="MZ126" s="201"/>
      <c r="NA126" s="201"/>
      <c r="NB126" s="201"/>
      <c r="NC126" s="201"/>
      <c r="ND126" s="201"/>
      <c r="NE126" s="201"/>
      <c r="NF126" s="201" t="str">
        <f t="shared" si="8"/>
        <v/>
      </c>
      <c r="NG126" s="201"/>
      <c r="NH126" s="201"/>
      <c r="NI126" s="201"/>
      <c r="NJ126" s="201"/>
      <c r="NK126" s="201"/>
      <c r="NL126" s="201"/>
      <c r="NM126" s="201" t="str">
        <f t="shared" si="9"/>
        <v/>
      </c>
      <c r="NN126" s="201"/>
      <c r="NO126" s="201"/>
      <c r="NP126" s="201"/>
      <c r="NQ126" s="201"/>
      <c r="NR126" s="201"/>
      <c r="NS126" s="201"/>
      <c r="NT126" s="201" t="str">
        <f t="shared" si="10"/>
        <v/>
      </c>
      <c r="NU126" s="201"/>
      <c r="NV126" s="201"/>
      <c r="NW126" s="201"/>
      <c r="NX126" s="201"/>
      <c r="NY126" s="201"/>
      <c r="NZ126" s="201"/>
      <c r="OA126" s="201" t="str">
        <f t="shared" si="11"/>
        <v/>
      </c>
      <c r="OB126" s="201"/>
      <c r="OC126" s="201"/>
      <c r="OD126" s="201"/>
      <c r="OE126" s="201"/>
      <c r="OF126" s="201"/>
      <c r="OG126" s="201"/>
      <c r="OH126" s="201" t="str">
        <f t="shared" si="12"/>
        <v/>
      </c>
      <c r="OI126" s="201"/>
      <c r="OJ126" s="201"/>
      <c r="OK126" s="201"/>
      <c r="OL126" s="201"/>
      <c r="OM126" s="201"/>
      <c r="ON126" s="201"/>
      <c r="OO126" s="201" t="str">
        <f t="shared" si="13"/>
        <v/>
      </c>
      <c r="OP126" s="201"/>
      <c r="OQ126" s="201"/>
      <c r="OR126" s="201"/>
      <c r="OS126" s="201"/>
      <c r="OT126" s="201"/>
      <c r="OU126" s="201"/>
      <c r="OV126" s="201" t="str">
        <f t="shared" si="14"/>
        <v/>
      </c>
      <c r="OW126" s="201"/>
      <c r="OX126" s="201"/>
      <c r="OY126" s="201"/>
      <c r="OZ126" s="201"/>
      <c r="PA126" s="201"/>
      <c r="PB126" s="201"/>
      <c r="PC126" s="201" t="str">
        <f t="shared" si="15"/>
        <v/>
      </c>
      <c r="PD126" s="201"/>
      <c r="PE126" s="201"/>
      <c r="PF126" s="201"/>
      <c r="PG126" s="201"/>
      <c r="PH126" s="201"/>
      <c r="PI126" s="201"/>
      <c r="PJ126" s="201" t="str">
        <f t="shared" si="16"/>
        <v/>
      </c>
      <c r="PK126" s="201"/>
      <c r="PL126" s="201"/>
      <c r="PM126" s="201"/>
      <c r="PN126" s="201"/>
      <c r="PO126" s="201"/>
      <c r="PP126" s="201"/>
      <c r="PQ126" s="201" t="str">
        <f t="shared" si="17"/>
        <v/>
      </c>
      <c r="PR126" s="201"/>
      <c r="PS126" s="201"/>
      <c r="PT126" s="201"/>
      <c r="PU126" s="201"/>
      <c r="PV126" s="201"/>
      <c r="PW126" s="201"/>
      <c r="PX126" s="201" t="str">
        <f t="shared" si="18"/>
        <v/>
      </c>
      <c r="PY126" s="201"/>
      <c r="PZ126" s="201"/>
      <c r="QA126" s="201"/>
      <c r="QB126" s="201"/>
      <c r="QC126" s="201"/>
      <c r="QD126" s="201"/>
      <c r="QE126" s="201" t="str">
        <f t="shared" si="19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7"/>
        <v>#N/A</v>
      </c>
      <c r="G127" s="201"/>
      <c r="H127" s="202"/>
      <c r="I127" s="202"/>
      <c r="J127" s="202"/>
      <c r="K127" s="201"/>
      <c r="L127" s="201"/>
      <c r="M127" s="201">
        <f t="shared" si="68"/>
        <v>0</v>
      </c>
      <c r="N127" s="201"/>
      <c r="O127" s="201"/>
      <c r="P127" s="201"/>
      <c r="Q127" s="203"/>
      <c r="R127" s="201"/>
      <c r="S127" s="201"/>
      <c r="T127" s="201">
        <f t="shared" si="69"/>
        <v>20</v>
      </c>
      <c r="U127" s="201"/>
      <c r="V127" s="201"/>
      <c r="W127" s="201"/>
      <c r="X127" s="201"/>
      <c r="Y127" s="201"/>
      <c r="Z127" s="201"/>
      <c r="AA127" s="201">
        <f t="shared" si="70"/>
        <v>0</v>
      </c>
      <c r="AB127" s="201"/>
      <c r="AC127" s="201"/>
      <c r="AD127" s="201"/>
      <c r="AE127" s="201"/>
      <c r="AF127" s="201"/>
      <c r="AG127" s="201"/>
      <c r="AH127" s="201">
        <f t="shared" si="24"/>
        <v>0</v>
      </c>
      <c r="AI127" s="201"/>
      <c r="AJ127" s="201"/>
      <c r="AK127" s="201"/>
      <c r="AL127" s="201"/>
      <c r="AM127" s="201"/>
      <c r="AN127" s="201"/>
      <c r="AO127" s="201" t="str">
        <f t="shared" si="25"/>
        <v/>
      </c>
      <c r="AP127" s="201"/>
      <c r="AQ127" s="201"/>
      <c r="AR127" s="201"/>
      <c r="AS127" s="201"/>
      <c r="AT127" s="201"/>
      <c r="AU127" s="201"/>
      <c r="AV127" s="201" t="str">
        <f t="shared" si="26"/>
        <v/>
      </c>
      <c r="AW127" s="201"/>
      <c r="AX127" s="201"/>
      <c r="AY127" s="201"/>
      <c r="AZ127" s="201"/>
      <c r="BA127" s="201"/>
      <c r="BB127" s="201"/>
      <c r="BC127" s="201" t="str">
        <f t="shared" si="27"/>
        <v/>
      </c>
      <c r="BD127" s="201"/>
      <c r="BE127" s="201"/>
      <c r="BF127" s="201"/>
      <c r="BG127" s="201"/>
      <c r="BH127" s="201"/>
      <c r="BI127" s="201"/>
      <c r="BJ127" s="201" t="str">
        <f t="shared" si="28"/>
        <v/>
      </c>
      <c r="BK127" s="201"/>
      <c r="BL127" s="201"/>
      <c r="BM127" s="201"/>
      <c r="BN127" s="201"/>
      <c r="BO127" s="201"/>
      <c r="BP127" s="201"/>
      <c r="BQ127" s="201" t="str">
        <f t="shared" si="29"/>
        <v/>
      </c>
      <c r="BR127" s="201"/>
      <c r="BS127" s="201"/>
      <c r="BT127" s="201"/>
      <c r="BU127" s="201"/>
      <c r="BV127" s="201"/>
      <c r="BW127" s="201"/>
      <c r="BX127" s="201" t="str">
        <f t="shared" si="30"/>
        <v/>
      </c>
      <c r="BY127" s="201"/>
      <c r="BZ127" s="201"/>
      <c r="CA127" s="201"/>
      <c r="CB127" s="201"/>
      <c r="CC127" s="201"/>
      <c r="CD127" s="201"/>
      <c r="CE127" s="201" t="str">
        <f t="shared" si="31"/>
        <v/>
      </c>
      <c r="CF127" s="201"/>
      <c r="CG127" s="201"/>
      <c r="CH127" s="201"/>
      <c r="CI127" s="201"/>
      <c r="CJ127" s="201"/>
      <c r="CK127" s="201"/>
      <c r="CL127" s="201" t="str">
        <f t="shared" si="32"/>
        <v/>
      </c>
      <c r="CM127" s="201"/>
      <c r="CN127" s="201"/>
      <c r="CO127" s="201"/>
      <c r="CP127" s="201"/>
      <c r="CQ127" s="201"/>
      <c r="CR127" s="201"/>
      <c r="CS127" s="201" t="str">
        <f t="shared" si="33"/>
        <v/>
      </c>
      <c r="CT127" s="201"/>
      <c r="CU127" s="201"/>
      <c r="CV127" s="201"/>
      <c r="CW127" s="201"/>
      <c r="CX127" s="201"/>
      <c r="CY127" s="201"/>
      <c r="CZ127" s="201" t="str">
        <f t="shared" si="34"/>
        <v/>
      </c>
      <c r="DA127" s="201"/>
      <c r="DB127" s="201"/>
      <c r="DC127" s="201"/>
      <c r="DD127" s="201"/>
      <c r="DE127" s="201"/>
      <c r="DF127" s="201"/>
      <c r="DG127" s="201" t="str">
        <f t="shared" si="35"/>
        <v/>
      </c>
      <c r="DH127" s="201"/>
      <c r="DI127" s="201"/>
      <c r="DJ127" s="201"/>
      <c r="DK127" s="201"/>
      <c r="DL127" s="201"/>
      <c r="DM127" s="201"/>
      <c r="DN127" s="201" t="str">
        <f t="shared" si="36"/>
        <v/>
      </c>
      <c r="DO127" s="201"/>
      <c r="DP127" s="201"/>
      <c r="DQ127" s="201"/>
      <c r="DR127" s="201"/>
      <c r="DS127" s="201"/>
      <c r="DT127" s="201"/>
      <c r="DU127" s="201" t="str">
        <f t="shared" si="37"/>
        <v/>
      </c>
      <c r="DV127" s="201"/>
      <c r="DW127" s="201"/>
      <c r="DX127" s="201"/>
      <c r="DY127" s="201"/>
      <c r="DZ127" s="201"/>
      <c r="EA127" s="201"/>
      <c r="EB127" s="201" t="str">
        <f t="shared" si="38"/>
        <v/>
      </c>
      <c r="EC127" s="201"/>
      <c r="ED127" s="201"/>
      <c r="EE127" s="201"/>
      <c r="EF127" s="201"/>
      <c r="EG127" s="201"/>
      <c r="EH127" s="201"/>
      <c r="EI127" s="201" t="str">
        <f t="shared" si="39"/>
        <v/>
      </c>
      <c r="EJ127" s="201"/>
      <c r="EK127" s="201"/>
      <c r="EL127" s="201"/>
      <c r="EM127" s="201"/>
      <c r="EN127" s="201"/>
      <c r="EO127" s="201"/>
      <c r="EP127" s="201" t="str">
        <f t="shared" si="40"/>
        <v/>
      </c>
      <c r="EQ127" s="201"/>
      <c r="ER127" s="201"/>
      <c r="ES127" s="201"/>
      <c r="ET127" s="201"/>
      <c r="EU127" s="201"/>
      <c r="EV127" s="201"/>
      <c r="EW127" s="201" t="str">
        <f t="shared" si="41"/>
        <v/>
      </c>
      <c r="EX127" s="201"/>
      <c r="EY127" s="201"/>
      <c r="EZ127" s="201"/>
      <c r="FA127" s="201"/>
      <c r="FB127" s="201"/>
      <c r="FC127" s="201"/>
      <c r="FD127" s="201" t="str">
        <f t="shared" si="42"/>
        <v/>
      </c>
      <c r="FE127" s="201"/>
      <c r="FF127" s="201"/>
      <c r="FG127" s="201"/>
      <c r="FH127" s="201"/>
      <c r="FI127" s="201"/>
      <c r="FJ127" s="201"/>
      <c r="FK127" s="201" t="str">
        <f t="shared" si="43"/>
        <v/>
      </c>
      <c r="FL127" s="201"/>
      <c r="FM127" s="201"/>
      <c r="FN127" s="201"/>
      <c r="FO127" s="201"/>
      <c r="FP127" s="201"/>
      <c r="FQ127" s="201"/>
      <c r="FR127" s="201" t="str">
        <f t="shared" si="44"/>
        <v/>
      </c>
      <c r="FS127" s="201"/>
      <c r="FT127" s="201"/>
      <c r="FU127" s="201"/>
      <c r="FV127" s="201"/>
      <c r="FW127" s="201"/>
      <c r="FX127" s="201"/>
      <c r="FY127" s="201" t="str">
        <f t="shared" si="45"/>
        <v/>
      </c>
      <c r="FZ127" s="201"/>
      <c r="GA127" s="201"/>
      <c r="GB127" s="201"/>
      <c r="GC127" s="201"/>
      <c r="GD127" s="201"/>
      <c r="GE127" s="201"/>
      <c r="GF127" s="201" t="str">
        <f t="shared" si="46"/>
        <v/>
      </c>
      <c r="GG127" s="201"/>
      <c r="GH127" s="201"/>
      <c r="GI127" s="201"/>
      <c r="GJ127" s="201"/>
      <c r="GK127" s="201"/>
      <c r="GL127" s="201"/>
      <c r="GM127" s="201" t="str">
        <f t="shared" si="47"/>
        <v/>
      </c>
      <c r="GN127" s="201"/>
      <c r="GO127" s="201"/>
      <c r="GP127" s="201"/>
      <c r="GQ127" s="201"/>
      <c r="GR127" s="201"/>
      <c r="GS127" s="201"/>
      <c r="GT127" s="201" t="str">
        <f t="shared" si="48"/>
        <v/>
      </c>
      <c r="GU127" s="201"/>
      <c r="GV127" s="201"/>
      <c r="GW127" s="201"/>
      <c r="GX127" s="201"/>
      <c r="GY127" s="201"/>
      <c r="GZ127" s="201"/>
      <c r="HA127" s="201" t="str">
        <f t="shared" si="49"/>
        <v/>
      </c>
      <c r="HB127" s="201"/>
      <c r="HC127" s="201"/>
      <c r="HD127" s="201"/>
      <c r="HE127" s="201"/>
      <c r="HF127" s="201"/>
      <c r="HG127" s="201"/>
      <c r="HH127" s="201" t="str">
        <f t="shared" si="50"/>
        <v/>
      </c>
      <c r="HI127" s="201"/>
      <c r="HJ127" s="201"/>
      <c r="HK127" s="201"/>
      <c r="HL127" s="201"/>
      <c r="HM127" s="201"/>
      <c r="HN127" s="201"/>
      <c r="HO127" s="201" t="str">
        <f t="shared" si="51"/>
        <v/>
      </c>
      <c r="HP127" s="201"/>
      <c r="HQ127" s="201"/>
      <c r="HR127" s="201"/>
      <c r="HS127" s="201"/>
      <c r="HT127" s="201"/>
      <c r="HU127" s="201"/>
      <c r="HV127" s="201" t="str">
        <f t="shared" si="52"/>
        <v/>
      </c>
      <c r="HW127" s="201"/>
      <c r="HX127" s="201"/>
      <c r="HY127" s="201"/>
      <c r="HZ127" s="201"/>
      <c r="IA127" s="201"/>
      <c r="IB127" s="201"/>
      <c r="IC127" s="201" t="str">
        <f t="shared" si="53"/>
        <v/>
      </c>
      <c r="ID127" s="201"/>
      <c r="IE127" s="201"/>
      <c r="IF127" s="201"/>
      <c r="IG127" s="201"/>
      <c r="IH127" s="201"/>
      <c r="II127" s="201"/>
      <c r="IJ127" s="201" t="str">
        <f t="shared" si="54"/>
        <v/>
      </c>
      <c r="IK127" s="201"/>
      <c r="IL127" s="201"/>
      <c r="IM127" s="201"/>
      <c r="IN127" s="201"/>
      <c r="IO127" s="201"/>
      <c r="IP127" s="201"/>
      <c r="IQ127" s="201" t="str">
        <f t="shared" si="55"/>
        <v/>
      </c>
      <c r="IR127" s="201"/>
      <c r="IS127" s="201"/>
      <c r="IT127" s="201"/>
      <c r="IU127" s="201"/>
      <c r="IV127" s="201"/>
      <c r="IW127" s="201"/>
      <c r="IX127" s="201" t="str">
        <f t="shared" si="56"/>
        <v/>
      </c>
      <c r="IY127" s="201"/>
      <c r="IZ127" s="201"/>
      <c r="JA127" s="201"/>
      <c r="JB127" s="201"/>
      <c r="JC127" s="201"/>
      <c r="JD127" s="201"/>
      <c r="JE127" s="201" t="str">
        <f t="shared" si="57"/>
        <v/>
      </c>
      <c r="JF127" s="201"/>
      <c r="JG127" s="201"/>
      <c r="JH127" s="201"/>
      <c r="JI127" s="201"/>
      <c r="JJ127" s="201"/>
      <c r="JK127" s="201"/>
      <c r="JL127" s="201" t="str">
        <f t="shared" si="58"/>
        <v/>
      </c>
      <c r="JM127" s="201"/>
      <c r="JN127" s="201"/>
      <c r="JO127" s="201"/>
      <c r="JP127" s="201"/>
      <c r="JQ127" s="201"/>
      <c r="JR127" s="201"/>
      <c r="JS127" s="201" t="str">
        <f t="shared" si="59"/>
        <v/>
      </c>
      <c r="JT127" s="201"/>
      <c r="JU127" s="201"/>
      <c r="JV127" s="201"/>
      <c r="JW127" s="201"/>
      <c r="JX127" s="201"/>
      <c r="JY127" s="201"/>
      <c r="JZ127" s="201" t="str">
        <f t="shared" si="60"/>
        <v/>
      </c>
      <c r="KA127" s="201"/>
      <c r="KB127" s="201"/>
      <c r="KC127" s="201"/>
      <c r="KD127" s="201"/>
      <c r="KE127" s="201"/>
      <c r="KF127" s="201"/>
      <c r="KG127" s="201" t="str">
        <f t="shared" si="61"/>
        <v/>
      </c>
      <c r="KH127" s="201"/>
      <c r="KI127" s="201"/>
      <c r="KJ127" s="201"/>
      <c r="KK127" s="201"/>
      <c r="KL127" s="201"/>
      <c r="KM127" s="201"/>
      <c r="KN127" s="201" t="str">
        <f t="shared" si="62"/>
        <v/>
      </c>
      <c r="KO127" s="201"/>
      <c r="KP127" s="201"/>
      <c r="KQ127" s="201"/>
      <c r="KR127" s="201"/>
      <c r="KS127" s="201"/>
      <c r="KT127" s="201"/>
      <c r="KU127" s="201" t="str">
        <f t="shared" si="63"/>
        <v/>
      </c>
      <c r="KV127" s="201"/>
      <c r="KW127" s="201"/>
      <c r="KX127" s="201"/>
      <c r="KY127" s="201"/>
      <c r="KZ127" s="201"/>
      <c r="LA127" s="201"/>
      <c r="LB127" s="201" t="str">
        <f t="shared" si="64"/>
        <v/>
      </c>
      <c r="LC127" s="201"/>
      <c r="LD127" s="201"/>
      <c r="LE127" s="201"/>
      <c r="LF127" s="201"/>
      <c r="LG127" s="201"/>
      <c r="LH127" s="201"/>
      <c r="LI127" s="201" t="str">
        <f t="shared" si="1"/>
        <v/>
      </c>
      <c r="LJ127" s="201"/>
      <c r="LK127" s="201"/>
      <c r="LL127" s="201"/>
      <c r="LM127" s="201"/>
      <c r="LN127" s="201"/>
      <c r="LO127" s="201"/>
      <c r="LP127" s="201" t="str">
        <f t="shared" si="2"/>
        <v/>
      </c>
      <c r="LQ127" s="201"/>
      <c r="LR127" s="201"/>
      <c r="LS127" s="201"/>
      <c r="LT127" s="201"/>
      <c r="LU127" s="201"/>
      <c r="LV127" s="201"/>
      <c r="LW127" s="201" t="str">
        <f t="shared" si="3"/>
        <v/>
      </c>
      <c r="LX127" s="201"/>
      <c r="LY127" s="201"/>
      <c r="LZ127" s="201"/>
      <c r="MA127" s="201"/>
      <c r="MB127" s="201"/>
      <c r="MC127" s="201"/>
      <c r="MD127" s="201" t="str">
        <f t="shared" si="4"/>
        <v/>
      </c>
      <c r="ME127" s="201"/>
      <c r="MF127" s="201"/>
      <c r="MG127" s="201"/>
      <c r="MH127" s="201"/>
      <c r="MI127" s="201"/>
      <c r="MJ127" s="201"/>
      <c r="MK127" s="201" t="str">
        <f t="shared" si="5"/>
        <v/>
      </c>
      <c r="ML127" s="201"/>
      <c r="MM127" s="201"/>
      <c r="MN127" s="201"/>
      <c r="MO127" s="201"/>
      <c r="MP127" s="201"/>
      <c r="MQ127" s="201"/>
      <c r="MR127" s="201" t="str">
        <f t="shared" si="6"/>
        <v/>
      </c>
      <c r="MS127" s="201"/>
      <c r="MT127" s="201"/>
      <c r="MU127" s="201"/>
      <c r="MV127" s="201"/>
      <c r="MW127" s="201"/>
      <c r="MX127" s="201"/>
      <c r="MY127" s="201" t="str">
        <f t="shared" si="7"/>
        <v/>
      </c>
      <c r="MZ127" s="201"/>
      <c r="NA127" s="201"/>
      <c r="NB127" s="201"/>
      <c r="NC127" s="201"/>
      <c r="ND127" s="201"/>
      <c r="NE127" s="201"/>
      <c r="NF127" s="201" t="str">
        <f t="shared" si="8"/>
        <v/>
      </c>
      <c r="NG127" s="201"/>
      <c r="NH127" s="201"/>
      <c r="NI127" s="201"/>
      <c r="NJ127" s="201"/>
      <c r="NK127" s="201"/>
      <c r="NL127" s="201"/>
      <c r="NM127" s="201" t="str">
        <f t="shared" si="9"/>
        <v/>
      </c>
      <c r="NN127" s="201"/>
      <c r="NO127" s="201"/>
      <c r="NP127" s="201"/>
      <c r="NQ127" s="201"/>
      <c r="NR127" s="201"/>
      <c r="NS127" s="201"/>
      <c r="NT127" s="201" t="str">
        <f t="shared" si="10"/>
        <v/>
      </c>
      <c r="NU127" s="201"/>
      <c r="NV127" s="201"/>
      <c r="NW127" s="201"/>
      <c r="NX127" s="201"/>
      <c r="NY127" s="201"/>
      <c r="NZ127" s="201"/>
      <c r="OA127" s="201" t="str">
        <f t="shared" si="11"/>
        <v/>
      </c>
      <c r="OB127" s="201"/>
      <c r="OC127" s="201"/>
      <c r="OD127" s="201"/>
      <c r="OE127" s="201"/>
      <c r="OF127" s="201"/>
      <c r="OG127" s="201"/>
      <c r="OH127" s="201" t="str">
        <f t="shared" si="12"/>
        <v/>
      </c>
      <c r="OI127" s="201"/>
      <c r="OJ127" s="201"/>
      <c r="OK127" s="201"/>
      <c r="OL127" s="201"/>
      <c r="OM127" s="201"/>
      <c r="ON127" s="201"/>
      <c r="OO127" s="201" t="str">
        <f t="shared" si="13"/>
        <v/>
      </c>
      <c r="OP127" s="201"/>
      <c r="OQ127" s="201"/>
      <c r="OR127" s="201"/>
      <c r="OS127" s="201"/>
      <c r="OT127" s="201"/>
      <c r="OU127" s="201"/>
      <c r="OV127" s="201" t="str">
        <f t="shared" si="14"/>
        <v/>
      </c>
      <c r="OW127" s="201"/>
      <c r="OX127" s="201"/>
      <c r="OY127" s="201"/>
      <c r="OZ127" s="201"/>
      <c r="PA127" s="201"/>
      <c r="PB127" s="201"/>
      <c r="PC127" s="201" t="str">
        <f t="shared" si="15"/>
        <v/>
      </c>
      <c r="PD127" s="201"/>
      <c r="PE127" s="201"/>
      <c r="PF127" s="201"/>
      <c r="PG127" s="201"/>
      <c r="PH127" s="201"/>
      <c r="PI127" s="201"/>
      <c r="PJ127" s="201" t="str">
        <f t="shared" si="16"/>
        <v/>
      </c>
      <c r="PK127" s="201"/>
      <c r="PL127" s="201"/>
      <c r="PM127" s="201"/>
      <c r="PN127" s="201"/>
      <c r="PO127" s="201"/>
      <c r="PP127" s="201"/>
      <c r="PQ127" s="201" t="str">
        <f t="shared" si="17"/>
        <v/>
      </c>
      <c r="PR127" s="201"/>
      <c r="PS127" s="201"/>
      <c r="PT127" s="201"/>
      <c r="PU127" s="201"/>
      <c r="PV127" s="201"/>
      <c r="PW127" s="201"/>
      <c r="PX127" s="201" t="str">
        <f t="shared" si="18"/>
        <v/>
      </c>
      <c r="PY127" s="201"/>
      <c r="PZ127" s="201"/>
      <c r="QA127" s="201"/>
      <c r="QB127" s="201"/>
      <c r="QC127" s="201"/>
      <c r="QD127" s="201"/>
      <c r="QE127" s="201" t="str">
        <f t="shared" si="19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7"/>
        <v>#N/A</v>
      </c>
      <c r="G128" s="201"/>
      <c r="H128" s="202"/>
      <c r="I128" s="202"/>
      <c r="J128" s="202"/>
      <c r="K128" s="201"/>
      <c r="L128" s="201"/>
      <c r="M128" s="201">
        <f t="shared" si="68"/>
        <v>0</v>
      </c>
      <c r="N128" s="201"/>
      <c r="O128" s="201"/>
      <c r="P128" s="201"/>
      <c r="Q128" s="203"/>
      <c r="R128" s="201"/>
      <c r="S128" s="201"/>
      <c r="T128" s="201">
        <f t="shared" si="69"/>
        <v>20</v>
      </c>
      <c r="U128" s="201"/>
      <c r="V128" s="201"/>
      <c r="W128" s="201"/>
      <c r="X128" s="201"/>
      <c r="Y128" s="201"/>
      <c r="Z128" s="201"/>
      <c r="AA128" s="201">
        <f t="shared" si="70"/>
        <v>0</v>
      </c>
      <c r="AB128" s="201"/>
      <c r="AC128" s="201"/>
      <c r="AD128" s="201"/>
      <c r="AE128" s="201"/>
      <c r="AF128" s="201"/>
      <c r="AG128" s="201"/>
      <c r="AH128" s="201">
        <f t="shared" si="24"/>
        <v>20</v>
      </c>
      <c r="AI128" s="201"/>
      <c r="AJ128" s="201"/>
      <c r="AK128" s="201"/>
      <c r="AL128" s="201"/>
      <c r="AM128" s="201"/>
      <c r="AN128" s="201"/>
      <c r="AO128" s="201" t="str">
        <f t="shared" si="25"/>
        <v/>
      </c>
      <c r="AP128" s="201"/>
      <c r="AQ128" s="201"/>
      <c r="AR128" s="201"/>
      <c r="AS128" s="201"/>
      <c r="AT128" s="201"/>
      <c r="AU128" s="201"/>
      <c r="AV128" s="201" t="str">
        <f t="shared" si="26"/>
        <v/>
      </c>
      <c r="AW128" s="201"/>
      <c r="AX128" s="201"/>
      <c r="AY128" s="201"/>
      <c r="AZ128" s="201"/>
      <c r="BA128" s="201"/>
      <c r="BB128" s="201"/>
      <c r="BC128" s="201" t="str">
        <f t="shared" si="27"/>
        <v/>
      </c>
      <c r="BD128" s="201"/>
      <c r="BE128" s="201"/>
      <c r="BF128" s="201"/>
      <c r="BG128" s="201"/>
      <c r="BH128" s="201"/>
      <c r="BI128" s="201"/>
      <c r="BJ128" s="201" t="str">
        <f t="shared" si="28"/>
        <v/>
      </c>
      <c r="BK128" s="201"/>
      <c r="BL128" s="201"/>
      <c r="BM128" s="201"/>
      <c r="BN128" s="201"/>
      <c r="BO128" s="201"/>
      <c r="BP128" s="201"/>
      <c r="BQ128" s="201" t="str">
        <f t="shared" si="29"/>
        <v/>
      </c>
      <c r="BR128" s="201"/>
      <c r="BS128" s="201"/>
      <c r="BT128" s="201"/>
      <c r="BU128" s="201"/>
      <c r="BV128" s="201"/>
      <c r="BW128" s="201"/>
      <c r="BX128" s="201" t="str">
        <f t="shared" si="30"/>
        <v/>
      </c>
      <c r="BY128" s="201"/>
      <c r="BZ128" s="201"/>
      <c r="CA128" s="201"/>
      <c r="CB128" s="201"/>
      <c r="CC128" s="201"/>
      <c r="CD128" s="201"/>
      <c r="CE128" s="201" t="str">
        <f t="shared" si="31"/>
        <v/>
      </c>
      <c r="CF128" s="201"/>
      <c r="CG128" s="201"/>
      <c r="CH128" s="201"/>
      <c r="CI128" s="201"/>
      <c r="CJ128" s="201"/>
      <c r="CK128" s="201"/>
      <c r="CL128" s="201" t="str">
        <f t="shared" si="32"/>
        <v/>
      </c>
      <c r="CM128" s="201"/>
      <c r="CN128" s="201"/>
      <c r="CO128" s="201"/>
      <c r="CP128" s="201"/>
      <c r="CQ128" s="201"/>
      <c r="CR128" s="201"/>
      <c r="CS128" s="201" t="str">
        <f t="shared" si="33"/>
        <v/>
      </c>
      <c r="CT128" s="201"/>
      <c r="CU128" s="201"/>
      <c r="CV128" s="201"/>
      <c r="CW128" s="201"/>
      <c r="CX128" s="201"/>
      <c r="CY128" s="201"/>
      <c r="CZ128" s="201" t="str">
        <f t="shared" si="34"/>
        <v/>
      </c>
      <c r="DA128" s="201"/>
      <c r="DB128" s="201"/>
      <c r="DC128" s="201"/>
      <c r="DD128" s="201"/>
      <c r="DE128" s="201"/>
      <c r="DF128" s="201"/>
      <c r="DG128" s="201" t="str">
        <f t="shared" si="35"/>
        <v/>
      </c>
      <c r="DH128" s="201"/>
      <c r="DI128" s="201"/>
      <c r="DJ128" s="201"/>
      <c r="DK128" s="201"/>
      <c r="DL128" s="201"/>
      <c r="DM128" s="201"/>
      <c r="DN128" s="201" t="str">
        <f t="shared" si="36"/>
        <v/>
      </c>
      <c r="DO128" s="201"/>
      <c r="DP128" s="201"/>
      <c r="DQ128" s="201"/>
      <c r="DR128" s="201"/>
      <c r="DS128" s="201"/>
      <c r="DT128" s="201"/>
      <c r="DU128" s="201" t="str">
        <f t="shared" si="37"/>
        <v/>
      </c>
      <c r="DV128" s="201"/>
      <c r="DW128" s="201"/>
      <c r="DX128" s="201"/>
      <c r="DY128" s="201"/>
      <c r="DZ128" s="201"/>
      <c r="EA128" s="201"/>
      <c r="EB128" s="201" t="str">
        <f t="shared" si="38"/>
        <v/>
      </c>
      <c r="EC128" s="201"/>
      <c r="ED128" s="201"/>
      <c r="EE128" s="201"/>
      <c r="EF128" s="201"/>
      <c r="EG128" s="201"/>
      <c r="EH128" s="201"/>
      <c r="EI128" s="201" t="str">
        <f t="shared" si="39"/>
        <v/>
      </c>
      <c r="EJ128" s="201"/>
      <c r="EK128" s="201"/>
      <c r="EL128" s="201"/>
      <c r="EM128" s="201"/>
      <c r="EN128" s="201"/>
      <c r="EO128" s="201"/>
      <c r="EP128" s="201" t="str">
        <f t="shared" si="40"/>
        <v/>
      </c>
      <c r="EQ128" s="201"/>
      <c r="ER128" s="201"/>
      <c r="ES128" s="201"/>
      <c r="ET128" s="201"/>
      <c r="EU128" s="201"/>
      <c r="EV128" s="201"/>
      <c r="EW128" s="201" t="str">
        <f t="shared" si="41"/>
        <v/>
      </c>
      <c r="EX128" s="201"/>
      <c r="EY128" s="201"/>
      <c r="EZ128" s="201"/>
      <c r="FA128" s="201"/>
      <c r="FB128" s="201"/>
      <c r="FC128" s="201"/>
      <c r="FD128" s="201" t="str">
        <f t="shared" si="42"/>
        <v/>
      </c>
      <c r="FE128" s="201"/>
      <c r="FF128" s="201"/>
      <c r="FG128" s="201"/>
      <c r="FH128" s="201"/>
      <c r="FI128" s="201"/>
      <c r="FJ128" s="201"/>
      <c r="FK128" s="201" t="str">
        <f t="shared" si="43"/>
        <v/>
      </c>
      <c r="FL128" s="201"/>
      <c r="FM128" s="201"/>
      <c r="FN128" s="201"/>
      <c r="FO128" s="201"/>
      <c r="FP128" s="201"/>
      <c r="FQ128" s="201"/>
      <c r="FR128" s="201" t="str">
        <f t="shared" si="44"/>
        <v/>
      </c>
      <c r="FS128" s="201"/>
      <c r="FT128" s="201"/>
      <c r="FU128" s="201"/>
      <c r="FV128" s="201"/>
      <c r="FW128" s="201"/>
      <c r="FX128" s="201"/>
      <c r="FY128" s="201" t="str">
        <f t="shared" si="45"/>
        <v/>
      </c>
      <c r="FZ128" s="201"/>
      <c r="GA128" s="201"/>
      <c r="GB128" s="201"/>
      <c r="GC128" s="201"/>
      <c r="GD128" s="201"/>
      <c r="GE128" s="201"/>
      <c r="GF128" s="201" t="str">
        <f t="shared" si="46"/>
        <v/>
      </c>
      <c r="GG128" s="201"/>
      <c r="GH128" s="201"/>
      <c r="GI128" s="201"/>
      <c r="GJ128" s="201"/>
      <c r="GK128" s="201"/>
      <c r="GL128" s="201"/>
      <c r="GM128" s="201" t="str">
        <f t="shared" si="47"/>
        <v/>
      </c>
      <c r="GN128" s="201"/>
      <c r="GO128" s="201"/>
      <c r="GP128" s="201"/>
      <c r="GQ128" s="201"/>
      <c r="GR128" s="201"/>
      <c r="GS128" s="201"/>
      <c r="GT128" s="201" t="str">
        <f t="shared" si="48"/>
        <v/>
      </c>
      <c r="GU128" s="201"/>
      <c r="GV128" s="201"/>
      <c r="GW128" s="201"/>
      <c r="GX128" s="201"/>
      <c r="GY128" s="201"/>
      <c r="GZ128" s="201"/>
      <c r="HA128" s="201" t="str">
        <f t="shared" si="49"/>
        <v/>
      </c>
      <c r="HB128" s="201"/>
      <c r="HC128" s="201"/>
      <c r="HD128" s="201"/>
      <c r="HE128" s="201"/>
      <c r="HF128" s="201"/>
      <c r="HG128" s="201"/>
      <c r="HH128" s="201" t="str">
        <f t="shared" si="50"/>
        <v/>
      </c>
      <c r="HI128" s="201"/>
      <c r="HJ128" s="201"/>
      <c r="HK128" s="201"/>
      <c r="HL128" s="201"/>
      <c r="HM128" s="201"/>
      <c r="HN128" s="201"/>
      <c r="HO128" s="201" t="str">
        <f t="shared" si="51"/>
        <v/>
      </c>
      <c r="HP128" s="201"/>
      <c r="HQ128" s="201"/>
      <c r="HR128" s="201"/>
      <c r="HS128" s="201"/>
      <c r="HT128" s="201"/>
      <c r="HU128" s="201"/>
      <c r="HV128" s="201" t="str">
        <f t="shared" si="52"/>
        <v/>
      </c>
      <c r="HW128" s="201"/>
      <c r="HX128" s="201"/>
      <c r="HY128" s="201"/>
      <c r="HZ128" s="201"/>
      <c r="IA128" s="201"/>
      <c r="IB128" s="201"/>
      <c r="IC128" s="201" t="str">
        <f t="shared" si="53"/>
        <v/>
      </c>
      <c r="ID128" s="201"/>
      <c r="IE128" s="201"/>
      <c r="IF128" s="201"/>
      <c r="IG128" s="201"/>
      <c r="IH128" s="201"/>
      <c r="II128" s="201"/>
      <c r="IJ128" s="201" t="str">
        <f t="shared" si="54"/>
        <v/>
      </c>
      <c r="IK128" s="201"/>
      <c r="IL128" s="201"/>
      <c r="IM128" s="201"/>
      <c r="IN128" s="201"/>
      <c r="IO128" s="201"/>
      <c r="IP128" s="201"/>
      <c r="IQ128" s="201" t="str">
        <f t="shared" si="55"/>
        <v/>
      </c>
      <c r="IR128" s="201"/>
      <c r="IS128" s="201"/>
      <c r="IT128" s="201"/>
      <c r="IU128" s="201"/>
      <c r="IV128" s="201"/>
      <c r="IW128" s="201"/>
      <c r="IX128" s="201" t="str">
        <f t="shared" si="56"/>
        <v/>
      </c>
      <c r="IY128" s="201"/>
      <c r="IZ128" s="201"/>
      <c r="JA128" s="201"/>
      <c r="JB128" s="201"/>
      <c r="JC128" s="201"/>
      <c r="JD128" s="201"/>
      <c r="JE128" s="201" t="str">
        <f t="shared" si="57"/>
        <v/>
      </c>
      <c r="JF128" s="201"/>
      <c r="JG128" s="201"/>
      <c r="JH128" s="201"/>
      <c r="JI128" s="201"/>
      <c r="JJ128" s="201"/>
      <c r="JK128" s="201"/>
      <c r="JL128" s="201" t="str">
        <f t="shared" si="58"/>
        <v/>
      </c>
      <c r="JM128" s="201"/>
      <c r="JN128" s="201"/>
      <c r="JO128" s="201"/>
      <c r="JP128" s="201"/>
      <c r="JQ128" s="201"/>
      <c r="JR128" s="201"/>
      <c r="JS128" s="201" t="str">
        <f t="shared" si="59"/>
        <v/>
      </c>
      <c r="JT128" s="201"/>
      <c r="JU128" s="201"/>
      <c r="JV128" s="201"/>
      <c r="JW128" s="201"/>
      <c r="JX128" s="201"/>
      <c r="JY128" s="201"/>
      <c r="JZ128" s="201" t="str">
        <f t="shared" si="60"/>
        <v/>
      </c>
      <c r="KA128" s="201"/>
      <c r="KB128" s="201"/>
      <c r="KC128" s="201"/>
      <c r="KD128" s="201"/>
      <c r="KE128" s="201"/>
      <c r="KF128" s="201"/>
      <c r="KG128" s="201" t="str">
        <f t="shared" si="61"/>
        <v/>
      </c>
      <c r="KH128" s="201"/>
      <c r="KI128" s="201"/>
      <c r="KJ128" s="201"/>
      <c r="KK128" s="201"/>
      <c r="KL128" s="201"/>
      <c r="KM128" s="201"/>
      <c r="KN128" s="201" t="str">
        <f t="shared" si="62"/>
        <v/>
      </c>
      <c r="KO128" s="201"/>
      <c r="KP128" s="201"/>
      <c r="KQ128" s="201"/>
      <c r="KR128" s="201"/>
      <c r="KS128" s="201"/>
      <c r="KT128" s="201"/>
      <c r="KU128" s="201" t="str">
        <f t="shared" si="63"/>
        <v/>
      </c>
      <c r="KV128" s="201"/>
      <c r="KW128" s="201"/>
      <c r="KX128" s="201"/>
      <c r="KY128" s="201"/>
      <c r="KZ128" s="201"/>
      <c r="LA128" s="201"/>
      <c r="LB128" s="201" t="str">
        <f t="shared" si="64"/>
        <v/>
      </c>
      <c r="LC128" s="201"/>
      <c r="LD128" s="201"/>
      <c r="LE128" s="201"/>
      <c r="LF128" s="201"/>
      <c r="LG128" s="201"/>
      <c r="LH128" s="201"/>
      <c r="LI128" s="201" t="str">
        <f t="shared" si="1"/>
        <v/>
      </c>
      <c r="LJ128" s="201"/>
      <c r="LK128" s="201"/>
      <c r="LL128" s="201"/>
      <c r="LM128" s="201"/>
      <c r="LN128" s="201"/>
      <c r="LO128" s="201"/>
      <c r="LP128" s="201" t="str">
        <f t="shared" si="2"/>
        <v/>
      </c>
      <c r="LQ128" s="201"/>
      <c r="LR128" s="201"/>
      <c r="LS128" s="201"/>
      <c r="LT128" s="201"/>
      <c r="LU128" s="201"/>
      <c r="LV128" s="201"/>
      <c r="LW128" s="201" t="str">
        <f t="shared" si="3"/>
        <v/>
      </c>
      <c r="LX128" s="201"/>
      <c r="LY128" s="201"/>
      <c r="LZ128" s="201"/>
      <c r="MA128" s="201"/>
      <c r="MB128" s="201"/>
      <c r="MC128" s="201"/>
      <c r="MD128" s="201" t="str">
        <f t="shared" si="4"/>
        <v/>
      </c>
      <c r="ME128" s="201"/>
      <c r="MF128" s="201"/>
      <c r="MG128" s="201"/>
      <c r="MH128" s="201"/>
      <c r="MI128" s="201"/>
      <c r="MJ128" s="201"/>
      <c r="MK128" s="201" t="str">
        <f t="shared" si="5"/>
        <v/>
      </c>
      <c r="ML128" s="201"/>
      <c r="MM128" s="201"/>
      <c r="MN128" s="201"/>
      <c r="MO128" s="201"/>
      <c r="MP128" s="201"/>
      <c r="MQ128" s="201"/>
      <c r="MR128" s="201" t="str">
        <f t="shared" si="6"/>
        <v/>
      </c>
      <c r="MS128" s="201"/>
      <c r="MT128" s="201"/>
      <c r="MU128" s="201"/>
      <c r="MV128" s="201"/>
      <c r="MW128" s="201"/>
      <c r="MX128" s="201"/>
      <c r="MY128" s="201" t="str">
        <f t="shared" si="7"/>
        <v/>
      </c>
      <c r="MZ128" s="201"/>
      <c r="NA128" s="201"/>
      <c r="NB128" s="201"/>
      <c r="NC128" s="201"/>
      <c r="ND128" s="201"/>
      <c r="NE128" s="201"/>
      <c r="NF128" s="201" t="str">
        <f t="shared" si="8"/>
        <v/>
      </c>
      <c r="NG128" s="201"/>
      <c r="NH128" s="201"/>
      <c r="NI128" s="201"/>
      <c r="NJ128" s="201"/>
      <c r="NK128" s="201"/>
      <c r="NL128" s="201"/>
      <c r="NM128" s="201" t="str">
        <f t="shared" si="9"/>
        <v/>
      </c>
      <c r="NN128" s="201"/>
      <c r="NO128" s="201"/>
      <c r="NP128" s="201"/>
      <c r="NQ128" s="201"/>
      <c r="NR128" s="201"/>
      <c r="NS128" s="201"/>
      <c r="NT128" s="201" t="str">
        <f t="shared" si="10"/>
        <v/>
      </c>
      <c r="NU128" s="201"/>
      <c r="NV128" s="201"/>
      <c r="NW128" s="201"/>
      <c r="NX128" s="201"/>
      <c r="NY128" s="201"/>
      <c r="NZ128" s="201"/>
      <c r="OA128" s="201" t="str">
        <f t="shared" si="11"/>
        <v/>
      </c>
      <c r="OB128" s="201"/>
      <c r="OC128" s="201"/>
      <c r="OD128" s="201"/>
      <c r="OE128" s="201"/>
      <c r="OF128" s="201"/>
      <c r="OG128" s="201"/>
      <c r="OH128" s="201" t="str">
        <f t="shared" si="12"/>
        <v/>
      </c>
      <c r="OI128" s="201"/>
      <c r="OJ128" s="201"/>
      <c r="OK128" s="201"/>
      <c r="OL128" s="201"/>
      <c r="OM128" s="201"/>
      <c r="ON128" s="201"/>
      <c r="OO128" s="201" t="str">
        <f t="shared" si="13"/>
        <v/>
      </c>
      <c r="OP128" s="201"/>
      <c r="OQ128" s="201"/>
      <c r="OR128" s="201"/>
      <c r="OS128" s="201"/>
      <c r="OT128" s="201"/>
      <c r="OU128" s="201"/>
      <c r="OV128" s="201" t="str">
        <f t="shared" si="14"/>
        <v/>
      </c>
      <c r="OW128" s="201"/>
      <c r="OX128" s="201"/>
      <c r="OY128" s="201"/>
      <c r="OZ128" s="201"/>
      <c r="PA128" s="201"/>
      <c r="PB128" s="201"/>
      <c r="PC128" s="201" t="str">
        <f t="shared" si="15"/>
        <v/>
      </c>
      <c r="PD128" s="201"/>
      <c r="PE128" s="201"/>
      <c r="PF128" s="201"/>
      <c r="PG128" s="201"/>
      <c r="PH128" s="201"/>
      <c r="PI128" s="201"/>
      <c r="PJ128" s="201" t="str">
        <f t="shared" si="16"/>
        <v/>
      </c>
      <c r="PK128" s="201"/>
      <c r="PL128" s="201"/>
      <c r="PM128" s="201"/>
      <c r="PN128" s="201"/>
      <c r="PO128" s="201"/>
      <c r="PP128" s="201"/>
      <c r="PQ128" s="201" t="str">
        <f t="shared" si="17"/>
        <v/>
      </c>
      <c r="PR128" s="201"/>
      <c r="PS128" s="201"/>
      <c r="PT128" s="201"/>
      <c r="PU128" s="201"/>
      <c r="PV128" s="201"/>
      <c r="PW128" s="201"/>
      <c r="PX128" s="201" t="str">
        <f t="shared" si="18"/>
        <v/>
      </c>
      <c r="PY128" s="201"/>
      <c r="PZ128" s="201"/>
      <c r="QA128" s="201"/>
      <c r="QB128" s="201"/>
      <c r="QC128" s="201"/>
      <c r="QD128" s="201"/>
      <c r="QE128" s="201" t="str">
        <f t="shared" si="19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7"/>
        <v>#N/A</v>
      </c>
      <c r="G129" s="201"/>
      <c r="H129" s="202"/>
      <c r="I129" s="202"/>
      <c r="J129" s="202"/>
      <c r="K129" s="201"/>
      <c r="L129" s="201"/>
      <c r="M129" s="201">
        <f t="shared" si="68"/>
        <v>0</v>
      </c>
      <c r="N129" s="201"/>
      <c r="O129" s="201"/>
      <c r="P129" s="201"/>
      <c r="Q129" s="203"/>
      <c r="R129" s="201"/>
      <c r="S129" s="201"/>
      <c r="T129" s="201">
        <f t="shared" si="69"/>
        <v>20</v>
      </c>
      <c r="U129" s="201"/>
      <c r="V129" s="201"/>
      <c r="W129" s="201"/>
      <c r="X129" s="201"/>
      <c r="Y129" s="201"/>
      <c r="Z129" s="201"/>
      <c r="AA129" s="201">
        <f t="shared" si="70"/>
        <v>0</v>
      </c>
      <c r="AB129" s="201"/>
      <c r="AC129" s="201"/>
      <c r="AD129" s="201"/>
      <c r="AE129" s="201"/>
      <c r="AF129" s="201"/>
      <c r="AG129" s="201"/>
      <c r="AH129" s="201">
        <f t="shared" si="24"/>
        <v>20</v>
      </c>
      <c r="AI129" s="201"/>
      <c r="AJ129" s="201"/>
      <c r="AK129" s="201"/>
      <c r="AL129" s="201"/>
      <c r="AM129" s="201"/>
      <c r="AN129" s="201"/>
      <c r="AO129" s="201" t="str">
        <f t="shared" si="25"/>
        <v/>
      </c>
      <c r="AP129" s="201"/>
      <c r="AQ129" s="201"/>
      <c r="AR129" s="201"/>
      <c r="AS129" s="201"/>
      <c r="AT129" s="201"/>
      <c r="AU129" s="201"/>
      <c r="AV129" s="201" t="str">
        <f t="shared" si="26"/>
        <v/>
      </c>
      <c r="AW129" s="201"/>
      <c r="AX129" s="201"/>
      <c r="AY129" s="201"/>
      <c r="AZ129" s="201"/>
      <c r="BA129" s="201"/>
      <c r="BB129" s="201"/>
      <c r="BC129" s="201" t="str">
        <f t="shared" si="27"/>
        <v/>
      </c>
      <c r="BD129" s="201"/>
      <c r="BE129" s="201"/>
      <c r="BF129" s="201"/>
      <c r="BG129" s="201"/>
      <c r="BH129" s="201"/>
      <c r="BI129" s="201"/>
      <c r="BJ129" s="201" t="str">
        <f t="shared" si="28"/>
        <v/>
      </c>
      <c r="BK129" s="201"/>
      <c r="BL129" s="201"/>
      <c r="BM129" s="201"/>
      <c r="BN129" s="201"/>
      <c r="BO129" s="201"/>
      <c r="BP129" s="201"/>
      <c r="BQ129" s="201" t="str">
        <f t="shared" si="29"/>
        <v/>
      </c>
      <c r="BR129" s="201"/>
      <c r="BS129" s="201"/>
      <c r="BT129" s="201"/>
      <c r="BU129" s="201"/>
      <c r="BV129" s="201"/>
      <c r="BW129" s="201"/>
      <c r="BX129" s="201" t="str">
        <f t="shared" si="30"/>
        <v/>
      </c>
      <c r="BY129" s="201"/>
      <c r="BZ129" s="201"/>
      <c r="CA129" s="201"/>
      <c r="CB129" s="201"/>
      <c r="CC129" s="201"/>
      <c r="CD129" s="201"/>
      <c r="CE129" s="201" t="str">
        <f t="shared" si="31"/>
        <v/>
      </c>
      <c r="CF129" s="201"/>
      <c r="CG129" s="201"/>
      <c r="CH129" s="201"/>
      <c r="CI129" s="201"/>
      <c r="CJ129" s="201"/>
      <c r="CK129" s="201"/>
      <c r="CL129" s="201" t="str">
        <f t="shared" si="32"/>
        <v/>
      </c>
      <c r="CM129" s="201"/>
      <c r="CN129" s="201"/>
      <c r="CO129" s="201"/>
      <c r="CP129" s="201"/>
      <c r="CQ129" s="201"/>
      <c r="CR129" s="201"/>
      <c r="CS129" s="201" t="str">
        <f t="shared" si="33"/>
        <v/>
      </c>
      <c r="CT129" s="201"/>
      <c r="CU129" s="201"/>
      <c r="CV129" s="201"/>
      <c r="CW129" s="201"/>
      <c r="CX129" s="201"/>
      <c r="CY129" s="201"/>
      <c r="CZ129" s="201" t="str">
        <f t="shared" si="34"/>
        <v/>
      </c>
      <c r="DA129" s="201"/>
      <c r="DB129" s="201"/>
      <c r="DC129" s="201"/>
      <c r="DD129" s="201"/>
      <c r="DE129" s="201"/>
      <c r="DF129" s="201"/>
      <c r="DG129" s="201" t="str">
        <f t="shared" si="35"/>
        <v/>
      </c>
      <c r="DH129" s="201"/>
      <c r="DI129" s="201"/>
      <c r="DJ129" s="201"/>
      <c r="DK129" s="201"/>
      <c r="DL129" s="201"/>
      <c r="DM129" s="201"/>
      <c r="DN129" s="201" t="str">
        <f t="shared" si="36"/>
        <v/>
      </c>
      <c r="DO129" s="201"/>
      <c r="DP129" s="201"/>
      <c r="DQ129" s="201"/>
      <c r="DR129" s="201"/>
      <c r="DS129" s="201"/>
      <c r="DT129" s="201"/>
      <c r="DU129" s="201" t="str">
        <f t="shared" si="37"/>
        <v/>
      </c>
      <c r="DV129" s="201"/>
      <c r="DW129" s="201"/>
      <c r="DX129" s="201"/>
      <c r="DY129" s="201"/>
      <c r="DZ129" s="201"/>
      <c r="EA129" s="201"/>
      <c r="EB129" s="201" t="str">
        <f t="shared" si="38"/>
        <v/>
      </c>
      <c r="EC129" s="201"/>
      <c r="ED129" s="201"/>
      <c r="EE129" s="201"/>
      <c r="EF129" s="201"/>
      <c r="EG129" s="201"/>
      <c r="EH129" s="201"/>
      <c r="EI129" s="201" t="str">
        <f t="shared" si="39"/>
        <v/>
      </c>
      <c r="EJ129" s="201"/>
      <c r="EK129" s="201"/>
      <c r="EL129" s="201"/>
      <c r="EM129" s="201"/>
      <c r="EN129" s="201"/>
      <c r="EO129" s="201"/>
      <c r="EP129" s="201" t="str">
        <f t="shared" si="40"/>
        <v/>
      </c>
      <c r="EQ129" s="201"/>
      <c r="ER129" s="201"/>
      <c r="ES129" s="201"/>
      <c r="ET129" s="201"/>
      <c r="EU129" s="201"/>
      <c r="EV129" s="201"/>
      <c r="EW129" s="201" t="str">
        <f t="shared" si="41"/>
        <v/>
      </c>
      <c r="EX129" s="201"/>
      <c r="EY129" s="201"/>
      <c r="EZ129" s="201"/>
      <c r="FA129" s="201"/>
      <c r="FB129" s="201"/>
      <c r="FC129" s="201"/>
      <c r="FD129" s="201" t="str">
        <f t="shared" si="42"/>
        <v/>
      </c>
      <c r="FE129" s="201"/>
      <c r="FF129" s="201"/>
      <c r="FG129" s="201"/>
      <c r="FH129" s="201"/>
      <c r="FI129" s="201"/>
      <c r="FJ129" s="201"/>
      <c r="FK129" s="201" t="str">
        <f t="shared" si="43"/>
        <v/>
      </c>
      <c r="FL129" s="201"/>
      <c r="FM129" s="201"/>
      <c r="FN129" s="201"/>
      <c r="FO129" s="201"/>
      <c r="FP129" s="201"/>
      <c r="FQ129" s="201"/>
      <c r="FR129" s="201" t="str">
        <f t="shared" si="44"/>
        <v/>
      </c>
      <c r="FS129" s="201"/>
      <c r="FT129" s="201"/>
      <c r="FU129" s="201"/>
      <c r="FV129" s="201"/>
      <c r="FW129" s="201"/>
      <c r="FX129" s="201"/>
      <c r="FY129" s="201" t="str">
        <f t="shared" si="45"/>
        <v/>
      </c>
      <c r="FZ129" s="201"/>
      <c r="GA129" s="201"/>
      <c r="GB129" s="201"/>
      <c r="GC129" s="201"/>
      <c r="GD129" s="201"/>
      <c r="GE129" s="201"/>
      <c r="GF129" s="201" t="str">
        <f t="shared" si="46"/>
        <v/>
      </c>
      <c r="GG129" s="201"/>
      <c r="GH129" s="201"/>
      <c r="GI129" s="201"/>
      <c r="GJ129" s="201"/>
      <c r="GK129" s="201"/>
      <c r="GL129" s="201"/>
      <c r="GM129" s="201" t="str">
        <f t="shared" si="47"/>
        <v/>
      </c>
      <c r="GN129" s="201"/>
      <c r="GO129" s="201"/>
      <c r="GP129" s="201"/>
      <c r="GQ129" s="201"/>
      <c r="GR129" s="201"/>
      <c r="GS129" s="201"/>
      <c r="GT129" s="201" t="str">
        <f t="shared" si="48"/>
        <v/>
      </c>
      <c r="GU129" s="201"/>
      <c r="GV129" s="201"/>
      <c r="GW129" s="201"/>
      <c r="GX129" s="201"/>
      <c r="GY129" s="201"/>
      <c r="GZ129" s="201"/>
      <c r="HA129" s="201" t="str">
        <f t="shared" si="49"/>
        <v/>
      </c>
      <c r="HB129" s="201"/>
      <c r="HC129" s="201"/>
      <c r="HD129" s="201"/>
      <c r="HE129" s="201"/>
      <c r="HF129" s="201"/>
      <c r="HG129" s="201"/>
      <c r="HH129" s="201" t="str">
        <f t="shared" si="50"/>
        <v/>
      </c>
      <c r="HI129" s="201"/>
      <c r="HJ129" s="201"/>
      <c r="HK129" s="201"/>
      <c r="HL129" s="201"/>
      <c r="HM129" s="201"/>
      <c r="HN129" s="201"/>
      <c r="HO129" s="201" t="str">
        <f t="shared" si="51"/>
        <v/>
      </c>
      <c r="HP129" s="201"/>
      <c r="HQ129" s="201"/>
      <c r="HR129" s="201"/>
      <c r="HS129" s="201"/>
      <c r="HT129" s="201"/>
      <c r="HU129" s="201"/>
      <c r="HV129" s="201" t="str">
        <f t="shared" si="52"/>
        <v/>
      </c>
      <c r="HW129" s="201"/>
      <c r="HX129" s="201"/>
      <c r="HY129" s="201"/>
      <c r="HZ129" s="201"/>
      <c r="IA129" s="201"/>
      <c r="IB129" s="201"/>
      <c r="IC129" s="201" t="str">
        <f t="shared" si="53"/>
        <v/>
      </c>
      <c r="ID129" s="201"/>
      <c r="IE129" s="201"/>
      <c r="IF129" s="201"/>
      <c r="IG129" s="201"/>
      <c r="IH129" s="201"/>
      <c r="II129" s="201"/>
      <c r="IJ129" s="201" t="str">
        <f t="shared" si="54"/>
        <v/>
      </c>
      <c r="IK129" s="201"/>
      <c r="IL129" s="201"/>
      <c r="IM129" s="201"/>
      <c r="IN129" s="201"/>
      <c r="IO129" s="201"/>
      <c r="IP129" s="201"/>
      <c r="IQ129" s="201" t="str">
        <f t="shared" si="55"/>
        <v/>
      </c>
      <c r="IR129" s="201"/>
      <c r="IS129" s="201"/>
      <c r="IT129" s="201"/>
      <c r="IU129" s="201"/>
      <c r="IV129" s="201"/>
      <c r="IW129" s="201"/>
      <c r="IX129" s="201" t="str">
        <f t="shared" si="56"/>
        <v/>
      </c>
      <c r="IY129" s="201"/>
      <c r="IZ129" s="201"/>
      <c r="JA129" s="201"/>
      <c r="JB129" s="201"/>
      <c r="JC129" s="201"/>
      <c r="JD129" s="201"/>
      <c r="JE129" s="201" t="str">
        <f t="shared" si="57"/>
        <v/>
      </c>
      <c r="JF129" s="201"/>
      <c r="JG129" s="201"/>
      <c r="JH129" s="201"/>
      <c r="JI129" s="201"/>
      <c r="JJ129" s="201"/>
      <c r="JK129" s="201"/>
      <c r="JL129" s="201" t="str">
        <f t="shared" si="58"/>
        <v/>
      </c>
      <c r="JM129" s="201"/>
      <c r="JN129" s="201"/>
      <c r="JO129" s="201"/>
      <c r="JP129" s="201"/>
      <c r="JQ129" s="201"/>
      <c r="JR129" s="201"/>
      <c r="JS129" s="201" t="str">
        <f t="shared" si="59"/>
        <v/>
      </c>
      <c r="JT129" s="201"/>
      <c r="JU129" s="201"/>
      <c r="JV129" s="201"/>
      <c r="JW129" s="201"/>
      <c r="JX129" s="201"/>
      <c r="JY129" s="201"/>
      <c r="JZ129" s="201" t="str">
        <f t="shared" si="60"/>
        <v/>
      </c>
      <c r="KA129" s="201"/>
      <c r="KB129" s="201"/>
      <c r="KC129" s="201"/>
      <c r="KD129" s="201"/>
      <c r="KE129" s="201"/>
      <c r="KF129" s="201"/>
      <c r="KG129" s="201" t="str">
        <f t="shared" si="61"/>
        <v/>
      </c>
      <c r="KH129" s="201"/>
      <c r="KI129" s="201"/>
      <c r="KJ129" s="201"/>
      <c r="KK129" s="201"/>
      <c r="KL129" s="201"/>
      <c r="KM129" s="201"/>
      <c r="KN129" s="201" t="str">
        <f t="shared" si="62"/>
        <v/>
      </c>
      <c r="KO129" s="201"/>
      <c r="KP129" s="201"/>
      <c r="KQ129" s="201"/>
      <c r="KR129" s="201"/>
      <c r="KS129" s="201"/>
      <c r="KT129" s="201"/>
      <c r="KU129" s="201" t="str">
        <f t="shared" si="63"/>
        <v/>
      </c>
      <c r="KV129" s="201"/>
      <c r="KW129" s="201"/>
      <c r="KX129" s="201"/>
      <c r="KY129" s="201"/>
      <c r="KZ129" s="201"/>
      <c r="LA129" s="201"/>
      <c r="LB129" s="201" t="str">
        <f t="shared" si="64"/>
        <v/>
      </c>
      <c r="LC129" s="201"/>
      <c r="LD129" s="201"/>
      <c r="LE129" s="201"/>
      <c r="LF129" s="201"/>
      <c r="LG129" s="201"/>
      <c r="LH129" s="201"/>
      <c r="LI129" s="201" t="str">
        <f t="shared" si="1"/>
        <v/>
      </c>
      <c r="LJ129" s="201"/>
      <c r="LK129" s="201"/>
      <c r="LL129" s="201"/>
      <c r="LM129" s="201"/>
      <c r="LN129" s="201"/>
      <c r="LO129" s="201"/>
      <c r="LP129" s="201" t="str">
        <f t="shared" si="2"/>
        <v/>
      </c>
      <c r="LQ129" s="201"/>
      <c r="LR129" s="201"/>
      <c r="LS129" s="201"/>
      <c r="LT129" s="201"/>
      <c r="LU129" s="201"/>
      <c r="LV129" s="201"/>
      <c r="LW129" s="201" t="str">
        <f t="shared" si="3"/>
        <v/>
      </c>
      <c r="LX129" s="201"/>
      <c r="LY129" s="201"/>
      <c r="LZ129" s="201"/>
      <c r="MA129" s="201"/>
      <c r="MB129" s="201"/>
      <c r="MC129" s="201"/>
      <c r="MD129" s="201" t="str">
        <f t="shared" si="4"/>
        <v/>
      </c>
      <c r="ME129" s="201"/>
      <c r="MF129" s="201"/>
      <c r="MG129" s="201"/>
      <c r="MH129" s="201"/>
      <c r="MI129" s="201"/>
      <c r="MJ129" s="201"/>
      <c r="MK129" s="201" t="str">
        <f t="shared" si="5"/>
        <v/>
      </c>
      <c r="ML129" s="201"/>
      <c r="MM129" s="201"/>
      <c r="MN129" s="201"/>
      <c r="MO129" s="201"/>
      <c r="MP129" s="201"/>
      <c r="MQ129" s="201"/>
      <c r="MR129" s="201" t="str">
        <f t="shared" si="6"/>
        <v/>
      </c>
      <c r="MS129" s="201"/>
      <c r="MT129" s="201"/>
      <c r="MU129" s="201"/>
      <c r="MV129" s="201"/>
      <c r="MW129" s="201"/>
      <c r="MX129" s="201"/>
      <c r="MY129" s="201" t="str">
        <f t="shared" si="7"/>
        <v/>
      </c>
      <c r="MZ129" s="201"/>
      <c r="NA129" s="201"/>
      <c r="NB129" s="201"/>
      <c r="NC129" s="201"/>
      <c r="ND129" s="201"/>
      <c r="NE129" s="201"/>
      <c r="NF129" s="201" t="str">
        <f t="shared" si="8"/>
        <v/>
      </c>
      <c r="NG129" s="201"/>
      <c r="NH129" s="201"/>
      <c r="NI129" s="201"/>
      <c r="NJ129" s="201"/>
      <c r="NK129" s="201"/>
      <c r="NL129" s="201"/>
      <c r="NM129" s="201" t="str">
        <f t="shared" si="9"/>
        <v/>
      </c>
      <c r="NN129" s="201"/>
      <c r="NO129" s="201"/>
      <c r="NP129" s="201"/>
      <c r="NQ129" s="201"/>
      <c r="NR129" s="201"/>
      <c r="NS129" s="201"/>
      <c r="NT129" s="201" t="str">
        <f t="shared" si="10"/>
        <v/>
      </c>
      <c r="NU129" s="201"/>
      <c r="NV129" s="201"/>
      <c r="NW129" s="201"/>
      <c r="NX129" s="201"/>
      <c r="NY129" s="201"/>
      <c r="NZ129" s="201"/>
      <c r="OA129" s="201" t="str">
        <f t="shared" si="11"/>
        <v/>
      </c>
      <c r="OB129" s="201"/>
      <c r="OC129" s="201"/>
      <c r="OD129" s="201"/>
      <c r="OE129" s="201"/>
      <c r="OF129" s="201"/>
      <c r="OG129" s="201"/>
      <c r="OH129" s="201" t="str">
        <f t="shared" si="12"/>
        <v/>
      </c>
      <c r="OI129" s="201"/>
      <c r="OJ129" s="201"/>
      <c r="OK129" s="201"/>
      <c r="OL129" s="201"/>
      <c r="OM129" s="201"/>
      <c r="ON129" s="201"/>
      <c r="OO129" s="201" t="str">
        <f t="shared" si="13"/>
        <v/>
      </c>
      <c r="OP129" s="201"/>
      <c r="OQ129" s="201"/>
      <c r="OR129" s="201"/>
      <c r="OS129" s="201"/>
      <c r="OT129" s="201"/>
      <c r="OU129" s="201"/>
      <c r="OV129" s="201" t="str">
        <f t="shared" si="14"/>
        <v/>
      </c>
      <c r="OW129" s="201"/>
      <c r="OX129" s="201"/>
      <c r="OY129" s="201"/>
      <c r="OZ129" s="201"/>
      <c r="PA129" s="201"/>
      <c r="PB129" s="201"/>
      <c r="PC129" s="201" t="str">
        <f t="shared" si="15"/>
        <v/>
      </c>
      <c r="PD129" s="201"/>
      <c r="PE129" s="201"/>
      <c r="PF129" s="201"/>
      <c r="PG129" s="201"/>
      <c r="PH129" s="201"/>
      <c r="PI129" s="201"/>
      <c r="PJ129" s="201" t="str">
        <f t="shared" si="16"/>
        <v/>
      </c>
      <c r="PK129" s="201"/>
      <c r="PL129" s="201"/>
      <c r="PM129" s="201"/>
      <c r="PN129" s="201"/>
      <c r="PO129" s="201"/>
      <c r="PP129" s="201"/>
      <c r="PQ129" s="201" t="str">
        <f t="shared" si="17"/>
        <v/>
      </c>
      <c r="PR129" s="201"/>
      <c r="PS129" s="201"/>
      <c r="PT129" s="201"/>
      <c r="PU129" s="201"/>
      <c r="PV129" s="201"/>
      <c r="PW129" s="201"/>
      <c r="PX129" s="201" t="str">
        <f t="shared" si="18"/>
        <v/>
      </c>
      <c r="PY129" s="201"/>
      <c r="PZ129" s="201"/>
      <c r="QA129" s="201"/>
      <c r="QB129" s="201"/>
      <c r="QC129" s="201"/>
      <c r="QD129" s="201"/>
      <c r="QE129" s="201" t="str">
        <f t="shared" si="19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9"/>
        <v>20</v>
      </c>
      <c r="U130" s="201"/>
      <c r="V130" s="201"/>
      <c r="W130" s="201"/>
      <c r="X130" s="201"/>
      <c r="Y130" s="201"/>
      <c r="Z130" s="201"/>
      <c r="AA130" s="201">
        <f t="shared" si="70"/>
        <v>0</v>
      </c>
      <c r="AB130" s="201"/>
      <c r="AC130" s="201"/>
      <c r="AD130" s="201"/>
      <c r="AE130" s="201"/>
      <c r="AF130" s="201"/>
      <c r="AG130" s="201"/>
      <c r="AH130" s="201">
        <f t="shared" si="24"/>
        <v>20</v>
      </c>
      <c r="AI130" s="201"/>
      <c r="AJ130" s="201"/>
      <c r="AK130" s="201"/>
      <c r="AL130" s="201"/>
      <c r="AM130" s="201"/>
      <c r="AN130" s="201"/>
      <c r="AO130" s="201" t="str">
        <f t="shared" si="25"/>
        <v/>
      </c>
      <c r="AP130" s="201"/>
      <c r="AQ130" s="201"/>
      <c r="AR130" s="201"/>
      <c r="AS130" s="201"/>
      <c r="AT130" s="201"/>
      <c r="AU130" s="201"/>
      <c r="AV130" s="201" t="str">
        <f t="shared" si="26"/>
        <v/>
      </c>
      <c r="AW130" s="201"/>
      <c r="AX130" s="201"/>
      <c r="AY130" s="201"/>
      <c r="AZ130" s="201"/>
      <c r="BA130" s="201"/>
      <c r="BB130" s="201"/>
      <c r="BC130" s="201" t="str">
        <f t="shared" si="27"/>
        <v/>
      </c>
      <c r="BD130" s="201"/>
      <c r="BE130" s="201"/>
      <c r="BF130" s="201"/>
      <c r="BG130" s="201"/>
      <c r="BH130" s="201"/>
      <c r="BI130" s="201"/>
      <c r="BJ130" s="201" t="str">
        <f t="shared" si="28"/>
        <v/>
      </c>
      <c r="BK130" s="201"/>
      <c r="BL130" s="201"/>
      <c r="BM130" s="201"/>
      <c r="BN130" s="201"/>
      <c r="BO130" s="201"/>
      <c r="BP130" s="201"/>
      <c r="BQ130" s="201" t="str">
        <f t="shared" si="29"/>
        <v/>
      </c>
      <c r="BR130" s="201"/>
      <c r="BS130" s="201"/>
      <c r="BT130" s="201"/>
      <c r="BU130" s="201"/>
      <c r="BV130" s="201"/>
      <c r="BW130" s="201"/>
      <c r="BX130" s="201" t="str">
        <f t="shared" si="30"/>
        <v/>
      </c>
      <c r="BY130" s="201"/>
      <c r="BZ130" s="201"/>
      <c r="CA130" s="201"/>
      <c r="CB130" s="201"/>
      <c r="CC130" s="201"/>
      <c r="CD130" s="201"/>
      <c r="CE130" s="201" t="str">
        <f t="shared" si="31"/>
        <v/>
      </c>
      <c r="CF130" s="201"/>
      <c r="CG130" s="201"/>
      <c r="CH130" s="201"/>
      <c r="CI130" s="201"/>
      <c r="CJ130" s="201"/>
      <c r="CK130" s="201"/>
      <c r="CL130" s="201" t="str">
        <f t="shared" si="32"/>
        <v/>
      </c>
      <c r="CM130" s="201"/>
      <c r="CN130" s="201"/>
      <c r="CO130" s="201"/>
      <c r="CP130" s="201"/>
      <c r="CQ130" s="201"/>
      <c r="CR130" s="201"/>
      <c r="CS130" s="201" t="str">
        <f t="shared" si="33"/>
        <v/>
      </c>
      <c r="CT130" s="201"/>
      <c r="CU130" s="201"/>
      <c r="CV130" s="201"/>
      <c r="CW130" s="201"/>
      <c r="CX130" s="201"/>
      <c r="CY130" s="201"/>
      <c r="CZ130" s="201" t="str">
        <f t="shared" si="34"/>
        <v/>
      </c>
      <c r="DA130" s="201"/>
      <c r="DB130" s="201"/>
      <c r="DC130" s="201"/>
      <c r="DD130" s="201"/>
      <c r="DE130" s="201"/>
      <c r="DF130" s="201"/>
      <c r="DG130" s="201" t="str">
        <f t="shared" si="35"/>
        <v/>
      </c>
      <c r="DH130" s="201"/>
      <c r="DI130" s="201"/>
      <c r="DJ130" s="201"/>
      <c r="DK130" s="201"/>
      <c r="DL130" s="201"/>
      <c r="DM130" s="201"/>
      <c r="DN130" s="201" t="str">
        <f t="shared" si="36"/>
        <v/>
      </c>
      <c r="DO130" s="201"/>
      <c r="DP130" s="201"/>
      <c r="DQ130" s="201"/>
      <c r="DR130" s="201"/>
      <c r="DS130" s="201"/>
      <c r="DT130" s="201"/>
      <c r="DU130" s="201" t="str">
        <f t="shared" si="37"/>
        <v/>
      </c>
      <c r="DV130" s="201"/>
      <c r="DW130" s="201"/>
      <c r="DX130" s="201"/>
      <c r="DY130" s="201"/>
      <c r="DZ130" s="201"/>
      <c r="EA130" s="201"/>
      <c r="EB130" s="201" t="str">
        <f t="shared" si="38"/>
        <v/>
      </c>
      <c r="EC130" s="201"/>
      <c r="ED130" s="201"/>
      <c r="EE130" s="201"/>
      <c r="EF130" s="201"/>
      <c r="EG130" s="201"/>
      <c r="EH130" s="201"/>
      <c r="EI130" s="201" t="str">
        <f t="shared" si="39"/>
        <v/>
      </c>
      <c r="EJ130" s="201"/>
      <c r="EK130" s="201"/>
      <c r="EL130" s="201"/>
      <c r="EM130" s="201"/>
      <c r="EN130" s="201"/>
      <c r="EO130" s="201"/>
      <c r="EP130" s="201" t="str">
        <f t="shared" si="40"/>
        <v/>
      </c>
      <c r="EQ130" s="201"/>
      <c r="ER130" s="201"/>
      <c r="ES130" s="201"/>
      <c r="ET130" s="201"/>
      <c r="EU130" s="201"/>
      <c r="EV130" s="201"/>
      <c r="EW130" s="201" t="str">
        <f t="shared" si="41"/>
        <v/>
      </c>
      <c r="EX130" s="201"/>
      <c r="EY130" s="201"/>
      <c r="EZ130" s="201"/>
      <c r="FA130" s="201"/>
      <c r="FB130" s="201"/>
      <c r="FC130" s="201"/>
      <c r="FD130" s="201" t="str">
        <f t="shared" si="42"/>
        <v/>
      </c>
      <c r="FE130" s="201"/>
      <c r="FF130" s="201"/>
      <c r="FG130" s="201"/>
      <c r="FH130" s="201"/>
      <c r="FI130" s="201"/>
      <c r="FJ130" s="201"/>
      <c r="FK130" s="201" t="str">
        <f t="shared" si="43"/>
        <v/>
      </c>
      <c r="FL130" s="201"/>
      <c r="FM130" s="201"/>
      <c r="FN130" s="201"/>
      <c r="FO130" s="201"/>
      <c r="FP130" s="201"/>
      <c r="FQ130" s="201"/>
      <c r="FR130" s="201" t="str">
        <f t="shared" si="44"/>
        <v/>
      </c>
      <c r="FS130" s="201"/>
      <c r="FT130" s="201"/>
      <c r="FU130" s="201"/>
      <c r="FV130" s="201"/>
      <c r="FW130" s="201"/>
      <c r="FX130" s="201"/>
      <c r="FY130" s="201" t="str">
        <f t="shared" si="45"/>
        <v/>
      </c>
      <c r="FZ130" s="201"/>
      <c r="GA130" s="201"/>
      <c r="GB130" s="201"/>
      <c r="GC130" s="201"/>
      <c r="GD130" s="201"/>
      <c r="GE130" s="201"/>
      <c r="GF130" s="201" t="str">
        <f t="shared" si="46"/>
        <v/>
      </c>
      <c r="GG130" s="201"/>
      <c r="GH130" s="201"/>
      <c r="GI130" s="201"/>
      <c r="GJ130" s="201"/>
      <c r="GK130" s="201"/>
      <c r="GL130" s="201"/>
      <c r="GM130" s="201" t="str">
        <f t="shared" si="47"/>
        <v/>
      </c>
      <c r="GN130" s="201"/>
      <c r="GO130" s="201"/>
      <c r="GP130" s="201"/>
      <c r="GQ130" s="201"/>
      <c r="GR130" s="201"/>
      <c r="GS130" s="201"/>
      <c r="GT130" s="201" t="str">
        <f t="shared" si="48"/>
        <v/>
      </c>
      <c r="GU130" s="201"/>
      <c r="GV130" s="201"/>
      <c r="GW130" s="201"/>
      <c r="GX130" s="201"/>
      <c r="GY130" s="201"/>
      <c r="GZ130" s="201"/>
      <c r="HA130" s="201" t="str">
        <f t="shared" si="49"/>
        <v/>
      </c>
      <c r="HB130" s="201"/>
      <c r="HC130" s="201"/>
      <c r="HD130" s="201"/>
      <c r="HE130" s="201"/>
      <c r="HF130" s="201"/>
      <c r="HG130" s="201"/>
      <c r="HH130" s="201" t="str">
        <f t="shared" si="50"/>
        <v/>
      </c>
      <c r="HI130" s="201"/>
      <c r="HJ130" s="201"/>
      <c r="HK130" s="201"/>
      <c r="HL130" s="201"/>
      <c r="HM130" s="201"/>
      <c r="HN130" s="201"/>
      <c r="HO130" s="201" t="str">
        <f t="shared" si="51"/>
        <v/>
      </c>
      <c r="HP130" s="201"/>
      <c r="HQ130" s="201"/>
      <c r="HR130" s="201"/>
      <c r="HS130" s="201"/>
      <c r="HT130" s="201"/>
      <c r="HU130" s="201"/>
      <c r="HV130" s="201" t="str">
        <f t="shared" si="52"/>
        <v/>
      </c>
      <c r="HW130" s="201"/>
      <c r="HX130" s="201"/>
      <c r="HY130" s="201"/>
      <c r="HZ130" s="201"/>
      <c r="IA130" s="201"/>
      <c r="IB130" s="201"/>
      <c r="IC130" s="201" t="str">
        <f t="shared" si="53"/>
        <v/>
      </c>
      <c r="ID130" s="201"/>
      <c r="IE130" s="201"/>
      <c r="IF130" s="201"/>
      <c r="IG130" s="201"/>
      <c r="IH130" s="201"/>
      <c r="II130" s="201"/>
      <c r="IJ130" s="201" t="str">
        <f t="shared" si="54"/>
        <v/>
      </c>
      <c r="IK130" s="201"/>
      <c r="IL130" s="201"/>
      <c r="IM130" s="201"/>
      <c r="IN130" s="201"/>
      <c r="IO130" s="201"/>
      <c r="IP130" s="201"/>
      <c r="IQ130" s="201" t="str">
        <f t="shared" si="55"/>
        <v/>
      </c>
      <c r="IR130" s="201"/>
      <c r="IS130" s="201"/>
      <c r="IT130" s="201"/>
      <c r="IU130" s="201"/>
      <c r="IV130" s="201"/>
      <c r="IW130" s="201"/>
      <c r="IX130" s="201" t="str">
        <f t="shared" si="56"/>
        <v/>
      </c>
      <c r="IY130" s="201"/>
      <c r="IZ130" s="201"/>
      <c r="JA130" s="201"/>
      <c r="JB130" s="201"/>
      <c r="JC130" s="201"/>
      <c r="JD130" s="201"/>
      <c r="JE130" s="201" t="str">
        <f t="shared" si="57"/>
        <v/>
      </c>
      <c r="JF130" s="201"/>
      <c r="JG130" s="201"/>
      <c r="JH130" s="201"/>
      <c r="JI130" s="201"/>
      <c r="JJ130" s="201"/>
      <c r="JK130" s="201"/>
      <c r="JL130" s="201" t="str">
        <f t="shared" si="58"/>
        <v/>
      </c>
      <c r="JM130" s="201"/>
      <c r="JN130" s="201"/>
      <c r="JO130" s="201"/>
      <c r="JP130" s="201"/>
      <c r="JQ130" s="201"/>
      <c r="JR130" s="201"/>
      <c r="JS130" s="201" t="str">
        <f t="shared" si="59"/>
        <v/>
      </c>
      <c r="JT130" s="201"/>
      <c r="JU130" s="201"/>
      <c r="JV130" s="201"/>
      <c r="JW130" s="201"/>
      <c r="JX130" s="201"/>
      <c r="JY130" s="201"/>
      <c r="JZ130" s="201" t="str">
        <f t="shared" si="60"/>
        <v/>
      </c>
      <c r="KA130" s="201"/>
      <c r="KB130" s="201"/>
      <c r="KC130" s="201"/>
      <c r="KD130" s="201"/>
      <c r="KE130" s="201"/>
      <c r="KF130" s="201"/>
      <c r="KG130" s="201" t="str">
        <f t="shared" si="61"/>
        <v/>
      </c>
      <c r="KH130" s="201"/>
      <c r="KI130" s="201"/>
      <c r="KJ130" s="201"/>
      <c r="KK130" s="201"/>
      <c r="KL130" s="201"/>
      <c r="KM130" s="201"/>
      <c r="KN130" s="201" t="str">
        <f t="shared" si="62"/>
        <v/>
      </c>
      <c r="KO130" s="201"/>
      <c r="KP130" s="201"/>
      <c r="KQ130" s="201"/>
      <c r="KR130" s="201"/>
      <c r="KS130" s="201"/>
      <c r="KT130" s="201"/>
      <c r="KU130" s="201" t="str">
        <f t="shared" si="63"/>
        <v/>
      </c>
      <c r="KV130" s="201"/>
      <c r="KW130" s="201"/>
      <c r="KX130" s="201"/>
      <c r="KY130" s="201"/>
      <c r="KZ130" s="201"/>
      <c r="LA130" s="201"/>
      <c r="LB130" s="201" t="str">
        <f t="shared" si="64"/>
        <v/>
      </c>
      <c r="LC130" s="201"/>
      <c r="LD130" s="201"/>
      <c r="LE130" s="201"/>
      <c r="LF130" s="201"/>
      <c r="LG130" s="201"/>
      <c r="LH130" s="201"/>
      <c r="LI130" s="201" t="str">
        <f t="shared" si="1"/>
        <v/>
      </c>
      <c r="LJ130" s="201"/>
      <c r="LK130" s="201"/>
      <c r="LL130" s="201"/>
      <c r="LM130" s="201"/>
      <c r="LN130" s="201"/>
      <c r="LO130" s="201"/>
      <c r="LP130" s="201" t="str">
        <f t="shared" si="2"/>
        <v/>
      </c>
      <c r="LQ130" s="201"/>
      <c r="LR130" s="201"/>
      <c r="LS130" s="201"/>
      <c r="LT130" s="201"/>
      <c r="LU130" s="201"/>
      <c r="LV130" s="201"/>
      <c r="LW130" s="201" t="str">
        <f t="shared" si="3"/>
        <v/>
      </c>
      <c r="LX130" s="201"/>
      <c r="LY130" s="201"/>
      <c r="LZ130" s="201"/>
      <c r="MA130" s="201"/>
      <c r="MB130" s="201"/>
      <c r="MC130" s="201"/>
      <c r="MD130" s="201" t="str">
        <f t="shared" si="4"/>
        <v/>
      </c>
      <c r="ME130" s="201"/>
      <c r="MF130" s="201"/>
      <c r="MG130" s="201"/>
      <c r="MH130" s="201"/>
      <c r="MI130" s="201"/>
      <c r="MJ130" s="201"/>
      <c r="MK130" s="201" t="str">
        <f t="shared" si="5"/>
        <v/>
      </c>
      <c r="ML130" s="201"/>
      <c r="MM130" s="201"/>
      <c r="MN130" s="201"/>
      <c r="MO130" s="201"/>
      <c r="MP130" s="201"/>
      <c r="MQ130" s="201"/>
      <c r="MR130" s="201" t="str">
        <f t="shared" si="6"/>
        <v/>
      </c>
      <c r="MS130" s="201"/>
      <c r="MT130" s="201"/>
      <c r="MU130" s="201"/>
      <c r="MV130" s="201"/>
      <c r="MW130" s="201"/>
      <c r="MX130" s="201"/>
      <c r="MY130" s="201" t="str">
        <f t="shared" si="7"/>
        <v/>
      </c>
      <c r="MZ130" s="201"/>
      <c r="NA130" s="201"/>
      <c r="NB130" s="201"/>
      <c r="NC130" s="201"/>
      <c r="ND130" s="201"/>
      <c r="NE130" s="201"/>
      <c r="NF130" s="201" t="str">
        <f t="shared" si="8"/>
        <v/>
      </c>
      <c r="NG130" s="201"/>
      <c r="NH130" s="201"/>
      <c r="NI130" s="201"/>
      <c r="NJ130" s="201"/>
      <c r="NK130" s="201"/>
      <c r="NL130" s="201"/>
      <c r="NM130" s="201" t="str">
        <f t="shared" si="9"/>
        <v/>
      </c>
      <c r="NN130" s="201"/>
      <c r="NO130" s="201"/>
      <c r="NP130" s="201"/>
      <c r="NQ130" s="201"/>
      <c r="NR130" s="201"/>
      <c r="NS130" s="201"/>
      <c r="NT130" s="201" t="str">
        <f t="shared" si="10"/>
        <v/>
      </c>
      <c r="NU130" s="201"/>
      <c r="NV130" s="201"/>
      <c r="NW130" s="201"/>
      <c r="NX130" s="201"/>
      <c r="NY130" s="201"/>
      <c r="NZ130" s="201"/>
      <c r="OA130" s="201" t="str">
        <f t="shared" si="11"/>
        <v/>
      </c>
      <c r="OB130" s="201"/>
      <c r="OC130" s="201"/>
      <c r="OD130" s="201"/>
      <c r="OE130" s="201"/>
      <c r="OF130" s="201"/>
      <c r="OG130" s="201"/>
      <c r="OH130" s="201" t="str">
        <f t="shared" si="12"/>
        <v/>
      </c>
      <c r="OI130" s="201"/>
      <c r="OJ130" s="201"/>
      <c r="OK130" s="201"/>
      <c r="OL130" s="201"/>
      <c r="OM130" s="201"/>
      <c r="ON130" s="201"/>
      <c r="OO130" s="201" t="str">
        <f t="shared" si="13"/>
        <v/>
      </c>
      <c r="OP130" s="201"/>
      <c r="OQ130" s="201"/>
      <c r="OR130" s="201"/>
      <c r="OS130" s="201"/>
      <c r="OT130" s="201"/>
      <c r="OU130" s="201"/>
      <c r="OV130" s="201" t="str">
        <f t="shared" si="14"/>
        <v/>
      </c>
      <c r="OW130" s="201"/>
      <c r="OX130" s="201"/>
      <c r="OY130" s="201"/>
      <c r="OZ130" s="201"/>
      <c r="PA130" s="201"/>
      <c r="PB130" s="201"/>
      <c r="PC130" s="201" t="str">
        <f t="shared" si="15"/>
        <v/>
      </c>
      <c r="PD130" s="201"/>
      <c r="PE130" s="201"/>
      <c r="PF130" s="201"/>
      <c r="PG130" s="201"/>
      <c r="PH130" s="201"/>
      <c r="PI130" s="201"/>
      <c r="PJ130" s="201" t="str">
        <f t="shared" si="16"/>
        <v/>
      </c>
      <c r="PK130" s="201"/>
      <c r="PL130" s="201"/>
      <c r="PM130" s="201"/>
      <c r="PN130" s="201"/>
      <c r="PO130" s="201"/>
      <c r="PP130" s="201"/>
      <c r="PQ130" s="201" t="str">
        <f t="shared" si="17"/>
        <v/>
      </c>
      <c r="PR130" s="201"/>
      <c r="PS130" s="201"/>
      <c r="PT130" s="201"/>
      <c r="PU130" s="201"/>
      <c r="PV130" s="201"/>
      <c r="PW130" s="201"/>
      <c r="PX130" s="201" t="str">
        <f t="shared" si="18"/>
        <v/>
      </c>
      <c r="PY130" s="201"/>
      <c r="PZ130" s="201"/>
      <c r="QA130" s="201"/>
      <c r="QB130" s="201"/>
      <c r="QC130" s="201"/>
      <c r="QD130" s="201"/>
      <c r="QE130" s="201" t="str">
        <f t="shared" si="19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9"/>
        <v>20</v>
      </c>
      <c r="U131" s="201"/>
      <c r="V131" s="201"/>
      <c r="W131" s="201"/>
      <c r="X131" s="201"/>
      <c r="Y131" s="201"/>
      <c r="Z131" s="201"/>
      <c r="AA131" s="201">
        <f t="shared" si="70"/>
        <v>0</v>
      </c>
      <c r="AB131" s="201"/>
      <c r="AC131" s="201"/>
      <c r="AD131" s="201"/>
      <c r="AE131" s="201"/>
      <c r="AF131" s="201"/>
      <c r="AG131" s="201"/>
      <c r="AH131" s="201">
        <f t="shared" si="24"/>
        <v>0</v>
      </c>
      <c r="AI131" s="201"/>
      <c r="AJ131" s="201"/>
      <c r="AK131" s="201"/>
      <c r="AL131" s="201"/>
      <c r="AM131" s="201"/>
      <c r="AN131" s="201"/>
      <c r="AO131" s="201" t="str">
        <f t="shared" si="25"/>
        <v/>
      </c>
      <c r="AP131" s="201"/>
      <c r="AQ131" s="201"/>
      <c r="AR131" s="201"/>
      <c r="AS131" s="201"/>
      <c r="AT131" s="201"/>
      <c r="AU131" s="201"/>
      <c r="AV131" s="201" t="str">
        <f t="shared" si="26"/>
        <v/>
      </c>
      <c r="AW131" s="201"/>
      <c r="AX131" s="201"/>
      <c r="AY131" s="201"/>
      <c r="AZ131" s="201"/>
      <c r="BA131" s="201"/>
      <c r="BB131" s="201"/>
      <c r="BC131" s="201" t="str">
        <f t="shared" si="27"/>
        <v/>
      </c>
      <c r="BD131" s="201"/>
      <c r="BE131" s="201"/>
      <c r="BF131" s="201"/>
      <c r="BG131" s="201"/>
      <c r="BH131" s="201"/>
      <c r="BI131" s="201"/>
      <c r="BJ131" s="201" t="str">
        <f t="shared" si="28"/>
        <v/>
      </c>
      <c r="BK131" s="201"/>
      <c r="BL131" s="201"/>
      <c r="BM131" s="201"/>
      <c r="BN131" s="201"/>
      <c r="BO131" s="201"/>
      <c r="BP131" s="201"/>
      <c r="BQ131" s="201" t="str">
        <f t="shared" si="29"/>
        <v/>
      </c>
      <c r="BR131" s="201"/>
      <c r="BS131" s="201"/>
      <c r="BT131" s="201"/>
      <c r="BU131" s="201"/>
      <c r="BV131" s="201"/>
      <c r="BW131" s="201"/>
      <c r="BX131" s="201" t="str">
        <f t="shared" si="30"/>
        <v/>
      </c>
      <c r="BY131" s="201"/>
      <c r="BZ131" s="201"/>
      <c r="CA131" s="201"/>
      <c r="CB131" s="201"/>
      <c r="CC131" s="201"/>
      <c r="CD131" s="201"/>
      <c r="CE131" s="201" t="str">
        <f t="shared" si="31"/>
        <v/>
      </c>
      <c r="CF131" s="201"/>
      <c r="CG131" s="201"/>
      <c r="CH131" s="201"/>
      <c r="CI131" s="201"/>
      <c r="CJ131" s="201"/>
      <c r="CK131" s="201"/>
      <c r="CL131" s="201" t="str">
        <f t="shared" si="32"/>
        <v/>
      </c>
      <c r="CM131" s="201"/>
      <c r="CN131" s="201"/>
      <c r="CO131" s="201"/>
      <c r="CP131" s="201"/>
      <c r="CQ131" s="201"/>
      <c r="CR131" s="201"/>
      <c r="CS131" s="201" t="str">
        <f t="shared" si="33"/>
        <v/>
      </c>
      <c r="CT131" s="201"/>
      <c r="CU131" s="201"/>
      <c r="CV131" s="201"/>
      <c r="CW131" s="201"/>
      <c r="CX131" s="201"/>
      <c r="CY131" s="201"/>
      <c r="CZ131" s="201" t="str">
        <f t="shared" si="34"/>
        <v/>
      </c>
      <c r="DA131" s="201"/>
      <c r="DB131" s="201"/>
      <c r="DC131" s="201"/>
      <c r="DD131" s="201"/>
      <c r="DE131" s="201"/>
      <c r="DF131" s="201"/>
      <c r="DG131" s="201" t="str">
        <f t="shared" si="35"/>
        <v/>
      </c>
      <c r="DH131" s="201"/>
      <c r="DI131" s="201"/>
      <c r="DJ131" s="201"/>
      <c r="DK131" s="201"/>
      <c r="DL131" s="201"/>
      <c r="DM131" s="201"/>
      <c r="DN131" s="201" t="str">
        <f t="shared" si="36"/>
        <v/>
      </c>
      <c r="DO131" s="201"/>
      <c r="DP131" s="201"/>
      <c r="DQ131" s="201"/>
      <c r="DR131" s="201"/>
      <c r="DS131" s="201"/>
      <c r="DT131" s="201"/>
      <c r="DU131" s="201" t="str">
        <f t="shared" si="37"/>
        <v/>
      </c>
      <c r="DV131" s="201"/>
      <c r="DW131" s="201"/>
      <c r="DX131" s="201"/>
      <c r="DY131" s="201"/>
      <c r="DZ131" s="201"/>
      <c r="EA131" s="201"/>
      <c r="EB131" s="201" t="str">
        <f t="shared" si="38"/>
        <v/>
      </c>
      <c r="EC131" s="201"/>
      <c r="ED131" s="201"/>
      <c r="EE131" s="201"/>
      <c r="EF131" s="201"/>
      <c r="EG131" s="201"/>
      <c r="EH131" s="201"/>
      <c r="EI131" s="201" t="str">
        <f t="shared" si="39"/>
        <v/>
      </c>
      <c r="EJ131" s="201"/>
      <c r="EK131" s="201"/>
      <c r="EL131" s="201"/>
      <c r="EM131" s="201"/>
      <c r="EN131" s="201"/>
      <c r="EO131" s="201"/>
      <c r="EP131" s="201" t="str">
        <f t="shared" si="40"/>
        <v/>
      </c>
      <c r="EQ131" s="201"/>
      <c r="ER131" s="201"/>
      <c r="ES131" s="201"/>
      <c r="ET131" s="201"/>
      <c r="EU131" s="201"/>
      <c r="EV131" s="201"/>
      <c r="EW131" s="201" t="str">
        <f t="shared" si="41"/>
        <v/>
      </c>
      <c r="EX131" s="201"/>
      <c r="EY131" s="201"/>
      <c r="EZ131" s="201"/>
      <c r="FA131" s="201"/>
      <c r="FB131" s="201"/>
      <c r="FC131" s="201"/>
      <c r="FD131" s="201" t="str">
        <f t="shared" si="42"/>
        <v/>
      </c>
      <c r="FE131" s="201"/>
      <c r="FF131" s="201"/>
      <c r="FG131" s="201"/>
      <c r="FH131" s="201"/>
      <c r="FI131" s="201"/>
      <c r="FJ131" s="201"/>
      <c r="FK131" s="201" t="str">
        <f t="shared" si="43"/>
        <v/>
      </c>
      <c r="FL131" s="201"/>
      <c r="FM131" s="201"/>
      <c r="FN131" s="201"/>
      <c r="FO131" s="201"/>
      <c r="FP131" s="201"/>
      <c r="FQ131" s="201"/>
      <c r="FR131" s="201" t="str">
        <f t="shared" si="44"/>
        <v/>
      </c>
      <c r="FS131" s="201"/>
      <c r="FT131" s="201"/>
      <c r="FU131" s="201"/>
      <c r="FV131" s="201"/>
      <c r="FW131" s="201"/>
      <c r="FX131" s="201"/>
      <c r="FY131" s="201" t="str">
        <f t="shared" si="45"/>
        <v/>
      </c>
      <c r="FZ131" s="201"/>
      <c r="GA131" s="201"/>
      <c r="GB131" s="201"/>
      <c r="GC131" s="201"/>
      <c r="GD131" s="201"/>
      <c r="GE131" s="201"/>
      <c r="GF131" s="201" t="str">
        <f t="shared" si="46"/>
        <v/>
      </c>
      <c r="GG131" s="201"/>
      <c r="GH131" s="201"/>
      <c r="GI131" s="201"/>
      <c r="GJ131" s="201"/>
      <c r="GK131" s="201"/>
      <c r="GL131" s="201"/>
      <c r="GM131" s="201" t="str">
        <f t="shared" si="47"/>
        <v/>
      </c>
      <c r="GN131" s="201"/>
      <c r="GO131" s="201"/>
      <c r="GP131" s="201"/>
      <c r="GQ131" s="201"/>
      <c r="GR131" s="201"/>
      <c r="GS131" s="201"/>
      <c r="GT131" s="201" t="str">
        <f t="shared" si="48"/>
        <v/>
      </c>
      <c r="GU131" s="201"/>
      <c r="GV131" s="201"/>
      <c r="GW131" s="201"/>
      <c r="GX131" s="201"/>
      <c r="GY131" s="201"/>
      <c r="GZ131" s="201"/>
      <c r="HA131" s="201" t="str">
        <f t="shared" si="49"/>
        <v/>
      </c>
      <c r="HB131" s="201"/>
      <c r="HC131" s="201"/>
      <c r="HD131" s="201"/>
      <c r="HE131" s="201"/>
      <c r="HF131" s="201"/>
      <c r="HG131" s="201"/>
      <c r="HH131" s="201" t="str">
        <f t="shared" si="50"/>
        <v/>
      </c>
      <c r="HI131" s="201"/>
      <c r="HJ131" s="201"/>
      <c r="HK131" s="201"/>
      <c r="HL131" s="201"/>
      <c r="HM131" s="201"/>
      <c r="HN131" s="201"/>
      <c r="HO131" s="201" t="str">
        <f t="shared" si="51"/>
        <v/>
      </c>
      <c r="HP131" s="201"/>
      <c r="HQ131" s="201"/>
      <c r="HR131" s="201"/>
      <c r="HS131" s="201"/>
      <c r="HT131" s="201"/>
      <c r="HU131" s="201"/>
      <c r="HV131" s="201" t="str">
        <f t="shared" si="52"/>
        <v/>
      </c>
      <c r="HW131" s="201"/>
      <c r="HX131" s="201"/>
      <c r="HY131" s="201"/>
      <c r="HZ131" s="201"/>
      <c r="IA131" s="201"/>
      <c r="IB131" s="201"/>
      <c r="IC131" s="201" t="str">
        <f t="shared" si="53"/>
        <v/>
      </c>
      <c r="ID131" s="201"/>
      <c r="IE131" s="201"/>
      <c r="IF131" s="201"/>
      <c r="IG131" s="201"/>
      <c r="IH131" s="201"/>
      <c r="II131" s="201"/>
      <c r="IJ131" s="201" t="str">
        <f t="shared" si="54"/>
        <v/>
      </c>
      <c r="IK131" s="201"/>
      <c r="IL131" s="201"/>
      <c r="IM131" s="201"/>
      <c r="IN131" s="201"/>
      <c r="IO131" s="201"/>
      <c r="IP131" s="201"/>
      <c r="IQ131" s="201" t="str">
        <f t="shared" si="55"/>
        <v/>
      </c>
      <c r="IR131" s="201"/>
      <c r="IS131" s="201"/>
      <c r="IT131" s="201"/>
      <c r="IU131" s="201"/>
      <c r="IV131" s="201"/>
      <c r="IW131" s="201"/>
      <c r="IX131" s="201" t="str">
        <f t="shared" si="56"/>
        <v/>
      </c>
      <c r="IY131" s="201"/>
      <c r="IZ131" s="201"/>
      <c r="JA131" s="201"/>
      <c r="JB131" s="201"/>
      <c r="JC131" s="201"/>
      <c r="JD131" s="201"/>
      <c r="JE131" s="201" t="str">
        <f t="shared" si="57"/>
        <v/>
      </c>
      <c r="JF131" s="201"/>
      <c r="JG131" s="201"/>
      <c r="JH131" s="201"/>
      <c r="JI131" s="201"/>
      <c r="JJ131" s="201"/>
      <c r="JK131" s="201"/>
      <c r="JL131" s="201" t="str">
        <f t="shared" si="58"/>
        <v/>
      </c>
      <c r="JM131" s="201"/>
      <c r="JN131" s="201"/>
      <c r="JO131" s="201"/>
      <c r="JP131" s="201"/>
      <c r="JQ131" s="201"/>
      <c r="JR131" s="201"/>
      <c r="JS131" s="201" t="str">
        <f t="shared" si="59"/>
        <v/>
      </c>
      <c r="JT131" s="201"/>
      <c r="JU131" s="201"/>
      <c r="JV131" s="201"/>
      <c r="JW131" s="201"/>
      <c r="JX131" s="201"/>
      <c r="JY131" s="201"/>
      <c r="JZ131" s="201" t="str">
        <f t="shared" si="60"/>
        <v/>
      </c>
      <c r="KA131" s="201"/>
      <c r="KB131" s="201"/>
      <c r="KC131" s="201"/>
      <c r="KD131" s="201"/>
      <c r="KE131" s="201"/>
      <c r="KF131" s="201"/>
      <c r="KG131" s="201" t="str">
        <f t="shared" si="61"/>
        <v/>
      </c>
      <c r="KH131" s="201"/>
      <c r="KI131" s="201"/>
      <c r="KJ131" s="201"/>
      <c r="KK131" s="201"/>
      <c r="KL131" s="201"/>
      <c r="KM131" s="201"/>
      <c r="KN131" s="201" t="str">
        <f t="shared" si="62"/>
        <v/>
      </c>
      <c r="KO131" s="201"/>
      <c r="KP131" s="201"/>
      <c r="KQ131" s="201"/>
      <c r="KR131" s="201"/>
      <c r="KS131" s="201"/>
      <c r="KT131" s="201"/>
      <c r="KU131" s="201" t="str">
        <f t="shared" si="63"/>
        <v/>
      </c>
      <c r="KV131" s="201"/>
      <c r="KW131" s="201"/>
      <c r="KX131" s="201"/>
      <c r="KY131" s="201"/>
      <c r="KZ131" s="201"/>
      <c r="LA131" s="201"/>
      <c r="LB131" s="201" t="str">
        <f t="shared" si="64"/>
        <v/>
      </c>
      <c r="LC131" s="201"/>
      <c r="LD131" s="201"/>
      <c r="LE131" s="201"/>
      <c r="LF131" s="201"/>
      <c r="LG131" s="201"/>
      <c r="LH131" s="201"/>
      <c r="LI131" s="201" t="str">
        <f t="shared" si="1"/>
        <v/>
      </c>
      <c r="LJ131" s="201"/>
      <c r="LK131" s="201"/>
      <c r="LL131" s="201"/>
      <c r="LM131" s="201"/>
      <c r="LN131" s="201"/>
      <c r="LO131" s="201"/>
      <c r="LP131" s="201" t="str">
        <f t="shared" si="2"/>
        <v/>
      </c>
      <c r="LQ131" s="201"/>
      <c r="LR131" s="201"/>
      <c r="LS131" s="201"/>
      <c r="LT131" s="201"/>
      <c r="LU131" s="201"/>
      <c r="LV131" s="201"/>
      <c r="LW131" s="201" t="str">
        <f t="shared" si="3"/>
        <v/>
      </c>
      <c r="LX131" s="201"/>
      <c r="LY131" s="201"/>
      <c r="LZ131" s="201"/>
      <c r="MA131" s="201"/>
      <c r="MB131" s="201"/>
      <c r="MC131" s="201"/>
      <c r="MD131" s="201" t="str">
        <f t="shared" si="4"/>
        <v/>
      </c>
      <c r="ME131" s="201"/>
      <c r="MF131" s="201"/>
      <c r="MG131" s="201"/>
      <c r="MH131" s="201"/>
      <c r="MI131" s="201"/>
      <c r="MJ131" s="201"/>
      <c r="MK131" s="201" t="str">
        <f t="shared" si="5"/>
        <v/>
      </c>
      <c r="ML131" s="201"/>
      <c r="MM131" s="201"/>
      <c r="MN131" s="201"/>
      <c r="MO131" s="201"/>
      <c r="MP131" s="201"/>
      <c r="MQ131" s="201"/>
      <c r="MR131" s="201" t="str">
        <f t="shared" si="6"/>
        <v/>
      </c>
      <c r="MS131" s="201"/>
      <c r="MT131" s="201"/>
      <c r="MU131" s="201"/>
      <c r="MV131" s="201"/>
      <c r="MW131" s="201"/>
      <c r="MX131" s="201"/>
      <c r="MY131" s="201" t="str">
        <f t="shared" si="7"/>
        <v/>
      </c>
      <c r="MZ131" s="201"/>
      <c r="NA131" s="201"/>
      <c r="NB131" s="201"/>
      <c r="NC131" s="201"/>
      <c r="ND131" s="201"/>
      <c r="NE131" s="201"/>
      <c r="NF131" s="201" t="str">
        <f t="shared" si="8"/>
        <v/>
      </c>
      <c r="NG131" s="201"/>
      <c r="NH131" s="201"/>
      <c r="NI131" s="201"/>
      <c r="NJ131" s="201"/>
      <c r="NK131" s="201"/>
      <c r="NL131" s="201"/>
      <c r="NM131" s="201" t="str">
        <f t="shared" si="9"/>
        <v/>
      </c>
      <c r="NN131" s="201"/>
      <c r="NO131" s="201"/>
      <c r="NP131" s="201"/>
      <c r="NQ131" s="201"/>
      <c r="NR131" s="201"/>
      <c r="NS131" s="201"/>
      <c r="NT131" s="201" t="str">
        <f t="shared" si="10"/>
        <v/>
      </c>
      <c r="NU131" s="201"/>
      <c r="NV131" s="201"/>
      <c r="NW131" s="201"/>
      <c r="NX131" s="201"/>
      <c r="NY131" s="201"/>
      <c r="NZ131" s="201"/>
      <c r="OA131" s="201" t="str">
        <f t="shared" si="11"/>
        <v/>
      </c>
      <c r="OB131" s="201"/>
      <c r="OC131" s="201"/>
      <c r="OD131" s="201"/>
      <c r="OE131" s="201"/>
      <c r="OF131" s="201"/>
      <c r="OG131" s="201"/>
      <c r="OH131" s="201" t="str">
        <f t="shared" si="12"/>
        <v/>
      </c>
      <c r="OI131" s="201"/>
      <c r="OJ131" s="201"/>
      <c r="OK131" s="201"/>
      <c r="OL131" s="201"/>
      <c r="OM131" s="201"/>
      <c r="ON131" s="201"/>
      <c r="OO131" s="201" t="str">
        <f t="shared" si="13"/>
        <v/>
      </c>
      <c r="OP131" s="201"/>
      <c r="OQ131" s="201"/>
      <c r="OR131" s="201"/>
      <c r="OS131" s="201"/>
      <c r="OT131" s="201"/>
      <c r="OU131" s="201"/>
      <c r="OV131" s="201" t="str">
        <f t="shared" si="14"/>
        <v/>
      </c>
      <c r="OW131" s="201"/>
      <c r="OX131" s="201"/>
      <c r="OY131" s="201"/>
      <c r="OZ131" s="201"/>
      <c r="PA131" s="201"/>
      <c r="PB131" s="201"/>
      <c r="PC131" s="201" t="str">
        <f t="shared" si="15"/>
        <v/>
      </c>
      <c r="PD131" s="201"/>
      <c r="PE131" s="201"/>
      <c r="PF131" s="201"/>
      <c r="PG131" s="201"/>
      <c r="PH131" s="201"/>
      <c r="PI131" s="201"/>
      <c r="PJ131" s="201" t="str">
        <f t="shared" si="16"/>
        <v/>
      </c>
      <c r="PK131" s="201"/>
      <c r="PL131" s="201"/>
      <c r="PM131" s="201"/>
      <c r="PN131" s="201"/>
      <c r="PO131" s="201"/>
      <c r="PP131" s="201"/>
      <c r="PQ131" s="201" t="str">
        <f t="shared" si="17"/>
        <v/>
      </c>
      <c r="PR131" s="201"/>
      <c r="PS131" s="201"/>
      <c r="PT131" s="201"/>
      <c r="PU131" s="201"/>
      <c r="PV131" s="201"/>
      <c r="PW131" s="201"/>
      <c r="PX131" s="201" t="str">
        <f t="shared" si="18"/>
        <v/>
      </c>
      <c r="PY131" s="201"/>
      <c r="PZ131" s="201"/>
      <c r="QA131" s="201"/>
      <c r="QB131" s="201"/>
      <c r="QC131" s="201"/>
      <c r="QD131" s="201"/>
      <c r="QE131" s="201" t="str">
        <f t="shared" si="19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9"/>
        <v>20</v>
      </c>
      <c r="U132" s="201"/>
      <c r="V132" s="201"/>
      <c r="W132" s="201"/>
      <c r="X132" s="201"/>
      <c r="Y132" s="201"/>
      <c r="Z132" s="201"/>
      <c r="AA132" s="201">
        <f t="shared" si="70"/>
        <v>0</v>
      </c>
      <c r="AB132" s="201"/>
      <c r="AC132" s="201"/>
      <c r="AD132" s="201"/>
      <c r="AE132" s="201"/>
      <c r="AF132" s="201"/>
      <c r="AG132" s="201"/>
      <c r="AH132" s="201">
        <f t="shared" si="24"/>
        <v>20</v>
      </c>
      <c r="AI132" s="201"/>
      <c r="AJ132" s="201"/>
      <c r="AK132" s="201"/>
      <c r="AL132" s="201"/>
      <c r="AM132" s="201"/>
      <c r="AN132" s="201"/>
      <c r="AO132" s="201" t="str">
        <f t="shared" si="25"/>
        <v/>
      </c>
      <c r="AP132" s="201"/>
      <c r="AQ132" s="201"/>
      <c r="AR132" s="201"/>
      <c r="AS132" s="201"/>
      <c r="AT132" s="201"/>
      <c r="AU132" s="201"/>
      <c r="AV132" s="201" t="str">
        <f t="shared" si="26"/>
        <v/>
      </c>
      <c r="AW132" s="201"/>
      <c r="AX132" s="201"/>
      <c r="AY132" s="201"/>
      <c r="AZ132" s="201"/>
      <c r="BA132" s="201"/>
      <c r="BB132" s="201"/>
      <c r="BC132" s="201" t="str">
        <f t="shared" si="27"/>
        <v/>
      </c>
      <c r="BD132" s="201"/>
      <c r="BE132" s="201"/>
      <c r="BF132" s="201"/>
      <c r="BG132" s="201"/>
      <c r="BH132" s="201"/>
      <c r="BI132" s="201"/>
      <c r="BJ132" s="201" t="str">
        <f t="shared" si="28"/>
        <v/>
      </c>
      <c r="BK132" s="201"/>
      <c r="BL132" s="201"/>
      <c r="BM132" s="201"/>
      <c r="BN132" s="201"/>
      <c r="BO132" s="201"/>
      <c r="BP132" s="201"/>
      <c r="BQ132" s="201" t="str">
        <f t="shared" si="29"/>
        <v/>
      </c>
      <c r="BR132" s="201"/>
      <c r="BS132" s="201"/>
      <c r="BT132" s="201"/>
      <c r="BU132" s="201"/>
      <c r="BV132" s="201"/>
      <c r="BW132" s="201"/>
      <c r="BX132" s="201" t="str">
        <f t="shared" si="30"/>
        <v/>
      </c>
      <c r="BY132" s="201"/>
      <c r="BZ132" s="201"/>
      <c r="CA132" s="201"/>
      <c r="CB132" s="201"/>
      <c r="CC132" s="201"/>
      <c r="CD132" s="201"/>
      <c r="CE132" s="201" t="str">
        <f t="shared" si="31"/>
        <v/>
      </c>
      <c r="CF132" s="201"/>
      <c r="CG132" s="201"/>
      <c r="CH132" s="201"/>
      <c r="CI132" s="201"/>
      <c r="CJ132" s="201"/>
      <c r="CK132" s="201"/>
      <c r="CL132" s="201" t="str">
        <f t="shared" si="32"/>
        <v/>
      </c>
      <c r="CM132" s="201"/>
      <c r="CN132" s="201"/>
      <c r="CO132" s="201"/>
      <c r="CP132" s="201"/>
      <c r="CQ132" s="201"/>
      <c r="CR132" s="201"/>
      <c r="CS132" s="201" t="str">
        <f t="shared" si="33"/>
        <v/>
      </c>
      <c r="CT132" s="201"/>
      <c r="CU132" s="201"/>
      <c r="CV132" s="201"/>
      <c r="CW132" s="201"/>
      <c r="CX132" s="201"/>
      <c r="CY132" s="201"/>
      <c r="CZ132" s="201" t="str">
        <f t="shared" si="34"/>
        <v/>
      </c>
      <c r="DA132" s="201"/>
      <c r="DB132" s="201"/>
      <c r="DC132" s="201"/>
      <c r="DD132" s="201"/>
      <c r="DE132" s="201"/>
      <c r="DF132" s="201"/>
      <c r="DG132" s="201" t="str">
        <f t="shared" si="35"/>
        <v/>
      </c>
      <c r="DH132" s="201"/>
      <c r="DI132" s="201"/>
      <c r="DJ132" s="201"/>
      <c r="DK132" s="201"/>
      <c r="DL132" s="201"/>
      <c r="DM132" s="201"/>
      <c r="DN132" s="201" t="str">
        <f t="shared" si="36"/>
        <v/>
      </c>
      <c r="DO132" s="201"/>
      <c r="DP132" s="201"/>
      <c r="DQ132" s="201"/>
      <c r="DR132" s="201"/>
      <c r="DS132" s="201"/>
      <c r="DT132" s="201"/>
      <c r="DU132" s="201" t="str">
        <f t="shared" si="37"/>
        <v/>
      </c>
      <c r="DV132" s="201"/>
      <c r="DW132" s="201"/>
      <c r="DX132" s="201"/>
      <c r="DY132" s="201"/>
      <c r="DZ132" s="201"/>
      <c r="EA132" s="201"/>
      <c r="EB132" s="201" t="str">
        <f t="shared" si="38"/>
        <v/>
      </c>
      <c r="EC132" s="201"/>
      <c r="ED132" s="201"/>
      <c r="EE132" s="201"/>
      <c r="EF132" s="201"/>
      <c r="EG132" s="201"/>
      <c r="EH132" s="201"/>
      <c r="EI132" s="201" t="str">
        <f t="shared" si="39"/>
        <v/>
      </c>
      <c r="EJ132" s="201"/>
      <c r="EK132" s="201"/>
      <c r="EL132" s="201"/>
      <c r="EM132" s="201"/>
      <c r="EN132" s="201"/>
      <c r="EO132" s="201"/>
      <c r="EP132" s="201" t="str">
        <f t="shared" si="40"/>
        <v/>
      </c>
      <c r="EQ132" s="201"/>
      <c r="ER132" s="201"/>
      <c r="ES132" s="201"/>
      <c r="ET132" s="201"/>
      <c r="EU132" s="201"/>
      <c r="EV132" s="201"/>
      <c r="EW132" s="201" t="str">
        <f t="shared" si="41"/>
        <v/>
      </c>
      <c r="EX132" s="201"/>
      <c r="EY132" s="201"/>
      <c r="EZ132" s="201"/>
      <c r="FA132" s="201"/>
      <c r="FB132" s="201"/>
      <c r="FC132" s="201"/>
      <c r="FD132" s="201" t="str">
        <f t="shared" si="42"/>
        <v/>
      </c>
      <c r="FE132" s="201"/>
      <c r="FF132" s="201"/>
      <c r="FG132" s="201"/>
      <c r="FH132" s="201"/>
      <c r="FI132" s="201"/>
      <c r="FJ132" s="201"/>
      <c r="FK132" s="201" t="str">
        <f t="shared" si="43"/>
        <v/>
      </c>
      <c r="FL132" s="201"/>
      <c r="FM132" s="201"/>
      <c r="FN132" s="201"/>
      <c r="FO132" s="201"/>
      <c r="FP132" s="201"/>
      <c r="FQ132" s="201"/>
      <c r="FR132" s="201" t="str">
        <f t="shared" si="44"/>
        <v/>
      </c>
      <c r="FS132" s="201"/>
      <c r="FT132" s="201"/>
      <c r="FU132" s="201"/>
      <c r="FV132" s="201"/>
      <c r="FW132" s="201"/>
      <c r="FX132" s="201"/>
      <c r="FY132" s="201" t="str">
        <f t="shared" si="45"/>
        <v/>
      </c>
      <c r="FZ132" s="201"/>
      <c r="GA132" s="201"/>
      <c r="GB132" s="201"/>
      <c r="GC132" s="201"/>
      <c r="GD132" s="201"/>
      <c r="GE132" s="201"/>
      <c r="GF132" s="201" t="str">
        <f t="shared" si="46"/>
        <v/>
      </c>
      <c r="GG132" s="201"/>
      <c r="GH132" s="201"/>
      <c r="GI132" s="201"/>
      <c r="GJ132" s="201"/>
      <c r="GK132" s="201"/>
      <c r="GL132" s="201"/>
      <c r="GM132" s="201" t="str">
        <f t="shared" si="47"/>
        <v/>
      </c>
      <c r="GN132" s="201"/>
      <c r="GO132" s="201"/>
      <c r="GP132" s="201"/>
      <c r="GQ132" s="201"/>
      <c r="GR132" s="201"/>
      <c r="GS132" s="201"/>
      <c r="GT132" s="201" t="str">
        <f t="shared" si="48"/>
        <v/>
      </c>
      <c r="GU132" s="201"/>
      <c r="GV132" s="201"/>
      <c r="GW132" s="201"/>
      <c r="GX132" s="201"/>
      <c r="GY132" s="201"/>
      <c r="GZ132" s="201"/>
      <c r="HA132" s="201" t="str">
        <f t="shared" si="49"/>
        <v/>
      </c>
      <c r="HB132" s="201"/>
      <c r="HC132" s="201"/>
      <c r="HD132" s="201"/>
      <c r="HE132" s="201"/>
      <c r="HF132" s="201"/>
      <c r="HG132" s="201"/>
      <c r="HH132" s="201" t="str">
        <f t="shared" si="50"/>
        <v/>
      </c>
      <c r="HI132" s="201"/>
      <c r="HJ132" s="201"/>
      <c r="HK132" s="201"/>
      <c r="HL132" s="201"/>
      <c r="HM132" s="201"/>
      <c r="HN132" s="201"/>
      <c r="HO132" s="201" t="str">
        <f t="shared" si="51"/>
        <v/>
      </c>
      <c r="HP132" s="201"/>
      <c r="HQ132" s="201"/>
      <c r="HR132" s="201"/>
      <c r="HS132" s="201"/>
      <c r="HT132" s="201"/>
      <c r="HU132" s="201"/>
      <c r="HV132" s="201" t="str">
        <f t="shared" si="52"/>
        <v/>
      </c>
      <c r="HW132" s="201"/>
      <c r="HX132" s="201"/>
      <c r="HY132" s="201"/>
      <c r="HZ132" s="201"/>
      <c r="IA132" s="201"/>
      <c r="IB132" s="201"/>
      <c r="IC132" s="201" t="str">
        <f t="shared" si="53"/>
        <v/>
      </c>
      <c r="ID132" s="201"/>
      <c r="IE132" s="201"/>
      <c r="IF132" s="201"/>
      <c r="IG132" s="201"/>
      <c r="IH132" s="201"/>
      <c r="II132" s="201"/>
      <c r="IJ132" s="201" t="str">
        <f t="shared" si="54"/>
        <v/>
      </c>
      <c r="IK132" s="201"/>
      <c r="IL132" s="201"/>
      <c r="IM132" s="201"/>
      <c r="IN132" s="201"/>
      <c r="IO132" s="201"/>
      <c r="IP132" s="201"/>
      <c r="IQ132" s="201" t="str">
        <f t="shared" si="55"/>
        <v/>
      </c>
      <c r="IR132" s="201"/>
      <c r="IS132" s="201"/>
      <c r="IT132" s="201"/>
      <c r="IU132" s="201"/>
      <c r="IV132" s="201"/>
      <c r="IW132" s="201"/>
      <c r="IX132" s="201" t="str">
        <f t="shared" si="56"/>
        <v/>
      </c>
      <c r="IY132" s="201"/>
      <c r="IZ132" s="201"/>
      <c r="JA132" s="201"/>
      <c r="JB132" s="201"/>
      <c r="JC132" s="201"/>
      <c r="JD132" s="201"/>
      <c r="JE132" s="201" t="str">
        <f t="shared" si="57"/>
        <v/>
      </c>
      <c r="JF132" s="201"/>
      <c r="JG132" s="201"/>
      <c r="JH132" s="201"/>
      <c r="JI132" s="201"/>
      <c r="JJ132" s="201"/>
      <c r="JK132" s="201"/>
      <c r="JL132" s="201" t="str">
        <f t="shared" si="58"/>
        <v/>
      </c>
      <c r="JM132" s="201"/>
      <c r="JN132" s="201"/>
      <c r="JO132" s="201"/>
      <c r="JP132" s="201"/>
      <c r="JQ132" s="201"/>
      <c r="JR132" s="201"/>
      <c r="JS132" s="201" t="str">
        <f t="shared" si="59"/>
        <v/>
      </c>
      <c r="JT132" s="201"/>
      <c r="JU132" s="201"/>
      <c r="JV132" s="201"/>
      <c r="JW132" s="201"/>
      <c r="JX132" s="201"/>
      <c r="JY132" s="201"/>
      <c r="JZ132" s="201" t="str">
        <f t="shared" si="60"/>
        <v/>
      </c>
      <c r="KA132" s="201"/>
      <c r="KB132" s="201"/>
      <c r="KC132" s="201"/>
      <c r="KD132" s="201"/>
      <c r="KE132" s="201"/>
      <c r="KF132" s="201"/>
      <c r="KG132" s="201" t="str">
        <f t="shared" si="61"/>
        <v/>
      </c>
      <c r="KH132" s="201"/>
      <c r="KI132" s="201"/>
      <c r="KJ132" s="201"/>
      <c r="KK132" s="201"/>
      <c r="KL132" s="201"/>
      <c r="KM132" s="201"/>
      <c r="KN132" s="201" t="str">
        <f t="shared" si="62"/>
        <v/>
      </c>
      <c r="KO132" s="201"/>
      <c r="KP132" s="201"/>
      <c r="KQ132" s="201"/>
      <c r="KR132" s="201"/>
      <c r="KS132" s="201"/>
      <c r="KT132" s="201"/>
      <c r="KU132" s="201" t="str">
        <f t="shared" si="63"/>
        <v/>
      </c>
      <c r="KV132" s="201"/>
      <c r="KW132" s="201"/>
      <c r="KX132" s="201"/>
      <c r="KY132" s="201"/>
      <c r="KZ132" s="201"/>
      <c r="LA132" s="201"/>
      <c r="LB132" s="201" t="str">
        <f t="shared" si="64"/>
        <v/>
      </c>
      <c r="LC132" s="201"/>
      <c r="LD132" s="201"/>
      <c r="LE132" s="201"/>
      <c r="LF132" s="201"/>
      <c r="LG132" s="201"/>
      <c r="LH132" s="201"/>
      <c r="LI132" s="201" t="str">
        <f t="shared" si="1"/>
        <v/>
      </c>
      <c r="LJ132" s="201"/>
      <c r="LK132" s="201"/>
      <c r="LL132" s="201"/>
      <c r="LM132" s="201"/>
      <c r="LN132" s="201"/>
      <c r="LO132" s="201"/>
      <c r="LP132" s="201" t="str">
        <f t="shared" si="2"/>
        <v/>
      </c>
      <c r="LQ132" s="201"/>
      <c r="LR132" s="201"/>
      <c r="LS132" s="201"/>
      <c r="LT132" s="201"/>
      <c r="LU132" s="201"/>
      <c r="LV132" s="201"/>
      <c r="LW132" s="201" t="str">
        <f t="shared" si="3"/>
        <v/>
      </c>
      <c r="LX132" s="201"/>
      <c r="LY132" s="201"/>
      <c r="LZ132" s="201"/>
      <c r="MA132" s="201"/>
      <c r="MB132" s="201"/>
      <c r="MC132" s="201"/>
      <c r="MD132" s="201" t="str">
        <f t="shared" si="4"/>
        <v/>
      </c>
      <c r="ME132" s="201"/>
      <c r="MF132" s="201"/>
      <c r="MG132" s="201"/>
      <c r="MH132" s="201"/>
      <c r="MI132" s="201"/>
      <c r="MJ132" s="201"/>
      <c r="MK132" s="201" t="str">
        <f t="shared" si="5"/>
        <v/>
      </c>
      <c r="ML132" s="201"/>
      <c r="MM132" s="201"/>
      <c r="MN132" s="201"/>
      <c r="MO132" s="201"/>
      <c r="MP132" s="201"/>
      <c r="MQ132" s="201"/>
      <c r="MR132" s="201" t="str">
        <f t="shared" si="6"/>
        <v/>
      </c>
      <c r="MS132" s="201"/>
      <c r="MT132" s="201"/>
      <c r="MU132" s="201"/>
      <c r="MV132" s="201"/>
      <c r="MW132" s="201"/>
      <c r="MX132" s="201"/>
      <c r="MY132" s="201" t="str">
        <f t="shared" si="7"/>
        <v/>
      </c>
      <c r="MZ132" s="201"/>
      <c r="NA132" s="201"/>
      <c r="NB132" s="201"/>
      <c r="NC132" s="201"/>
      <c r="ND132" s="201"/>
      <c r="NE132" s="201"/>
      <c r="NF132" s="201" t="str">
        <f t="shared" si="8"/>
        <v/>
      </c>
      <c r="NG132" s="201"/>
      <c r="NH132" s="201"/>
      <c r="NI132" s="201"/>
      <c r="NJ132" s="201"/>
      <c r="NK132" s="201"/>
      <c r="NL132" s="201"/>
      <c r="NM132" s="201" t="str">
        <f t="shared" si="9"/>
        <v/>
      </c>
      <c r="NN132" s="201"/>
      <c r="NO132" s="201"/>
      <c r="NP132" s="201"/>
      <c r="NQ132" s="201"/>
      <c r="NR132" s="201"/>
      <c r="NS132" s="201"/>
      <c r="NT132" s="201" t="str">
        <f t="shared" si="10"/>
        <v/>
      </c>
      <c r="NU132" s="201"/>
      <c r="NV132" s="201"/>
      <c r="NW132" s="201"/>
      <c r="NX132" s="201"/>
      <c r="NY132" s="201"/>
      <c r="NZ132" s="201"/>
      <c r="OA132" s="201" t="str">
        <f t="shared" si="11"/>
        <v/>
      </c>
      <c r="OB132" s="201"/>
      <c r="OC132" s="201"/>
      <c r="OD132" s="201"/>
      <c r="OE132" s="201"/>
      <c r="OF132" s="201"/>
      <c r="OG132" s="201"/>
      <c r="OH132" s="201" t="str">
        <f t="shared" si="12"/>
        <v/>
      </c>
      <c r="OI132" s="201"/>
      <c r="OJ132" s="201"/>
      <c r="OK132" s="201"/>
      <c r="OL132" s="201"/>
      <c r="OM132" s="201"/>
      <c r="ON132" s="201"/>
      <c r="OO132" s="201" t="str">
        <f t="shared" si="13"/>
        <v/>
      </c>
      <c r="OP132" s="201"/>
      <c r="OQ132" s="201"/>
      <c r="OR132" s="201"/>
      <c r="OS132" s="201"/>
      <c r="OT132" s="201"/>
      <c r="OU132" s="201"/>
      <c r="OV132" s="201" t="str">
        <f t="shared" si="14"/>
        <v/>
      </c>
      <c r="OW132" s="201"/>
      <c r="OX132" s="201"/>
      <c r="OY132" s="201"/>
      <c r="OZ132" s="201"/>
      <c r="PA132" s="201"/>
      <c r="PB132" s="201"/>
      <c r="PC132" s="201" t="str">
        <f t="shared" si="15"/>
        <v/>
      </c>
      <c r="PD132" s="201"/>
      <c r="PE132" s="201"/>
      <c r="PF132" s="201"/>
      <c r="PG132" s="201"/>
      <c r="PH132" s="201"/>
      <c r="PI132" s="201"/>
      <c r="PJ132" s="201" t="str">
        <f t="shared" si="16"/>
        <v/>
      </c>
      <c r="PK132" s="201"/>
      <c r="PL132" s="201"/>
      <c r="PM132" s="201"/>
      <c r="PN132" s="201"/>
      <c r="PO132" s="201"/>
      <c r="PP132" s="201"/>
      <c r="PQ132" s="201" t="str">
        <f t="shared" si="17"/>
        <v/>
      </c>
      <c r="PR132" s="201"/>
      <c r="PS132" s="201"/>
      <c r="PT132" s="201"/>
      <c r="PU132" s="201"/>
      <c r="PV132" s="201"/>
      <c r="PW132" s="201"/>
      <c r="PX132" s="201" t="str">
        <f t="shared" si="18"/>
        <v/>
      </c>
      <c r="PY132" s="201"/>
      <c r="PZ132" s="201"/>
      <c r="QA132" s="201"/>
      <c r="QB132" s="201"/>
      <c r="QC132" s="201"/>
      <c r="QD132" s="201"/>
      <c r="QE132" s="201" t="str">
        <f t="shared" si="19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71">F40</f>
        <v>#N/A</v>
      </c>
      <c r="G133" s="201"/>
      <c r="H133" s="202"/>
      <c r="I133" s="202"/>
      <c r="J133" s="202"/>
      <c r="K133" s="201"/>
      <c r="L133" s="201"/>
      <c r="M133" s="201">
        <f t="shared" ref="M133:M148" si="72">M40</f>
        <v>0</v>
      </c>
      <c r="N133" s="201"/>
      <c r="O133" s="201"/>
      <c r="P133" s="201"/>
      <c r="Q133" s="203"/>
      <c r="R133" s="201"/>
      <c r="S133" s="201"/>
      <c r="T133" s="201">
        <f t="shared" si="69"/>
        <v>0</v>
      </c>
      <c r="U133" s="201"/>
      <c r="V133" s="201"/>
      <c r="W133" s="201"/>
      <c r="X133" s="201"/>
      <c r="Y133" s="201"/>
      <c r="Z133" s="201"/>
      <c r="AA133" s="201">
        <f t="shared" si="70"/>
        <v>0</v>
      </c>
      <c r="AB133" s="201"/>
      <c r="AC133" s="201"/>
      <c r="AD133" s="201"/>
      <c r="AE133" s="201"/>
      <c r="AF133" s="201"/>
      <c r="AG133" s="201"/>
      <c r="AH133" s="201">
        <f t="shared" si="24"/>
        <v>20</v>
      </c>
      <c r="AI133" s="201"/>
      <c r="AJ133" s="201"/>
      <c r="AK133" s="201"/>
      <c r="AL133" s="201"/>
      <c r="AM133" s="201"/>
      <c r="AN133" s="201"/>
      <c r="AO133" s="201" t="str">
        <f t="shared" si="25"/>
        <v/>
      </c>
      <c r="AP133" s="201"/>
      <c r="AQ133" s="201"/>
      <c r="AR133" s="201"/>
      <c r="AS133" s="201"/>
      <c r="AT133" s="201"/>
      <c r="AU133" s="201"/>
      <c r="AV133" s="201" t="str">
        <f t="shared" si="26"/>
        <v/>
      </c>
      <c r="AW133" s="201"/>
      <c r="AX133" s="201"/>
      <c r="AY133" s="201"/>
      <c r="AZ133" s="201"/>
      <c r="BA133" s="201"/>
      <c r="BB133" s="201"/>
      <c r="BC133" s="201" t="str">
        <f t="shared" si="27"/>
        <v/>
      </c>
      <c r="BD133" s="201"/>
      <c r="BE133" s="201"/>
      <c r="BF133" s="201"/>
      <c r="BG133" s="201"/>
      <c r="BH133" s="201"/>
      <c r="BI133" s="201"/>
      <c r="BJ133" s="201" t="str">
        <f t="shared" si="28"/>
        <v/>
      </c>
      <c r="BK133" s="201"/>
      <c r="BL133" s="201"/>
      <c r="BM133" s="201"/>
      <c r="BN133" s="201"/>
      <c r="BO133" s="201"/>
      <c r="BP133" s="201"/>
      <c r="BQ133" s="201" t="str">
        <f t="shared" si="29"/>
        <v/>
      </c>
      <c r="BR133" s="201"/>
      <c r="BS133" s="201"/>
      <c r="BT133" s="201"/>
      <c r="BU133" s="201"/>
      <c r="BV133" s="201"/>
      <c r="BW133" s="201"/>
      <c r="BX133" s="201" t="str">
        <f t="shared" si="30"/>
        <v/>
      </c>
      <c r="BY133" s="201"/>
      <c r="BZ133" s="201"/>
      <c r="CA133" s="201"/>
      <c r="CB133" s="201"/>
      <c r="CC133" s="201"/>
      <c r="CD133" s="201"/>
      <c r="CE133" s="201" t="str">
        <f t="shared" si="31"/>
        <v/>
      </c>
      <c r="CF133" s="201"/>
      <c r="CG133" s="201"/>
      <c r="CH133" s="201"/>
      <c r="CI133" s="201"/>
      <c r="CJ133" s="201"/>
      <c r="CK133" s="201"/>
      <c r="CL133" s="201" t="str">
        <f t="shared" si="32"/>
        <v/>
      </c>
      <c r="CM133" s="201"/>
      <c r="CN133" s="201"/>
      <c r="CO133" s="201"/>
      <c r="CP133" s="201"/>
      <c r="CQ133" s="201"/>
      <c r="CR133" s="201"/>
      <c r="CS133" s="201" t="str">
        <f t="shared" si="33"/>
        <v/>
      </c>
      <c r="CT133" s="201"/>
      <c r="CU133" s="201"/>
      <c r="CV133" s="201"/>
      <c r="CW133" s="201"/>
      <c r="CX133" s="201"/>
      <c r="CY133" s="201"/>
      <c r="CZ133" s="201" t="str">
        <f t="shared" si="34"/>
        <v/>
      </c>
      <c r="DA133" s="201"/>
      <c r="DB133" s="201"/>
      <c r="DC133" s="201"/>
      <c r="DD133" s="201"/>
      <c r="DE133" s="201"/>
      <c r="DF133" s="201"/>
      <c r="DG133" s="201" t="str">
        <f t="shared" si="35"/>
        <v/>
      </c>
      <c r="DH133" s="201"/>
      <c r="DI133" s="201"/>
      <c r="DJ133" s="201"/>
      <c r="DK133" s="201"/>
      <c r="DL133" s="201"/>
      <c r="DM133" s="201"/>
      <c r="DN133" s="201" t="str">
        <f t="shared" si="36"/>
        <v/>
      </c>
      <c r="DO133" s="201"/>
      <c r="DP133" s="201"/>
      <c r="DQ133" s="201"/>
      <c r="DR133" s="201"/>
      <c r="DS133" s="201"/>
      <c r="DT133" s="201"/>
      <c r="DU133" s="201" t="str">
        <f t="shared" si="37"/>
        <v/>
      </c>
      <c r="DV133" s="201"/>
      <c r="DW133" s="201"/>
      <c r="DX133" s="201"/>
      <c r="DY133" s="201"/>
      <c r="DZ133" s="201"/>
      <c r="EA133" s="201"/>
      <c r="EB133" s="201" t="str">
        <f t="shared" si="38"/>
        <v/>
      </c>
      <c r="EC133" s="201"/>
      <c r="ED133" s="201"/>
      <c r="EE133" s="201"/>
      <c r="EF133" s="201"/>
      <c r="EG133" s="201"/>
      <c r="EH133" s="201"/>
      <c r="EI133" s="201" t="str">
        <f t="shared" si="39"/>
        <v/>
      </c>
      <c r="EJ133" s="201"/>
      <c r="EK133" s="201"/>
      <c r="EL133" s="201"/>
      <c r="EM133" s="201"/>
      <c r="EN133" s="201"/>
      <c r="EO133" s="201"/>
      <c r="EP133" s="201" t="str">
        <f t="shared" si="40"/>
        <v/>
      </c>
      <c r="EQ133" s="201"/>
      <c r="ER133" s="201"/>
      <c r="ES133" s="201"/>
      <c r="ET133" s="201"/>
      <c r="EU133" s="201"/>
      <c r="EV133" s="201"/>
      <c r="EW133" s="201" t="str">
        <f t="shared" si="41"/>
        <v/>
      </c>
      <c r="EX133" s="201"/>
      <c r="EY133" s="201"/>
      <c r="EZ133" s="201"/>
      <c r="FA133" s="201"/>
      <c r="FB133" s="201"/>
      <c r="FC133" s="201"/>
      <c r="FD133" s="201" t="str">
        <f t="shared" si="42"/>
        <v/>
      </c>
      <c r="FE133" s="201"/>
      <c r="FF133" s="201"/>
      <c r="FG133" s="201"/>
      <c r="FH133" s="201"/>
      <c r="FI133" s="201"/>
      <c r="FJ133" s="201"/>
      <c r="FK133" s="201" t="str">
        <f t="shared" si="43"/>
        <v/>
      </c>
      <c r="FL133" s="201"/>
      <c r="FM133" s="201"/>
      <c r="FN133" s="201"/>
      <c r="FO133" s="201"/>
      <c r="FP133" s="201"/>
      <c r="FQ133" s="201"/>
      <c r="FR133" s="201" t="str">
        <f t="shared" si="44"/>
        <v/>
      </c>
      <c r="FS133" s="201"/>
      <c r="FT133" s="201"/>
      <c r="FU133" s="201"/>
      <c r="FV133" s="201"/>
      <c r="FW133" s="201"/>
      <c r="FX133" s="201"/>
      <c r="FY133" s="201" t="str">
        <f t="shared" si="45"/>
        <v/>
      </c>
      <c r="FZ133" s="201"/>
      <c r="GA133" s="201"/>
      <c r="GB133" s="201"/>
      <c r="GC133" s="201"/>
      <c r="GD133" s="201"/>
      <c r="GE133" s="201"/>
      <c r="GF133" s="201" t="str">
        <f t="shared" si="46"/>
        <v/>
      </c>
      <c r="GG133" s="201"/>
      <c r="GH133" s="201"/>
      <c r="GI133" s="201"/>
      <c r="GJ133" s="201"/>
      <c r="GK133" s="201"/>
      <c r="GL133" s="201"/>
      <c r="GM133" s="201" t="str">
        <f t="shared" si="47"/>
        <v/>
      </c>
      <c r="GN133" s="201"/>
      <c r="GO133" s="201"/>
      <c r="GP133" s="201"/>
      <c r="GQ133" s="201"/>
      <c r="GR133" s="201"/>
      <c r="GS133" s="201"/>
      <c r="GT133" s="201" t="str">
        <f t="shared" si="48"/>
        <v/>
      </c>
      <c r="GU133" s="201"/>
      <c r="GV133" s="201"/>
      <c r="GW133" s="201"/>
      <c r="GX133" s="201"/>
      <c r="GY133" s="201"/>
      <c r="GZ133" s="201"/>
      <c r="HA133" s="201" t="str">
        <f t="shared" si="49"/>
        <v/>
      </c>
      <c r="HB133" s="201"/>
      <c r="HC133" s="201"/>
      <c r="HD133" s="201"/>
      <c r="HE133" s="201"/>
      <c r="HF133" s="201"/>
      <c r="HG133" s="201"/>
      <c r="HH133" s="201" t="str">
        <f t="shared" si="50"/>
        <v/>
      </c>
      <c r="HI133" s="201"/>
      <c r="HJ133" s="201"/>
      <c r="HK133" s="201"/>
      <c r="HL133" s="201"/>
      <c r="HM133" s="201"/>
      <c r="HN133" s="201"/>
      <c r="HO133" s="201" t="str">
        <f t="shared" si="51"/>
        <v/>
      </c>
      <c r="HP133" s="201"/>
      <c r="HQ133" s="201"/>
      <c r="HR133" s="201"/>
      <c r="HS133" s="201"/>
      <c r="HT133" s="201"/>
      <c r="HU133" s="201"/>
      <c r="HV133" s="201" t="str">
        <f t="shared" si="52"/>
        <v/>
      </c>
      <c r="HW133" s="201"/>
      <c r="HX133" s="201"/>
      <c r="HY133" s="201"/>
      <c r="HZ133" s="201"/>
      <c r="IA133" s="201"/>
      <c r="IB133" s="201"/>
      <c r="IC133" s="201" t="str">
        <f t="shared" si="53"/>
        <v/>
      </c>
      <c r="ID133" s="201"/>
      <c r="IE133" s="201"/>
      <c r="IF133" s="201"/>
      <c r="IG133" s="201"/>
      <c r="IH133" s="201"/>
      <c r="II133" s="201"/>
      <c r="IJ133" s="201" t="str">
        <f t="shared" si="54"/>
        <v/>
      </c>
      <c r="IK133" s="201"/>
      <c r="IL133" s="201"/>
      <c r="IM133" s="201"/>
      <c r="IN133" s="201"/>
      <c r="IO133" s="201"/>
      <c r="IP133" s="201"/>
      <c r="IQ133" s="201" t="str">
        <f t="shared" si="55"/>
        <v/>
      </c>
      <c r="IR133" s="201"/>
      <c r="IS133" s="201"/>
      <c r="IT133" s="201"/>
      <c r="IU133" s="201"/>
      <c r="IV133" s="201"/>
      <c r="IW133" s="201"/>
      <c r="IX133" s="201" t="str">
        <f t="shared" si="56"/>
        <v/>
      </c>
      <c r="IY133" s="201"/>
      <c r="IZ133" s="201"/>
      <c r="JA133" s="201"/>
      <c r="JB133" s="201"/>
      <c r="JC133" s="201"/>
      <c r="JD133" s="201"/>
      <c r="JE133" s="201" t="str">
        <f t="shared" si="57"/>
        <v/>
      </c>
      <c r="JF133" s="201"/>
      <c r="JG133" s="201"/>
      <c r="JH133" s="201"/>
      <c r="JI133" s="201"/>
      <c r="JJ133" s="201"/>
      <c r="JK133" s="201"/>
      <c r="JL133" s="201" t="str">
        <f t="shared" si="58"/>
        <v/>
      </c>
      <c r="JM133" s="201"/>
      <c r="JN133" s="201"/>
      <c r="JO133" s="201"/>
      <c r="JP133" s="201"/>
      <c r="JQ133" s="201"/>
      <c r="JR133" s="201"/>
      <c r="JS133" s="201" t="str">
        <f t="shared" si="59"/>
        <v/>
      </c>
      <c r="JT133" s="201"/>
      <c r="JU133" s="201"/>
      <c r="JV133" s="201"/>
      <c r="JW133" s="201"/>
      <c r="JX133" s="201"/>
      <c r="JY133" s="201"/>
      <c r="JZ133" s="201" t="str">
        <f t="shared" si="60"/>
        <v/>
      </c>
      <c r="KA133" s="201"/>
      <c r="KB133" s="201"/>
      <c r="KC133" s="201"/>
      <c r="KD133" s="201"/>
      <c r="KE133" s="201"/>
      <c r="KF133" s="201"/>
      <c r="KG133" s="201" t="str">
        <f t="shared" si="61"/>
        <v/>
      </c>
      <c r="KH133" s="201"/>
      <c r="KI133" s="201"/>
      <c r="KJ133" s="201"/>
      <c r="KK133" s="201"/>
      <c r="KL133" s="201"/>
      <c r="KM133" s="201"/>
      <c r="KN133" s="201" t="str">
        <f t="shared" si="62"/>
        <v/>
      </c>
      <c r="KO133" s="201"/>
      <c r="KP133" s="201"/>
      <c r="KQ133" s="201"/>
      <c r="KR133" s="201"/>
      <c r="KS133" s="201"/>
      <c r="KT133" s="201"/>
      <c r="KU133" s="201" t="str">
        <f t="shared" si="63"/>
        <v/>
      </c>
      <c r="KV133" s="201"/>
      <c r="KW133" s="201"/>
      <c r="KX133" s="201"/>
      <c r="KY133" s="201"/>
      <c r="KZ133" s="201"/>
      <c r="LA133" s="201"/>
      <c r="LB133" s="201" t="str">
        <f t="shared" si="64"/>
        <v/>
      </c>
      <c r="LC133" s="201"/>
      <c r="LD133" s="201"/>
      <c r="LE133" s="201"/>
      <c r="LF133" s="201"/>
      <c r="LG133" s="201"/>
      <c r="LH133" s="201"/>
      <c r="LI133" s="201" t="str">
        <f t="shared" si="1"/>
        <v/>
      </c>
      <c r="LJ133" s="201"/>
      <c r="LK133" s="201"/>
      <c r="LL133" s="201"/>
      <c r="LM133" s="201"/>
      <c r="LN133" s="201"/>
      <c r="LO133" s="201"/>
      <c r="LP133" s="201" t="str">
        <f t="shared" si="2"/>
        <v/>
      </c>
      <c r="LQ133" s="201"/>
      <c r="LR133" s="201"/>
      <c r="LS133" s="201"/>
      <c r="LT133" s="201"/>
      <c r="LU133" s="201"/>
      <c r="LV133" s="201"/>
      <c r="LW133" s="201" t="str">
        <f t="shared" si="3"/>
        <v/>
      </c>
      <c r="LX133" s="201"/>
      <c r="LY133" s="201"/>
      <c r="LZ133" s="201"/>
      <c r="MA133" s="201"/>
      <c r="MB133" s="201"/>
      <c r="MC133" s="201"/>
      <c r="MD133" s="201" t="str">
        <f t="shared" si="4"/>
        <v/>
      </c>
      <c r="ME133" s="201"/>
      <c r="MF133" s="201"/>
      <c r="MG133" s="201"/>
      <c r="MH133" s="201"/>
      <c r="MI133" s="201"/>
      <c r="MJ133" s="201"/>
      <c r="MK133" s="201" t="str">
        <f t="shared" si="5"/>
        <v/>
      </c>
      <c r="ML133" s="201"/>
      <c r="MM133" s="201"/>
      <c r="MN133" s="201"/>
      <c r="MO133" s="201"/>
      <c r="MP133" s="201"/>
      <c r="MQ133" s="201"/>
      <c r="MR133" s="201" t="str">
        <f t="shared" si="6"/>
        <v/>
      </c>
      <c r="MS133" s="201"/>
      <c r="MT133" s="201"/>
      <c r="MU133" s="201"/>
      <c r="MV133" s="201"/>
      <c r="MW133" s="201"/>
      <c r="MX133" s="201"/>
      <c r="MY133" s="201" t="str">
        <f t="shared" si="7"/>
        <v/>
      </c>
      <c r="MZ133" s="201"/>
      <c r="NA133" s="201"/>
      <c r="NB133" s="201"/>
      <c r="NC133" s="201"/>
      <c r="ND133" s="201"/>
      <c r="NE133" s="201"/>
      <c r="NF133" s="201" t="str">
        <f t="shared" si="8"/>
        <v/>
      </c>
      <c r="NG133" s="201"/>
      <c r="NH133" s="201"/>
      <c r="NI133" s="201"/>
      <c r="NJ133" s="201"/>
      <c r="NK133" s="201"/>
      <c r="NL133" s="201"/>
      <c r="NM133" s="201" t="str">
        <f t="shared" si="9"/>
        <v/>
      </c>
      <c r="NN133" s="201"/>
      <c r="NO133" s="201"/>
      <c r="NP133" s="201"/>
      <c r="NQ133" s="201"/>
      <c r="NR133" s="201"/>
      <c r="NS133" s="201"/>
      <c r="NT133" s="201" t="str">
        <f t="shared" si="10"/>
        <v/>
      </c>
      <c r="NU133" s="201"/>
      <c r="NV133" s="201"/>
      <c r="NW133" s="201"/>
      <c r="NX133" s="201"/>
      <c r="NY133" s="201"/>
      <c r="NZ133" s="201"/>
      <c r="OA133" s="201" t="str">
        <f t="shared" si="11"/>
        <v/>
      </c>
      <c r="OB133" s="201"/>
      <c r="OC133" s="201"/>
      <c r="OD133" s="201"/>
      <c r="OE133" s="201"/>
      <c r="OF133" s="201"/>
      <c r="OG133" s="201"/>
      <c r="OH133" s="201" t="str">
        <f t="shared" si="12"/>
        <v/>
      </c>
      <c r="OI133" s="201"/>
      <c r="OJ133" s="201"/>
      <c r="OK133" s="201"/>
      <c r="OL133" s="201"/>
      <c r="OM133" s="201"/>
      <c r="ON133" s="201"/>
      <c r="OO133" s="201" t="str">
        <f t="shared" si="13"/>
        <v/>
      </c>
      <c r="OP133" s="201"/>
      <c r="OQ133" s="201"/>
      <c r="OR133" s="201"/>
      <c r="OS133" s="201"/>
      <c r="OT133" s="201"/>
      <c r="OU133" s="201"/>
      <c r="OV133" s="201" t="str">
        <f t="shared" si="14"/>
        <v/>
      </c>
      <c r="OW133" s="201"/>
      <c r="OX133" s="201"/>
      <c r="OY133" s="201"/>
      <c r="OZ133" s="201"/>
      <c r="PA133" s="201"/>
      <c r="PB133" s="201"/>
      <c r="PC133" s="201" t="str">
        <f t="shared" si="15"/>
        <v/>
      </c>
      <c r="PD133" s="201"/>
      <c r="PE133" s="201"/>
      <c r="PF133" s="201"/>
      <c r="PG133" s="201"/>
      <c r="PH133" s="201"/>
      <c r="PI133" s="201"/>
      <c r="PJ133" s="201" t="str">
        <f t="shared" si="16"/>
        <v/>
      </c>
      <c r="PK133" s="201"/>
      <c r="PL133" s="201"/>
      <c r="PM133" s="201"/>
      <c r="PN133" s="201"/>
      <c r="PO133" s="201"/>
      <c r="PP133" s="201"/>
      <c r="PQ133" s="201" t="str">
        <f t="shared" si="17"/>
        <v/>
      </c>
      <c r="PR133" s="201"/>
      <c r="PS133" s="201"/>
      <c r="PT133" s="201"/>
      <c r="PU133" s="201"/>
      <c r="PV133" s="201"/>
      <c r="PW133" s="201"/>
      <c r="PX133" s="201" t="str">
        <f t="shared" si="18"/>
        <v/>
      </c>
      <c r="PY133" s="201"/>
      <c r="PZ133" s="201"/>
      <c r="QA133" s="201"/>
      <c r="QB133" s="201"/>
      <c r="QC133" s="201"/>
      <c r="QD133" s="201"/>
      <c r="QE133" s="201" t="str">
        <f t="shared" si="19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71"/>
        <v>#N/A</v>
      </c>
      <c r="G134" s="201"/>
      <c r="H134" s="202"/>
      <c r="I134" s="202"/>
      <c r="J134" s="202"/>
      <c r="K134" s="201"/>
      <c r="L134" s="201"/>
      <c r="M134" s="201">
        <f t="shared" si="72"/>
        <v>0</v>
      </c>
      <c r="N134" s="201"/>
      <c r="O134" s="201"/>
      <c r="P134" s="201"/>
      <c r="Q134" s="203"/>
      <c r="R134" s="201"/>
      <c r="S134" s="201"/>
      <c r="T134" s="201">
        <f t="shared" si="69"/>
        <v>0</v>
      </c>
      <c r="U134" s="201"/>
      <c r="V134" s="201"/>
      <c r="W134" s="201"/>
      <c r="X134" s="201"/>
      <c r="Y134" s="201"/>
      <c r="Z134" s="201"/>
      <c r="AA134" s="201">
        <f t="shared" si="70"/>
        <v>0</v>
      </c>
      <c r="AB134" s="201"/>
      <c r="AC134" s="201"/>
      <c r="AD134" s="201"/>
      <c r="AE134" s="201"/>
      <c r="AF134" s="201"/>
      <c r="AG134" s="201"/>
      <c r="AH134" s="201">
        <f t="shared" si="24"/>
        <v>0</v>
      </c>
      <c r="AI134" s="201"/>
      <c r="AJ134" s="201"/>
      <c r="AK134" s="201"/>
      <c r="AL134" s="201"/>
      <c r="AM134" s="201"/>
      <c r="AN134" s="201"/>
      <c r="AO134" s="201" t="str">
        <f t="shared" si="25"/>
        <v/>
      </c>
      <c r="AP134" s="201"/>
      <c r="AQ134" s="201"/>
      <c r="AR134" s="201"/>
      <c r="AS134" s="201"/>
      <c r="AT134" s="201"/>
      <c r="AU134" s="201"/>
      <c r="AV134" s="201" t="str">
        <f t="shared" si="26"/>
        <v/>
      </c>
      <c r="AW134" s="201"/>
      <c r="AX134" s="201"/>
      <c r="AY134" s="201"/>
      <c r="AZ134" s="201"/>
      <c r="BA134" s="201"/>
      <c r="BB134" s="201"/>
      <c r="BC134" s="201" t="str">
        <f t="shared" si="27"/>
        <v/>
      </c>
      <c r="BD134" s="201"/>
      <c r="BE134" s="201"/>
      <c r="BF134" s="201"/>
      <c r="BG134" s="201"/>
      <c r="BH134" s="201"/>
      <c r="BI134" s="201"/>
      <c r="BJ134" s="201" t="str">
        <f t="shared" si="28"/>
        <v/>
      </c>
      <c r="BK134" s="201"/>
      <c r="BL134" s="201"/>
      <c r="BM134" s="201"/>
      <c r="BN134" s="201"/>
      <c r="BO134" s="201"/>
      <c r="BP134" s="201"/>
      <c r="BQ134" s="201" t="str">
        <f t="shared" si="29"/>
        <v/>
      </c>
      <c r="BR134" s="201"/>
      <c r="BS134" s="201"/>
      <c r="BT134" s="201"/>
      <c r="BU134" s="201"/>
      <c r="BV134" s="201"/>
      <c r="BW134" s="201"/>
      <c r="BX134" s="201" t="str">
        <f t="shared" si="30"/>
        <v/>
      </c>
      <c r="BY134" s="201"/>
      <c r="BZ134" s="201"/>
      <c r="CA134" s="201"/>
      <c r="CB134" s="201"/>
      <c r="CC134" s="201"/>
      <c r="CD134" s="201"/>
      <c r="CE134" s="201" t="str">
        <f t="shared" si="31"/>
        <v/>
      </c>
      <c r="CF134" s="201"/>
      <c r="CG134" s="201"/>
      <c r="CH134" s="201"/>
      <c r="CI134" s="201"/>
      <c r="CJ134" s="201"/>
      <c r="CK134" s="201"/>
      <c r="CL134" s="201" t="str">
        <f t="shared" si="32"/>
        <v/>
      </c>
      <c r="CM134" s="201"/>
      <c r="CN134" s="201"/>
      <c r="CO134" s="201"/>
      <c r="CP134" s="201"/>
      <c r="CQ134" s="201"/>
      <c r="CR134" s="201"/>
      <c r="CS134" s="201" t="str">
        <f t="shared" si="33"/>
        <v/>
      </c>
      <c r="CT134" s="201"/>
      <c r="CU134" s="201"/>
      <c r="CV134" s="201"/>
      <c r="CW134" s="201"/>
      <c r="CX134" s="201"/>
      <c r="CY134" s="201"/>
      <c r="CZ134" s="201" t="str">
        <f t="shared" si="34"/>
        <v/>
      </c>
      <c r="DA134" s="201"/>
      <c r="DB134" s="201"/>
      <c r="DC134" s="201"/>
      <c r="DD134" s="201"/>
      <c r="DE134" s="201"/>
      <c r="DF134" s="201"/>
      <c r="DG134" s="201" t="str">
        <f t="shared" si="35"/>
        <v/>
      </c>
      <c r="DH134" s="201"/>
      <c r="DI134" s="201"/>
      <c r="DJ134" s="201"/>
      <c r="DK134" s="201"/>
      <c r="DL134" s="201"/>
      <c r="DM134" s="201"/>
      <c r="DN134" s="201" t="str">
        <f t="shared" si="36"/>
        <v/>
      </c>
      <c r="DO134" s="201"/>
      <c r="DP134" s="201"/>
      <c r="DQ134" s="201"/>
      <c r="DR134" s="201"/>
      <c r="DS134" s="201"/>
      <c r="DT134" s="201"/>
      <c r="DU134" s="201" t="str">
        <f t="shared" si="37"/>
        <v/>
      </c>
      <c r="DV134" s="201"/>
      <c r="DW134" s="201"/>
      <c r="DX134" s="201"/>
      <c r="DY134" s="201"/>
      <c r="DZ134" s="201"/>
      <c r="EA134" s="201"/>
      <c r="EB134" s="201" t="str">
        <f t="shared" si="38"/>
        <v/>
      </c>
      <c r="EC134" s="201"/>
      <c r="ED134" s="201"/>
      <c r="EE134" s="201"/>
      <c r="EF134" s="201"/>
      <c r="EG134" s="201"/>
      <c r="EH134" s="201"/>
      <c r="EI134" s="201" t="str">
        <f t="shared" si="39"/>
        <v/>
      </c>
      <c r="EJ134" s="201"/>
      <c r="EK134" s="201"/>
      <c r="EL134" s="201"/>
      <c r="EM134" s="201"/>
      <c r="EN134" s="201"/>
      <c r="EO134" s="201"/>
      <c r="EP134" s="201" t="str">
        <f t="shared" si="40"/>
        <v/>
      </c>
      <c r="EQ134" s="201"/>
      <c r="ER134" s="201"/>
      <c r="ES134" s="201"/>
      <c r="ET134" s="201"/>
      <c r="EU134" s="201"/>
      <c r="EV134" s="201"/>
      <c r="EW134" s="201" t="str">
        <f t="shared" si="41"/>
        <v/>
      </c>
      <c r="EX134" s="201"/>
      <c r="EY134" s="201"/>
      <c r="EZ134" s="201"/>
      <c r="FA134" s="201"/>
      <c r="FB134" s="201"/>
      <c r="FC134" s="201"/>
      <c r="FD134" s="201" t="str">
        <f t="shared" si="42"/>
        <v/>
      </c>
      <c r="FE134" s="201"/>
      <c r="FF134" s="201"/>
      <c r="FG134" s="201"/>
      <c r="FH134" s="201"/>
      <c r="FI134" s="201"/>
      <c r="FJ134" s="201"/>
      <c r="FK134" s="201" t="str">
        <f t="shared" si="43"/>
        <v/>
      </c>
      <c r="FL134" s="201"/>
      <c r="FM134" s="201"/>
      <c r="FN134" s="201"/>
      <c r="FO134" s="201"/>
      <c r="FP134" s="201"/>
      <c r="FQ134" s="201"/>
      <c r="FR134" s="201" t="str">
        <f t="shared" si="44"/>
        <v/>
      </c>
      <c r="FS134" s="201"/>
      <c r="FT134" s="201"/>
      <c r="FU134" s="201"/>
      <c r="FV134" s="201"/>
      <c r="FW134" s="201"/>
      <c r="FX134" s="201"/>
      <c r="FY134" s="201" t="str">
        <f t="shared" si="45"/>
        <v/>
      </c>
      <c r="FZ134" s="201"/>
      <c r="GA134" s="201"/>
      <c r="GB134" s="201"/>
      <c r="GC134" s="201"/>
      <c r="GD134" s="201"/>
      <c r="GE134" s="201"/>
      <c r="GF134" s="201" t="str">
        <f t="shared" si="46"/>
        <v/>
      </c>
      <c r="GG134" s="201"/>
      <c r="GH134" s="201"/>
      <c r="GI134" s="201"/>
      <c r="GJ134" s="201"/>
      <c r="GK134" s="201"/>
      <c r="GL134" s="201"/>
      <c r="GM134" s="201" t="str">
        <f t="shared" si="47"/>
        <v/>
      </c>
      <c r="GN134" s="201"/>
      <c r="GO134" s="201"/>
      <c r="GP134" s="201"/>
      <c r="GQ134" s="201"/>
      <c r="GR134" s="201"/>
      <c r="GS134" s="201"/>
      <c r="GT134" s="201" t="str">
        <f t="shared" si="48"/>
        <v/>
      </c>
      <c r="GU134" s="201"/>
      <c r="GV134" s="201"/>
      <c r="GW134" s="201"/>
      <c r="GX134" s="201"/>
      <c r="GY134" s="201"/>
      <c r="GZ134" s="201"/>
      <c r="HA134" s="201" t="str">
        <f t="shared" si="49"/>
        <v/>
      </c>
      <c r="HB134" s="201"/>
      <c r="HC134" s="201"/>
      <c r="HD134" s="201"/>
      <c r="HE134" s="201"/>
      <c r="HF134" s="201"/>
      <c r="HG134" s="201"/>
      <c r="HH134" s="201" t="str">
        <f t="shared" si="50"/>
        <v/>
      </c>
      <c r="HI134" s="201"/>
      <c r="HJ134" s="201"/>
      <c r="HK134" s="201"/>
      <c r="HL134" s="201"/>
      <c r="HM134" s="201"/>
      <c r="HN134" s="201"/>
      <c r="HO134" s="201" t="str">
        <f t="shared" si="51"/>
        <v/>
      </c>
      <c r="HP134" s="201"/>
      <c r="HQ134" s="201"/>
      <c r="HR134" s="201"/>
      <c r="HS134" s="201"/>
      <c r="HT134" s="201"/>
      <c r="HU134" s="201"/>
      <c r="HV134" s="201" t="str">
        <f t="shared" si="52"/>
        <v/>
      </c>
      <c r="HW134" s="201"/>
      <c r="HX134" s="201"/>
      <c r="HY134" s="201"/>
      <c r="HZ134" s="201"/>
      <c r="IA134" s="201"/>
      <c r="IB134" s="201"/>
      <c r="IC134" s="201" t="str">
        <f t="shared" si="53"/>
        <v/>
      </c>
      <c r="ID134" s="201"/>
      <c r="IE134" s="201"/>
      <c r="IF134" s="201"/>
      <c r="IG134" s="201"/>
      <c r="IH134" s="201"/>
      <c r="II134" s="201"/>
      <c r="IJ134" s="201" t="str">
        <f t="shared" si="54"/>
        <v/>
      </c>
      <c r="IK134" s="201"/>
      <c r="IL134" s="201"/>
      <c r="IM134" s="201"/>
      <c r="IN134" s="201"/>
      <c r="IO134" s="201"/>
      <c r="IP134" s="201"/>
      <c r="IQ134" s="201" t="str">
        <f t="shared" si="55"/>
        <v/>
      </c>
      <c r="IR134" s="201"/>
      <c r="IS134" s="201"/>
      <c r="IT134" s="201"/>
      <c r="IU134" s="201"/>
      <c r="IV134" s="201"/>
      <c r="IW134" s="201"/>
      <c r="IX134" s="201" t="str">
        <f t="shared" si="56"/>
        <v/>
      </c>
      <c r="IY134" s="201"/>
      <c r="IZ134" s="201"/>
      <c r="JA134" s="201"/>
      <c r="JB134" s="201"/>
      <c r="JC134" s="201"/>
      <c r="JD134" s="201"/>
      <c r="JE134" s="201" t="str">
        <f t="shared" si="57"/>
        <v/>
      </c>
      <c r="JF134" s="201"/>
      <c r="JG134" s="201"/>
      <c r="JH134" s="201"/>
      <c r="JI134" s="201"/>
      <c r="JJ134" s="201"/>
      <c r="JK134" s="201"/>
      <c r="JL134" s="201" t="str">
        <f t="shared" si="58"/>
        <v/>
      </c>
      <c r="JM134" s="201"/>
      <c r="JN134" s="201"/>
      <c r="JO134" s="201"/>
      <c r="JP134" s="201"/>
      <c r="JQ134" s="201"/>
      <c r="JR134" s="201"/>
      <c r="JS134" s="201" t="str">
        <f t="shared" si="59"/>
        <v/>
      </c>
      <c r="JT134" s="201"/>
      <c r="JU134" s="201"/>
      <c r="JV134" s="201"/>
      <c r="JW134" s="201"/>
      <c r="JX134" s="201"/>
      <c r="JY134" s="201"/>
      <c r="JZ134" s="201" t="str">
        <f t="shared" si="60"/>
        <v/>
      </c>
      <c r="KA134" s="201"/>
      <c r="KB134" s="201"/>
      <c r="KC134" s="201"/>
      <c r="KD134" s="201"/>
      <c r="KE134" s="201"/>
      <c r="KF134" s="201"/>
      <c r="KG134" s="201" t="str">
        <f t="shared" si="61"/>
        <v/>
      </c>
      <c r="KH134" s="201"/>
      <c r="KI134" s="201"/>
      <c r="KJ134" s="201"/>
      <c r="KK134" s="201"/>
      <c r="KL134" s="201"/>
      <c r="KM134" s="201"/>
      <c r="KN134" s="201" t="str">
        <f t="shared" si="62"/>
        <v/>
      </c>
      <c r="KO134" s="201"/>
      <c r="KP134" s="201"/>
      <c r="KQ134" s="201"/>
      <c r="KR134" s="201"/>
      <c r="KS134" s="201"/>
      <c r="KT134" s="201"/>
      <c r="KU134" s="201" t="str">
        <f t="shared" si="63"/>
        <v/>
      </c>
      <c r="KV134" s="201"/>
      <c r="KW134" s="201"/>
      <c r="KX134" s="201"/>
      <c r="KY134" s="201"/>
      <c r="KZ134" s="201"/>
      <c r="LA134" s="201"/>
      <c r="LB134" s="201" t="str">
        <f t="shared" si="64"/>
        <v/>
      </c>
      <c r="LC134" s="201"/>
      <c r="LD134" s="201"/>
      <c r="LE134" s="201"/>
      <c r="LF134" s="201"/>
      <c r="LG134" s="201"/>
      <c r="LH134" s="201"/>
      <c r="LI134" s="201" t="str">
        <f t="shared" si="1"/>
        <v/>
      </c>
      <c r="LJ134" s="201"/>
      <c r="LK134" s="201"/>
      <c r="LL134" s="201"/>
      <c r="LM134" s="201"/>
      <c r="LN134" s="201"/>
      <c r="LO134" s="201"/>
      <c r="LP134" s="201" t="str">
        <f t="shared" si="2"/>
        <v/>
      </c>
      <c r="LQ134" s="201"/>
      <c r="LR134" s="201"/>
      <c r="LS134" s="201"/>
      <c r="LT134" s="201"/>
      <c r="LU134" s="201"/>
      <c r="LV134" s="201"/>
      <c r="LW134" s="201" t="str">
        <f t="shared" si="3"/>
        <v/>
      </c>
      <c r="LX134" s="201"/>
      <c r="LY134" s="201"/>
      <c r="LZ134" s="201"/>
      <c r="MA134" s="201"/>
      <c r="MB134" s="201"/>
      <c r="MC134" s="201"/>
      <c r="MD134" s="201" t="str">
        <f t="shared" si="4"/>
        <v/>
      </c>
      <c r="ME134" s="201"/>
      <c r="MF134" s="201"/>
      <c r="MG134" s="201"/>
      <c r="MH134" s="201"/>
      <c r="MI134" s="201"/>
      <c r="MJ134" s="201"/>
      <c r="MK134" s="201" t="str">
        <f t="shared" si="5"/>
        <v/>
      </c>
      <c r="ML134" s="201"/>
      <c r="MM134" s="201"/>
      <c r="MN134" s="201"/>
      <c r="MO134" s="201"/>
      <c r="MP134" s="201"/>
      <c r="MQ134" s="201"/>
      <c r="MR134" s="201" t="str">
        <f t="shared" si="6"/>
        <v/>
      </c>
      <c r="MS134" s="201"/>
      <c r="MT134" s="201"/>
      <c r="MU134" s="201"/>
      <c r="MV134" s="201"/>
      <c r="MW134" s="201"/>
      <c r="MX134" s="201"/>
      <c r="MY134" s="201" t="str">
        <f t="shared" si="7"/>
        <v/>
      </c>
      <c r="MZ134" s="201"/>
      <c r="NA134" s="201"/>
      <c r="NB134" s="201"/>
      <c r="NC134" s="201"/>
      <c r="ND134" s="201"/>
      <c r="NE134" s="201"/>
      <c r="NF134" s="201" t="str">
        <f t="shared" si="8"/>
        <v/>
      </c>
      <c r="NG134" s="201"/>
      <c r="NH134" s="201"/>
      <c r="NI134" s="201"/>
      <c r="NJ134" s="201"/>
      <c r="NK134" s="201"/>
      <c r="NL134" s="201"/>
      <c r="NM134" s="201" t="str">
        <f t="shared" si="9"/>
        <v/>
      </c>
      <c r="NN134" s="201"/>
      <c r="NO134" s="201"/>
      <c r="NP134" s="201"/>
      <c r="NQ134" s="201"/>
      <c r="NR134" s="201"/>
      <c r="NS134" s="201"/>
      <c r="NT134" s="201" t="str">
        <f t="shared" si="10"/>
        <v/>
      </c>
      <c r="NU134" s="201"/>
      <c r="NV134" s="201"/>
      <c r="NW134" s="201"/>
      <c r="NX134" s="201"/>
      <c r="NY134" s="201"/>
      <c r="NZ134" s="201"/>
      <c r="OA134" s="201" t="str">
        <f t="shared" si="11"/>
        <v/>
      </c>
      <c r="OB134" s="201"/>
      <c r="OC134" s="201"/>
      <c r="OD134" s="201"/>
      <c r="OE134" s="201"/>
      <c r="OF134" s="201"/>
      <c r="OG134" s="201"/>
      <c r="OH134" s="201" t="str">
        <f t="shared" si="12"/>
        <v/>
      </c>
      <c r="OI134" s="201"/>
      <c r="OJ134" s="201"/>
      <c r="OK134" s="201"/>
      <c r="OL134" s="201"/>
      <c r="OM134" s="201"/>
      <c r="ON134" s="201"/>
      <c r="OO134" s="201" t="str">
        <f t="shared" si="13"/>
        <v/>
      </c>
      <c r="OP134" s="201"/>
      <c r="OQ134" s="201"/>
      <c r="OR134" s="201"/>
      <c r="OS134" s="201"/>
      <c r="OT134" s="201"/>
      <c r="OU134" s="201"/>
      <c r="OV134" s="201" t="str">
        <f t="shared" si="14"/>
        <v/>
      </c>
      <c r="OW134" s="201"/>
      <c r="OX134" s="201"/>
      <c r="OY134" s="201"/>
      <c r="OZ134" s="201"/>
      <c r="PA134" s="201"/>
      <c r="PB134" s="201"/>
      <c r="PC134" s="201" t="str">
        <f t="shared" si="15"/>
        <v/>
      </c>
      <c r="PD134" s="201"/>
      <c r="PE134" s="201"/>
      <c r="PF134" s="201"/>
      <c r="PG134" s="201"/>
      <c r="PH134" s="201"/>
      <c r="PI134" s="201"/>
      <c r="PJ134" s="201" t="str">
        <f t="shared" si="16"/>
        <v/>
      </c>
      <c r="PK134" s="201"/>
      <c r="PL134" s="201"/>
      <c r="PM134" s="201"/>
      <c r="PN134" s="201"/>
      <c r="PO134" s="201"/>
      <c r="PP134" s="201"/>
      <c r="PQ134" s="201" t="str">
        <f t="shared" si="17"/>
        <v/>
      </c>
      <c r="PR134" s="201"/>
      <c r="PS134" s="201"/>
      <c r="PT134" s="201"/>
      <c r="PU134" s="201"/>
      <c r="PV134" s="201"/>
      <c r="PW134" s="201"/>
      <c r="PX134" s="201" t="str">
        <f t="shared" si="18"/>
        <v/>
      </c>
      <c r="PY134" s="201"/>
      <c r="PZ134" s="201"/>
      <c r="QA134" s="201"/>
      <c r="QB134" s="201"/>
      <c r="QC134" s="201"/>
      <c r="QD134" s="201"/>
      <c r="QE134" s="201" t="str">
        <f t="shared" si="19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71"/>
        <v>#N/A</v>
      </c>
      <c r="G135" s="201"/>
      <c r="H135" s="202"/>
      <c r="I135" s="202"/>
      <c r="J135" s="202"/>
      <c r="K135" s="201"/>
      <c r="L135" s="201"/>
      <c r="M135" s="201">
        <f t="shared" si="72"/>
        <v>0</v>
      </c>
      <c r="N135" s="201"/>
      <c r="O135" s="201"/>
      <c r="P135" s="201"/>
      <c r="Q135" s="203"/>
      <c r="R135" s="201"/>
      <c r="S135" s="201"/>
      <c r="T135" s="201">
        <f t="shared" si="69"/>
        <v>20</v>
      </c>
      <c r="U135" s="201"/>
      <c r="V135" s="201"/>
      <c r="W135" s="201"/>
      <c r="X135" s="201"/>
      <c r="Y135" s="201"/>
      <c r="Z135" s="201"/>
      <c r="AA135" s="201">
        <f t="shared" si="70"/>
        <v>0</v>
      </c>
      <c r="AB135" s="201"/>
      <c r="AC135" s="201"/>
      <c r="AD135" s="201"/>
      <c r="AE135" s="201"/>
      <c r="AF135" s="201"/>
      <c r="AG135" s="201"/>
      <c r="AH135" s="201">
        <f t="shared" si="24"/>
        <v>0</v>
      </c>
      <c r="AI135" s="201"/>
      <c r="AJ135" s="201"/>
      <c r="AK135" s="201"/>
      <c r="AL135" s="201"/>
      <c r="AM135" s="201"/>
      <c r="AN135" s="201"/>
      <c r="AO135" s="201" t="str">
        <f t="shared" si="25"/>
        <v/>
      </c>
      <c r="AP135" s="201"/>
      <c r="AQ135" s="201"/>
      <c r="AR135" s="201"/>
      <c r="AS135" s="201"/>
      <c r="AT135" s="201"/>
      <c r="AU135" s="201"/>
      <c r="AV135" s="201" t="str">
        <f t="shared" si="26"/>
        <v/>
      </c>
      <c r="AW135" s="201"/>
      <c r="AX135" s="201"/>
      <c r="AY135" s="201"/>
      <c r="AZ135" s="201"/>
      <c r="BA135" s="201"/>
      <c r="BB135" s="201"/>
      <c r="BC135" s="201" t="str">
        <f t="shared" si="27"/>
        <v/>
      </c>
      <c r="BD135" s="201"/>
      <c r="BE135" s="201"/>
      <c r="BF135" s="201"/>
      <c r="BG135" s="201"/>
      <c r="BH135" s="201"/>
      <c r="BI135" s="201"/>
      <c r="BJ135" s="201" t="str">
        <f t="shared" si="28"/>
        <v/>
      </c>
      <c r="BK135" s="201"/>
      <c r="BL135" s="201"/>
      <c r="BM135" s="201"/>
      <c r="BN135" s="201"/>
      <c r="BO135" s="201"/>
      <c r="BP135" s="201"/>
      <c r="BQ135" s="201" t="str">
        <f t="shared" si="29"/>
        <v/>
      </c>
      <c r="BR135" s="201"/>
      <c r="BS135" s="201"/>
      <c r="BT135" s="201"/>
      <c r="BU135" s="201"/>
      <c r="BV135" s="201"/>
      <c r="BW135" s="201"/>
      <c r="BX135" s="201" t="str">
        <f t="shared" si="30"/>
        <v/>
      </c>
      <c r="BY135" s="201"/>
      <c r="BZ135" s="201"/>
      <c r="CA135" s="201"/>
      <c r="CB135" s="201"/>
      <c r="CC135" s="201"/>
      <c r="CD135" s="201"/>
      <c r="CE135" s="201" t="str">
        <f t="shared" si="31"/>
        <v/>
      </c>
      <c r="CF135" s="201"/>
      <c r="CG135" s="201"/>
      <c r="CH135" s="201"/>
      <c r="CI135" s="201"/>
      <c r="CJ135" s="201"/>
      <c r="CK135" s="201"/>
      <c r="CL135" s="201" t="str">
        <f t="shared" si="32"/>
        <v/>
      </c>
      <c r="CM135" s="201"/>
      <c r="CN135" s="201"/>
      <c r="CO135" s="201"/>
      <c r="CP135" s="201"/>
      <c r="CQ135" s="201"/>
      <c r="CR135" s="201"/>
      <c r="CS135" s="201" t="str">
        <f t="shared" si="33"/>
        <v/>
      </c>
      <c r="CT135" s="201"/>
      <c r="CU135" s="201"/>
      <c r="CV135" s="201"/>
      <c r="CW135" s="201"/>
      <c r="CX135" s="201"/>
      <c r="CY135" s="201"/>
      <c r="CZ135" s="201" t="str">
        <f t="shared" si="34"/>
        <v/>
      </c>
      <c r="DA135" s="201"/>
      <c r="DB135" s="201"/>
      <c r="DC135" s="201"/>
      <c r="DD135" s="201"/>
      <c r="DE135" s="201"/>
      <c r="DF135" s="201"/>
      <c r="DG135" s="201" t="str">
        <f t="shared" si="35"/>
        <v/>
      </c>
      <c r="DH135" s="201"/>
      <c r="DI135" s="201"/>
      <c r="DJ135" s="201"/>
      <c r="DK135" s="201"/>
      <c r="DL135" s="201"/>
      <c r="DM135" s="201"/>
      <c r="DN135" s="201" t="str">
        <f t="shared" si="36"/>
        <v/>
      </c>
      <c r="DO135" s="201"/>
      <c r="DP135" s="201"/>
      <c r="DQ135" s="201"/>
      <c r="DR135" s="201"/>
      <c r="DS135" s="201"/>
      <c r="DT135" s="201"/>
      <c r="DU135" s="201" t="str">
        <f t="shared" si="37"/>
        <v/>
      </c>
      <c r="DV135" s="201"/>
      <c r="DW135" s="201"/>
      <c r="DX135" s="201"/>
      <c r="DY135" s="201"/>
      <c r="DZ135" s="201"/>
      <c r="EA135" s="201"/>
      <c r="EB135" s="201" t="str">
        <f t="shared" si="38"/>
        <v/>
      </c>
      <c r="EC135" s="201"/>
      <c r="ED135" s="201"/>
      <c r="EE135" s="201"/>
      <c r="EF135" s="201"/>
      <c r="EG135" s="201"/>
      <c r="EH135" s="201"/>
      <c r="EI135" s="201" t="str">
        <f t="shared" si="39"/>
        <v/>
      </c>
      <c r="EJ135" s="201"/>
      <c r="EK135" s="201"/>
      <c r="EL135" s="201"/>
      <c r="EM135" s="201"/>
      <c r="EN135" s="201"/>
      <c r="EO135" s="201"/>
      <c r="EP135" s="201" t="str">
        <f t="shared" si="40"/>
        <v/>
      </c>
      <c r="EQ135" s="201"/>
      <c r="ER135" s="201"/>
      <c r="ES135" s="201"/>
      <c r="ET135" s="201"/>
      <c r="EU135" s="201"/>
      <c r="EV135" s="201"/>
      <c r="EW135" s="201" t="str">
        <f t="shared" si="41"/>
        <v/>
      </c>
      <c r="EX135" s="201"/>
      <c r="EY135" s="201"/>
      <c r="EZ135" s="201"/>
      <c r="FA135" s="201"/>
      <c r="FB135" s="201"/>
      <c r="FC135" s="201"/>
      <c r="FD135" s="201" t="str">
        <f t="shared" si="42"/>
        <v/>
      </c>
      <c r="FE135" s="201"/>
      <c r="FF135" s="201"/>
      <c r="FG135" s="201"/>
      <c r="FH135" s="201"/>
      <c r="FI135" s="201"/>
      <c r="FJ135" s="201"/>
      <c r="FK135" s="201" t="str">
        <f t="shared" si="43"/>
        <v/>
      </c>
      <c r="FL135" s="201"/>
      <c r="FM135" s="201"/>
      <c r="FN135" s="201"/>
      <c r="FO135" s="201"/>
      <c r="FP135" s="201"/>
      <c r="FQ135" s="201"/>
      <c r="FR135" s="201" t="str">
        <f t="shared" si="44"/>
        <v/>
      </c>
      <c r="FS135" s="201"/>
      <c r="FT135" s="201"/>
      <c r="FU135" s="201"/>
      <c r="FV135" s="201"/>
      <c r="FW135" s="201"/>
      <c r="FX135" s="201"/>
      <c r="FY135" s="201" t="str">
        <f t="shared" si="45"/>
        <v/>
      </c>
      <c r="FZ135" s="201"/>
      <c r="GA135" s="201"/>
      <c r="GB135" s="201"/>
      <c r="GC135" s="201"/>
      <c r="GD135" s="201"/>
      <c r="GE135" s="201"/>
      <c r="GF135" s="201" t="str">
        <f t="shared" si="46"/>
        <v/>
      </c>
      <c r="GG135" s="201"/>
      <c r="GH135" s="201"/>
      <c r="GI135" s="201"/>
      <c r="GJ135" s="201"/>
      <c r="GK135" s="201"/>
      <c r="GL135" s="201"/>
      <c r="GM135" s="201" t="str">
        <f t="shared" si="47"/>
        <v/>
      </c>
      <c r="GN135" s="201"/>
      <c r="GO135" s="201"/>
      <c r="GP135" s="201"/>
      <c r="GQ135" s="201"/>
      <c r="GR135" s="201"/>
      <c r="GS135" s="201"/>
      <c r="GT135" s="201" t="str">
        <f t="shared" si="48"/>
        <v/>
      </c>
      <c r="GU135" s="201"/>
      <c r="GV135" s="201"/>
      <c r="GW135" s="201"/>
      <c r="GX135" s="201"/>
      <c r="GY135" s="201"/>
      <c r="GZ135" s="201"/>
      <c r="HA135" s="201" t="str">
        <f t="shared" si="49"/>
        <v/>
      </c>
      <c r="HB135" s="201"/>
      <c r="HC135" s="201"/>
      <c r="HD135" s="201"/>
      <c r="HE135" s="201"/>
      <c r="HF135" s="201"/>
      <c r="HG135" s="201"/>
      <c r="HH135" s="201" t="str">
        <f t="shared" si="50"/>
        <v/>
      </c>
      <c r="HI135" s="201"/>
      <c r="HJ135" s="201"/>
      <c r="HK135" s="201"/>
      <c r="HL135" s="201"/>
      <c r="HM135" s="201"/>
      <c r="HN135" s="201"/>
      <c r="HO135" s="201" t="str">
        <f t="shared" si="51"/>
        <v/>
      </c>
      <c r="HP135" s="201"/>
      <c r="HQ135" s="201"/>
      <c r="HR135" s="201"/>
      <c r="HS135" s="201"/>
      <c r="HT135" s="201"/>
      <c r="HU135" s="201"/>
      <c r="HV135" s="201" t="str">
        <f t="shared" si="52"/>
        <v/>
      </c>
      <c r="HW135" s="201"/>
      <c r="HX135" s="201"/>
      <c r="HY135" s="201"/>
      <c r="HZ135" s="201"/>
      <c r="IA135" s="201"/>
      <c r="IB135" s="201"/>
      <c r="IC135" s="201" t="str">
        <f t="shared" si="53"/>
        <v/>
      </c>
      <c r="ID135" s="201"/>
      <c r="IE135" s="201"/>
      <c r="IF135" s="201"/>
      <c r="IG135" s="201"/>
      <c r="IH135" s="201"/>
      <c r="II135" s="201"/>
      <c r="IJ135" s="201" t="str">
        <f t="shared" si="54"/>
        <v/>
      </c>
      <c r="IK135" s="201"/>
      <c r="IL135" s="201"/>
      <c r="IM135" s="201"/>
      <c r="IN135" s="201"/>
      <c r="IO135" s="201"/>
      <c r="IP135" s="201"/>
      <c r="IQ135" s="201" t="str">
        <f t="shared" si="55"/>
        <v/>
      </c>
      <c r="IR135" s="201"/>
      <c r="IS135" s="201"/>
      <c r="IT135" s="201"/>
      <c r="IU135" s="201"/>
      <c r="IV135" s="201"/>
      <c r="IW135" s="201"/>
      <c r="IX135" s="201" t="str">
        <f t="shared" si="56"/>
        <v/>
      </c>
      <c r="IY135" s="201"/>
      <c r="IZ135" s="201"/>
      <c r="JA135" s="201"/>
      <c r="JB135" s="201"/>
      <c r="JC135" s="201"/>
      <c r="JD135" s="201"/>
      <c r="JE135" s="201" t="str">
        <f t="shared" si="57"/>
        <v/>
      </c>
      <c r="JF135" s="201"/>
      <c r="JG135" s="201"/>
      <c r="JH135" s="201"/>
      <c r="JI135" s="201"/>
      <c r="JJ135" s="201"/>
      <c r="JK135" s="201"/>
      <c r="JL135" s="201" t="str">
        <f t="shared" si="58"/>
        <v/>
      </c>
      <c r="JM135" s="201"/>
      <c r="JN135" s="201"/>
      <c r="JO135" s="201"/>
      <c r="JP135" s="201"/>
      <c r="JQ135" s="201"/>
      <c r="JR135" s="201"/>
      <c r="JS135" s="201" t="str">
        <f t="shared" si="59"/>
        <v/>
      </c>
      <c r="JT135" s="201"/>
      <c r="JU135" s="201"/>
      <c r="JV135" s="201"/>
      <c r="JW135" s="201"/>
      <c r="JX135" s="201"/>
      <c r="JY135" s="201"/>
      <c r="JZ135" s="201" t="str">
        <f t="shared" si="60"/>
        <v/>
      </c>
      <c r="KA135" s="201"/>
      <c r="KB135" s="201"/>
      <c r="KC135" s="201"/>
      <c r="KD135" s="201"/>
      <c r="KE135" s="201"/>
      <c r="KF135" s="201"/>
      <c r="KG135" s="201" t="str">
        <f t="shared" si="61"/>
        <v/>
      </c>
      <c r="KH135" s="201"/>
      <c r="KI135" s="201"/>
      <c r="KJ135" s="201"/>
      <c r="KK135" s="201"/>
      <c r="KL135" s="201"/>
      <c r="KM135" s="201"/>
      <c r="KN135" s="201" t="str">
        <f t="shared" si="62"/>
        <v/>
      </c>
      <c r="KO135" s="201"/>
      <c r="KP135" s="201"/>
      <c r="KQ135" s="201"/>
      <c r="KR135" s="201"/>
      <c r="KS135" s="201"/>
      <c r="KT135" s="201"/>
      <c r="KU135" s="201" t="str">
        <f t="shared" si="63"/>
        <v/>
      </c>
      <c r="KV135" s="201"/>
      <c r="KW135" s="201"/>
      <c r="KX135" s="201"/>
      <c r="KY135" s="201"/>
      <c r="KZ135" s="201"/>
      <c r="LA135" s="201"/>
      <c r="LB135" s="201" t="str">
        <f t="shared" si="64"/>
        <v/>
      </c>
      <c r="LC135" s="201"/>
      <c r="LD135" s="201"/>
      <c r="LE135" s="201"/>
      <c r="LF135" s="201"/>
      <c r="LG135" s="201"/>
      <c r="LH135" s="201"/>
      <c r="LI135" s="201" t="str">
        <f t="shared" si="1"/>
        <v/>
      </c>
      <c r="LJ135" s="201"/>
      <c r="LK135" s="201"/>
      <c r="LL135" s="201"/>
      <c r="LM135" s="201"/>
      <c r="LN135" s="201"/>
      <c r="LO135" s="201"/>
      <c r="LP135" s="201" t="str">
        <f t="shared" si="2"/>
        <v/>
      </c>
      <c r="LQ135" s="201"/>
      <c r="LR135" s="201"/>
      <c r="LS135" s="201"/>
      <c r="LT135" s="201"/>
      <c r="LU135" s="201"/>
      <c r="LV135" s="201"/>
      <c r="LW135" s="201" t="str">
        <f t="shared" si="3"/>
        <v/>
      </c>
      <c r="LX135" s="201"/>
      <c r="LY135" s="201"/>
      <c r="LZ135" s="201"/>
      <c r="MA135" s="201"/>
      <c r="MB135" s="201"/>
      <c r="MC135" s="201"/>
      <c r="MD135" s="201" t="str">
        <f t="shared" si="4"/>
        <v/>
      </c>
      <c r="ME135" s="201"/>
      <c r="MF135" s="201"/>
      <c r="MG135" s="201"/>
      <c r="MH135" s="201"/>
      <c r="MI135" s="201"/>
      <c r="MJ135" s="201"/>
      <c r="MK135" s="201" t="str">
        <f t="shared" si="5"/>
        <v/>
      </c>
      <c r="ML135" s="201"/>
      <c r="MM135" s="201"/>
      <c r="MN135" s="201"/>
      <c r="MO135" s="201"/>
      <c r="MP135" s="201"/>
      <c r="MQ135" s="201"/>
      <c r="MR135" s="201" t="str">
        <f t="shared" si="6"/>
        <v/>
      </c>
      <c r="MS135" s="201"/>
      <c r="MT135" s="201"/>
      <c r="MU135" s="201"/>
      <c r="MV135" s="201"/>
      <c r="MW135" s="201"/>
      <c r="MX135" s="201"/>
      <c r="MY135" s="201" t="str">
        <f t="shared" si="7"/>
        <v/>
      </c>
      <c r="MZ135" s="201"/>
      <c r="NA135" s="201"/>
      <c r="NB135" s="201"/>
      <c r="NC135" s="201"/>
      <c r="ND135" s="201"/>
      <c r="NE135" s="201"/>
      <c r="NF135" s="201" t="str">
        <f t="shared" si="8"/>
        <v/>
      </c>
      <c r="NG135" s="201"/>
      <c r="NH135" s="201"/>
      <c r="NI135" s="201"/>
      <c r="NJ135" s="201"/>
      <c r="NK135" s="201"/>
      <c r="NL135" s="201"/>
      <c r="NM135" s="201" t="str">
        <f t="shared" si="9"/>
        <v/>
      </c>
      <c r="NN135" s="201"/>
      <c r="NO135" s="201"/>
      <c r="NP135" s="201"/>
      <c r="NQ135" s="201"/>
      <c r="NR135" s="201"/>
      <c r="NS135" s="201"/>
      <c r="NT135" s="201" t="str">
        <f t="shared" si="10"/>
        <v/>
      </c>
      <c r="NU135" s="201"/>
      <c r="NV135" s="201"/>
      <c r="NW135" s="201"/>
      <c r="NX135" s="201"/>
      <c r="NY135" s="201"/>
      <c r="NZ135" s="201"/>
      <c r="OA135" s="201" t="str">
        <f t="shared" si="11"/>
        <v/>
      </c>
      <c r="OB135" s="201"/>
      <c r="OC135" s="201"/>
      <c r="OD135" s="201"/>
      <c r="OE135" s="201"/>
      <c r="OF135" s="201"/>
      <c r="OG135" s="201"/>
      <c r="OH135" s="201" t="str">
        <f t="shared" si="12"/>
        <v/>
      </c>
      <c r="OI135" s="201"/>
      <c r="OJ135" s="201"/>
      <c r="OK135" s="201"/>
      <c r="OL135" s="201"/>
      <c r="OM135" s="201"/>
      <c r="ON135" s="201"/>
      <c r="OO135" s="201" t="str">
        <f t="shared" si="13"/>
        <v/>
      </c>
      <c r="OP135" s="201"/>
      <c r="OQ135" s="201"/>
      <c r="OR135" s="201"/>
      <c r="OS135" s="201"/>
      <c r="OT135" s="201"/>
      <c r="OU135" s="201"/>
      <c r="OV135" s="201" t="str">
        <f t="shared" si="14"/>
        <v/>
      </c>
      <c r="OW135" s="201"/>
      <c r="OX135" s="201"/>
      <c r="OY135" s="201"/>
      <c r="OZ135" s="201"/>
      <c r="PA135" s="201"/>
      <c r="PB135" s="201"/>
      <c r="PC135" s="201" t="str">
        <f t="shared" si="15"/>
        <v/>
      </c>
      <c r="PD135" s="201"/>
      <c r="PE135" s="201"/>
      <c r="PF135" s="201"/>
      <c r="PG135" s="201"/>
      <c r="PH135" s="201"/>
      <c r="PI135" s="201"/>
      <c r="PJ135" s="201" t="str">
        <f t="shared" si="16"/>
        <v/>
      </c>
      <c r="PK135" s="201"/>
      <c r="PL135" s="201"/>
      <c r="PM135" s="201"/>
      <c r="PN135" s="201"/>
      <c r="PO135" s="201"/>
      <c r="PP135" s="201"/>
      <c r="PQ135" s="201" t="str">
        <f t="shared" si="17"/>
        <v/>
      </c>
      <c r="PR135" s="201"/>
      <c r="PS135" s="201"/>
      <c r="PT135" s="201"/>
      <c r="PU135" s="201"/>
      <c r="PV135" s="201"/>
      <c r="PW135" s="201"/>
      <c r="PX135" s="201" t="str">
        <f t="shared" si="18"/>
        <v/>
      </c>
      <c r="PY135" s="201"/>
      <c r="PZ135" s="201"/>
      <c r="QA135" s="201"/>
      <c r="QB135" s="201"/>
      <c r="QC135" s="201"/>
      <c r="QD135" s="201"/>
      <c r="QE135" s="201" t="str">
        <f t="shared" si="19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71"/>
        <v>#N/A</v>
      </c>
      <c r="G136" s="201"/>
      <c r="H136" s="202"/>
      <c r="I136" s="202"/>
      <c r="J136" s="202"/>
      <c r="K136" s="201"/>
      <c r="L136" s="201"/>
      <c r="M136" s="201">
        <f t="shared" si="72"/>
        <v>0</v>
      </c>
      <c r="N136" s="201"/>
      <c r="O136" s="201"/>
      <c r="P136" s="201"/>
      <c r="Q136" s="203"/>
      <c r="R136" s="201"/>
      <c r="S136" s="201"/>
      <c r="T136" s="201">
        <f t="shared" ref="T136:T151" si="73">T40</f>
        <v>20</v>
      </c>
      <c r="U136" s="201"/>
      <c r="V136" s="201"/>
      <c r="W136" s="201"/>
      <c r="X136" s="201"/>
      <c r="Y136" s="201"/>
      <c r="Z136" s="201"/>
      <c r="AA136" s="201">
        <f t="shared" ref="AA136:AA151" si="74">AA40</f>
        <v>0</v>
      </c>
      <c r="AB136" s="201"/>
      <c r="AC136" s="201"/>
      <c r="AD136" s="201"/>
      <c r="AE136" s="201"/>
      <c r="AF136" s="201"/>
      <c r="AG136" s="201"/>
      <c r="AH136" s="201">
        <f t="shared" si="24"/>
        <v>0</v>
      </c>
      <c r="AI136" s="201"/>
      <c r="AJ136" s="201"/>
      <c r="AK136" s="201"/>
      <c r="AL136" s="201"/>
      <c r="AM136" s="201"/>
      <c r="AN136" s="201"/>
      <c r="AO136" s="201" t="str">
        <f t="shared" si="25"/>
        <v/>
      </c>
      <c r="AP136" s="201"/>
      <c r="AQ136" s="201"/>
      <c r="AR136" s="201"/>
      <c r="AS136" s="201"/>
      <c r="AT136" s="201"/>
      <c r="AU136" s="201"/>
      <c r="AV136" s="201" t="str">
        <f t="shared" si="26"/>
        <v/>
      </c>
      <c r="AW136" s="201"/>
      <c r="AX136" s="201"/>
      <c r="AY136" s="201"/>
      <c r="AZ136" s="201"/>
      <c r="BA136" s="201"/>
      <c r="BB136" s="201"/>
      <c r="BC136" s="201" t="str">
        <f t="shared" si="27"/>
        <v/>
      </c>
      <c r="BD136" s="201"/>
      <c r="BE136" s="201"/>
      <c r="BF136" s="201"/>
      <c r="BG136" s="201"/>
      <c r="BH136" s="201"/>
      <c r="BI136" s="201"/>
      <c r="BJ136" s="201" t="str">
        <f t="shared" si="28"/>
        <v/>
      </c>
      <c r="BK136" s="201"/>
      <c r="BL136" s="201"/>
      <c r="BM136" s="201"/>
      <c r="BN136" s="201"/>
      <c r="BO136" s="201"/>
      <c r="BP136" s="201"/>
      <c r="BQ136" s="201" t="str">
        <f t="shared" si="29"/>
        <v/>
      </c>
      <c r="BR136" s="201"/>
      <c r="BS136" s="201"/>
      <c r="BT136" s="201"/>
      <c r="BU136" s="201"/>
      <c r="BV136" s="201"/>
      <c r="BW136" s="201"/>
      <c r="BX136" s="201" t="str">
        <f t="shared" si="30"/>
        <v/>
      </c>
      <c r="BY136" s="201"/>
      <c r="BZ136" s="201"/>
      <c r="CA136" s="201"/>
      <c r="CB136" s="201"/>
      <c r="CC136" s="201"/>
      <c r="CD136" s="201"/>
      <c r="CE136" s="201" t="str">
        <f t="shared" si="31"/>
        <v/>
      </c>
      <c r="CF136" s="201"/>
      <c r="CG136" s="201"/>
      <c r="CH136" s="201"/>
      <c r="CI136" s="201"/>
      <c r="CJ136" s="201"/>
      <c r="CK136" s="201"/>
      <c r="CL136" s="201" t="str">
        <f t="shared" si="32"/>
        <v/>
      </c>
      <c r="CM136" s="201"/>
      <c r="CN136" s="201"/>
      <c r="CO136" s="201"/>
      <c r="CP136" s="201"/>
      <c r="CQ136" s="201"/>
      <c r="CR136" s="201"/>
      <c r="CS136" s="201" t="str">
        <f t="shared" si="33"/>
        <v/>
      </c>
      <c r="CT136" s="201"/>
      <c r="CU136" s="201"/>
      <c r="CV136" s="201"/>
      <c r="CW136" s="201"/>
      <c r="CX136" s="201"/>
      <c r="CY136" s="201"/>
      <c r="CZ136" s="201" t="str">
        <f t="shared" si="34"/>
        <v/>
      </c>
      <c r="DA136" s="201"/>
      <c r="DB136" s="201"/>
      <c r="DC136" s="201"/>
      <c r="DD136" s="201"/>
      <c r="DE136" s="201"/>
      <c r="DF136" s="201"/>
      <c r="DG136" s="201" t="str">
        <f t="shared" si="35"/>
        <v/>
      </c>
      <c r="DH136" s="201"/>
      <c r="DI136" s="201"/>
      <c r="DJ136" s="201"/>
      <c r="DK136" s="201"/>
      <c r="DL136" s="201"/>
      <c r="DM136" s="201"/>
      <c r="DN136" s="201" t="str">
        <f t="shared" si="36"/>
        <v/>
      </c>
      <c r="DO136" s="201"/>
      <c r="DP136" s="201"/>
      <c r="DQ136" s="201"/>
      <c r="DR136" s="201"/>
      <c r="DS136" s="201"/>
      <c r="DT136" s="201"/>
      <c r="DU136" s="201" t="str">
        <f t="shared" si="37"/>
        <v/>
      </c>
      <c r="DV136" s="201"/>
      <c r="DW136" s="201"/>
      <c r="DX136" s="201"/>
      <c r="DY136" s="201"/>
      <c r="DZ136" s="201"/>
      <c r="EA136" s="201"/>
      <c r="EB136" s="201" t="str">
        <f t="shared" si="38"/>
        <v/>
      </c>
      <c r="EC136" s="201"/>
      <c r="ED136" s="201"/>
      <c r="EE136" s="201"/>
      <c r="EF136" s="201"/>
      <c r="EG136" s="201"/>
      <c r="EH136" s="201"/>
      <c r="EI136" s="201" t="str">
        <f t="shared" si="39"/>
        <v/>
      </c>
      <c r="EJ136" s="201"/>
      <c r="EK136" s="201"/>
      <c r="EL136" s="201"/>
      <c r="EM136" s="201"/>
      <c r="EN136" s="201"/>
      <c r="EO136" s="201"/>
      <c r="EP136" s="201" t="str">
        <f t="shared" si="40"/>
        <v/>
      </c>
      <c r="EQ136" s="201"/>
      <c r="ER136" s="201"/>
      <c r="ES136" s="201"/>
      <c r="ET136" s="201"/>
      <c r="EU136" s="201"/>
      <c r="EV136" s="201"/>
      <c r="EW136" s="201" t="str">
        <f t="shared" si="41"/>
        <v/>
      </c>
      <c r="EX136" s="201"/>
      <c r="EY136" s="201"/>
      <c r="EZ136" s="201"/>
      <c r="FA136" s="201"/>
      <c r="FB136" s="201"/>
      <c r="FC136" s="201"/>
      <c r="FD136" s="201" t="str">
        <f t="shared" si="42"/>
        <v/>
      </c>
      <c r="FE136" s="201"/>
      <c r="FF136" s="201"/>
      <c r="FG136" s="201"/>
      <c r="FH136" s="201"/>
      <c r="FI136" s="201"/>
      <c r="FJ136" s="201"/>
      <c r="FK136" s="201" t="str">
        <f t="shared" si="43"/>
        <v/>
      </c>
      <c r="FL136" s="201"/>
      <c r="FM136" s="201"/>
      <c r="FN136" s="201"/>
      <c r="FO136" s="201"/>
      <c r="FP136" s="201"/>
      <c r="FQ136" s="201"/>
      <c r="FR136" s="201" t="str">
        <f t="shared" si="44"/>
        <v/>
      </c>
      <c r="FS136" s="201"/>
      <c r="FT136" s="201"/>
      <c r="FU136" s="201"/>
      <c r="FV136" s="201"/>
      <c r="FW136" s="201"/>
      <c r="FX136" s="201"/>
      <c r="FY136" s="201" t="str">
        <f t="shared" si="45"/>
        <v/>
      </c>
      <c r="FZ136" s="201"/>
      <c r="GA136" s="201"/>
      <c r="GB136" s="201"/>
      <c r="GC136" s="201"/>
      <c r="GD136" s="201"/>
      <c r="GE136" s="201"/>
      <c r="GF136" s="201" t="str">
        <f t="shared" si="46"/>
        <v/>
      </c>
      <c r="GG136" s="201"/>
      <c r="GH136" s="201"/>
      <c r="GI136" s="201"/>
      <c r="GJ136" s="201"/>
      <c r="GK136" s="201"/>
      <c r="GL136" s="201"/>
      <c r="GM136" s="201" t="str">
        <f t="shared" si="47"/>
        <v/>
      </c>
      <c r="GN136" s="201"/>
      <c r="GO136" s="201"/>
      <c r="GP136" s="201"/>
      <c r="GQ136" s="201"/>
      <c r="GR136" s="201"/>
      <c r="GS136" s="201"/>
      <c r="GT136" s="201" t="str">
        <f t="shared" si="48"/>
        <v/>
      </c>
      <c r="GU136" s="201"/>
      <c r="GV136" s="201"/>
      <c r="GW136" s="201"/>
      <c r="GX136" s="201"/>
      <c r="GY136" s="201"/>
      <c r="GZ136" s="201"/>
      <c r="HA136" s="201" t="str">
        <f t="shared" si="49"/>
        <v/>
      </c>
      <c r="HB136" s="201"/>
      <c r="HC136" s="201"/>
      <c r="HD136" s="201"/>
      <c r="HE136" s="201"/>
      <c r="HF136" s="201"/>
      <c r="HG136" s="201"/>
      <c r="HH136" s="201" t="str">
        <f t="shared" si="50"/>
        <v/>
      </c>
      <c r="HI136" s="201"/>
      <c r="HJ136" s="201"/>
      <c r="HK136" s="201"/>
      <c r="HL136" s="201"/>
      <c r="HM136" s="201"/>
      <c r="HN136" s="201"/>
      <c r="HO136" s="201" t="str">
        <f t="shared" si="51"/>
        <v/>
      </c>
      <c r="HP136" s="201"/>
      <c r="HQ136" s="201"/>
      <c r="HR136" s="201"/>
      <c r="HS136" s="201"/>
      <c r="HT136" s="201"/>
      <c r="HU136" s="201"/>
      <c r="HV136" s="201" t="str">
        <f t="shared" si="52"/>
        <v/>
      </c>
      <c r="HW136" s="201"/>
      <c r="HX136" s="201"/>
      <c r="HY136" s="201"/>
      <c r="HZ136" s="201"/>
      <c r="IA136" s="201"/>
      <c r="IB136" s="201"/>
      <c r="IC136" s="201" t="str">
        <f t="shared" si="53"/>
        <v/>
      </c>
      <c r="ID136" s="201"/>
      <c r="IE136" s="201"/>
      <c r="IF136" s="201"/>
      <c r="IG136" s="201"/>
      <c r="IH136" s="201"/>
      <c r="II136" s="201"/>
      <c r="IJ136" s="201" t="str">
        <f t="shared" si="54"/>
        <v/>
      </c>
      <c r="IK136" s="201"/>
      <c r="IL136" s="201"/>
      <c r="IM136" s="201"/>
      <c r="IN136" s="201"/>
      <c r="IO136" s="201"/>
      <c r="IP136" s="201"/>
      <c r="IQ136" s="201" t="str">
        <f t="shared" si="55"/>
        <v/>
      </c>
      <c r="IR136" s="201"/>
      <c r="IS136" s="201"/>
      <c r="IT136" s="201"/>
      <c r="IU136" s="201"/>
      <c r="IV136" s="201"/>
      <c r="IW136" s="201"/>
      <c r="IX136" s="201" t="str">
        <f t="shared" si="56"/>
        <v/>
      </c>
      <c r="IY136" s="201"/>
      <c r="IZ136" s="201"/>
      <c r="JA136" s="201"/>
      <c r="JB136" s="201"/>
      <c r="JC136" s="201"/>
      <c r="JD136" s="201"/>
      <c r="JE136" s="201" t="str">
        <f t="shared" si="57"/>
        <v/>
      </c>
      <c r="JF136" s="201"/>
      <c r="JG136" s="201"/>
      <c r="JH136" s="201"/>
      <c r="JI136" s="201"/>
      <c r="JJ136" s="201"/>
      <c r="JK136" s="201"/>
      <c r="JL136" s="201" t="str">
        <f t="shared" si="58"/>
        <v/>
      </c>
      <c r="JM136" s="201"/>
      <c r="JN136" s="201"/>
      <c r="JO136" s="201"/>
      <c r="JP136" s="201"/>
      <c r="JQ136" s="201"/>
      <c r="JR136" s="201"/>
      <c r="JS136" s="201" t="str">
        <f t="shared" si="59"/>
        <v/>
      </c>
      <c r="JT136" s="201"/>
      <c r="JU136" s="201"/>
      <c r="JV136" s="201"/>
      <c r="JW136" s="201"/>
      <c r="JX136" s="201"/>
      <c r="JY136" s="201"/>
      <c r="JZ136" s="201" t="str">
        <f t="shared" si="60"/>
        <v/>
      </c>
      <c r="KA136" s="201"/>
      <c r="KB136" s="201"/>
      <c r="KC136" s="201"/>
      <c r="KD136" s="201"/>
      <c r="KE136" s="201"/>
      <c r="KF136" s="201"/>
      <c r="KG136" s="201" t="str">
        <f t="shared" si="61"/>
        <v/>
      </c>
      <c r="KH136" s="201"/>
      <c r="KI136" s="201"/>
      <c r="KJ136" s="201"/>
      <c r="KK136" s="201"/>
      <c r="KL136" s="201"/>
      <c r="KM136" s="201"/>
      <c r="KN136" s="201" t="str">
        <f t="shared" si="62"/>
        <v/>
      </c>
      <c r="KO136" s="201"/>
      <c r="KP136" s="201"/>
      <c r="KQ136" s="201"/>
      <c r="KR136" s="201"/>
      <c r="KS136" s="201"/>
      <c r="KT136" s="201"/>
      <c r="KU136" s="201" t="str">
        <f t="shared" si="63"/>
        <v/>
      </c>
      <c r="KV136" s="201"/>
      <c r="KW136" s="201"/>
      <c r="KX136" s="201"/>
      <c r="KY136" s="201"/>
      <c r="KZ136" s="201"/>
      <c r="LA136" s="201"/>
      <c r="LB136" s="201" t="str">
        <f t="shared" si="64"/>
        <v/>
      </c>
      <c r="LC136" s="201"/>
      <c r="LD136" s="201"/>
      <c r="LE136" s="201"/>
      <c r="LF136" s="201"/>
      <c r="LG136" s="201"/>
      <c r="LH136" s="201"/>
      <c r="LI136" s="201" t="str">
        <f t="shared" si="1"/>
        <v/>
      </c>
      <c r="LJ136" s="201"/>
      <c r="LK136" s="201"/>
      <c r="LL136" s="201"/>
      <c r="LM136" s="201"/>
      <c r="LN136" s="201"/>
      <c r="LO136" s="201"/>
      <c r="LP136" s="201" t="str">
        <f t="shared" si="2"/>
        <v/>
      </c>
      <c r="LQ136" s="201"/>
      <c r="LR136" s="201"/>
      <c r="LS136" s="201"/>
      <c r="LT136" s="201"/>
      <c r="LU136" s="201"/>
      <c r="LV136" s="201"/>
      <c r="LW136" s="201" t="str">
        <f t="shared" si="3"/>
        <v/>
      </c>
      <c r="LX136" s="201"/>
      <c r="LY136" s="201"/>
      <c r="LZ136" s="201"/>
      <c r="MA136" s="201"/>
      <c r="MB136" s="201"/>
      <c r="MC136" s="201"/>
      <c r="MD136" s="201" t="str">
        <f t="shared" si="4"/>
        <v/>
      </c>
      <c r="ME136" s="201"/>
      <c r="MF136" s="201"/>
      <c r="MG136" s="201"/>
      <c r="MH136" s="201"/>
      <c r="MI136" s="201"/>
      <c r="MJ136" s="201"/>
      <c r="MK136" s="201" t="str">
        <f t="shared" si="5"/>
        <v/>
      </c>
      <c r="ML136" s="201"/>
      <c r="MM136" s="201"/>
      <c r="MN136" s="201"/>
      <c r="MO136" s="201"/>
      <c r="MP136" s="201"/>
      <c r="MQ136" s="201"/>
      <c r="MR136" s="201" t="str">
        <f t="shared" si="6"/>
        <v/>
      </c>
      <c r="MS136" s="201"/>
      <c r="MT136" s="201"/>
      <c r="MU136" s="201"/>
      <c r="MV136" s="201"/>
      <c r="MW136" s="201"/>
      <c r="MX136" s="201"/>
      <c r="MY136" s="201" t="str">
        <f t="shared" si="7"/>
        <v/>
      </c>
      <c r="MZ136" s="201"/>
      <c r="NA136" s="201"/>
      <c r="NB136" s="201"/>
      <c r="NC136" s="201"/>
      <c r="ND136" s="201"/>
      <c r="NE136" s="201"/>
      <c r="NF136" s="201" t="str">
        <f t="shared" si="8"/>
        <v/>
      </c>
      <c r="NG136" s="201"/>
      <c r="NH136" s="201"/>
      <c r="NI136" s="201"/>
      <c r="NJ136" s="201"/>
      <c r="NK136" s="201"/>
      <c r="NL136" s="201"/>
      <c r="NM136" s="201" t="str">
        <f t="shared" si="9"/>
        <v/>
      </c>
      <c r="NN136" s="201"/>
      <c r="NO136" s="201"/>
      <c r="NP136" s="201"/>
      <c r="NQ136" s="201"/>
      <c r="NR136" s="201"/>
      <c r="NS136" s="201"/>
      <c r="NT136" s="201" t="str">
        <f t="shared" si="10"/>
        <v/>
      </c>
      <c r="NU136" s="201"/>
      <c r="NV136" s="201"/>
      <c r="NW136" s="201"/>
      <c r="NX136" s="201"/>
      <c r="NY136" s="201"/>
      <c r="NZ136" s="201"/>
      <c r="OA136" s="201" t="str">
        <f t="shared" si="11"/>
        <v/>
      </c>
      <c r="OB136" s="201"/>
      <c r="OC136" s="201"/>
      <c r="OD136" s="201"/>
      <c r="OE136" s="201"/>
      <c r="OF136" s="201"/>
      <c r="OG136" s="201"/>
      <c r="OH136" s="201" t="str">
        <f t="shared" si="12"/>
        <v/>
      </c>
      <c r="OI136" s="201"/>
      <c r="OJ136" s="201"/>
      <c r="OK136" s="201"/>
      <c r="OL136" s="201"/>
      <c r="OM136" s="201"/>
      <c r="ON136" s="201"/>
      <c r="OO136" s="201" t="str">
        <f t="shared" si="13"/>
        <v/>
      </c>
      <c r="OP136" s="201"/>
      <c r="OQ136" s="201"/>
      <c r="OR136" s="201"/>
      <c r="OS136" s="201"/>
      <c r="OT136" s="201"/>
      <c r="OU136" s="201"/>
      <c r="OV136" s="201" t="str">
        <f t="shared" si="14"/>
        <v/>
      </c>
      <c r="OW136" s="201"/>
      <c r="OX136" s="201"/>
      <c r="OY136" s="201"/>
      <c r="OZ136" s="201"/>
      <c r="PA136" s="201"/>
      <c r="PB136" s="201"/>
      <c r="PC136" s="201" t="str">
        <f t="shared" si="15"/>
        <v/>
      </c>
      <c r="PD136" s="201"/>
      <c r="PE136" s="201"/>
      <c r="PF136" s="201"/>
      <c r="PG136" s="201"/>
      <c r="PH136" s="201"/>
      <c r="PI136" s="201"/>
      <c r="PJ136" s="201" t="str">
        <f t="shared" si="16"/>
        <v/>
      </c>
      <c r="PK136" s="201"/>
      <c r="PL136" s="201"/>
      <c r="PM136" s="201"/>
      <c r="PN136" s="201"/>
      <c r="PO136" s="201"/>
      <c r="PP136" s="201"/>
      <c r="PQ136" s="201" t="str">
        <f t="shared" si="17"/>
        <v/>
      </c>
      <c r="PR136" s="201"/>
      <c r="PS136" s="201"/>
      <c r="PT136" s="201"/>
      <c r="PU136" s="201"/>
      <c r="PV136" s="201"/>
      <c r="PW136" s="201"/>
      <c r="PX136" s="201" t="str">
        <f t="shared" si="18"/>
        <v/>
      </c>
      <c r="PY136" s="201"/>
      <c r="PZ136" s="201"/>
      <c r="QA136" s="201"/>
      <c r="QB136" s="201"/>
      <c r="QC136" s="201"/>
      <c r="QD136" s="201"/>
      <c r="QE136" s="201" t="str">
        <f t="shared" si="19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71"/>
        <v>#N/A</v>
      </c>
      <c r="G137" s="201"/>
      <c r="H137" s="202"/>
      <c r="I137" s="202"/>
      <c r="J137" s="202"/>
      <c r="K137" s="201"/>
      <c r="L137" s="201"/>
      <c r="M137" s="201">
        <f t="shared" si="72"/>
        <v>0</v>
      </c>
      <c r="N137" s="201"/>
      <c r="O137" s="201"/>
      <c r="P137" s="201"/>
      <c r="Q137" s="203"/>
      <c r="R137" s="201"/>
      <c r="S137" s="201"/>
      <c r="T137" s="201">
        <f t="shared" si="73"/>
        <v>0</v>
      </c>
      <c r="U137" s="201"/>
      <c r="V137" s="201"/>
      <c r="W137" s="201"/>
      <c r="X137" s="201"/>
      <c r="Y137" s="201"/>
      <c r="Z137" s="201"/>
      <c r="AA137" s="201">
        <f t="shared" si="74"/>
        <v>0</v>
      </c>
      <c r="AB137" s="201"/>
      <c r="AC137" s="201"/>
      <c r="AD137" s="201"/>
      <c r="AE137" s="201"/>
      <c r="AF137" s="201"/>
      <c r="AG137" s="201"/>
      <c r="AH137" s="201">
        <f t="shared" si="24"/>
        <v>0</v>
      </c>
      <c r="AI137" s="201"/>
      <c r="AJ137" s="201"/>
      <c r="AK137" s="201"/>
      <c r="AL137" s="201"/>
      <c r="AM137" s="201"/>
      <c r="AN137" s="201"/>
      <c r="AO137" s="201" t="str">
        <f t="shared" si="25"/>
        <v/>
      </c>
      <c r="AP137" s="201"/>
      <c r="AQ137" s="201"/>
      <c r="AR137" s="201"/>
      <c r="AS137" s="201"/>
      <c r="AT137" s="201"/>
      <c r="AU137" s="201"/>
      <c r="AV137" s="201" t="str">
        <f t="shared" si="26"/>
        <v/>
      </c>
      <c r="AW137" s="201"/>
      <c r="AX137" s="201"/>
      <c r="AY137" s="201"/>
      <c r="AZ137" s="201"/>
      <c r="BA137" s="201"/>
      <c r="BB137" s="201"/>
      <c r="BC137" s="201" t="str">
        <f t="shared" si="27"/>
        <v/>
      </c>
      <c r="BD137" s="201"/>
      <c r="BE137" s="201"/>
      <c r="BF137" s="201"/>
      <c r="BG137" s="201"/>
      <c r="BH137" s="201"/>
      <c r="BI137" s="201"/>
      <c r="BJ137" s="201" t="str">
        <f t="shared" si="28"/>
        <v/>
      </c>
      <c r="BK137" s="201"/>
      <c r="BL137" s="201"/>
      <c r="BM137" s="201"/>
      <c r="BN137" s="201"/>
      <c r="BO137" s="201"/>
      <c r="BP137" s="201"/>
      <c r="BQ137" s="201" t="str">
        <f t="shared" si="29"/>
        <v/>
      </c>
      <c r="BR137" s="201"/>
      <c r="BS137" s="201"/>
      <c r="BT137" s="201"/>
      <c r="BU137" s="201"/>
      <c r="BV137" s="201"/>
      <c r="BW137" s="201"/>
      <c r="BX137" s="201" t="str">
        <f t="shared" si="30"/>
        <v/>
      </c>
      <c r="BY137" s="201"/>
      <c r="BZ137" s="201"/>
      <c r="CA137" s="201"/>
      <c r="CB137" s="201"/>
      <c r="CC137" s="201"/>
      <c r="CD137" s="201"/>
      <c r="CE137" s="201" t="str">
        <f t="shared" si="31"/>
        <v/>
      </c>
      <c r="CF137" s="201"/>
      <c r="CG137" s="201"/>
      <c r="CH137" s="201"/>
      <c r="CI137" s="201"/>
      <c r="CJ137" s="201"/>
      <c r="CK137" s="201"/>
      <c r="CL137" s="201" t="str">
        <f t="shared" si="32"/>
        <v/>
      </c>
      <c r="CM137" s="201"/>
      <c r="CN137" s="201"/>
      <c r="CO137" s="201"/>
      <c r="CP137" s="201"/>
      <c r="CQ137" s="201"/>
      <c r="CR137" s="201"/>
      <c r="CS137" s="201" t="str">
        <f t="shared" si="33"/>
        <v/>
      </c>
      <c r="CT137" s="201"/>
      <c r="CU137" s="201"/>
      <c r="CV137" s="201"/>
      <c r="CW137" s="201"/>
      <c r="CX137" s="201"/>
      <c r="CY137" s="201"/>
      <c r="CZ137" s="201" t="str">
        <f t="shared" si="34"/>
        <v/>
      </c>
      <c r="DA137" s="201"/>
      <c r="DB137" s="201"/>
      <c r="DC137" s="201"/>
      <c r="DD137" s="201"/>
      <c r="DE137" s="201"/>
      <c r="DF137" s="201"/>
      <c r="DG137" s="201" t="str">
        <f t="shared" si="35"/>
        <v/>
      </c>
      <c r="DH137" s="201"/>
      <c r="DI137" s="201"/>
      <c r="DJ137" s="201"/>
      <c r="DK137" s="201"/>
      <c r="DL137" s="201"/>
      <c r="DM137" s="201"/>
      <c r="DN137" s="201" t="str">
        <f t="shared" si="36"/>
        <v/>
      </c>
      <c r="DO137" s="201"/>
      <c r="DP137" s="201"/>
      <c r="DQ137" s="201"/>
      <c r="DR137" s="201"/>
      <c r="DS137" s="201"/>
      <c r="DT137" s="201"/>
      <c r="DU137" s="201" t="str">
        <f t="shared" si="37"/>
        <v/>
      </c>
      <c r="DV137" s="201"/>
      <c r="DW137" s="201"/>
      <c r="DX137" s="201"/>
      <c r="DY137" s="201"/>
      <c r="DZ137" s="201"/>
      <c r="EA137" s="201"/>
      <c r="EB137" s="201" t="str">
        <f t="shared" si="38"/>
        <v/>
      </c>
      <c r="EC137" s="201"/>
      <c r="ED137" s="201"/>
      <c r="EE137" s="201"/>
      <c r="EF137" s="201"/>
      <c r="EG137" s="201"/>
      <c r="EH137" s="201"/>
      <c r="EI137" s="201" t="str">
        <f t="shared" si="39"/>
        <v/>
      </c>
      <c r="EJ137" s="201"/>
      <c r="EK137" s="201"/>
      <c r="EL137" s="201"/>
      <c r="EM137" s="201"/>
      <c r="EN137" s="201"/>
      <c r="EO137" s="201"/>
      <c r="EP137" s="201" t="str">
        <f t="shared" si="40"/>
        <v/>
      </c>
      <c r="EQ137" s="201"/>
      <c r="ER137" s="201"/>
      <c r="ES137" s="201"/>
      <c r="ET137" s="201"/>
      <c r="EU137" s="201"/>
      <c r="EV137" s="201"/>
      <c r="EW137" s="201" t="str">
        <f t="shared" si="41"/>
        <v/>
      </c>
      <c r="EX137" s="201"/>
      <c r="EY137" s="201"/>
      <c r="EZ137" s="201"/>
      <c r="FA137" s="201"/>
      <c r="FB137" s="201"/>
      <c r="FC137" s="201"/>
      <c r="FD137" s="201" t="str">
        <f t="shared" si="42"/>
        <v/>
      </c>
      <c r="FE137" s="201"/>
      <c r="FF137" s="201"/>
      <c r="FG137" s="201"/>
      <c r="FH137" s="201"/>
      <c r="FI137" s="201"/>
      <c r="FJ137" s="201"/>
      <c r="FK137" s="201" t="str">
        <f t="shared" si="43"/>
        <v/>
      </c>
      <c r="FL137" s="201"/>
      <c r="FM137" s="201"/>
      <c r="FN137" s="201"/>
      <c r="FO137" s="201"/>
      <c r="FP137" s="201"/>
      <c r="FQ137" s="201"/>
      <c r="FR137" s="201" t="str">
        <f t="shared" si="44"/>
        <v/>
      </c>
      <c r="FS137" s="201"/>
      <c r="FT137" s="201"/>
      <c r="FU137" s="201"/>
      <c r="FV137" s="201"/>
      <c r="FW137" s="201"/>
      <c r="FX137" s="201"/>
      <c r="FY137" s="201" t="str">
        <f t="shared" si="45"/>
        <v/>
      </c>
      <c r="FZ137" s="201"/>
      <c r="GA137" s="201"/>
      <c r="GB137" s="201"/>
      <c r="GC137" s="201"/>
      <c r="GD137" s="201"/>
      <c r="GE137" s="201"/>
      <c r="GF137" s="201" t="str">
        <f t="shared" si="46"/>
        <v/>
      </c>
      <c r="GG137" s="201"/>
      <c r="GH137" s="201"/>
      <c r="GI137" s="201"/>
      <c r="GJ137" s="201"/>
      <c r="GK137" s="201"/>
      <c r="GL137" s="201"/>
      <c r="GM137" s="201" t="str">
        <f t="shared" si="47"/>
        <v/>
      </c>
      <c r="GN137" s="201"/>
      <c r="GO137" s="201"/>
      <c r="GP137" s="201"/>
      <c r="GQ137" s="201"/>
      <c r="GR137" s="201"/>
      <c r="GS137" s="201"/>
      <c r="GT137" s="201" t="str">
        <f t="shared" si="48"/>
        <v/>
      </c>
      <c r="GU137" s="201"/>
      <c r="GV137" s="201"/>
      <c r="GW137" s="201"/>
      <c r="GX137" s="201"/>
      <c r="GY137" s="201"/>
      <c r="GZ137" s="201"/>
      <c r="HA137" s="201" t="str">
        <f t="shared" si="49"/>
        <v/>
      </c>
      <c r="HB137" s="201"/>
      <c r="HC137" s="201"/>
      <c r="HD137" s="201"/>
      <c r="HE137" s="201"/>
      <c r="HF137" s="201"/>
      <c r="HG137" s="201"/>
      <c r="HH137" s="201" t="str">
        <f t="shared" si="50"/>
        <v/>
      </c>
      <c r="HI137" s="201"/>
      <c r="HJ137" s="201"/>
      <c r="HK137" s="201"/>
      <c r="HL137" s="201"/>
      <c r="HM137" s="201"/>
      <c r="HN137" s="201"/>
      <c r="HO137" s="201" t="str">
        <f t="shared" si="51"/>
        <v/>
      </c>
      <c r="HP137" s="201"/>
      <c r="HQ137" s="201"/>
      <c r="HR137" s="201"/>
      <c r="HS137" s="201"/>
      <c r="HT137" s="201"/>
      <c r="HU137" s="201"/>
      <c r="HV137" s="201" t="str">
        <f t="shared" si="52"/>
        <v/>
      </c>
      <c r="HW137" s="201"/>
      <c r="HX137" s="201"/>
      <c r="HY137" s="201"/>
      <c r="HZ137" s="201"/>
      <c r="IA137" s="201"/>
      <c r="IB137" s="201"/>
      <c r="IC137" s="201" t="str">
        <f t="shared" si="53"/>
        <v/>
      </c>
      <c r="ID137" s="201"/>
      <c r="IE137" s="201"/>
      <c r="IF137" s="201"/>
      <c r="IG137" s="201"/>
      <c r="IH137" s="201"/>
      <c r="II137" s="201"/>
      <c r="IJ137" s="201" t="str">
        <f t="shared" si="54"/>
        <v/>
      </c>
      <c r="IK137" s="201"/>
      <c r="IL137" s="201"/>
      <c r="IM137" s="201"/>
      <c r="IN137" s="201"/>
      <c r="IO137" s="201"/>
      <c r="IP137" s="201"/>
      <c r="IQ137" s="201" t="str">
        <f t="shared" si="55"/>
        <v/>
      </c>
      <c r="IR137" s="201"/>
      <c r="IS137" s="201"/>
      <c r="IT137" s="201"/>
      <c r="IU137" s="201"/>
      <c r="IV137" s="201"/>
      <c r="IW137" s="201"/>
      <c r="IX137" s="201" t="str">
        <f t="shared" si="56"/>
        <v/>
      </c>
      <c r="IY137" s="201"/>
      <c r="IZ137" s="201"/>
      <c r="JA137" s="201"/>
      <c r="JB137" s="201"/>
      <c r="JC137" s="201"/>
      <c r="JD137" s="201"/>
      <c r="JE137" s="201" t="str">
        <f t="shared" si="57"/>
        <v/>
      </c>
      <c r="JF137" s="201"/>
      <c r="JG137" s="201"/>
      <c r="JH137" s="201"/>
      <c r="JI137" s="201"/>
      <c r="JJ137" s="201"/>
      <c r="JK137" s="201"/>
      <c r="JL137" s="201" t="str">
        <f t="shared" si="58"/>
        <v/>
      </c>
      <c r="JM137" s="201"/>
      <c r="JN137" s="201"/>
      <c r="JO137" s="201"/>
      <c r="JP137" s="201"/>
      <c r="JQ137" s="201"/>
      <c r="JR137" s="201"/>
      <c r="JS137" s="201" t="str">
        <f t="shared" si="59"/>
        <v/>
      </c>
      <c r="JT137" s="201"/>
      <c r="JU137" s="201"/>
      <c r="JV137" s="201"/>
      <c r="JW137" s="201"/>
      <c r="JX137" s="201"/>
      <c r="JY137" s="201"/>
      <c r="JZ137" s="201" t="str">
        <f t="shared" si="60"/>
        <v/>
      </c>
      <c r="KA137" s="201"/>
      <c r="KB137" s="201"/>
      <c r="KC137" s="201"/>
      <c r="KD137" s="201"/>
      <c r="KE137" s="201"/>
      <c r="KF137" s="201"/>
      <c r="KG137" s="201" t="str">
        <f t="shared" si="61"/>
        <v/>
      </c>
      <c r="KH137" s="201"/>
      <c r="KI137" s="201"/>
      <c r="KJ137" s="201"/>
      <c r="KK137" s="201"/>
      <c r="KL137" s="201"/>
      <c r="KM137" s="201"/>
      <c r="KN137" s="201" t="str">
        <f t="shared" si="62"/>
        <v/>
      </c>
      <c r="KO137" s="201"/>
      <c r="KP137" s="201"/>
      <c r="KQ137" s="201"/>
      <c r="KR137" s="201"/>
      <c r="KS137" s="201"/>
      <c r="KT137" s="201"/>
      <c r="KU137" s="201" t="str">
        <f t="shared" si="63"/>
        <v/>
      </c>
      <c r="KV137" s="201"/>
      <c r="KW137" s="201"/>
      <c r="KX137" s="201"/>
      <c r="KY137" s="201"/>
      <c r="KZ137" s="201"/>
      <c r="LA137" s="201"/>
      <c r="LB137" s="201" t="str">
        <f t="shared" si="64"/>
        <v/>
      </c>
      <c r="LC137" s="201"/>
      <c r="LD137" s="201"/>
      <c r="LE137" s="201"/>
      <c r="LF137" s="201"/>
      <c r="LG137" s="201"/>
      <c r="LH137" s="201"/>
      <c r="LI137" s="201" t="str">
        <f t="shared" si="1"/>
        <v/>
      </c>
      <c r="LJ137" s="201"/>
      <c r="LK137" s="201"/>
      <c r="LL137" s="201"/>
      <c r="LM137" s="201"/>
      <c r="LN137" s="201"/>
      <c r="LO137" s="201"/>
      <c r="LP137" s="201" t="str">
        <f t="shared" si="2"/>
        <v/>
      </c>
      <c r="LQ137" s="201"/>
      <c r="LR137" s="201"/>
      <c r="LS137" s="201"/>
      <c r="LT137" s="201"/>
      <c r="LU137" s="201"/>
      <c r="LV137" s="201"/>
      <c r="LW137" s="201" t="str">
        <f t="shared" si="3"/>
        <v/>
      </c>
      <c r="LX137" s="201"/>
      <c r="LY137" s="201"/>
      <c r="LZ137" s="201"/>
      <c r="MA137" s="201"/>
      <c r="MB137" s="201"/>
      <c r="MC137" s="201"/>
      <c r="MD137" s="201" t="str">
        <f t="shared" si="4"/>
        <v/>
      </c>
      <c r="ME137" s="201"/>
      <c r="MF137" s="201"/>
      <c r="MG137" s="201"/>
      <c r="MH137" s="201"/>
      <c r="MI137" s="201"/>
      <c r="MJ137" s="201"/>
      <c r="MK137" s="201" t="str">
        <f t="shared" si="5"/>
        <v/>
      </c>
      <c r="ML137" s="201"/>
      <c r="MM137" s="201"/>
      <c r="MN137" s="201"/>
      <c r="MO137" s="201"/>
      <c r="MP137" s="201"/>
      <c r="MQ137" s="201"/>
      <c r="MR137" s="201" t="str">
        <f t="shared" si="6"/>
        <v/>
      </c>
      <c r="MS137" s="201"/>
      <c r="MT137" s="201"/>
      <c r="MU137" s="201"/>
      <c r="MV137" s="201"/>
      <c r="MW137" s="201"/>
      <c r="MX137" s="201"/>
      <c r="MY137" s="201" t="str">
        <f t="shared" si="7"/>
        <v/>
      </c>
      <c r="MZ137" s="201"/>
      <c r="NA137" s="201"/>
      <c r="NB137" s="201"/>
      <c r="NC137" s="201"/>
      <c r="ND137" s="201"/>
      <c r="NE137" s="201"/>
      <c r="NF137" s="201" t="str">
        <f t="shared" si="8"/>
        <v/>
      </c>
      <c r="NG137" s="201"/>
      <c r="NH137" s="201"/>
      <c r="NI137" s="201"/>
      <c r="NJ137" s="201"/>
      <c r="NK137" s="201"/>
      <c r="NL137" s="201"/>
      <c r="NM137" s="201" t="str">
        <f t="shared" si="9"/>
        <v/>
      </c>
      <c r="NN137" s="201"/>
      <c r="NO137" s="201"/>
      <c r="NP137" s="201"/>
      <c r="NQ137" s="201"/>
      <c r="NR137" s="201"/>
      <c r="NS137" s="201"/>
      <c r="NT137" s="201" t="str">
        <f t="shared" si="10"/>
        <v/>
      </c>
      <c r="NU137" s="201"/>
      <c r="NV137" s="201"/>
      <c r="NW137" s="201"/>
      <c r="NX137" s="201"/>
      <c r="NY137" s="201"/>
      <c r="NZ137" s="201"/>
      <c r="OA137" s="201" t="str">
        <f t="shared" si="11"/>
        <v/>
      </c>
      <c r="OB137" s="201"/>
      <c r="OC137" s="201"/>
      <c r="OD137" s="201"/>
      <c r="OE137" s="201"/>
      <c r="OF137" s="201"/>
      <c r="OG137" s="201"/>
      <c r="OH137" s="201" t="str">
        <f t="shared" si="12"/>
        <v/>
      </c>
      <c r="OI137" s="201"/>
      <c r="OJ137" s="201"/>
      <c r="OK137" s="201"/>
      <c r="OL137" s="201"/>
      <c r="OM137" s="201"/>
      <c r="ON137" s="201"/>
      <c r="OO137" s="201" t="str">
        <f t="shared" si="13"/>
        <v/>
      </c>
      <c r="OP137" s="201"/>
      <c r="OQ137" s="201"/>
      <c r="OR137" s="201"/>
      <c r="OS137" s="201"/>
      <c r="OT137" s="201"/>
      <c r="OU137" s="201"/>
      <c r="OV137" s="201" t="str">
        <f t="shared" si="14"/>
        <v/>
      </c>
      <c r="OW137" s="201"/>
      <c r="OX137" s="201"/>
      <c r="OY137" s="201"/>
      <c r="OZ137" s="201"/>
      <c r="PA137" s="201"/>
      <c r="PB137" s="201"/>
      <c r="PC137" s="201" t="str">
        <f t="shared" si="15"/>
        <v/>
      </c>
      <c r="PD137" s="201"/>
      <c r="PE137" s="201"/>
      <c r="PF137" s="201"/>
      <c r="PG137" s="201"/>
      <c r="PH137" s="201"/>
      <c r="PI137" s="201"/>
      <c r="PJ137" s="201" t="str">
        <f t="shared" si="16"/>
        <v/>
      </c>
      <c r="PK137" s="201"/>
      <c r="PL137" s="201"/>
      <c r="PM137" s="201"/>
      <c r="PN137" s="201"/>
      <c r="PO137" s="201"/>
      <c r="PP137" s="201"/>
      <c r="PQ137" s="201" t="str">
        <f t="shared" si="17"/>
        <v/>
      </c>
      <c r="PR137" s="201"/>
      <c r="PS137" s="201"/>
      <c r="PT137" s="201"/>
      <c r="PU137" s="201"/>
      <c r="PV137" s="201"/>
      <c r="PW137" s="201"/>
      <c r="PX137" s="201" t="str">
        <f t="shared" si="18"/>
        <v/>
      </c>
      <c r="PY137" s="201"/>
      <c r="PZ137" s="201"/>
      <c r="QA137" s="201"/>
      <c r="QB137" s="201"/>
      <c r="QC137" s="201"/>
      <c r="QD137" s="201"/>
      <c r="QE137" s="201" t="str">
        <f t="shared" si="19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71"/>
        <v>#N/A</v>
      </c>
      <c r="G138" s="201"/>
      <c r="H138" s="202"/>
      <c r="I138" s="202"/>
      <c r="J138" s="202"/>
      <c r="K138" s="201"/>
      <c r="L138" s="201"/>
      <c r="M138" s="201">
        <f t="shared" si="72"/>
        <v>0</v>
      </c>
      <c r="N138" s="201"/>
      <c r="O138" s="201"/>
      <c r="P138" s="201"/>
      <c r="Q138" s="203"/>
      <c r="R138" s="201"/>
      <c r="S138" s="201"/>
      <c r="T138" s="201">
        <f t="shared" si="73"/>
        <v>20</v>
      </c>
      <c r="U138" s="201"/>
      <c r="V138" s="201"/>
      <c r="W138" s="201"/>
      <c r="X138" s="201"/>
      <c r="Y138" s="201"/>
      <c r="Z138" s="201"/>
      <c r="AA138" s="201">
        <f t="shared" si="74"/>
        <v>0</v>
      </c>
      <c r="AB138" s="201"/>
      <c r="AC138" s="201"/>
      <c r="AD138" s="201"/>
      <c r="AE138" s="201"/>
      <c r="AF138" s="201"/>
      <c r="AG138" s="201"/>
      <c r="AH138" s="201">
        <f t="shared" si="24"/>
        <v>0</v>
      </c>
      <c r="AI138" s="201"/>
      <c r="AJ138" s="201"/>
      <c r="AK138" s="201"/>
      <c r="AL138" s="201"/>
      <c r="AM138" s="201"/>
      <c r="AN138" s="201"/>
      <c r="AO138" s="201" t="str">
        <f t="shared" si="25"/>
        <v/>
      </c>
      <c r="AP138" s="201"/>
      <c r="AQ138" s="201"/>
      <c r="AR138" s="201"/>
      <c r="AS138" s="201"/>
      <c r="AT138" s="201"/>
      <c r="AU138" s="201"/>
      <c r="AV138" s="201" t="str">
        <f t="shared" si="26"/>
        <v/>
      </c>
      <c r="AW138" s="201"/>
      <c r="AX138" s="201"/>
      <c r="AY138" s="201"/>
      <c r="AZ138" s="201"/>
      <c r="BA138" s="201"/>
      <c r="BB138" s="201"/>
      <c r="BC138" s="201" t="str">
        <f t="shared" si="27"/>
        <v/>
      </c>
      <c r="BD138" s="201"/>
      <c r="BE138" s="201"/>
      <c r="BF138" s="201"/>
      <c r="BG138" s="201"/>
      <c r="BH138" s="201"/>
      <c r="BI138" s="201"/>
      <c r="BJ138" s="201" t="str">
        <f t="shared" si="28"/>
        <v/>
      </c>
      <c r="BK138" s="201"/>
      <c r="BL138" s="201"/>
      <c r="BM138" s="201"/>
      <c r="BN138" s="201"/>
      <c r="BO138" s="201"/>
      <c r="BP138" s="201"/>
      <c r="BQ138" s="201" t="str">
        <f t="shared" si="29"/>
        <v/>
      </c>
      <c r="BR138" s="201"/>
      <c r="BS138" s="201"/>
      <c r="BT138" s="201"/>
      <c r="BU138" s="201"/>
      <c r="BV138" s="201"/>
      <c r="BW138" s="201"/>
      <c r="BX138" s="201" t="str">
        <f t="shared" si="30"/>
        <v/>
      </c>
      <c r="BY138" s="201"/>
      <c r="BZ138" s="201"/>
      <c r="CA138" s="201"/>
      <c r="CB138" s="201"/>
      <c r="CC138" s="201"/>
      <c r="CD138" s="201"/>
      <c r="CE138" s="201" t="str">
        <f t="shared" si="31"/>
        <v/>
      </c>
      <c r="CF138" s="201"/>
      <c r="CG138" s="201"/>
      <c r="CH138" s="201"/>
      <c r="CI138" s="201"/>
      <c r="CJ138" s="201"/>
      <c r="CK138" s="201"/>
      <c r="CL138" s="201" t="str">
        <f t="shared" si="32"/>
        <v/>
      </c>
      <c r="CM138" s="201"/>
      <c r="CN138" s="201"/>
      <c r="CO138" s="201"/>
      <c r="CP138" s="201"/>
      <c r="CQ138" s="201"/>
      <c r="CR138" s="201"/>
      <c r="CS138" s="201" t="str">
        <f t="shared" si="33"/>
        <v/>
      </c>
      <c r="CT138" s="201"/>
      <c r="CU138" s="201"/>
      <c r="CV138" s="201"/>
      <c r="CW138" s="201"/>
      <c r="CX138" s="201"/>
      <c r="CY138" s="201"/>
      <c r="CZ138" s="201" t="str">
        <f t="shared" si="34"/>
        <v/>
      </c>
      <c r="DA138" s="201"/>
      <c r="DB138" s="201"/>
      <c r="DC138" s="201"/>
      <c r="DD138" s="201"/>
      <c r="DE138" s="201"/>
      <c r="DF138" s="201"/>
      <c r="DG138" s="201" t="str">
        <f t="shared" si="35"/>
        <v/>
      </c>
      <c r="DH138" s="201"/>
      <c r="DI138" s="201"/>
      <c r="DJ138" s="201"/>
      <c r="DK138" s="201"/>
      <c r="DL138" s="201"/>
      <c r="DM138" s="201"/>
      <c r="DN138" s="201" t="str">
        <f t="shared" si="36"/>
        <v/>
      </c>
      <c r="DO138" s="201"/>
      <c r="DP138" s="201"/>
      <c r="DQ138" s="201"/>
      <c r="DR138" s="201"/>
      <c r="DS138" s="201"/>
      <c r="DT138" s="201"/>
      <c r="DU138" s="201" t="str">
        <f t="shared" si="37"/>
        <v/>
      </c>
      <c r="DV138" s="201"/>
      <c r="DW138" s="201"/>
      <c r="DX138" s="201"/>
      <c r="DY138" s="201"/>
      <c r="DZ138" s="201"/>
      <c r="EA138" s="201"/>
      <c r="EB138" s="201" t="str">
        <f t="shared" si="38"/>
        <v/>
      </c>
      <c r="EC138" s="201"/>
      <c r="ED138" s="201"/>
      <c r="EE138" s="201"/>
      <c r="EF138" s="201"/>
      <c r="EG138" s="201"/>
      <c r="EH138" s="201"/>
      <c r="EI138" s="201" t="str">
        <f t="shared" si="39"/>
        <v/>
      </c>
      <c r="EJ138" s="201"/>
      <c r="EK138" s="201"/>
      <c r="EL138" s="201"/>
      <c r="EM138" s="201"/>
      <c r="EN138" s="201"/>
      <c r="EO138" s="201"/>
      <c r="EP138" s="201" t="str">
        <f t="shared" si="40"/>
        <v/>
      </c>
      <c r="EQ138" s="201"/>
      <c r="ER138" s="201"/>
      <c r="ES138" s="201"/>
      <c r="ET138" s="201"/>
      <c r="EU138" s="201"/>
      <c r="EV138" s="201"/>
      <c r="EW138" s="201" t="str">
        <f t="shared" si="41"/>
        <v/>
      </c>
      <c r="EX138" s="201"/>
      <c r="EY138" s="201"/>
      <c r="EZ138" s="201"/>
      <c r="FA138" s="201"/>
      <c r="FB138" s="201"/>
      <c r="FC138" s="201"/>
      <c r="FD138" s="201" t="str">
        <f t="shared" si="42"/>
        <v/>
      </c>
      <c r="FE138" s="201"/>
      <c r="FF138" s="201"/>
      <c r="FG138" s="201"/>
      <c r="FH138" s="201"/>
      <c r="FI138" s="201"/>
      <c r="FJ138" s="201"/>
      <c r="FK138" s="201" t="str">
        <f t="shared" si="43"/>
        <v/>
      </c>
      <c r="FL138" s="201"/>
      <c r="FM138" s="201"/>
      <c r="FN138" s="201"/>
      <c r="FO138" s="201"/>
      <c r="FP138" s="201"/>
      <c r="FQ138" s="201"/>
      <c r="FR138" s="201" t="str">
        <f t="shared" si="44"/>
        <v/>
      </c>
      <c r="FS138" s="201"/>
      <c r="FT138" s="201"/>
      <c r="FU138" s="201"/>
      <c r="FV138" s="201"/>
      <c r="FW138" s="201"/>
      <c r="FX138" s="201"/>
      <c r="FY138" s="201" t="str">
        <f t="shared" si="45"/>
        <v/>
      </c>
      <c r="FZ138" s="201"/>
      <c r="GA138" s="201"/>
      <c r="GB138" s="201"/>
      <c r="GC138" s="201"/>
      <c r="GD138" s="201"/>
      <c r="GE138" s="201"/>
      <c r="GF138" s="201" t="str">
        <f t="shared" si="46"/>
        <v/>
      </c>
      <c r="GG138" s="201"/>
      <c r="GH138" s="201"/>
      <c r="GI138" s="201"/>
      <c r="GJ138" s="201"/>
      <c r="GK138" s="201"/>
      <c r="GL138" s="201"/>
      <c r="GM138" s="201" t="str">
        <f t="shared" si="47"/>
        <v/>
      </c>
      <c r="GN138" s="201"/>
      <c r="GO138" s="201"/>
      <c r="GP138" s="201"/>
      <c r="GQ138" s="201"/>
      <c r="GR138" s="201"/>
      <c r="GS138" s="201"/>
      <c r="GT138" s="201" t="str">
        <f t="shared" si="48"/>
        <v/>
      </c>
      <c r="GU138" s="201"/>
      <c r="GV138" s="201"/>
      <c r="GW138" s="201"/>
      <c r="GX138" s="201"/>
      <c r="GY138" s="201"/>
      <c r="GZ138" s="201"/>
      <c r="HA138" s="201" t="str">
        <f t="shared" si="49"/>
        <v/>
      </c>
      <c r="HB138" s="201"/>
      <c r="HC138" s="201"/>
      <c r="HD138" s="201"/>
      <c r="HE138" s="201"/>
      <c r="HF138" s="201"/>
      <c r="HG138" s="201"/>
      <c r="HH138" s="201" t="str">
        <f t="shared" si="50"/>
        <v/>
      </c>
      <c r="HI138" s="201"/>
      <c r="HJ138" s="201"/>
      <c r="HK138" s="201"/>
      <c r="HL138" s="201"/>
      <c r="HM138" s="201"/>
      <c r="HN138" s="201"/>
      <c r="HO138" s="201" t="str">
        <f t="shared" si="51"/>
        <v/>
      </c>
      <c r="HP138" s="201"/>
      <c r="HQ138" s="201"/>
      <c r="HR138" s="201"/>
      <c r="HS138" s="201"/>
      <c r="HT138" s="201"/>
      <c r="HU138" s="201"/>
      <c r="HV138" s="201" t="str">
        <f t="shared" si="52"/>
        <v/>
      </c>
      <c r="HW138" s="201"/>
      <c r="HX138" s="201"/>
      <c r="HY138" s="201"/>
      <c r="HZ138" s="201"/>
      <c r="IA138" s="201"/>
      <c r="IB138" s="201"/>
      <c r="IC138" s="201" t="str">
        <f t="shared" si="53"/>
        <v/>
      </c>
      <c r="ID138" s="201"/>
      <c r="IE138" s="201"/>
      <c r="IF138" s="201"/>
      <c r="IG138" s="201"/>
      <c r="IH138" s="201"/>
      <c r="II138" s="201"/>
      <c r="IJ138" s="201" t="str">
        <f t="shared" si="54"/>
        <v/>
      </c>
      <c r="IK138" s="201"/>
      <c r="IL138" s="201"/>
      <c r="IM138" s="201"/>
      <c r="IN138" s="201"/>
      <c r="IO138" s="201"/>
      <c r="IP138" s="201"/>
      <c r="IQ138" s="201" t="str">
        <f t="shared" si="55"/>
        <v/>
      </c>
      <c r="IR138" s="201"/>
      <c r="IS138" s="201"/>
      <c r="IT138" s="201"/>
      <c r="IU138" s="201"/>
      <c r="IV138" s="201"/>
      <c r="IW138" s="201"/>
      <c r="IX138" s="201" t="str">
        <f t="shared" si="56"/>
        <v/>
      </c>
      <c r="IY138" s="201"/>
      <c r="IZ138" s="201"/>
      <c r="JA138" s="201"/>
      <c r="JB138" s="201"/>
      <c r="JC138" s="201"/>
      <c r="JD138" s="201"/>
      <c r="JE138" s="201" t="str">
        <f t="shared" si="57"/>
        <v/>
      </c>
      <c r="JF138" s="201"/>
      <c r="JG138" s="201"/>
      <c r="JH138" s="201"/>
      <c r="JI138" s="201"/>
      <c r="JJ138" s="201"/>
      <c r="JK138" s="201"/>
      <c r="JL138" s="201" t="str">
        <f t="shared" si="58"/>
        <v/>
      </c>
      <c r="JM138" s="201"/>
      <c r="JN138" s="201"/>
      <c r="JO138" s="201"/>
      <c r="JP138" s="201"/>
      <c r="JQ138" s="201"/>
      <c r="JR138" s="201"/>
      <c r="JS138" s="201" t="str">
        <f t="shared" si="59"/>
        <v/>
      </c>
      <c r="JT138" s="201"/>
      <c r="JU138" s="201"/>
      <c r="JV138" s="201"/>
      <c r="JW138" s="201"/>
      <c r="JX138" s="201"/>
      <c r="JY138" s="201"/>
      <c r="JZ138" s="201" t="str">
        <f t="shared" si="60"/>
        <v/>
      </c>
      <c r="KA138" s="201"/>
      <c r="KB138" s="201"/>
      <c r="KC138" s="201"/>
      <c r="KD138" s="201"/>
      <c r="KE138" s="201"/>
      <c r="KF138" s="201"/>
      <c r="KG138" s="201" t="str">
        <f t="shared" si="61"/>
        <v/>
      </c>
      <c r="KH138" s="201"/>
      <c r="KI138" s="201"/>
      <c r="KJ138" s="201"/>
      <c r="KK138" s="201"/>
      <c r="KL138" s="201"/>
      <c r="KM138" s="201"/>
      <c r="KN138" s="201" t="str">
        <f t="shared" si="62"/>
        <v/>
      </c>
      <c r="KO138" s="201"/>
      <c r="KP138" s="201"/>
      <c r="KQ138" s="201"/>
      <c r="KR138" s="201"/>
      <c r="KS138" s="201"/>
      <c r="KT138" s="201"/>
      <c r="KU138" s="201" t="str">
        <f t="shared" si="63"/>
        <v/>
      </c>
      <c r="KV138" s="201"/>
      <c r="KW138" s="201"/>
      <c r="KX138" s="201"/>
      <c r="KY138" s="201"/>
      <c r="KZ138" s="201"/>
      <c r="LA138" s="201"/>
      <c r="LB138" s="201" t="str">
        <f t="shared" si="64"/>
        <v/>
      </c>
      <c r="LC138" s="201"/>
      <c r="LD138" s="201"/>
      <c r="LE138" s="201"/>
      <c r="LF138" s="201"/>
      <c r="LG138" s="201"/>
      <c r="LH138" s="201"/>
      <c r="LI138" s="201" t="str">
        <f t="shared" si="1"/>
        <v/>
      </c>
      <c r="LJ138" s="201"/>
      <c r="LK138" s="201"/>
      <c r="LL138" s="201"/>
      <c r="LM138" s="201"/>
      <c r="LN138" s="201"/>
      <c r="LO138" s="201"/>
      <c r="LP138" s="201" t="str">
        <f t="shared" si="2"/>
        <v/>
      </c>
      <c r="LQ138" s="201"/>
      <c r="LR138" s="201"/>
      <c r="LS138" s="201"/>
      <c r="LT138" s="201"/>
      <c r="LU138" s="201"/>
      <c r="LV138" s="201"/>
      <c r="LW138" s="201" t="str">
        <f t="shared" si="3"/>
        <v/>
      </c>
      <c r="LX138" s="201"/>
      <c r="LY138" s="201"/>
      <c r="LZ138" s="201"/>
      <c r="MA138" s="201"/>
      <c r="MB138" s="201"/>
      <c r="MC138" s="201"/>
      <c r="MD138" s="201" t="str">
        <f t="shared" si="4"/>
        <v/>
      </c>
      <c r="ME138" s="201"/>
      <c r="MF138" s="201"/>
      <c r="MG138" s="201"/>
      <c r="MH138" s="201"/>
      <c r="MI138" s="201"/>
      <c r="MJ138" s="201"/>
      <c r="MK138" s="201" t="str">
        <f t="shared" si="5"/>
        <v/>
      </c>
      <c r="ML138" s="201"/>
      <c r="MM138" s="201"/>
      <c r="MN138" s="201"/>
      <c r="MO138" s="201"/>
      <c r="MP138" s="201"/>
      <c r="MQ138" s="201"/>
      <c r="MR138" s="201" t="str">
        <f t="shared" si="6"/>
        <v/>
      </c>
      <c r="MS138" s="201"/>
      <c r="MT138" s="201"/>
      <c r="MU138" s="201"/>
      <c r="MV138" s="201"/>
      <c r="MW138" s="201"/>
      <c r="MX138" s="201"/>
      <c r="MY138" s="201" t="str">
        <f t="shared" si="7"/>
        <v/>
      </c>
      <c r="MZ138" s="201"/>
      <c r="NA138" s="201"/>
      <c r="NB138" s="201"/>
      <c r="NC138" s="201"/>
      <c r="ND138" s="201"/>
      <c r="NE138" s="201"/>
      <c r="NF138" s="201" t="str">
        <f t="shared" si="8"/>
        <v/>
      </c>
      <c r="NG138" s="201"/>
      <c r="NH138" s="201"/>
      <c r="NI138" s="201"/>
      <c r="NJ138" s="201"/>
      <c r="NK138" s="201"/>
      <c r="NL138" s="201"/>
      <c r="NM138" s="201" t="str">
        <f t="shared" si="9"/>
        <v/>
      </c>
      <c r="NN138" s="201"/>
      <c r="NO138" s="201"/>
      <c r="NP138" s="201"/>
      <c r="NQ138" s="201"/>
      <c r="NR138" s="201"/>
      <c r="NS138" s="201"/>
      <c r="NT138" s="201" t="str">
        <f t="shared" si="10"/>
        <v/>
      </c>
      <c r="NU138" s="201"/>
      <c r="NV138" s="201"/>
      <c r="NW138" s="201"/>
      <c r="NX138" s="201"/>
      <c r="NY138" s="201"/>
      <c r="NZ138" s="201"/>
      <c r="OA138" s="201" t="str">
        <f t="shared" si="11"/>
        <v/>
      </c>
      <c r="OB138" s="201"/>
      <c r="OC138" s="201"/>
      <c r="OD138" s="201"/>
      <c r="OE138" s="201"/>
      <c r="OF138" s="201"/>
      <c r="OG138" s="201"/>
      <c r="OH138" s="201" t="str">
        <f t="shared" si="12"/>
        <v/>
      </c>
      <c r="OI138" s="201"/>
      <c r="OJ138" s="201"/>
      <c r="OK138" s="201"/>
      <c r="OL138" s="201"/>
      <c r="OM138" s="201"/>
      <c r="ON138" s="201"/>
      <c r="OO138" s="201" t="str">
        <f t="shared" si="13"/>
        <v/>
      </c>
      <c r="OP138" s="201"/>
      <c r="OQ138" s="201"/>
      <c r="OR138" s="201"/>
      <c r="OS138" s="201"/>
      <c r="OT138" s="201"/>
      <c r="OU138" s="201"/>
      <c r="OV138" s="201" t="str">
        <f t="shared" si="14"/>
        <v/>
      </c>
      <c r="OW138" s="201"/>
      <c r="OX138" s="201"/>
      <c r="OY138" s="201"/>
      <c r="OZ138" s="201"/>
      <c r="PA138" s="201"/>
      <c r="PB138" s="201"/>
      <c r="PC138" s="201" t="str">
        <f t="shared" si="15"/>
        <v/>
      </c>
      <c r="PD138" s="201"/>
      <c r="PE138" s="201"/>
      <c r="PF138" s="201"/>
      <c r="PG138" s="201"/>
      <c r="PH138" s="201"/>
      <c r="PI138" s="201"/>
      <c r="PJ138" s="201" t="str">
        <f t="shared" si="16"/>
        <v/>
      </c>
      <c r="PK138" s="201"/>
      <c r="PL138" s="201"/>
      <c r="PM138" s="201"/>
      <c r="PN138" s="201"/>
      <c r="PO138" s="201"/>
      <c r="PP138" s="201"/>
      <c r="PQ138" s="201" t="str">
        <f t="shared" si="17"/>
        <v/>
      </c>
      <c r="PR138" s="201"/>
      <c r="PS138" s="201"/>
      <c r="PT138" s="201"/>
      <c r="PU138" s="201"/>
      <c r="PV138" s="201"/>
      <c r="PW138" s="201"/>
      <c r="PX138" s="201" t="str">
        <f t="shared" si="18"/>
        <v/>
      </c>
      <c r="PY138" s="201"/>
      <c r="PZ138" s="201"/>
      <c r="QA138" s="201"/>
      <c r="QB138" s="201"/>
      <c r="QC138" s="201"/>
      <c r="QD138" s="201"/>
      <c r="QE138" s="201" t="str">
        <f t="shared" si="19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71"/>
        <v>#N/A</v>
      </c>
      <c r="G139" s="201"/>
      <c r="H139" s="202"/>
      <c r="I139" s="202"/>
      <c r="J139" s="202"/>
      <c r="K139" s="201"/>
      <c r="L139" s="201"/>
      <c r="M139" s="201">
        <f t="shared" si="72"/>
        <v>0</v>
      </c>
      <c r="N139" s="201"/>
      <c r="O139" s="201"/>
      <c r="P139" s="201"/>
      <c r="Q139" s="203"/>
      <c r="R139" s="201"/>
      <c r="S139" s="201"/>
      <c r="T139" s="201">
        <f t="shared" si="73"/>
        <v>0</v>
      </c>
      <c r="U139" s="201"/>
      <c r="V139" s="201"/>
      <c r="W139" s="201"/>
      <c r="X139" s="201"/>
      <c r="Y139" s="201"/>
      <c r="Z139" s="201"/>
      <c r="AA139" s="201">
        <f t="shared" si="74"/>
        <v>0</v>
      </c>
      <c r="AB139" s="201"/>
      <c r="AC139" s="201"/>
      <c r="AD139" s="201"/>
      <c r="AE139" s="201"/>
      <c r="AF139" s="201"/>
      <c r="AG139" s="201"/>
      <c r="AH139" s="201">
        <f t="shared" si="24"/>
        <v>0</v>
      </c>
      <c r="AI139" s="201"/>
      <c r="AJ139" s="201"/>
      <c r="AK139" s="201"/>
      <c r="AL139" s="201"/>
      <c r="AM139" s="201"/>
      <c r="AN139" s="201"/>
      <c r="AO139" s="201" t="str">
        <f t="shared" si="25"/>
        <v/>
      </c>
      <c r="AP139" s="201"/>
      <c r="AQ139" s="201"/>
      <c r="AR139" s="201"/>
      <c r="AS139" s="201"/>
      <c r="AT139" s="201"/>
      <c r="AU139" s="201"/>
      <c r="AV139" s="201" t="str">
        <f t="shared" si="26"/>
        <v/>
      </c>
      <c r="AW139" s="201"/>
      <c r="AX139" s="201"/>
      <c r="AY139" s="201"/>
      <c r="AZ139" s="201"/>
      <c r="BA139" s="201"/>
      <c r="BB139" s="201"/>
      <c r="BC139" s="201" t="str">
        <f t="shared" si="27"/>
        <v/>
      </c>
      <c r="BD139" s="201"/>
      <c r="BE139" s="201"/>
      <c r="BF139" s="201"/>
      <c r="BG139" s="201"/>
      <c r="BH139" s="201"/>
      <c r="BI139" s="201"/>
      <c r="BJ139" s="201" t="str">
        <f t="shared" si="28"/>
        <v/>
      </c>
      <c r="BK139" s="201"/>
      <c r="BL139" s="201"/>
      <c r="BM139" s="201"/>
      <c r="BN139" s="201"/>
      <c r="BO139" s="201"/>
      <c r="BP139" s="201"/>
      <c r="BQ139" s="201" t="str">
        <f t="shared" si="29"/>
        <v/>
      </c>
      <c r="BR139" s="201"/>
      <c r="BS139" s="201"/>
      <c r="BT139" s="201"/>
      <c r="BU139" s="201"/>
      <c r="BV139" s="201"/>
      <c r="BW139" s="201"/>
      <c r="BX139" s="201" t="str">
        <f t="shared" si="30"/>
        <v/>
      </c>
      <c r="BY139" s="201"/>
      <c r="BZ139" s="201"/>
      <c r="CA139" s="201"/>
      <c r="CB139" s="201"/>
      <c r="CC139" s="201"/>
      <c r="CD139" s="201"/>
      <c r="CE139" s="201" t="str">
        <f t="shared" si="31"/>
        <v/>
      </c>
      <c r="CF139" s="201"/>
      <c r="CG139" s="201"/>
      <c r="CH139" s="201"/>
      <c r="CI139" s="201"/>
      <c r="CJ139" s="201"/>
      <c r="CK139" s="201"/>
      <c r="CL139" s="201" t="str">
        <f t="shared" si="32"/>
        <v/>
      </c>
      <c r="CM139" s="201"/>
      <c r="CN139" s="201"/>
      <c r="CO139" s="201"/>
      <c r="CP139" s="201"/>
      <c r="CQ139" s="201"/>
      <c r="CR139" s="201"/>
      <c r="CS139" s="201" t="str">
        <f t="shared" si="33"/>
        <v/>
      </c>
      <c r="CT139" s="201"/>
      <c r="CU139" s="201"/>
      <c r="CV139" s="201"/>
      <c r="CW139" s="201"/>
      <c r="CX139" s="201"/>
      <c r="CY139" s="201"/>
      <c r="CZ139" s="201" t="str">
        <f t="shared" si="34"/>
        <v/>
      </c>
      <c r="DA139" s="201"/>
      <c r="DB139" s="201"/>
      <c r="DC139" s="201"/>
      <c r="DD139" s="201"/>
      <c r="DE139" s="201"/>
      <c r="DF139" s="201"/>
      <c r="DG139" s="201" t="str">
        <f t="shared" si="35"/>
        <v/>
      </c>
      <c r="DH139" s="201"/>
      <c r="DI139" s="201"/>
      <c r="DJ139" s="201"/>
      <c r="DK139" s="201"/>
      <c r="DL139" s="201"/>
      <c r="DM139" s="201"/>
      <c r="DN139" s="201" t="str">
        <f t="shared" si="36"/>
        <v/>
      </c>
      <c r="DO139" s="201"/>
      <c r="DP139" s="201"/>
      <c r="DQ139" s="201"/>
      <c r="DR139" s="201"/>
      <c r="DS139" s="201"/>
      <c r="DT139" s="201"/>
      <c r="DU139" s="201" t="str">
        <f t="shared" si="37"/>
        <v/>
      </c>
      <c r="DV139" s="201"/>
      <c r="DW139" s="201"/>
      <c r="DX139" s="201"/>
      <c r="DY139" s="201"/>
      <c r="DZ139" s="201"/>
      <c r="EA139" s="201"/>
      <c r="EB139" s="201" t="str">
        <f t="shared" si="38"/>
        <v/>
      </c>
      <c r="EC139" s="201"/>
      <c r="ED139" s="201"/>
      <c r="EE139" s="201"/>
      <c r="EF139" s="201"/>
      <c r="EG139" s="201"/>
      <c r="EH139" s="201"/>
      <c r="EI139" s="201" t="str">
        <f t="shared" si="39"/>
        <v/>
      </c>
      <c r="EJ139" s="201"/>
      <c r="EK139" s="201"/>
      <c r="EL139" s="201"/>
      <c r="EM139" s="201"/>
      <c r="EN139" s="201"/>
      <c r="EO139" s="201"/>
      <c r="EP139" s="201" t="str">
        <f t="shared" si="40"/>
        <v/>
      </c>
      <c r="EQ139" s="201"/>
      <c r="ER139" s="201"/>
      <c r="ES139" s="201"/>
      <c r="ET139" s="201"/>
      <c r="EU139" s="201"/>
      <c r="EV139" s="201"/>
      <c r="EW139" s="201" t="str">
        <f t="shared" si="41"/>
        <v/>
      </c>
      <c r="EX139" s="201"/>
      <c r="EY139" s="201"/>
      <c r="EZ139" s="201"/>
      <c r="FA139" s="201"/>
      <c r="FB139" s="201"/>
      <c r="FC139" s="201"/>
      <c r="FD139" s="201" t="str">
        <f t="shared" si="42"/>
        <v/>
      </c>
      <c r="FE139" s="201"/>
      <c r="FF139" s="201"/>
      <c r="FG139" s="201"/>
      <c r="FH139" s="201"/>
      <c r="FI139" s="201"/>
      <c r="FJ139" s="201"/>
      <c r="FK139" s="201" t="str">
        <f t="shared" si="43"/>
        <v/>
      </c>
      <c r="FL139" s="201"/>
      <c r="FM139" s="201"/>
      <c r="FN139" s="201"/>
      <c r="FO139" s="201"/>
      <c r="FP139" s="201"/>
      <c r="FQ139" s="201"/>
      <c r="FR139" s="201" t="str">
        <f t="shared" si="44"/>
        <v/>
      </c>
      <c r="FS139" s="201"/>
      <c r="FT139" s="201"/>
      <c r="FU139" s="201"/>
      <c r="FV139" s="201"/>
      <c r="FW139" s="201"/>
      <c r="FX139" s="201"/>
      <c r="FY139" s="201" t="str">
        <f t="shared" si="45"/>
        <v/>
      </c>
      <c r="FZ139" s="201"/>
      <c r="GA139" s="201"/>
      <c r="GB139" s="201"/>
      <c r="GC139" s="201"/>
      <c r="GD139" s="201"/>
      <c r="GE139" s="201"/>
      <c r="GF139" s="201" t="str">
        <f t="shared" si="46"/>
        <v/>
      </c>
      <c r="GG139" s="201"/>
      <c r="GH139" s="201"/>
      <c r="GI139" s="201"/>
      <c r="GJ139" s="201"/>
      <c r="GK139" s="201"/>
      <c r="GL139" s="201"/>
      <c r="GM139" s="201" t="str">
        <f t="shared" si="47"/>
        <v/>
      </c>
      <c r="GN139" s="201"/>
      <c r="GO139" s="201"/>
      <c r="GP139" s="201"/>
      <c r="GQ139" s="201"/>
      <c r="GR139" s="201"/>
      <c r="GS139" s="201"/>
      <c r="GT139" s="201" t="str">
        <f t="shared" si="48"/>
        <v/>
      </c>
      <c r="GU139" s="201"/>
      <c r="GV139" s="201"/>
      <c r="GW139" s="201"/>
      <c r="GX139" s="201"/>
      <c r="GY139" s="201"/>
      <c r="GZ139" s="201"/>
      <c r="HA139" s="201" t="str">
        <f t="shared" si="49"/>
        <v/>
      </c>
      <c r="HB139" s="201"/>
      <c r="HC139" s="201"/>
      <c r="HD139" s="201"/>
      <c r="HE139" s="201"/>
      <c r="HF139" s="201"/>
      <c r="HG139" s="201"/>
      <c r="HH139" s="201" t="str">
        <f t="shared" si="50"/>
        <v/>
      </c>
      <c r="HI139" s="201"/>
      <c r="HJ139" s="201"/>
      <c r="HK139" s="201"/>
      <c r="HL139" s="201"/>
      <c r="HM139" s="201"/>
      <c r="HN139" s="201"/>
      <c r="HO139" s="201" t="str">
        <f t="shared" si="51"/>
        <v/>
      </c>
      <c r="HP139" s="201"/>
      <c r="HQ139" s="201"/>
      <c r="HR139" s="201"/>
      <c r="HS139" s="201"/>
      <c r="HT139" s="201"/>
      <c r="HU139" s="201"/>
      <c r="HV139" s="201" t="str">
        <f t="shared" si="52"/>
        <v/>
      </c>
      <c r="HW139" s="201"/>
      <c r="HX139" s="201"/>
      <c r="HY139" s="201"/>
      <c r="HZ139" s="201"/>
      <c r="IA139" s="201"/>
      <c r="IB139" s="201"/>
      <c r="IC139" s="201" t="str">
        <f t="shared" si="53"/>
        <v/>
      </c>
      <c r="ID139" s="201"/>
      <c r="IE139" s="201"/>
      <c r="IF139" s="201"/>
      <c r="IG139" s="201"/>
      <c r="IH139" s="201"/>
      <c r="II139" s="201"/>
      <c r="IJ139" s="201" t="str">
        <f t="shared" si="54"/>
        <v/>
      </c>
      <c r="IK139" s="201"/>
      <c r="IL139" s="201"/>
      <c r="IM139" s="201"/>
      <c r="IN139" s="201"/>
      <c r="IO139" s="201"/>
      <c r="IP139" s="201"/>
      <c r="IQ139" s="201" t="str">
        <f t="shared" si="55"/>
        <v/>
      </c>
      <c r="IR139" s="201"/>
      <c r="IS139" s="201"/>
      <c r="IT139" s="201"/>
      <c r="IU139" s="201"/>
      <c r="IV139" s="201"/>
      <c r="IW139" s="201"/>
      <c r="IX139" s="201" t="str">
        <f t="shared" si="56"/>
        <v/>
      </c>
      <c r="IY139" s="201"/>
      <c r="IZ139" s="201"/>
      <c r="JA139" s="201"/>
      <c r="JB139" s="201"/>
      <c r="JC139" s="201"/>
      <c r="JD139" s="201"/>
      <c r="JE139" s="201" t="str">
        <f t="shared" si="57"/>
        <v/>
      </c>
      <c r="JF139" s="201"/>
      <c r="JG139" s="201"/>
      <c r="JH139" s="201"/>
      <c r="JI139" s="201"/>
      <c r="JJ139" s="201"/>
      <c r="JK139" s="201"/>
      <c r="JL139" s="201" t="str">
        <f t="shared" si="58"/>
        <v/>
      </c>
      <c r="JM139" s="201"/>
      <c r="JN139" s="201"/>
      <c r="JO139" s="201"/>
      <c r="JP139" s="201"/>
      <c r="JQ139" s="201"/>
      <c r="JR139" s="201"/>
      <c r="JS139" s="201" t="str">
        <f t="shared" si="59"/>
        <v/>
      </c>
      <c r="JT139" s="201"/>
      <c r="JU139" s="201"/>
      <c r="JV139" s="201"/>
      <c r="JW139" s="201"/>
      <c r="JX139" s="201"/>
      <c r="JY139" s="201"/>
      <c r="JZ139" s="201" t="str">
        <f t="shared" si="60"/>
        <v/>
      </c>
      <c r="KA139" s="201"/>
      <c r="KB139" s="201"/>
      <c r="KC139" s="201"/>
      <c r="KD139" s="201"/>
      <c r="KE139" s="201"/>
      <c r="KF139" s="201"/>
      <c r="KG139" s="201" t="str">
        <f t="shared" si="61"/>
        <v/>
      </c>
      <c r="KH139" s="201"/>
      <c r="KI139" s="201"/>
      <c r="KJ139" s="201"/>
      <c r="KK139" s="201"/>
      <c r="KL139" s="201"/>
      <c r="KM139" s="201"/>
      <c r="KN139" s="201" t="str">
        <f t="shared" si="62"/>
        <v/>
      </c>
      <c r="KO139" s="201"/>
      <c r="KP139" s="201"/>
      <c r="KQ139" s="201"/>
      <c r="KR139" s="201"/>
      <c r="KS139" s="201"/>
      <c r="KT139" s="201"/>
      <c r="KU139" s="201" t="str">
        <f t="shared" si="63"/>
        <v/>
      </c>
      <c r="KV139" s="201"/>
      <c r="KW139" s="201"/>
      <c r="KX139" s="201"/>
      <c r="KY139" s="201"/>
      <c r="KZ139" s="201"/>
      <c r="LA139" s="201"/>
      <c r="LB139" s="201" t="str">
        <f t="shared" si="64"/>
        <v/>
      </c>
      <c r="LC139" s="201"/>
      <c r="LD139" s="201"/>
      <c r="LE139" s="201"/>
      <c r="LF139" s="201"/>
      <c r="LG139" s="201"/>
      <c r="LH139" s="201"/>
      <c r="LI139" s="201" t="str">
        <f t="shared" si="1"/>
        <v/>
      </c>
      <c r="LJ139" s="201"/>
      <c r="LK139" s="201"/>
      <c r="LL139" s="201"/>
      <c r="LM139" s="201"/>
      <c r="LN139" s="201"/>
      <c r="LO139" s="201"/>
      <c r="LP139" s="201" t="str">
        <f t="shared" si="2"/>
        <v/>
      </c>
      <c r="LQ139" s="201"/>
      <c r="LR139" s="201"/>
      <c r="LS139" s="201"/>
      <c r="LT139" s="201"/>
      <c r="LU139" s="201"/>
      <c r="LV139" s="201"/>
      <c r="LW139" s="201" t="str">
        <f t="shared" si="3"/>
        <v/>
      </c>
      <c r="LX139" s="201"/>
      <c r="LY139" s="201"/>
      <c r="LZ139" s="201"/>
      <c r="MA139" s="201"/>
      <c r="MB139" s="201"/>
      <c r="MC139" s="201"/>
      <c r="MD139" s="201" t="str">
        <f t="shared" si="4"/>
        <v/>
      </c>
      <c r="ME139" s="201"/>
      <c r="MF139" s="201"/>
      <c r="MG139" s="201"/>
      <c r="MH139" s="201"/>
      <c r="MI139" s="201"/>
      <c r="MJ139" s="201"/>
      <c r="MK139" s="201" t="str">
        <f t="shared" si="5"/>
        <v/>
      </c>
      <c r="ML139" s="201"/>
      <c r="MM139" s="201"/>
      <c r="MN139" s="201"/>
      <c r="MO139" s="201"/>
      <c r="MP139" s="201"/>
      <c r="MQ139" s="201"/>
      <c r="MR139" s="201" t="str">
        <f t="shared" si="6"/>
        <v/>
      </c>
      <c r="MS139" s="201"/>
      <c r="MT139" s="201"/>
      <c r="MU139" s="201"/>
      <c r="MV139" s="201"/>
      <c r="MW139" s="201"/>
      <c r="MX139" s="201"/>
      <c r="MY139" s="201" t="str">
        <f t="shared" si="7"/>
        <v/>
      </c>
      <c r="MZ139" s="201"/>
      <c r="NA139" s="201"/>
      <c r="NB139" s="201"/>
      <c r="NC139" s="201"/>
      <c r="ND139" s="201"/>
      <c r="NE139" s="201"/>
      <c r="NF139" s="201" t="str">
        <f t="shared" si="8"/>
        <v/>
      </c>
      <c r="NG139" s="201"/>
      <c r="NH139" s="201"/>
      <c r="NI139" s="201"/>
      <c r="NJ139" s="201"/>
      <c r="NK139" s="201"/>
      <c r="NL139" s="201"/>
      <c r="NM139" s="201" t="str">
        <f t="shared" si="9"/>
        <v/>
      </c>
      <c r="NN139" s="201"/>
      <c r="NO139" s="201"/>
      <c r="NP139" s="201"/>
      <c r="NQ139" s="201"/>
      <c r="NR139" s="201"/>
      <c r="NS139" s="201"/>
      <c r="NT139" s="201" t="str">
        <f t="shared" si="10"/>
        <v/>
      </c>
      <c r="NU139" s="201"/>
      <c r="NV139" s="201"/>
      <c r="NW139" s="201"/>
      <c r="NX139" s="201"/>
      <c r="NY139" s="201"/>
      <c r="NZ139" s="201"/>
      <c r="OA139" s="201" t="str">
        <f t="shared" si="11"/>
        <v/>
      </c>
      <c r="OB139" s="201"/>
      <c r="OC139" s="201"/>
      <c r="OD139" s="201"/>
      <c r="OE139" s="201"/>
      <c r="OF139" s="201"/>
      <c r="OG139" s="201"/>
      <c r="OH139" s="201" t="str">
        <f t="shared" si="12"/>
        <v/>
      </c>
      <c r="OI139" s="201"/>
      <c r="OJ139" s="201"/>
      <c r="OK139" s="201"/>
      <c r="OL139" s="201"/>
      <c r="OM139" s="201"/>
      <c r="ON139" s="201"/>
      <c r="OO139" s="201" t="str">
        <f t="shared" si="13"/>
        <v/>
      </c>
      <c r="OP139" s="201"/>
      <c r="OQ139" s="201"/>
      <c r="OR139" s="201"/>
      <c r="OS139" s="201"/>
      <c r="OT139" s="201"/>
      <c r="OU139" s="201"/>
      <c r="OV139" s="201" t="str">
        <f t="shared" si="14"/>
        <v/>
      </c>
      <c r="OW139" s="201"/>
      <c r="OX139" s="201"/>
      <c r="OY139" s="201"/>
      <c r="OZ139" s="201"/>
      <c r="PA139" s="201"/>
      <c r="PB139" s="201"/>
      <c r="PC139" s="201" t="str">
        <f t="shared" si="15"/>
        <v/>
      </c>
      <c r="PD139" s="201"/>
      <c r="PE139" s="201"/>
      <c r="PF139" s="201"/>
      <c r="PG139" s="201"/>
      <c r="PH139" s="201"/>
      <c r="PI139" s="201"/>
      <c r="PJ139" s="201" t="str">
        <f t="shared" si="16"/>
        <v/>
      </c>
      <c r="PK139" s="201"/>
      <c r="PL139" s="201"/>
      <c r="PM139" s="201"/>
      <c r="PN139" s="201"/>
      <c r="PO139" s="201"/>
      <c r="PP139" s="201"/>
      <c r="PQ139" s="201" t="str">
        <f t="shared" si="17"/>
        <v/>
      </c>
      <c r="PR139" s="201"/>
      <c r="PS139" s="201"/>
      <c r="PT139" s="201"/>
      <c r="PU139" s="201"/>
      <c r="PV139" s="201"/>
      <c r="PW139" s="201"/>
      <c r="PX139" s="201" t="str">
        <f t="shared" si="18"/>
        <v/>
      </c>
      <c r="PY139" s="201"/>
      <c r="PZ139" s="201"/>
      <c r="QA139" s="201"/>
      <c r="QB139" s="201"/>
      <c r="QC139" s="201"/>
      <c r="QD139" s="201"/>
      <c r="QE139" s="201" t="str">
        <f t="shared" si="19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71"/>
        <v>#N/A</v>
      </c>
      <c r="G140" s="201"/>
      <c r="H140" s="202"/>
      <c r="I140" s="202"/>
      <c r="J140" s="202"/>
      <c r="K140" s="201"/>
      <c r="L140" s="201"/>
      <c r="M140" s="201">
        <f t="shared" si="72"/>
        <v>0</v>
      </c>
      <c r="N140" s="201"/>
      <c r="O140" s="201"/>
      <c r="P140" s="201"/>
      <c r="Q140" s="203"/>
      <c r="R140" s="201"/>
      <c r="S140" s="201"/>
      <c r="T140" s="201">
        <f t="shared" si="73"/>
        <v>0</v>
      </c>
      <c r="U140" s="201"/>
      <c r="V140" s="201"/>
      <c r="W140" s="201"/>
      <c r="X140" s="201"/>
      <c r="Y140" s="201"/>
      <c r="Z140" s="201"/>
      <c r="AA140" s="201">
        <f t="shared" si="74"/>
        <v>0</v>
      </c>
      <c r="AB140" s="201"/>
      <c r="AC140" s="201"/>
      <c r="AD140" s="201"/>
      <c r="AE140" s="201"/>
      <c r="AF140" s="201"/>
      <c r="AG140" s="201"/>
      <c r="AH140" s="201">
        <f t="shared" si="24"/>
        <v>20</v>
      </c>
      <c r="AI140" s="201"/>
      <c r="AJ140" s="201"/>
      <c r="AK140" s="201"/>
      <c r="AL140" s="201"/>
      <c r="AM140" s="201"/>
      <c r="AN140" s="201"/>
      <c r="AO140" s="201" t="str">
        <f t="shared" si="25"/>
        <v/>
      </c>
      <c r="AP140" s="201"/>
      <c r="AQ140" s="201"/>
      <c r="AR140" s="201"/>
      <c r="AS140" s="201"/>
      <c r="AT140" s="201"/>
      <c r="AU140" s="201"/>
      <c r="AV140" s="201" t="str">
        <f t="shared" si="26"/>
        <v/>
      </c>
      <c r="AW140" s="201"/>
      <c r="AX140" s="201"/>
      <c r="AY140" s="201"/>
      <c r="AZ140" s="201"/>
      <c r="BA140" s="201"/>
      <c r="BB140" s="201"/>
      <c r="BC140" s="201" t="str">
        <f t="shared" si="27"/>
        <v/>
      </c>
      <c r="BD140" s="201"/>
      <c r="BE140" s="201"/>
      <c r="BF140" s="201"/>
      <c r="BG140" s="201"/>
      <c r="BH140" s="201"/>
      <c r="BI140" s="201"/>
      <c r="BJ140" s="201" t="str">
        <f t="shared" si="28"/>
        <v/>
      </c>
      <c r="BK140" s="201"/>
      <c r="BL140" s="201"/>
      <c r="BM140" s="201"/>
      <c r="BN140" s="201"/>
      <c r="BO140" s="201"/>
      <c r="BP140" s="201"/>
      <c r="BQ140" s="201" t="str">
        <f t="shared" si="29"/>
        <v/>
      </c>
      <c r="BR140" s="201"/>
      <c r="BS140" s="201"/>
      <c r="BT140" s="201"/>
      <c r="BU140" s="201"/>
      <c r="BV140" s="201"/>
      <c r="BW140" s="201"/>
      <c r="BX140" s="201" t="str">
        <f t="shared" si="30"/>
        <v/>
      </c>
      <c r="BY140" s="201"/>
      <c r="BZ140" s="201"/>
      <c r="CA140" s="201"/>
      <c r="CB140" s="201"/>
      <c r="CC140" s="201"/>
      <c r="CD140" s="201"/>
      <c r="CE140" s="201" t="str">
        <f t="shared" si="31"/>
        <v/>
      </c>
      <c r="CF140" s="201"/>
      <c r="CG140" s="201"/>
      <c r="CH140" s="201"/>
      <c r="CI140" s="201"/>
      <c r="CJ140" s="201"/>
      <c r="CK140" s="201"/>
      <c r="CL140" s="201" t="str">
        <f t="shared" si="32"/>
        <v/>
      </c>
      <c r="CM140" s="201"/>
      <c r="CN140" s="201"/>
      <c r="CO140" s="201"/>
      <c r="CP140" s="201"/>
      <c r="CQ140" s="201"/>
      <c r="CR140" s="201"/>
      <c r="CS140" s="201" t="str">
        <f t="shared" si="33"/>
        <v/>
      </c>
      <c r="CT140" s="201"/>
      <c r="CU140" s="201"/>
      <c r="CV140" s="201"/>
      <c r="CW140" s="201"/>
      <c r="CX140" s="201"/>
      <c r="CY140" s="201"/>
      <c r="CZ140" s="201" t="str">
        <f t="shared" si="34"/>
        <v/>
      </c>
      <c r="DA140" s="201"/>
      <c r="DB140" s="201"/>
      <c r="DC140" s="201"/>
      <c r="DD140" s="201"/>
      <c r="DE140" s="201"/>
      <c r="DF140" s="201"/>
      <c r="DG140" s="201" t="str">
        <f t="shared" si="35"/>
        <v/>
      </c>
      <c r="DH140" s="201"/>
      <c r="DI140" s="201"/>
      <c r="DJ140" s="201"/>
      <c r="DK140" s="201"/>
      <c r="DL140" s="201"/>
      <c r="DM140" s="201"/>
      <c r="DN140" s="201" t="str">
        <f t="shared" si="36"/>
        <v/>
      </c>
      <c r="DO140" s="201"/>
      <c r="DP140" s="201"/>
      <c r="DQ140" s="201"/>
      <c r="DR140" s="201"/>
      <c r="DS140" s="201"/>
      <c r="DT140" s="201"/>
      <c r="DU140" s="201" t="str">
        <f t="shared" si="37"/>
        <v/>
      </c>
      <c r="DV140" s="201"/>
      <c r="DW140" s="201"/>
      <c r="DX140" s="201"/>
      <c r="DY140" s="201"/>
      <c r="DZ140" s="201"/>
      <c r="EA140" s="201"/>
      <c r="EB140" s="201" t="str">
        <f t="shared" si="38"/>
        <v/>
      </c>
      <c r="EC140" s="201"/>
      <c r="ED140" s="201"/>
      <c r="EE140" s="201"/>
      <c r="EF140" s="201"/>
      <c r="EG140" s="201"/>
      <c r="EH140" s="201"/>
      <c r="EI140" s="201" t="str">
        <f t="shared" si="39"/>
        <v/>
      </c>
      <c r="EJ140" s="201"/>
      <c r="EK140" s="201"/>
      <c r="EL140" s="201"/>
      <c r="EM140" s="201"/>
      <c r="EN140" s="201"/>
      <c r="EO140" s="201"/>
      <c r="EP140" s="201" t="str">
        <f t="shared" si="40"/>
        <v/>
      </c>
      <c r="EQ140" s="201"/>
      <c r="ER140" s="201"/>
      <c r="ES140" s="201"/>
      <c r="ET140" s="201"/>
      <c r="EU140" s="201"/>
      <c r="EV140" s="201"/>
      <c r="EW140" s="201" t="str">
        <f t="shared" si="41"/>
        <v/>
      </c>
      <c r="EX140" s="201"/>
      <c r="EY140" s="201"/>
      <c r="EZ140" s="201"/>
      <c r="FA140" s="201"/>
      <c r="FB140" s="201"/>
      <c r="FC140" s="201"/>
      <c r="FD140" s="201" t="str">
        <f t="shared" si="42"/>
        <v/>
      </c>
      <c r="FE140" s="201"/>
      <c r="FF140" s="201"/>
      <c r="FG140" s="201"/>
      <c r="FH140" s="201"/>
      <c r="FI140" s="201"/>
      <c r="FJ140" s="201"/>
      <c r="FK140" s="201" t="str">
        <f t="shared" si="43"/>
        <v/>
      </c>
      <c r="FL140" s="201"/>
      <c r="FM140" s="201"/>
      <c r="FN140" s="201"/>
      <c r="FO140" s="201"/>
      <c r="FP140" s="201"/>
      <c r="FQ140" s="201"/>
      <c r="FR140" s="201" t="str">
        <f t="shared" si="44"/>
        <v/>
      </c>
      <c r="FS140" s="201"/>
      <c r="FT140" s="201"/>
      <c r="FU140" s="201"/>
      <c r="FV140" s="201"/>
      <c r="FW140" s="201"/>
      <c r="FX140" s="201"/>
      <c r="FY140" s="201" t="str">
        <f t="shared" si="45"/>
        <v/>
      </c>
      <c r="FZ140" s="201"/>
      <c r="GA140" s="201"/>
      <c r="GB140" s="201"/>
      <c r="GC140" s="201"/>
      <c r="GD140" s="201"/>
      <c r="GE140" s="201"/>
      <c r="GF140" s="201" t="str">
        <f t="shared" si="46"/>
        <v/>
      </c>
      <c r="GG140" s="201"/>
      <c r="GH140" s="201"/>
      <c r="GI140" s="201"/>
      <c r="GJ140" s="201"/>
      <c r="GK140" s="201"/>
      <c r="GL140" s="201"/>
      <c r="GM140" s="201" t="str">
        <f t="shared" si="47"/>
        <v/>
      </c>
      <c r="GN140" s="201"/>
      <c r="GO140" s="201"/>
      <c r="GP140" s="201"/>
      <c r="GQ140" s="201"/>
      <c r="GR140" s="201"/>
      <c r="GS140" s="201"/>
      <c r="GT140" s="201" t="str">
        <f t="shared" si="48"/>
        <v/>
      </c>
      <c r="GU140" s="201"/>
      <c r="GV140" s="201"/>
      <c r="GW140" s="201"/>
      <c r="GX140" s="201"/>
      <c r="GY140" s="201"/>
      <c r="GZ140" s="201"/>
      <c r="HA140" s="201" t="str">
        <f t="shared" si="49"/>
        <v/>
      </c>
      <c r="HB140" s="201"/>
      <c r="HC140" s="201"/>
      <c r="HD140" s="201"/>
      <c r="HE140" s="201"/>
      <c r="HF140" s="201"/>
      <c r="HG140" s="201"/>
      <c r="HH140" s="201" t="str">
        <f t="shared" si="50"/>
        <v/>
      </c>
      <c r="HI140" s="201"/>
      <c r="HJ140" s="201"/>
      <c r="HK140" s="201"/>
      <c r="HL140" s="201"/>
      <c r="HM140" s="201"/>
      <c r="HN140" s="201"/>
      <c r="HO140" s="201" t="str">
        <f t="shared" si="51"/>
        <v/>
      </c>
      <c r="HP140" s="201"/>
      <c r="HQ140" s="201"/>
      <c r="HR140" s="201"/>
      <c r="HS140" s="201"/>
      <c r="HT140" s="201"/>
      <c r="HU140" s="201"/>
      <c r="HV140" s="201" t="str">
        <f t="shared" si="52"/>
        <v/>
      </c>
      <c r="HW140" s="201"/>
      <c r="HX140" s="201"/>
      <c r="HY140" s="201"/>
      <c r="HZ140" s="201"/>
      <c r="IA140" s="201"/>
      <c r="IB140" s="201"/>
      <c r="IC140" s="201" t="str">
        <f t="shared" si="53"/>
        <v/>
      </c>
      <c r="ID140" s="201"/>
      <c r="IE140" s="201"/>
      <c r="IF140" s="201"/>
      <c r="IG140" s="201"/>
      <c r="IH140" s="201"/>
      <c r="II140" s="201"/>
      <c r="IJ140" s="201" t="str">
        <f t="shared" si="54"/>
        <v/>
      </c>
      <c r="IK140" s="201"/>
      <c r="IL140" s="201"/>
      <c r="IM140" s="201"/>
      <c r="IN140" s="201"/>
      <c r="IO140" s="201"/>
      <c r="IP140" s="201"/>
      <c r="IQ140" s="201" t="str">
        <f t="shared" si="55"/>
        <v/>
      </c>
      <c r="IR140" s="201"/>
      <c r="IS140" s="201"/>
      <c r="IT140" s="201"/>
      <c r="IU140" s="201"/>
      <c r="IV140" s="201"/>
      <c r="IW140" s="201"/>
      <c r="IX140" s="201" t="str">
        <f t="shared" si="56"/>
        <v/>
      </c>
      <c r="IY140" s="201"/>
      <c r="IZ140" s="201"/>
      <c r="JA140" s="201"/>
      <c r="JB140" s="201"/>
      <c r="JC140" s="201"/>
      <c r="JD140" s="201"/>
      <c r="JE140" s="201" t="str">
        <f t="shared" si="57"/>
        <v/>
      </c>
      <c r="JF140" s="201"/>
      <c r="JG140" s="201"/>
      <c r="JH140" s="201"/>
      <c r="JI140" s="201"/>
      <c r="JJ140" s="201"/>
      <c r="JK140" s="201"/>
      <c r="JL140" s="201" t="str">
        <f t="shared" si="58"/>
        <v/>
      </c>
      <c r="JM140" s="201"/>
      <c r="JN140" s="201"/>
      <c r="JO140" s="201"/>
      <c r="JP140" s="201"/>
      <c r="JQ140" s="201"/>
      <c r="JR140" s="201"/>
      <c r="JS140" s="201" t="str">
        <f t="shared" si="59"/>
        <v/>
      </c>
      <c r="JT140" s="201"/>
      <c r="JU140" s="201"/>
      <c r="JV140" s="201"/>
      <c r="JW140" s="201"/>
      <c r="JX140" s="201"/>
      <c r="JY140" s="201"/>
      <c r="JZ140" s="201" t="str">
        <f t="shared" si="60"/>
        <v/>
      </c>
      <c r="KA140" s="201"/>
      <c r="KB140" s="201"/>
      <c r="KC140" s="201"/>
      <c r="KD140" s="201"/>
      <c r="KE140" s="201"/>
      <c r="KF140" s="201"/>
      <c r="KG140" s="201" t="str">
        <f t="shared" si="61"/>
        <v/>
      </c>
      <c r="KH140" s="201"/>
      <c r="KI140" s="201"/>
      <c r="KJ140" s="201"/>
      <c r="KK140" s="201"/>
      <c r="KL140" s="201"/>
      <c r="KM140" s="201"/>
      <c r="KN140" s="201" t="str">
        <f t="shared" si="62"/>
        <v/>
      </c>
      <c r="KO140" s="201"/>
      <c r="KP140" s="201"/>
      <c r="KQ140" s="201"/>
      <c r="KR140" s="201"/>
      <c r="KS140" s="201"/>
      <c r="KT140" s="201"/>
      <c r="KU140" s="201" t="str">
        <f t="shared" si="63"/>
        <v/>
      </c>
      <c r="KV140" s="201"/>
      <c r="KW140" s="201"/>
      <c r="KX140" s="201"/>
      <c r="KY140" s="201"/>
      <c r="KZ140" s="201"/>
      <c r="LA140" s="201"/>
      <c r="LB140" s="201" t="str">
        <f t="shared" si="64"/>
        <v/>
      </c>
      <c r="LC140" s="201"/>
      <c r="LD140" s="201"/>
      <c r="LE140" s="201"/>
      <c r="LF140" s="201"/>
      <c r="LG140" s="201"/>
      <c r="LH140" s="201"/>
      <c r="LI140" s="201" t="str">
        <f t="shared" si="1"/>
        <v/>
      </c>
      <c r="LJ140" s="201"/>
      <c r="LK140" s="201"/>
      <c r="LL140" s="201"/>
      <c r="LM140" s="201"/>
      <c r="LN140" s="201"/>
      <c r="LO140" s="201"/>
      <c r="LP140" s="201" t="str">
        <f t="shared" si="2"/>
        <v/>
      </c>
      <c r="LQ140" s="201"/>
      <c r="LR140" s="201"/>
      <c r="LS140" s="201"/>
      <c r="LT140" s="201"/>
      <c r="LU140" s="201"/>
      <c r="LV140" s="201"/>
      <c r="LW140" s="201" t="str">
        <f t="shared" si="3"/>
        <v/>
      </c>
      <c r="LX140" s="201"/>
      <c r="LY140" s="201"/>
      <c r="LZ140" s="201"/>
      <c r="MA140" s="201"/>
      <c r="MB140" s="201"/>
      <c r="MC140" s="201"/>
      <c r="MD140" s="201" t="str">
        <f t="shared" si="4"/>
        <v/>
      </c>
      <c r="ME140" s="201"/>
      <c r="MF140" s="201"/>
      <c r="MG140" s="201"/>
      <c r="MH140" s="201"/>
      <c r="MI140" s="201"/>
      <c r="MJ140" s="201"/>
      <c r="MK140" s="201" t="str">
        <f t="shared" si="5"/>
        <v/>
      </c>
      <c r="ML140" s="201"/>
      <c r="MM140" s="201"/>
      <c r="MN140" s="201"/>
      <c r="MO140" s="201"/>
      <c r="MP140" s="201"/>
      <c r="MQ140" s="201"/>
      <c r="MR140" s="201" t="str">
        <f t="shared" si="6"/>
        <v/>
      </c>
      <c r="MS140" s="201"/>
      <c r="MT140" s="201"/>
      <c r="MU140" s="201"/>
      <c r="MV140" s="201"/>
      <c r="MW140" s="201"/>
      <c r="MX140" s="201"/>
      <c r="MY140" s="201" t="str">
        <f t="shared" si="7"/>
        <v/>
      </c>
      <c r="MZ140" s="201"/>
      <c r="NA140" s="201"/>
      <c r="NB140" s="201"/>
      <c r="NC140" s="201"/>
      <c r="ND140" s="201"/>
      <c r="NE140" s="201"/>
      <c r="NF140" s="201" t="str">
        <f t="shared" si="8"/>
        <v/>
      </c>
      <c r="NG140" s="201"/>
      <c r="NH140" s="201"/>
      <c r="NI140" s="201"/>
      <c r="NJ140" s="201"/>
      <c r="NK140" s="201"/>
      <c r="NL140" s="201"/>
      <c r="NM140" s="201" t="str">
        <f t="shared" si="9"/>
        <v/>
      </c>
      <c r="NN140" s="201"/>
      <c r="NO140" s="201"/>
      <c r="NP140" s="201"/>
      <c r="NQ140" s="201"/>
      <c r="NR140" s="201"/>
      <c r="NS140" s="201"/>
      <c r="NT140" s="201" t="str">
        <f t="shared" si="10"/>
        <v/>
      </c>
      <c r="NU140" s="201"/>
      <c r="NV140" s="201"/>
      <c r="NW140" s="201"/>
      <c r="NX140" s="201"/>
      <c r="NY140" s="201"/>
      <c r="NZ140" s="201"/>
      <c r="OA140" s="201" t="str">
        <f t="shared" si="11"/>
        <v/>
      </c>
      <c r="OB140" s="201"/>
      <c r="OC140" s="201"/>
      <c r="OD140" s="201"/>
      <c r="OE140" s="201"/>
      <c r="OF140" s="201"/>
      <c r="OG140" s="201"/>
      <c r="OH140" s="201" t="str">
        <f t="shared" si="12"/>
        <v/>
      </c>
      <c r="OI140" s="201"/>
      <c r="OJ140" s="201"/>
      <c r="OK140" s="201"/>
      <c r="OL140" s="201"/>
      <c r="OM140" s="201"/>
      <c r="ON140" s="201"/>
      <c r="OO140" s="201" t="str">
        <f t="shared" si="13"/>
        <v/>
      </c>
      <c r="OP140" s="201"/>
      <c r="OQ140" s="201"/>
      <c r="OR140" s="201"/>
      <c r="OS140" s="201"/>
      <c r="OT140" s="201"/>
      <c r="OU140" s="201"/>
      <c r="OV140" s="201" t="str">
        <f t="shared" si="14"/>
        <v/>
      </c>
      <c r="OW140" s="201"/>
      <c r="OX140" s="201"/>
      <c r="OY140" s="201"/>
      <c r="OZ140" s="201"/>
      <c r="PA140" s="201"/>
      <c r="PB140" s="201"/>
      <c r="PC140" s="201" t="str">
        <f t="shared" si="15"/>
        <v/>
      </c>
      <c r="PD140" s="201"/>
      <c r="PE140" s="201"/>
      <c r="PF140" s="201"/>
      <c r="PG140" s="201"/>
      <c r="PH140" s="201"/>
      <c r="PI140" s="201"/>
      <c r="PJ140" s="201" t="str">
        <f t="shared" si="16"/>
        <v/>
      </c>
      <c r="PK140" s="201"/>
      <c r="PL140" s="201"/>
      <c r="PM140" s="201"/>
      <c r="PN140" s="201"/>
      <c r="PO140" s="201"/>
      <c r="PP140" s="201"/>
      <c r="PQ140" s="201" t="str">
        <f t="shared" si="17"/>
        <v/>
      </c>
      <c r="PR140" s="201"/>
      <c r="PS140" s="201"/>
      <c r="PT140" s="201"/>
      <c r="PU140" s="201"/>
      <c r="PV140" s="201"/>
      <c r="PW140" s="201"/>
      <c r="PX140" s="201" t="str">
        <f t="shared" si="18"/>
        <v/>
      </c>
      <c r="PY140" s="201"/>
      <c r="PZ140" s="201"/>
      <c r="QA140" s="201"/>
      <c r="QB140" s="201"/>
      <c r="QC140" s="201"/>
      <c r="QD140" s="201"/>
      <c r="QE140" s="201" t="str">
        <f t="shared" si="19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71"/>
        <v>#N/A</v>
      </c>
      <c r="G141" s="201"/>
      <c r="H141" s="202"/>
      <c r="I141" s="202"/>
      <c r="J141" s="202"/>
      <c r="K141" s="201"/>
      <c r="L141" s="201"/>
      <c r="M141" s="201">
        <f t="shared" si="72"/>
        <v>0</v>
      </c>
      <c r="N141" s="201"/>
      <c r="O141" s="201"/>
      <c r="P141" s="201"/>
      <c r="Q141" s="203"/>
      <c r="R141" s="201"/>
      <c r="S141" s="201"/>
      <c r="T141" s="201">
        <f t="shared" si="73"/>
        <v>0</v>
      </c>
      <c r="U141" s="201"/>
      <c r="V141" s="201"/>
      <c r="W141" s="201"/>
      <c r="X141" s="201"/>
      <c r="Y141" s="201"/>
      <c r="Z141" s="201"/>
      <c r="AA141" s="201">
        <f t="shared" si="74"/>
        <v>0</v>
      </c>
      <c r="AB141" s="201"/>
      <c r="AC141" s="201"/>
      <c r="AD141" s="201"/>
      <c r="AE141" s="201"/>
      <c r="AF141" s="201"/>
      <c r="AG141" s="201"/>
      <c r="AH141" s="201">
        <f t="shared" si="24"/>
        <v>0</v>
      </c>
      <c r="AI141" s="201"/>
      <c r="AJ141" s="201"/>
      <c r="AK141" s="201"/>
      <c r="AL141" s="201"/>
      <c r="AM141" s="201"/>
      <c r="AN141" s="201"/>
      <c r="AO141" s="201" t="str">
        <f t="shared" si="25"/>
        <v/>
      </c>
      <c r="AP141" s="201"/>
      <c r="AQ141" s="201"/>
      <c r="AR141" s="201"/>
      <c r="AS141" s="201"/>
      <c r="AT141" s="201"/>
      <c r="AU141" s="201"/>
      <c r="AV141" s="201" t="str">
        <f t="shared" si="26"/>
        <v/>
      </c>
      <c r="AW141" s="201"/>
      <c r="AX141" s="201"/>
      <c r="AY141" s="201"/>
      <c r="AZ141" s="201"/>
      <c r="BA141" s="201"/>
      <c r="BB141" s="201"/>
      <c r="BC141" s="201" t="str">
        <f t="shared" si="27"/>
        <v/>
      </c>
      <c r="BD141" s="201"/>
      <c r="BE141" s="201"/>
      <c r="BF141" s="201"/>
      <c r="BG141" s="201"/>
      <c r="BH141" s="201"/>
      <c r="BI141" s="201"/>
      <c r="BJ141" s="201" t="str">
        <f t="shared" si="28"/>
        <v/>
      </c>
      <c r="BK141" s="201"/>
      <c r="BL141" s="201"/>
      <c r="BM141" s="201"/>
      <c r="BN141" s="201"/>
      <c r="BO141" s="201"/>
      <c r="BP141" s="201"/>
      <c r="BQ141" s="201" t="str">
        <f t="shared" si="29"/>
        <v/>
      </c>
      <c r="BR141" s="201"/>
      <c r="BS141" s="201"/>
      <c r="BT141" s="201"/>
      <c r="BU141" s="201"/>
      <c r="BV141" s="201"/>
      <c r="BW141" s="201"/>
      <c r="BX141" s="201" t="str">
        <f t="shared" si="30"/>
        <v/>
      </c>
      <c r="BY141" s="201"/>
      <c r="BZ141" s="201"/>
      <c r="CA141" s="201"/>
      <c r="CB141" s="201"/>
      <c r="CC141" s="201"/>
      <c r="CD141" s="201"/>
      <c r="CE141" s="201" t="str">
        <f t="shared" si="31"/>
        <v/>
      </c>
      <c r="CF141" s="201"/>
      <c r="CG141" s="201"/>
      <c r="CH141" s="201"/>
      <c r="CI141" s="201"/>
      <c r="CJ141" s="201"/>
      <c r="CK141" s="201"/>
      <c r="CL141" s="201" t="str">
        <f t="shared" si="32"/>
        <v/>
      </c>
      <c r="CM141" s="201"/>
      <c r="CN141" s="201"/>
      <c r="CO141" s="201"/>
      <c r="CP141" s="201"/>
      <c r="CQ141" s="201"/>
      <c r="CR141" s="201"/>
      <c r="CS141" s="201" t="str">
        <f t="shared" si="33"/>
        <v/>
      </c>
      <c r="CT141" s="201"/>
      <c r="CU141" s="201"/>
      <c r="CV141" s="201"/>
      <c r="CW141" s="201"/>
      <c r="CX141" s="201"/>
      <c r="CY141" s="201"/>
      <c r="CZ141" s="201" t="str">
        <f t="shared" si="34"/>
        <v/>
      </c>
      <c r="DA141" s="201"/>
      <c r="DB141" s="201"/>
      <c r="DC141" s="201"/>
      <c r="DD141" s="201"/>
      <c r="DE141" s="201"/>
      <c r="DF141" s="201"/>
      <c r="DG141" s="201" t="str">
        <f t="shared" si="35"/>
        <v/>
      </c>
      <c r="DH141" s="201"/>
      <c r="DI141" s="201"/>
      <c r="DJ141" s="201"/>
      <c r="DK141" s="201"/>
      <c r="DL141" s="201"/>
      <c r="DM141" s="201"/>
      <c r="DN141" s="201" t="str">
        <f t="shared" si="36"/>
        <v/>
      </c>
      <c r="DO141" s="201"/>
      <c r="DP141" s="201"/>
      <c r="DQ141" s="201"/>
      <c r="DR141" s="201"/>
      <c r="DS141" s="201"/>
      <c r="DT141" s="201"/>
      <c r="DU141" s="201" t="str">
        <f t="shared" si="37"/>
        <v/>
      </c>
      <c r="DV141" s="201"/>
      <c r="DW141" s="201"/>
      <c r="DX141" s="201"/>
      <c r="DY141" s="201"/>
      <c r="DZ141" s="201"/>
      <c r="EA141" s="201"/>
      <c r="EB141" s="201" t="str">
        <f t="shared" si="38"/>
        <v/>
      </c>
      <c r="EC141" s="201"/>
      <c r="ED141" s="201"/>
      <c r="EE141" s="201"/>
      <c r="EF141" s="201"/>
      <c r="EG141" s="201"/>
      <c r="EH141" s="201"/>
      <c r="EI141" s="201" t="str">
        <f t="shared" si="39"/>
        <v/>
      </c>
      <c r="EJ141" s="201"/>
      <c r="EK141" s="201"/>
      <c r="EL141" s="201"/>
      <c r="EM141" s="201"/>
      <c r="EN141" s="201"/>
      <c r="EO141" s="201"/>
      <c r="EP141" s="201" t="str">
        <f t="shared" si="40"/>
        <v/>
      </c>
      <c r="EQ141" s="201"/>
      <c r="ER141" s="201"/>
      <c r="ES141" s="201"/>
      <c r="ET141" s="201"/>
      <c r="EU141" s="201"/>
      <c r="EV141" s="201"/>
      <c r="EW141" s="201" t="str">
        <f t="shared" si="41"/>
        <v/>
      </c>
      <c r="EX141" s="201"/>
      <c r="EY141" s="201"/>
      <c r="EZ141" s="201"/>
      <c r="FA141" s="201"/>
      <c r="FB141" s="201"/>
      <c r="FC141" s="201"/>
      <c r="FD141" s="201" t="str">
        <f t="shared" si="42"/>
        <v/>
      </c>
      <c r="FE141" s="201"/>
      <c r="FF141" s="201"/>
      <c r="FG141" s="201"/>
      <c r="FH141" s="201"/>
      <c r="FI141" s="201"/>
      <c r="FJ141" s="201"/>
      <c r="FK141" s="201" t="str">
        <f t="shared" si="43"/>
        <v/>
      </c>
      <c r="FL141" s="201"/>
      <c r="FM141" s="201"/>
      <c r="FN141" s="201"/>
      <c r="FO141" s="201"/>
      <c r="FP141" s="201"/>
      <c r="FQ141" s="201"/>
      <c r="FR141" s="201" t="str">
        <f t="shared" si="44"/>
        <v/>
      </c>
      <c r="FS141" s="201"/>
      <c r="FT141" s="201"/>
      <c r="FU141" s="201"/>
      <c r="FV141" s="201"/>
      <c r="FW141" s="201"/>
      <c r="FX141" s="201"/>
      <c r="FY141" s="201" t="str">
        <f t="shared" si="45"/>
        <v/>
      </c>
      <c r="FZ141" s="201"/>
      <c r="GA141" s="201"/>
      <c r="GB141" s="201"/>
      <c r="GC141" s="201"/>
      <c r="GD141" s="201"/>
      <c r="GE141" s="201"/>
      <c r="GF141" s="201" t="str">
        <f t="shared" si="46"/>
        <v/>
      </c>
      <c r="GG141" s="201"/>
      <c r="GH141" s="201"/>
      <c r="GI141" s="201"/>
      <c r="GJ141" s="201"/>
      <c r="GK141" s="201"/>
      <c r="GL141" s="201"/>
      <c r="GM141" s="201" t="str">
        <f t="shared" si="47"/>
        <v/>
      </c>
      <c r="GN141" s="201"/>
      <c r="GO141" s="201"/>
      <c r="GP141" s="201"/>
      <c r="GQ141" s="201"/>
      <c r="GR141" s="201"/>
      <c r="GS141" s="201"/>
      <c r="GT141" s="201" t="str">
        <f t="shared" si="48"/>
        <v/>
      </c>
      <c r="GU141" s="201"/>
      <c r="GV141" s="201"/>
      <c r="GW141" s="201"/>
      <c r="GX141" s="201"/>
      <c r="GY141" s="201"/>
      <c r="GZ141" s="201"/>
      <c r="HA141" s="201" t="str">
        <f t="shared" si="49"/>
        <v/>
      </c>
      <c r="HB141" s="201"/>
      <c r="HC141" s="201"/>
      <c r="HD141" s="201"/>
      <c r="HE141" s="201"/>
      <c r="HF141" s="201"/>
      <c r="HG141" s="201"/>
      <c r="HH141" s="201" t="str">
        <f t="shared" si="50"/>
        <v/>
      </c>
      <c r="HI141" s="201"/>
      <c r="HJ141" s="201"/>
      <c r="HK141" s="201"/>
      <c r="HL141" s="201"/>
      <c r="HM141" s="201"/>
      <c r="HN141" s="201"/>
      <c r="HO141" s="201" t="str">
        <f t="shared" si="51"/>
        <v/>
      </c>
      <c r="HP141" s="201"/>
      <c r="HQ141" s="201"/>
      <c r="HR141" s="201"/>
      <c r="HS141" s="201"/>
      <c r="HT141" s="201"/>
      <c r="HU141" s="201"/>
      <c r="HV141" s="201" t="str">
        <f t="shared" si="52"/>
        <v/>
      </c>
      <c r="HW141" s="201"/>
      <c r="HX141" s="201"/>
      <c r="HY141" s="201"/>
      <c r="HZ141" s="201"/>
      <c r="IA141" s="201"/>
      <c r="IB141" s="201"/>
      <c r="IC141" s="201" t="str">
        <f t="shared" si="53"/>
        <v/>
      </c>
      <c r="ID141" s="201"/>
      <c r="IE141" s="201"/>
      <c r="IF141" s="201"/>
      <c r="IG141" s="201"/>
      <c r="IH141" s="201"/>
      <c r="II141" s="201"/>
      <c r="IJ141" s="201" t="str">
        <f t="shared" si="54"/>
        <v/>
      </c>
      <c r="IK141" s="201"/>
      <c r="IL141" s="201"/>
      <c r="IM141" s="201"/>
      <c r="IN141" s="201"/>
      <c r="IO141" s="201"/>
      <c r="IP141" s="201"/>
      <c r="IQ141" s="201" t="str">
        <f t="shared" si="55"/>
        <v/>
      </c>
      <c r="IR141" s="201"/>
      <c r="IS141" s="201"/>
      <c r="IT141" s="201"/>
      <c r="IU141" s="201"/>
      <c r="IV141" s="201"/>
      <c r="IW141" s="201"/>
      <c r="IX141" s="201" t="str">
        <f t="shared" si="56"/>
        <v/>
      </c>
      <c r="IY141" s="201"/>
      <c r="IZ141" s="201"/>
      <c r="JA141" s="201"/>
      <c r="JB141" s="201"/>
      <c r="JC141" s="201"/>
      <c r="JD141" s="201"/>
      <c r="JE141" s="201" t="str">
        <f t="shared" si="57"/>
        <v/>
      </c>
      <c r="JF141" s="201"/>
      <c r="JG141" s="201"/>
      <c r="JH141" s="201"/>
      <c r="JI141" s="201"/>
      <c r="JJ141" s="201"/>
      <c r="JK141" s="201"/>
      <c r="JL141" s="201" t="str">
        <f t="shared" si="58"/>
        <v/>
      </c>
      <c r="JM141" s="201"/>
      <c r="JN141" s="201"/>
      <c r="JO141" s="201"/>
      <c r="JP141" s="201"/>
      <c r="JQ141" s="201"/>
      <c r="JR141" s="201"/>
      <c r="JS141" s="201" t="str">
        <f t="shared" si="59"/>
        <v/>
      </c>
      <c r="JT141" s="201"/>
      <c r="JU141" s="201"/>
      <c r="JV141" s="201"/>
      <c r="JW141" s="201"/>
      <c r="JX141" s="201"/>
      <c r="JY141" s="201"/>
      <c r="JZ141" s="201" t="str">
        <f t="shared" si="60"/>
        <v/>
      </c>
      <c r="KA141" s="201"/>
      <c r="KB141" s="201"/>
      <c r="KC141" s="201"/>
      <c r="KD141" s="201"/>
      <c r="KE141" s="201"/>
      <c r="KF141" s="201"/>
      <c r="KG141" s="201" t="str">
        <f t="shared" si="61"/>
        <v/>
      </c>
      <c r="KH141" s="201"/>
      <c r="KI141" s="201"/>
      <c r="KJ141" s="201"/>
      <c r="KK141" s="201"/>
      <c r="KL141" s="201"/>
      <c r="KM141" s="201"/>
      <c r="KN141" s="201" t="str">
        <f t="shared" si="62"/>
        <v/>
      </c>
      <c r="KO141" s="201"/>
      <c r="KP141" s="201"/>
      <c r="KQ141" s="201"/>
      <c r="KR141" s="201"/>
      <c r="KS141" s="201"/>
      <c r="KT141" s="201"/>
      <c r="KU141" s="201" t="str">
        <f t="shared" si="63"/>
        <v/>
      </c>
      <c r="KV141" s="201"/>
      <c r="KW141" s="201"/>
      <c r="KX141" s="201"/>
      <c r="KY141" s="201"/>
      <c r="KZ141" s="201"/>
      <c r="LA141" s="201"/>
      <c r="LB141" s="201" t="str">
        <f t="shared" si="64"/>
        <v/>
      </c>
      <c r="LC141" s="201"/>
      <c r="LD141" s="201"/>
      <c r="LE141" s="201"/>
      <c r="LF141" s="201"/>
      <c r="LG141" s="201"/>
      <c r="LH141" s="201"/>
      <c r="LI141" s="201" t="str">
        <f t="shared" si="1"/>
        <v/>
      </c>
      <c r="LJ141" s="201"/>
      <c r="LK141" s="201"/>
      <c r="LL141" s="201"/>
      <c r="LM141" s="201"/>
      <c r="LN141" s="201"/>
      <c r="LO141" s="201"/>
      <c r="LP141" s="201" t="str">
        <f t="shared" si="2"/>
        <v/>
      </c>
      <c r="LQ141" s="201"/>
      <c r="LR141" s="201"/>
      <c r="LS141" s="201"/>
      <c r="LT141" s="201"/>
      <c r="LU141" s="201"/>
      <c r="LV141" s="201"/>
      <c r="LW141" s="201" t="str">
        <f t="shared" si="3"/>
        <v/>
      </c>
      <c r="LX141" s="201"/>
      <c r="LY141" s="201"/>
      <c r="LZ141" s="201"/>
      <c r="MA141" s="201"/>
      <c r="MB141" s="201"/>
      <c r="MC141" s="201"/>
      <c r="MD141" s="201" t="str">
        <f t="shared" si="4"/>
        <v/>
      </c>
      <c r="ME141" s="201"/>
      <c r="MF141" s="201"/>
      <c r="MG141" s="201"/>
      <c r="MH141" s="201"/>
      <c r="MI141" s="201"/>
      <c r="MJ141" s="201"/>
      <c r="MK141" s="201" t="str">
        <f t="shared" si="5"/>
        <v/>
      </c>
      <c r="ML141" s="201"/>
      <c r="MM141" s="201"/>
      <c r="MN141" s="201"/>
      <c r="MO141" s="201"/>
      <c r="MP141" s="201"/>
      <c r="MQ141" s="201"/>
      <c r="MR141" s="201" t="str">
        <f t="shared" si="6"/>
        <v/>
      </c>
      <c r="MS141" s="201"/>
      <c r="MT141" s="201"/>
      <c r="MU141" s="201"/>
      <c r="MV141" s="201"/>
      <c r="MW141" s="201"/>
      <c r="MX141" s="201"/>
      <c r="MY141" s="201" t="str">
        <f t="shared" si="7"/>
        <v/>
      </c>
      <c r="MZ141" s="201"/>
      <c r="NA141" s="201"/>
      <c r="NB141" s="201"/>
      <c r="NC141" s="201"/>
      <c r="ND141" s="201"/>
      <c r="NE141" s="201"/>
      <c r="NF141" s="201" t="str">
        <f t="shared" si="8"/>
        <v/>
      </c>
      <c r="NG141" s="201"/>
      <c r="NH141" s="201"/>
      <c r="NI141" s="201"/>
      <c r="NJ141" s="201"/>
      <c r="NK141" s="201"/>
      <c r="NL141" s="201"/>
      <c r="NM141" s="201" t="str">
        <f t="shared" si="9"/>
        <v/>
      </c>
      <c r="NN141" s="201"/>
      <c r="NO141" s="201"/>
      <c r="NP141" s="201"/>
      <c r="NQ141" s="201"/>
      <c r="NR141" s="201"/>
      <c r="NS141" s="201"/>
      <c r="NT141" s="201" t="str">
        <f t="shared" si="10"/>
        <v/>
      </c>
      <c r="NU141" s="201"/>
      <c r="NV141" s="201"/>
      <c r="NW141" s="201"/>
      <c r="NX141" s="201"/>
      <c r="NY141" s="201"/>
      <c r="NZ141" s="201"/>
      <c r="OA141" s="201" t="str">
        <f t="shared" si="11"/>
        <v/>
      </c>
      <c r="OB141" s="201"/>
      <c r="OC141" s="201"/>
      <c r="OD141" s="201"/>
      <c r="OE141" s="201"/>
      <c r="OF141" s="201"/>
      <c r="OG141" s="201"/>
      <c r="OH141" s="201" t="str">
        <f t="shared" si="12"/>
        <v/>
      </c>
      <c r="OI141" s="201"/>
      <c r="OJ141" s="201"/>
      <c r="OK141" s="201"/>
      <c r="OL141" s="201"/>
      <c r="OM141" s="201"/>
      <c r="ON141" s="201"/>
      <c r="OO141" s="201" t="str">
        <f t="shared" si="13"/>
        <v/>
      </c>
      <c r="OP141" s="201"/>
      <c r="OQ141" s="201"/>
      <c r="OR141" s="201"/>
      <c r="OS141" s="201"/>
      <c r="OT141" s="201"/>
      <c r="OU141" s="201"/>
      <c r="OV141" s="201" t="str">
        <f t="shared" si="14"/>
        <v/>
      </c>
      <c r="OW141" s="201"/>
      <c r="OX141" s="201"/>
      <c r="OY141" s="201"/>
      <c r="OZ141" s="201"/>
      <c r="PA141" s="201"/>
      <c r="PB141" s="201"/>
      <c r="PC141" s="201" t="str">
        <f t="shared" si="15"/>
        <v/>
      </c>
      <c r="PD141" s="201"/>
      <c r="PE141" s="201"/>
      <c r="PF141" s="201"/>
      <c r="PG141" s="201"/>
      <c r="PH141" s="201"/>
      <c r="PI141" s="201"/>
      <c r="PJ141" s="201" t="str">
        <f t="shared" si="16"/>
        <v/>
      </c>
      <c r="PK141" s="201"/>
      <c r="PL141" s="201"/>
      <c r="PM141" s="201"/>
      <c r="PN141" s="201"/>
      <c r="PO141" s="201"/>
      <c r="PP141" s="201"/>
      <c r="PQ141" s="201" t="str">
        <f t="shared" si="17"/>
        <v/>
      </c>
      <c r="PR141" s="201"/>
      <c r="PS141" s="201"/>
      <c r="PT141" s="201"/>
      <c r="PU141" s="201"/>
      <c r="PV141" s="201"/>
      <c r="PW141" s="201"/>
      <c r="PX141" s="201" t="str">
        <f t="shared" si="18"/>
        <v/>
      </c>
      <c r="PY141" s="201"/>
      <c r="PZ141" s="201"/>
      <c r="QA141" s="201"/>
      <c r="QB141" s="201"/>
      <c r="QC141" s="201"/>
      <c r="QD141" s="201"/>
      <c r="QE141" s="201" t="str">
        <f t="shared" si="19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71"/>
        <v>#N/A</v>
      </c>
      <c r="G142" s="201"/>
      <c r="H142" s="202"/>
      <c r="I142" s="202"/>
      <c r="J142" s="202"/>
      <c r="K142" s="201"/>
      <c r="L142" s="201"/>
      <c r="M142" s="201">
        <f t="shared" si="72"/>
        <v>0</v>
      </c>
      <c r="N142" s="201"/>
      <c r="O142" s="201"/>
      <c r="P142" s="201"/>
      <c r="Q142" s="203"/>
      <c r="R142" s="201"/>
      <c r="S142" s="201"/>
      <c r="T142" s="201">
        <f t="shared" si="73"/>
        <v>20</v>
      </c>
      <c r="U142" s="201"/>
      <c r="V142" s="201"/>
      <c r="W142" s="201"/>
      <c r="X142" s="201"/>
      <c r="Y142" s="201"/>
      <c r="Z142" s="201"/>
      <c r="AA142" s="201">
        <f t="shared" si="74"/>
        <v>0</v>
      </c>
      <c r="AB142" s="201"/>
      <c r="AC142" s="201"/>
      <c r="AD142" s="201"/>
      <c r="AE142" s="201"/>
      <c r="AF142" s="201"/>
      <c r="AG142" s="201"/>
      <c r="AH142" s="201">
        <f t="shared" si="24"/>
        <v>0</v>
      </c>
      <c r="AI142" s="201"/>
      <c r="AJ142" s="201"/>
      <c r="AK142" s="201"/>
      <c r="AL142" s="201"/>
      <c r="AM142" s="201"/>
      <c r="AN142" s="201"/>
      <c r="AO142" s="201" t="str">
        <f t="shared" si="25"/>
        <v/>
      </c>
      <c r="AP142" s="201"/>
      <c r="AQ142" s="201"/>
      <c r="AR142" s="201"/>
      <c r="AS142" s="201"/>
      <c r="AT142" s="201"/>
      <c r="AU142" s="201"/>
      <c r="AV142" s="201" t="str">
        <f t="shared" si="26"/>
        <v/>
      </c>
      <c r="AW142" s="201"/>
      <c r="AX142" s="201"/>
      <c r="AY142" s="201"/>
      <c r="AZ142" s="201"/>
      <c r="BA142" s="201"/>
      <c r="BB142" s="201"/>
      <c r="BC142" s="201" t="str">
        <f t="shared" si="27"/>
        <v/>
      </c>
      <c r="BD142" s="201"/>
      <c r="BE142" s="201"/>
      <c r="BF142" s="201"/>
      <c r="BG142" s="201"/>
      <c r="BH142" s="201"/>
      <c r="BI142" s="201"/>
      <c r="BJ142" s="201" t="str">
        <f t="shared" si="28"/>
        <v/>
      </c>
      <c r="BK142" s="201"/>
      <c r="BL142" s="201"/>
      <c r="BM142" s="201"/>
      <c r="BN142" s="201"/>
      <c r="BO142" s="201"/>
      <c r="BP142" s="201"/>
      <c r="BQ142" s="201" t="str">
        <f t="shared" si="29"/>
        <v/>
      </c>
      <c r="BR142" s="201"/>
      <c r="BS142" s="201"/>
      <c r="BT142" s="201"/>
      <c r="BU142" s="201"/>
      <c r="BV142" s="201"/>
      <c r="BW142" s="201"/>
      <c r="BX142" s="201" t="str">
        <f t="shared" si="30"/>
        <v/>
      </c>
      <c r="BY142" s="201"/>
      <c r="BZ142" s="201"/>
      <c r="CA142" s="201"/>
      <c r="CB142" s="201"/>
      <c r="CC142" s="201"/>
      <c r="CD142" s="201"/>
      <c r="CE142" s="201" t="str">
        <f t="shared" si="31"/>
        <v/>
      </c>
      <c r="CF142" s="201"/>
      <c r="CG142" s="201"/>
      <c r="CH142" s="201"/>
      <c r="CI142" s="201"/>
      <c r="CJ142" s="201"/>
      <c r="CK142" s="201"/>
      <c r="CL142" s="201" t="str">
        <f t="shared" si="32"/>
        <v/>
      </c>
      <c r="CM142" s="201"/>
      <c r="CN142" s="201"/>
      <c r="CO142" s="201"/>
      <c r="CP142" s="201"/>
      <c r="CQ142" s="201"/>
      <c r="CR142" s="201"/>
      <c r="CS142" s="201" t="str">
        <f t="shared" si="33"/>
        <v/>
      </c>
      <c r="CT142" s="201"/>
      <c r="CU142" s="201"/>
      <c r="CV142" s="201"/>
      <c r="CW142" s="201"/>
      <c r="CX142" s="201"/>
      <c r="CY142" s="201"/>
      <c r="CZ142" s="201" t="str">
        <f t="shared" si="34"/>
        <v/>
      </c>
      <c r="DA142" s="201"/>
      <c r="DB142" s="201"/>
      <c r="DC142" s="201"/>
      <c r="DD142" s="201"/>
      <c r="DE142" s="201"/>
      <c r="DF142" s="201"/>
      <c r="DG142" s="201" t="str">
        <f t="shared" si="35"/>
        <v/>
      </c>
      <c r="DH142" s="201"/>
      <c r="DI142" s="201"/>
      <c r="DJ142" s="201"/>
      <c r="DK142" s="201"/>
      <c r="DL142" s="201"/>
      <c r="DM142" s="201"/>
      <c r="DN142" s="201" t="str">
        <f t="shared" si="36"/>
        <v/>
      </c>
      <c r="DO142" s="201"/>
      <c r="DP142" s="201"/>
      <c r="DQ142" s="201"/>
      <c r="DR142" s="201"/>
      <c r="DS142" s="201"/>
      <c r="DT142" s="201"/>
      <c r="DU142" s="201" t="str">
        <f t="shared" si="37"/>
        <v/>
      </c>
      <c r="DV142" s="201"/>
      <c r="DW142" s="201"/>
      <c r="DX142" s="201"/>
      <c r="DY142" s="201"/>
      <c r="DZ142" s="201"/>
      <c r="EA142" s="201"/>
      <c r="EB142" s="201" t="str">
        <f t="shared" si="38"/>
        <v/>
      </c>
      <c r="EC142" s="201"/>
      <c r="ED142" s="201"/>
      <c r="EE142" s="201"/>
      <c r="EF142" s="201"/>
      <c r="EG142" s="201"/>
      <c r="EH142" s="201"/>
      <c r="EI142" s="201" t="str">
        <f t="shared" si="39"/>
        <v/>
      </c>
      <c r="EJ142" s="201"/>
      <c r="EK142" s="201"/>
      <c r="EL142" s="201"/>
      <c r="EM142" s="201"/>
      <c r="EN142" s="201"/>
      <c r="EO142" s="201"/>
      <c r="EP142" s="201" t="str">
        <f t="shared" si="40"/>
        <v/>
      </c>
      <c r="EQ142" s="201"/>
      <c r="ER142" s="201"/>
      <c r="ES142" s="201"/>
      <c r="ET142" s="201"/>
      <c r="EU142" s="201"/>
      <c r="EV142" s="201"/>
      <c r="EW142" s="201" t="str">
        <f t="shared" si="41"/>
        <v/>
      </c>
      <c r="EX142" s="201"/>
      <c r="EY142" s="201"/>
      <c r="EZ142" s="201"/>
      <c r="FA142" s="201"/>
      <c r="FB142" s="201"/>
      <c r="FC142" s="201"/>
      <c r="FD142" s="201" t="str">
        <f t="shared" si="42"/>
        <v/>
      </c>
      <c r="FE142" s="201"/>
      <c r="FF142" s="201"/>
      <c r="FG142" s="201"/>
      <c r="FH142" s="201"/>
      <c r="FI142" s="201"/>
      <c r="FJ142" s="201"/>
      <c r="FK142" s="201" t="str">
        <f t="shared" si="43"/>
        <v/>
      </c>
      <c r="FL142" s="201"/>
      <c r="FM142" s="201"/>
      <c r="FN142" s="201"/>
      <c r="FO142" s="201"/>
      <c r="FP142" s="201"/>
      <c r="FQ142" s="201"/>
      <c r="FR142" s="201" t="str">
        <f t="shared" si="44"/>
        <v/>
      </c>
      <c r="FS142" s="201"/>
      <c r="FT142" s="201"/>
      <c r="FU142" s="201"/>
      <c r="FV142" s="201"/>
      <c r="FW142" s="201"/>
      <c r="FX142" s="201"/>
      <c r="FY142" s="201" t="str">
        <f t="shared" si="45"/>
        <v/>
      </c>
      <c r="FZ142" s="201"/>
      <c r="GA142" s="201"/>
      <c r="GB142" s="201"/>
      <c r="GC142" s="201"/>
      <c r="GD142" s="201"/>
      <c r="GE142" s="201"/>
      <c r="GF142" s="201" t="str">
        <f t="shared" si="46"/>
        <v/>
      </c>
      <c r="GG142" s="201"/>
      <c r="GH142" s="201"/>
      <c r="GI142" s="201"/>
      <c r="GJ142" s="201"/>
      <c r="GK142" s="201"/>
      <c r="GL142" s="201"/>
      <c r="GM142" s="201" t="str">
        <f t="shared" si="47"/>
        <v/>
      </c>
      <c r="GN142" s="201"/>
      <c r="GO142" s="201"/>
      <c r="GP142" s="201"/>
      <c r="GQ142" s="201"/>
      <c r="GR142" s="201"/>
      <c r="GS142" s="201"/>
      <c r="GT142" s="201" t="str">
        <f t="shared" si="48"/>
        <v/>
      </c>
      <c r="GU142" s="201"/>
      <c r="GV142" s="201"/>
      <c r="GW142" s="201"/>
      <c r="GX142" s="201"/>
      <c r="GY142" s="201"/>
      <c r="GZ142" s="201"/>
      <c r="HA142" s="201" t="str">
        <f t="shared" si="49"/>
        <v/>
      </c>
      <c r="HB142" s="201"/>
      <c r="HC142" s="201"/>
      <c r="HD142" s="201"/>
      <c r="HE142" s="201"/>
      <c r="HF142" s="201"/>
      <c r="HG142" s="201"/>
      <c r="HH142" s="201" t="str">
        <f t="shared" si="50"/>
        <v/>
      </c>
      <c r="HI142" s="201"/>
      <c r="HJ142" s="201"/>
      <c r="HK142" s="201"/>
      <c r="HL142" s="201"/>
      <c r="HM142" s="201"/>
      <c r="HN142" s="201"/>
      <c r="HO142" s="201" t="str">
        <f t="shared" si="51"/>
        <v/>
      </c>
      <c r="HP142" s="201"/>
      <c r="HQ142" s="201"/>
      <c r="HR142" s="201"/>
      <c r="HS142" s="201"/>
      <c r="HT142" s="201"/>
      <c r="HU142" s="201"/>
      <c r="HV142" s="201" t="str">
        <f t="shared" si="52"/>
        <v/>
      </c>
      <c r="HW142" s="201"/>
      <c r="HX142" s="201"/>
      <c r="HY142" s="201"/>
      <c r="HZ142" s="201"/>
      <c r="IA142" s="201"/>
      <c r="IB142" s="201"/>
      <c r="IC142" s="201" t="str">
        <f t="shared" si="53"/>
        <v/>
      </c>
      <c r="ID142" s="201"/>
      <c r="IE142" s="201"/>
      <c r="IF142" s="201"/>
      <c r="IG142" s="201"/>
      <c r="IH142" s="201"/>
      <c r="II142" s="201"/>
      <c r="IJ142" s="201" t="str">
        <f t="shared" si="54"/>
        <v/>
      </c>
      <c r="IK142" s="201"/>
      <c r="IL142" s="201"/>
      <c r="IM142" s="201"/>
      <c r="IN142" s="201"/>
      <c r="IO142" s="201"/>
      <c r="IP142" s="201"/>
      <c r="IQ142" s="201" t="str">
        <f t="shared" si="55"/>
        <v/>
      </c>
      <c r="IR142" s="201"/>
      <c r="IS142" s="201"/>
      <c r="IT142" s="201"/>
      <c r="IU142" s="201"/>
      <c r="IV142" s="201"/>
      <c r="IW142" s="201"/>
      <c r="IX142" s="201" t="str">
        <f t="shared" si="56"/>
        <v/>
      </c>
      <c r="IY142" s="201"/>
      <c r="IZ142" s="201"/>
      <c r="JA142" s="201"/>
      <c r="JB142" s="201"/>
      <c r="JC142" s="201"/>
      <c r="JD142" s="201"/>
      <c r="JE142" s="201" t="str">
        <f t="shared" si="57"/>
        <v/>
      </c>
      <c r="JF142" s="201"/>
      <c r="JG142" s="201"/>
      <c r="JH142" s="201"/>
      <c r="JI142" s="201"/>
      <c r="JJ142" s="201"/>
      <c r="JK142" s="201"/>
      <c r="JL142" s="201" t="str">
        <f t="shared" si="58"/>
        <v/>
      </c>
      <c r="JM142" s="201"/>
      <c r="JN142" s="201"/>
      <c r="JO142" s="201"/>
      <c r="JP142" s="201"/>
      <c r="JQ142" s="201"/>
      <c r="JR142" s="201"/>
      <c r="JS142" s="201" t="str">
        <f t="shared" si="59"/>
        <v/>
      </c>
      <c r="JT142" s="201"/>
      <c r="JU142" s="201"/>
      <c r="JV142" s="201"/>
      <c r="JW142" s="201"/>
      <c r="JX142" s="201"/>
      <c r="JY142" s="201"/>
      <c r="JZ142" s="201" t="str">
        <f t="shared" si="60"/>
        <v/>
      </c>
      <c r="KA142" s="201"/>
      <c r="KB142" s="201"/>
      <c r="KC142" s="201"/>
      <c r="KD142" s="201"/>
      <c r="KE142" s="201"/>
      <c r="KF142" s="201"/>
      <c r="KG142" s="201" t="str">
        <f t="shared" si="61"/>
        <v/>
      </c>
      <c r="KH142" s="201"/>
      <c r="KI142" s="201"/>
      <c r="KJ142" s="201"/>
      <c r="KK142" s="201"/>
      <c r="KL142" s="201"/>
      <c r="KM142" s="201"/>
      <c r="KN142" s="201" t="str">
        <f t="shared" si="62"/>
        <v/>
      </c>
      <c r="KO142" s="201"/>
      <c r="KP142" s="201"/>
      <c r="KQ142" s="201"/>
      <c r="KR142" s="201"/>
      <c r="KS142" s="201"/>
      <c r="KT142" s="201"/>
      <c r="KU142" s="201" t="str">
        <f t="shared" si="63"/>
        <v/>
      </c>
      <c r="KV142" s="201"/>
      <c r="KW142" s="201"/>
      <c r="KX142" s="201"/>
      <c r="KY142" s="201"/>
      <c r="KZ142" s="201"/>
      <c r="LA142" s="201"/>
      <c r="LB142" s="201" t="str">
        <f t="shared" si="64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5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6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7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8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9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80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81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82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83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84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5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6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7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8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9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90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91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92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93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71"/>
        <v>#N/A</v>
      </c>
      <c r="G143" s="201"/>
      <c r="H143" s="202"/>
      <c r="I143" s="202"/>
      <c r="J143" s="202"/>
      <c r="K143" s="201"/>
      <c r="L143" s="201"/>
      <c r="M143" s="201">
        <f t="shared" si="72"/>
        <v>0</v>
      </c>
      <c r="N143" s="201"/>
      <c r="O143" s="201"/>
      <c r="P143" s="201"/>
      <c r="Q143" s="203"/>
      <c r="R143" s="201"/>
      <c r="S143" s="201"/>
      <c r="T143" s="201">
        <f t="shared" si="73"/>
        <v>0</v>
      </c>
      <c r="U143" s="201"/>
      <c r="V143" s="201"/>
      <c r="W143" s="201"/>
      <c r="X143" s="201"/>
      <c r="Y143" s="201"/>
      <c r="Z143" s="201"/>
      <c r="AA143" s="201">
        <f t="shared" si="74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 t="str">
        <f>AO45</f>
        <v/>
      </c>
      <c r="AP143" s="201"/>
      <c r="AQ143" s="201"/>
      <c r="AR143" s="201"/>
      <c r="AS143" s="201"/>
      <c r="AT143" s="201"/>
      <c r="AU143" s="201"/>
      <c r="AV143" s="201" t="str">
        <f>AV45</f>
        <v/>
      </c>
      <c r="AW143" s="201"/>
      <c r="AX143" s="201"/>
      <c r="AY143" s="201"/>
      <c r="AZ143" s="201"/>
      <c r="BA143" s="201"/>
      <c r="BB143" s="201"/>
      <c r="BC143" s="201" t="str">
        <f>BC45</f>
        <v/>
      </c>
      <c r="BD143" s="201"/>
      <c r="BE143" s="201"/>
      <c r="BF143" s="201"/>
      <c r="BG143" s="201"/>
      <c r="BH143" s="201"/>
      <c r="BI143" s="201"/>
      <c r="BJ143" s="201" t="str">
        <f>BJ45</f>
        <v/>
      </c>
      <c r="BK143" s="201"/>
      <c r="BL143" s="201"/>
      <c r="BM143" s="201"/>
      <c r="BN143" s="201"/>
      <c r="BO143" s="201"/>
      <c r="BP143" s="201"/>
      <c r="BQ143" s="201" t="str">
        <f>BQ45</f>
        <v/>
      </c>
      <c r="BR143" s="201"/>
      <c r="BS143" s="201"/>
      <c r="BT143" s="201"/>
      <c r="BU143" s="201"/>
      <c r="BV143" s="201"/>
      <c r="BW143" s="201"/>
      <c r="BX143" s="201" t="str">
        <f>BX45</f>
        <v/>
      </c>
      <c r="BY143" s="201"/>
      <c r="BZ143" s="201"/>
      <c r="CA143" s="201"/>
      <c r="CB143" s="201"/>
      <c r="CC143" s="201"/>
      <c r="CD143" s="201"/>
      <c r="CE143" s="201" t="str">
        <f>CE45</f>
        <v/>
      </c>
      <c r="CF143" s="201"/>
      <c r="CG143" s="201"/>
      <c r="CH143" s="201"/>
      <c r="CI143" s="201"/>
      <c r="CJ143" s="201"/>
      <c r="CK143" s="201"/>
      <c r="CL143" s="201" t="str">
        <f>CL45</f>
        <v/>
      </c>
      <c r="CM143" s="201"/>
      <c r="CN143" s="201"/>
      <c r="CO143" s="201"/>
      <c r="CP143" s="201"/>
      <c r="CQ143" s="201"/>
      <c r="CR143" s="201"/>
      <c r="CS143" s="201" t="str">
        <f>CS45</f>
        <v/>
      </c>
      <c r="CT143" s="201"/>
      <c r="CU143" s="201"/>
      <c r="CV143" s="201"/>
      <c r="CW143" s="201"/>
      <c r="CX143" s="201"/>
      <c r="CY143" s="201"/>
      <c r="CZ143" s="201" t="str">
        <f>CZ45</f>
        <v/>
      </c>
      <c r="DA143" s="201"/>
      <c r="DB143" s="201"/>
      <c r="DC143" s="201"/>
      <c r="DD143" s="201"/>
      <c r="DE143" s="201"/>
      <c r="DF143" s="201"/>
      <c r="DG143" s="201" t="str">
        <f>DG45</f>
        <v/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 t="str">
        <f>FD45</f>
        <v/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 t="str">
        <f>FR45</f>
        <v/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5"/>
        <v/>
      </c>
      <c r="LJ143" s="201"/>
      <c r="LK143" s="201"/>
      <c r="LL143" s="201"/>
      <c r="LM143" s="201"/>
      <c r="LN143" s="201"/>
      <c r="LO143" s="201"/>
      <c r="LP143" s="201" t="str">
        <f t="shared" si="76"/>
        <v/>
      </c>
      <c r="LQ143" s="201"/>
      <c r="LR143" s="201"/>
      <c r="LS143" s="201"/>
      <c r="LT143" s="201"/>
      <c r="LU143" s="201"/>
      <c r="LV143" s="201"/>
      <c r="LW143" s="201" t="str">
        <f t="shared" si="77"/>
        <v/>
      </c>
      <c r="LX143" s="201"/>
      <c r="LY143" s="201"/>
      <c r="LZ143" s="201"/>
      <c r="MA143" s="201"/>
      <c r="MB143" s="201"/>
      <c r="MC143" s="201"/>
      <c r="MD143" s="201" t="str">
        <f t="shared" si="78"/>
        <v/>
      </c>
      <c r="ME143" s="201"/>
      <c r="MF143" s="201"/>
      <c r="MG143" s="201"/>
      <c r="MH143" s="201"/>
      <c r="MI143" s="201"/>
      <c r="MJ143" s="201"/>
      <c r="MK143" s="201" t="str">
        <f t="shared" si="79"/>
        <v/>
      </c>
      <c r="ML143" s="201"/>
      <c r="MM143" s="201"/>
      <c r="MN143" s="201"/>
      <c r="MO143" s="201"/>
      <c r="MP143" s="201"/>
      <c r="MQ143" s="201"/>
      <c r="MR143" s="201" t="str">
        <f t="shared" si="80"/>
        <v/>
      </c>
      <c r="MS143" s="201"/>
      <c r="MT143" s="201"/>
      <c r="MU143" s="201"/>
      <c r="MV143" s="201"/>
      <c r="MW143" s="201"/>
      <c r="MX143" s="201"/>
      <c r="MY143" s="201" t="str">
        <f t="shared" si="81"/>
        <v/>
      </c>
      <c r="MZ143" s="201"/>
      <c r="NA143" s="201"/>
      <c r="NB143" s="201"/>
      <c r="NC143" s="201"/>
      <c r="ND143" s="201"/>
      <c r="NE143" s="201"/>
      <c r="NF143" s="201" t="str">
        <f t="shared" si="82"/>
        <v/>
      </c>
      <c r="NG143" s="201"/>
      <c r="NH143" s="201"/>
      <c r="NI143" s="201"/>
      <c r="NJ143" s="201"/>
      <c r="NK143" s="201"/>
      <c r="NL143" s="201"/>
      <c r="NM143" s="201" t="str">
        <f t="shared" si="83"/>
        <v/>
      </c>
      <c r="NN143" s="201"/>
      <c r="NO143" s="201"/>
      <c r="NP143" s="201"/>
      <c r="NQ143" s="201"/>
      <c r="NR143" s="201"/>
      <c r="NS143" s="201"/>
      <c r="NT143" s="201" t="str">
        <f t="shared" si="84"/>
        <v/>
      </c>
      <c r="NU143" s="201"/>
      <c r="NV143" s="201"/>
      <c r="NW143" s="201"/>
      <c r="NX143" s="201"/>
      <c r="NY143" s="201"/>
      <c r="NZ143" s="201"/>
      <c r="OA143" s="201" t="str">
        <f t="shared" si="85"/>
        <v/>
      </c>
      <c r="OB143" s="201"/>
      <c r="OC143" s="201"/>
      <c r="OD143" s="201"/>
      <c r="OE143" s="201"/>
      <c r="OF143" s="201"/>
      <c r="OG143" s="201"/>
      <c r="OH143" s="201" t="str">
        <f t="shared" si="86"/>
        <v/>
      </c>
      <c r="OI143" s="201"/>
      <c r="OJ143" s="201"/>
      <c r="OK143" s="201"/>
      <c r="OL143" s="201"/>
      <c r="OM143" s="201"/>
      <c r="ON143" s="201"/>
      <c r="OO143" s="201" t="str">
        <f t="shared" si="87"/>
        <v/>
      </c>
      <c r="OP143" s="201"/>
      <c r="OQ143" s="201"/>
      <c r="OR143" s="201"/>
      <c r="OS143" s="201"/>
      <c r="OT143" s="201"/>
      <c r="OU143" s="201"/>
      <c r="OV143" s="201" t="str">
        <f t="shared" si="88"/>
        <v/>
      </c>
      <c r="OW143" s="201"/>
      <c r="OX143" s="201"/>
      <c r="OY143" s="201"/>
      <c r="OZ143" s="201"/>
      <c r="PA143" s="201"/>
      <c r="PB143" s="201"/>
      <c r="PC143" s="201" t="str">
        <f t="shared" si="89"/>
        <v/>
      </c>
      <c r="PD143" s="201"/>
      <c r="PE143" s="201"/>
      <c r="PF143" s="201"/>
      <c r="PG143" s="201"/>
      <c r="PH143" s="201"/>
      <c r="PI143" s="201"/>
      <c r="PJ143" s="201" t="str">
        <f t="shared" si="90"/>
        <v/>
      </c>
      <c r="PK143" s="201"/>
      <c r="PL143" s="201"/>
      <c r="PM143" s="201"/>
      <c r="PN143" s="201"/>
      <c r="PO143" s="201"/>
      <c r="PP143" s="201"/>
      <c r="PQ143" s="201" t="str">
        <f t="shared" si="91"/>
        <v/>
      </c>
      <c r="PR143" s="201"/>
      <c r="PS143" s="201"/>
      <c r="PT143" s="201"/>
      <c r="PU143" s="201"/>
      <c r="PV143" s="201"/>
      <c r="PW143" s="201"/>
      <c r="PX143" s="201" t="str">
        <f t="shared" si="92"/>
        <v/>
      </c>
      <c r="PY143" s="201"/>
      <c r="PZ143" s="201"/>
      <c r="QA143" s="201"/>
      <c r="QB143" s="201"/>
      <c r="QC143" s="201"/>
      <c r="QD143" s="201"/>
      <c r="QE143" s="201" t="str">
        <f t="shared" si="93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71"/>
        <v>#N/A</v>
      </c>
      <c r="G144" s="201"/>
      <c r="H144" s="202"/>
      <c r="I144" s="202"/>
      <c r="J144" s="202"/>
      <c r="K144" s="201"/>
      <c r="L144" s="201"/>
      <c r="M144" s="201">
        <f t="shared" si="72"/>
        <v>0</v>
      </c>
      <c r="N144" s="201"/>
      <c r="O144" s="201"/>
      <c r="P144" s="201"/>
      <c r="Q144" s="203"/>
      <c r="R144" s="201"/>
      <c r="S144" s="201"/>
      <c r="T144" s="201">
        <f t="shared" si="73"/>
        <v>0</v>
      </c>
      <c r="U144" s="201"/>
      <c r="V144" s="201"/>
      <c r="W144" s="201"/>
      <c r="X144" s="201"/>
      <c r="Y144" s="201"/>
      <c r="Z144" s="201"/>
      <c r="AA144" s="201">
        <f t="shared" si="74"/>
        <v>0</v>
      </c>
      <c r="AB144" s="201"/>
      <c r="AC144" s="201"/>
      <c r="AD144" s="201"/>
      <c r="AE144" s="201"/>
      <c r="AF144" s="201"/>
      <c r="AG144" s="201"/>
      <c r="AH144" s="201">
        <f t="shared" si="24"/>
        <v>0</v>
      </c>
      <c r="AI144" s="201"/>
      <c r="AJ144" s="201"/>
      <c r="AK144" s="201"/>
      <c r="AL144" s="201"/>
      <c r="AM144" s="201"/>
      <c r="AN144" s="201"/>
      <c r="AO144" s="201" t="str">
        <f t="shared" si="25"/>
        <v/>
      </c>
      <c r="AP144" s="201"/>
      <c r="AQ144" s="201"/>
      <c r="AR144" s="201"/>
      <c r="AS144" s="201"/>
      <c r="AT144" s="201"/>
      <c r="AU144" s="201"/>
      <c r="AV144" s="201" t="str">
        <f t="shared" si="26"/>
        <v/>
      </c>
      <c r="AW144" s="201"/>
      <c r="AX144" s="201"/>
      <c r="AY144" s="201"/>
      <c r="AZ144" s="201"/>
      <c r="BA144" s="201"/>
      <c r="BB144" s="201"/>
      <c r="BC144" s="201" t="str">
        <f t="shared" si="27"/>
        <v/>
      </c>
      <c r="BD144" s="201"/>
      <c r="BE144" s="201"/>
      <c r="BF144" s="201"/>
      <c r="BG144" s="201"/>
      <c r="BH144" s="201"/>
      <c r="BI144" s="201"/>
      <c r="BJ144" s="201" t="str">
        <f t="shared" si="28"/>
        <v/>
      </c>
      <c r="BK144" s="201"/>
      <c r="BL144" s="201"/>
      <c r="BM144" s="201"/>
      <c r="BN144" s="201"/>
      <c r="BO144" s="201"/>
      <c r="BP144" s="201"/>
      <c r="BQ144" s="201" t="str">
        <f t="shared" si="29"/>
        <v/>
      </c>
      <c r="BR144" s="201"/>
      <c r="BS144" s="201"/>
      <c r="BT144" s="201"/>
      <c r="BU144" s="201"/>
      <c r="BV144" s="201"/>
      <c r="BW144" s="201"/>
      <c r="BX144" s="201" t="str">
        <f t="shared" si="30"/>
        <v/>
      </c>
      <c r="BY144" s="201"/>
      <c r="BZ144" s="201"/>
      <c r="CA144" s="201"/>
      <c r="CB144" s="201"/>
      <c r="CC144" s="201"/>
      <c r="CD144" s="201"/>
      <c r="CE144" s="201" t="str">
        <f t="shared" si="31"/>
        <v/>
      </c>
      <c r="CF144" s="201"/>
      <c r="CG144" s="201"/>
      <c r="CH144" s="201"/>
      <c r="CI144" s="201"/>
      <c r="CJ144" s="201"/>
      <c r="CK144" s="201"/>
      <c r="CL144" s="201" t="str">
        <f t="shared" si="32"/>
        <v/>
      </c>
      <c r="CM144" s="201"/>
      <c r="CN144" s="201"/>
      <c r="CO144" s="201"/>
      <c r="CP144" s="201"/>
      <c r="CQ144" s="201"/>
      <c r="CR144" s="201"/>
      <c r="CS144" s="201" t="str">
        <f t="shared" si="33"/>
        <v/>
      </c>
      <c r="CT144" s="201"/>
      <c r="CU144" s="201"/>
      <c r="CV144" s="201"/>
      <c r="CW144" s="201"/>
      <c r="CX144" s="201"/>
      <c r="CY144" s="201"/>
      <c r="CZ144" s="201" t="str">
        <f t="shared" si="34"/>
        <v/>
      </c>
      <c r="DA144" s="201"/>
      <c r="DB144" s="201"/>
      <c r="DC144" s="201"/>
      <c r="DD144" s="201"/>
      <c r="DE144" s="201"/>
      <c r="DF144" s="201"/>
      <c r="DG144" s="201" t="str">
        <f t="shared" si="35"/>
        <v/>
      </c>
      <c r="DH144" s="201"/>
      <c r="DI144" s="201"/>
      <c r="DJ144" s="201"/>
      <c r="DK144" s="201"/>
      <c r="DL144" s="201"/>
      <c r="DM144" s="201"/>
      <c r="DN144" s="201" t="str">
        <f t="shared" si="36"/>
        <v/>
      </c>
      <c r="DO144" s="201"/>
      <c r="DP144" s="201"/>
      <c r="DQ144" s="201"/>
      <c r="DR144" s="201"/>
      <c r="DS144" s="201"/>
      <c r="DT144" s="201"/>
      <c r="DU144" s="201" t="str">
        <f t="shared" si="37"/>
        <v/>
      </c>
      <c r="DV144" s="201"/>
      <c r="DW144" s="201"/>
      <c r="DX144" s="201"/>
      <c r="DY144" s="201"/>
      <c r="DZ144" s="201"/>
      <c r="EA144" s="201"/>
      <c r="EB144" s="201" t="str">
        <f t="shared" si="38"/>
        <v/>
      </c>
      <c r="EC144" s="201"/>
      <c r="ED144" s="201"/>
      <c r="EE144" s="201"/>
      <c r="EF144" s="201"/>
      <c r="EG144" s="201"/>
      <c r="EH144" s="201"/>
      <c r="EI144" s="201" t="str">
        <f t="shared" si="39"/>
        <v/>
      </c>
      <c r="EJ144" s="201"/>
      <c r="EK144" s="201"/>
      <c r="EL144" s="201"/>
      <c r="EM144" s="201"/>
      <c r="EN144" s="201"/>
      <c r="EO144" s="201"/>
      <c r="EP144" s="201" t="str">
        <f t="shared" si="40"/>
        <v/>
      </c>
      <c r="EQ144" s="201"/>
      <c r="ER144" s="201"/>
      <c r="ES144" s="201"/>
      <c r="ET144" s="201"/>
      <c r="EU144" s="201"/>
      <c r="EV144" s="201"/>
      <c r="EW144" s="201" t="str">
        <f t="shared" si="41"/>
        <v/>
      </c>
      <c r="EX144" s="201"/>
      <c r="EY144" s="201"/>
      <c r="EZ144" s="201"/>
      <c r="FA144" s="201"/>
      <c r="FB144" s="201"/>
      <c r="FC144" s="201"/>
      <c r="FD144" s="201" t="str">
        <f t="shared" si="42"/>
        <v/>
      </c>
      <c r="FE144" s="201"/>
      <c r="FF144" s="201"/>
      <c r="FG144" s="201"/>
      <c r="FH144" s="201"/>
      <c r="FI144" s="201"/>
      <c r="FJ144" s="201"/>
      <c r="FK144" s="201" t="str">
        <f t="shared" si="43"/>
        <v/>
      </c>
      <c r="FL144" s="201"/>
      <c r="FM144" s="201"/>
      <c r="FN144" s="201"/>
      <c r="FO144" s="201"/>
      <c r="FP144" s="201"/>
      <c r="FQ144" s="201"/>
      <c r="FR144" s="201" t="str">
        <f t="shared" si="44"/>
        <v/>
      </c>
      <c r="FS144" s="201"/>
      <c r="FT144" s="201"/>
      <c r="FU144" s="201"/>
      <c r="FV144" s="201"/>
      <c r="FW144" s="201"/>
      <c r="FX144" s="201"/>
      <c r="FY144" s="201" t="str">
        <f t="shared" si="45"/>
        <v/>
      </c>
      <c r="FZ144" s="201"/>
      <c r="GA144" s="201"/>
      <c r="GB144" s="201"/>
      <c r="GC144" s="201"/>
      <c r="GD144" s="201"/>
      <c r="GE144" s="201"/>
      <c r="GF144" s="201" t="str">
        <f t="shared" si="46"/>
        <v/>
      </c>
      <c r="GG144" s="201"/>
      <c r="GH144" s="201"/>
      <c r="GI144" s="201"/>
      <c r="GJ144" s="201"/>
      <c r="GK144" s="201"/>
      <c r="GL144" s="201"/>
      <c r="GM144" s="201" t="str">
        <f t="shared" si="47"/>
        <v/>
      </c>
      <c r="GN144" s="201"/>
      <c r="GO144" s="201"/>
      <c r="GP144" s="201"/>
      <c r="GQ144" s="201"/>
      <c r="GR144" s="201"/>
      <c r="GS144" s="201"/>
      <c r="GT144" s="201" t="str">
        <f t="shared" si="48"/>
        <v/>
      </c>
      <c r="GU144" s="201"/>
      <c r="GV144" s="201"/>
      <c r="GW144" s="201"/>
      <c r="GX144" s="201"/>
      <c r="GY144" s="201"/>
      <c r="GZ144" s="201"/>
      <c r="HA144" s="201" t="str">
        <f t="shared" si="49"/>
        <v/>
      </c>
      <c r="HB144" s="201"/>
      <c r="HC144" s="201"/>
      <c r="HD144" s="201"/>
      <c r="HE144" s="201"/>
      <c r="HF144" s="201"/>
      <c r="HG144" s="201"/>
      <c r="HH144" s="201" t="str">
        <f t="shared" si="50"/>
        <v/>
      </c>
      <c r="HI144" s="201"/>
      <c r="HJ144" s="201"/>
      <c r="HK144" s="201"/>
      <c r="HL144" s="201"/>
      <c r="HM144" s="201"/>
      <c r="HN144" s="201"/>
      <c r="HO144" s="201" t="str">
        <f t="shared" si="51"/>
        <v/>
      </c>
      <c r="HP144" s="201"/>
      <c r="HQ144" s="201"/>
      <c r="HR144" s="201"/>
      <c r="HS144" s="201"/>
      <c r="HT144" s="201"/>
      <c r="HU144" s="201"/>
      <c r="HV144" s="201" t="str">
        <f t="shared" si="52"/>
        <v/>
      </c>
      <c r="HW144" s="201"/>
      <c r="HX144" s="201"/>
      <c r="HY144" s="201"/>
      <c r="HZ144" s="201"/>
      <c r="IA144" s="201"/>
      <c r="IB144" s="201"/>
      <c r="IC144" s="201" t="str">
        <f t="shared" si="53"/>
        <v/>
      </c>
      <c r="ID144" s="201"/>
      <c r="IE144" s="201"/>
      <c r="IF144" s="201"/>
      <c r="IG144" s="201"/>
      <c r="IH144" s="201"/>
      <c r="II144" s="201"/>
      <c r="IJ144" s="201" t="str">
        <f t="shared" si="54"/>
        <v/>
      </c>
      <c r="IK144" s="201"/>
      <c r="IL144" s="201"/>
      <c r="IM144" s="201"/>
      <c r="IN144" s="201"/>
      <c r="IO144" s="201"/>
      <c r="IP144" s="201"/>
      <c r="IQ144" s="201" t="str">
        <f t="shared" si="55"/>
        <v/>
      </c>
      <c r="IR144" s="201"/>
      <c r="IS144" s="201"/>
      <c r="IT144" s="201"/>
      <c r="IU144" s="201"/>
      <c r="IV144" s="201"/>
      <c r="IW144" s="201"/>
      <c r="IX144" s="201" t="str">
        <f t="shared" si="56"/>
        <v/>
      </c>
      <c r="IY144" s="201"/>
      <c r="IZ144" s="201"/>
      <c r="JA144" s="201"/>
      <c r="JB144" s="201"/>
      <c r="JC144" s="201"/>
      <c r="JD144" s="201"/>
      <c r="JE144" s="201" t="str">
        <f t="shared" si="57"/>
        <v/>
      </c>
      <c r="JF144" s="201"/>
      <c r="JG144" s="201"/>
      <c r="JH144" s="201"/>
      <c r="JI144" s="201"/>
      <c r="JJ144" s="201"/>
      <c r="JK144" s="201"/>
      <c r="JL144" s="201" t="str">
        <f t="shared" si="58"/>
        <v/>
      </c>
      <c r="JM144" s="201"/>
      <c r="JN144" s="201"/>
      <c r="JO144" s="201"/>
      <c r="JP144" s="201"/>
      <c r="JQ144" s="201"/>
      <c r="JR144" s="201"/>
      <c r="JS144" s="201" t="str">
        <f t="shared" si="59"/>
        <v/>
      </c>
      <c r="JT144" s="201"/>
      <c r="JU144" s="201"/>
      <c r="JV144" s="201"/>
      <c r="JW144" s="201"/>
      <c r="JX144" s="201"/>
      <c r="JY144" s="201"/>
      <c r="JZ144" s="201" t="str">
        <f t="shared" si="60"/>
        <v/>
      </c>
      <c r="KA144" s="201"/>
      <c r="KB144" s="201"/>
      <c r="KC144" s="201"/>
      <c r="KD144" s="201"/>
      <c r="KE144" s="201"/>
      <c r="KF144" s="201"/>
      <c r="KG144" s="201" t="str">
        <f t="shared" si="61"/>
        <v/>
      </c>
      <c r="KH144" s="201"/>
      <c r="KI144" s="201"/>
      <c r="KJ144" s="201"/>
      <c r="KK144" s="201"/>
      <c r="KL144" s="201"/>
      <c r="KM144" s="201"/>
      <c r="KN144" s="201" t="str">
        <f t="shared" si="62"/>
        <v/>
      </c>
      <c r="KO144" s="201"/>
      <c r="KP144" s="201"/>
      <c r="KQ144" s="201"/>
      <c r="KR144" s="201"/>
      <c r="KS144" s="201"/>
      <c r="KT144" s="201"/>
      <c r="KU144" s="201" t="str">
        <f t="shared" si="63"/>
        <v/>
      </c>
      <c r="KV144" s="201"/>
      <c r="KW144" s="201"/>
      <c r="KX144" s="201"/>
      <c r="KY144" s="201"/>
      <c r="KZ144" s="201"/>
      <c r="LA144" s="201"/>
      <c r="LB144" s="201" t="str">
        <f t="shared" si="64"/>
        <v/>
      </c>
      <c r="LC144" s="201"/>
      <c r="LD144" s="201"/>
      <c r="LE144" s="201"/>
      <c r="LF144" s="201"/>
      <c r="LG144" s="201"/>
      <c r="LH144" s="201"/>
      <c r="LI144" s="201" t="str">
        <f t="shared" si="75"/>
        <v/>
      </c>
      <c r="LJ144" s="201"/>
      <c r="LK144" s="201"/>
      <c r="LL144" s="201"/>
      <c r="LM144" s="201"/>
      <c r="LN144" s="201"/>
      <c r="LO144" s="201"/>
      <c r="LP144" s="201" t="str">
        <f t="shared" si="76"/>
        <v/>
      </c>
      <c r="LQ144" s="201"/>
      <c r="LR144" s="201"/>
      <c r="LS144" s="201"/>
      <c r="LT144" s="201"/>
      <c r="LU144" s="201"/>
      <c r="LV144" s="201"/>
      <c r="LW144" s="201" t="str">
        <f t="shared" si="77"/>
        <v/>
      </c>
      <c r="LX144" s="201"/>
      <c r="LY144" s="201"/>
      <c r="LZ144" s="201"/>
      <c r="MA144" s="201"/>
      <c r="MB144" s="201"/>
      <c r="MC144" s="201"/>
      <c r="MD144" s="201" t="str">
        <f t="shared" si="78"/>
        <v/>
      </c>
      <c r="ME144" s="201"/>
      <c r="MF144" s="201"/>
      <c r="MG144" s="201"/>
      <c r="MH144" s="201"/>
      <c r="MI144" s="201"/>
      <c r="MJ144" s="201"/>
      <c r="MK144" s="201" t="str">
        <f t="shared" si="79"/>
        <v/>
      </c>
      <c r="ML144" s="201"/>
      <c r="MM144" s="201"/>
      <c r="MN144" s="201"/>
      <c r="MO144" s="201"/>
      <c r="MP144" s="201"/>
      <c r="MQ144" s="201"/>
      <c r="MR144" s="201" t="str">
        <f t="shared" si="80"/>
        <v/>
      </c>
      <c r="MS144" s="201"/>
      <c r="MT144" s="201"/>
      <c r="MU144" s="201"/>
      <c r="MV144" s="201"/>
      <c r="MW144" s="201"/>
      <c r="MX144" s="201"/>
      <c r="MY144" s="201" t="str">
        <f t="shared" si="81"/>
        <v/>
      </c>
      <c r="MZ144" s="201"/>
      <c r="NA144" s="201"/>
      <c r="NB144" s="201"/>
      <c r="NC144" s="201"/>
      <c r="ND144" s="201"/>
      <c r="NE144" s="201"/>
      <c r="NF144" s="201" t="str">
        <f t="shared" si="82"/>
        <v/>
      </c>
      <c r="NG144" s="201"/>
      <c r="NH144" s="201"/>
      <c r="NI144" s="201"/>
      <c r="NJ144" s="201"/>
      <c r="NK144" s="201"/>
      <c r="NL144" s="201"/>
      <c r="NM144" s="201" t="str">
        <f t="shared" si="83"/>
        <v/>
      </c>
      <c r="NN144" s="201"/>
      <c r="NO144" s="201"/>
      <c r="NP144" s="201"/>
      <c r="NQ144" s="201"/>
      <c r="NR144" s="201"/>
      <c r="NS144" s="201"/>
      <c r="NT144" s="201" t="str">
        <f t="shared" si="84"/>
        <v/>
      </c>
      <c r="NU144" s="201"/>
      <c r="NV144" s="201"/>
      <c r="NW144" s="201"/>
      <c r="NX144" s="201"/>
      <c r="NY144" s="201"/>
      <c r="NZ144" s="201"/>
      <c r="OA144" s="201" t="str">
        <f t="shared" si="85"/>
        <v/>
      </c>
      <c r="OB144" s="201"/>
      <c r="OC144" s="201"/>
      <c r="OD144" s="201"/>
      <c r="OE144" s="201"/>
      <c r="OF144" s="201"/>
      <c r="OG144" s="201"/>
      <c r="OH144" s="201" t="str">
        <f t="shared" si="86"/>
        <v/>
      </c>
      <c r="OI144" s="201"/>
      <c r="OJ144" s="201"/>
      <c r="OK144" s="201"/>
      <c r="OL144" s="201"/>
      <c r="OM144" s="201"/>
      <c r="ON144" s="201"/>
      <c r="OO144" s="201" t="str">
        <f t="shared" si="87"/>
        <v/>
      </c>
      <c r="OP144" s="201"/>
      <c r="OQ144" s="201"/>
      <c r="OR144" s="201"/>
      <c r="OS144" s="201"/>
      <c r="OT144" s="201"/>
      <c r="OU144" s="201"/>
      <c r="OV144" s="201" t="str">
        <f t="shared" si="88"/>
        <v/>
      </c>
      <c r="OW144" s="201"/>
      <c r="OX144" s="201"/>
      <c r="OY144" s="201"/>
      <c r="OZ144" s="201"/>
      <c r="PA144" s="201"/>
      <c r="PB144" s="201"/>
      <c r="PC144" s="201" t="str">
        <f t="shared" si="89"/>
        <v/>
      </c>
      <c r="PD144" s="201"/>
      <c r="PE144" s="201"/>
      <c r="PF144" s="201"/>
      <c r="PG144" s="201"/>
      <c r="PH144" s="201"/>
      <c r="PI144" s="201"/>
      <c r="PJ144" s="201" t="str">
        <f t="shared" si="90"/>
        <v/>
      </c>
      <c r="PK144" s="201"/>
      <c r="PL144" s="201"/>
      <c r="PM144" s="201"/>
      <c r="PN144" s="201"/>
      <c r="PO144" s="201"/>
      <c r="PP144" s="201"/>
      <c r="PQ144" s="201" t="str">
        <f t="shared" si="91"/>
        <v/>
      </c>
      <c r="PR144" s="201"/>
      <c r="PS144" s="201"/>
      <c r="PT144" s="201"/>
      <c r="PU144" s="201"/>
      <c r="PV144" s="201"/>
      <c r="PW144" s="201"/>
      <c r="PX144" s="201" t="str">
        <f t="shared" si="92"/>
        <v/>
      </c>
      <c r="PY144" s="201"/>
      <c r="PZ144" s="201"/>
      <c r="QA144" s="201"/>
      <c r="QB144" s="201"/>
      <c r="QC144" s="201"/>
      <c r="QD144" s="201"/>
      <c r="QE144" s="201" t="str">
        <f t="shared" si="93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71"/>
        <v>#N/A</v>
      </c>
      <c r="G145" s="201"/>
      <c r="H145" s="202"/>
      <c r="I145" s="202"/>
      <c r="J145" s="202"/>
      <c r="K145" s="201"/>
      <c r="L145" s="201"/>
      <c r="M145" s="201">
        <f t="shared" si="72"/>
        <v>0</v>
      </c>
      <c r="N145" s="201"/>
      <c r="O145" s="201"/>
      <c r="P145" s="201"/>
      <c r="Q145" s="203"/>
      <c r="R145" s="201"/>
      <c r="S145" s="201"/>
      <c r="T145" s="201">
        <f t="shared" si="73"/>
        <v>0</v>
      </c>
      <c r="U145" s="201"/>
      <c r="V145" s="201"/>
      <c r="W145" s="201"/>
      <c r="X145" s="201"/>
      <c r="Y145" s="201"/>
      <c r="Z145" s="201"/>
      <c r="AA145" s="201">
        <f t="shared" si="74"/>
        <v>0</v>
      </c>
      <c r="AB145" s="201"/>
      <c r="AC145" s="201"/>
      <c r="AD145" s="201"/>
      <c r="AE145" s="201"/>
      <c r="AF145" s="201"/>
      <c r="AG145" s="201"/>
      <c r="AH145" s="201">
        <f t="shared" si="24"/>
        <v>0</v>
      </c>
      <c r="AI145" s="201"/>
      <c r="AJ145" s="201"/>
      <c r="AK145" s="201"/>
      <c r="AL145" s="201"/>
      <c r="AM145" s="201"/>
      <c r="AN145" s="201"/>
      <c r="AO145" s="201" t="str">
        <f t="shared" si="25"/>
        <v/>
      </c>
      <c r="AP145" s="201"/>
      <c r="AQ145" s="201"/>
      <c r="AR145" s="201"/>
      <c r="AS145" s="201"/>
      <c r="AT145" s="201"/>
      <c r="AU145" s="201"/>
      <c r="AV145" s="201" t="str">
        <f t="shared" si="26"/>
        <v/>
      </c>
      <c r="AW145" s="201"/>
      <c r="AX145" s="201"/>
      <c r="AY145" s="201"/>
      <c r="AZ145" s="201"/>
      <c r="BA145" s="201"/>
      <c r="BB145" s="201"/>
      <c r="BC145" s="201" t="str">
        <f t="shared" si="27"/>
        <v/>
      </c>
      <c r="BD145" s="201"/>
      <c r="BE145" s="201"/>
      <c r="BF145" s="201"/>
      <c r="BG145" s="201"/>
      <c r="BH145" s="201"/>
      <c r="BI145" s="201"/>
      <c r="BJ145" s="201" t="str">
        <f t="shared" si="28"/>
        <v/>
      </c>
      <c r="BK145" s="201"/>
      <c r="BL145" s="201"/>
      <c r="BM145" s="201"/>
      <c r="BN145" s="201"/>
      <c r="BO145" s="201"/>
      <c r="BP145" s="201"/>
      <c r="BQ145" s="201" t="str">
        <f t="shared" si="29"/>
        <v/>
      </c>
      <c r="BR145" s="201"/>
      <c r="BS145" s="201"/>
      <c r="BT145" s="201"/>
      <c r="BU145" s="201"/>
      <c r="BV145" s="201"/>
      <c r="BW145" s="201"/>
      <c r="BX145" s="201" t="str">
        <f t="shared" si="30"/>
        <v/>
      </c>
      <c r="BY145" s="201"/>
      <c r="BZ145" s="201"/>
      <c r="CA145" s="201"/>
      <c r="CB145" s="201"/>
      <c r="CC145" s="201"/>
      <c r="CD145" s="201"/>
      <c r="CE145" s="201" t="str">
        <f t="shared" si="31"/>
        <v/>
      </c>
      <c r="CF145" s="201"/>
      <c r="CG145" s="201"/>
      <c r="CH145" s="201"/>
      <c r="CI145" s="201"/>
      <c r="CJ145" s="201"/>
      <c r="CK145" s="201"/>
      <c r="CL145" s="201" t="str">
        <f t="shared" si="32"/>
        <v/>
      </c>
      <c r="CM145" s="201"/>
      <c r="CN145" s="201"/>
      <c r="CO145" s="201"/>
      <c r="CP145" s="201"/>
      <c r="CQ145" s="201"/>
      <c r="CR145" s="201"/>
      <c r="CS145" s="201" t="str">
        <f t="shared" si="33"/>
        <v/>
      </c>
      <c r="CT145" s="201"/>
      <c r="CU145" s="201"/>
      <c r="CV145" s="201"/>
      <c r="CW145" s="201"/>
      <c r="CX145" s="201"/>
      <c r="CY145" s="201"/>
      <c r="CZ145" s="201" t="str">
        <f t="shared" si="34"/>
        <v/>
      </c>
      <c r="DA145" s="201"/>
      <c r="DB145" s="201"/>
      <c r="DC145" s="201"/>
      <c r="DD145" s="201"/>
      <c r="DE145" s="201"/>
      <c r="DF145" s="201"/>
      <c r="DG145" s="201" t="str">
        <f t="shared" si="35"/>
        <v/>
      </c>
      <c r="DH145" s="201"/>
      <c r="DI145" s="201"/>
      <c r="DJ145" s="201"/>
      <c r="DK145" s="201"/>
      <c r="DL145" s="201"/>
      <c r="DM145" s="201"/>
      <c r="DN145" s="201" t="str">
        <f t="shared" si="36"/>
        <v/>
      </c>
      <c r="DO145" s="201"/>
      <c r="DP145" s="201"/>
      <c r="DQ145" s="201"/>
      <c r="DR145" s="201"/>
      <c r="DS145" s="201"/>
      <c r="DT145" s="201"/>
      <c r="DU145" s="201" t="str">
        <f t="shared" si="37"/>
        <v/>
      </c>
      <c r="DV145" s="201"/>
      <c r="DW145" s="201"/>
      <c r="DX145" s="201"/>
      <c r="DY145" s="201"/>
      <c r="DZ145" s="201"/>
      <c r="EA145" s="201"/>
      <c r="EB145" s="201" t="str">
        <f t="shared" si="38"/>
        <v/>
      </c>
      <c r="EC145" s="201"/>
      <c r="ED145" s="201"/>
      <c r="EE145" s="201"/>
      <c r="EF145" s="201"/>
      <c r="EG145" s="201"/>
      <c r="EH145" s="201"/>
      <c r="EI145" s="201" t="str">
        <f t="shared" si="39"/>
        <v/>
      </c>
      <c r="EJ145" s="201"/>
      <c r="EK145" s="201"/>
      <c r="EL145" s="201"/>
      <c r="EM145" s="201"/>
      <c r="EN145" s="201"/>
      <c r="EO145" s="201"/>
      <c r="EP145" s="201" t="str">
        <f t="shared" si="40"/>
        <v/>
      </c>
      <c r="EQ145" s="201"/>
      <c r="ER145" s="201"/>
      <c r="ES145" s="201"/>
      <c r="ET145" s="201"/>
      <c r="EU145" s="201"/>
      <c r="EV145" s="201"/>
      <c r="EW145" s="201" t="str">
        <f t="shared" si="41"/>
        <v/>
      </c>
      <c r="EX145" s="201"/>
      <c r="EY145" s="201"/>
      <c r="EZ145" s="201"/>
      <c r="FA145" s="201"/>
      <c r="FB145" s="201"/>
      <c r="FC145" s="201"/>
      <c r="FD145" s="201" t="str">
        <f t="shared" si="42"/>
        <v/>
      </c>
      <c r="FE145" s="201"/>
      <c r="FF145" s="201"/>
      <c r="FG145" s="201"/>
      <c r="FH145" s="201"/>
      <c r="FI145" s="201"/>
      <c r="FJ145" s="201"/>
      <c r="FK145" s="201" t="str">
        <f t="shared" si="43"/>
        <v/>
      </c>
      <c r="FL145" s="201"/>
      <c r="FM145" s="201"/>
      <c r="FN145" s="201"/>
      <c r="FO145" s="201"/>
      <c r="FP145" s="201"/>
      <c r="FQ145" s="201"/>
      <c r="FR145" s="201" t="str">
        <f t="shared" si="44"/>
        <v/>
      </c>
      <c r="FS145" s="201"/>
      <c r="FT145" s="201"/>
      <c r="FU145" s="201"/>
      <c r="FV145" s="201"/>
      <c r="FW145" s="201"/>
      <c r="FX145" s="201"/>
      <c r="FY145" s="201" t="str">
        <f t="shared" si="45"/>
        <v/>
      </c>
      <c r="FZ145" s="201"/>
      <c r="GA145" s="201"/>
      <c r="GB145" s="201"/>
      <c r="GC145" s="201"/>
      <c r="GD145" s="201"/>
      <c r="GE145" s="201"/>
      <c r="GF145" s="201" t="str">
        <f t="shared" si="46"/>
        <v/>
      </c>
      <c r="GG145" s="201"/>
      <c r="GH145" s="201"/>
      <c r="GI145" s="201"/>
      <c r="GJ145" s="201"/>
      <c r="GK145" s="201"/>
      <c r="GL145" s="201"/>
      <c r="GM145" s="201" t="str">
        <f t="shared" si="47"/>
        <v/>
      </c>
      <c r="GN145" s="201"/>
      <c r="GO145" s="201"/>
      <c r="GP145" s="201"/>
      <c r="GQ145" s="201"/>
      <c r="GR145" s="201"/>
      <c r="GS145" s="201"/>
      <c r="GT145" s="201" t="str">
        <f t="shared" si="48"/>
        <v/>
      </c>
      <c r="GU145" s="201"/>
      <c r="GV145" s="201"/>
      <c r="GW145" s="201"/>
      <c r="GX145" s="201"/>
      <c r="GY145" s="201"/>
      <c r="GZ145" s="201"/>
      <c r="HA145" s="201" t="str">
        <f t="shared" si="49"/>
        <v/>
      </c>
      <c r="HB145" s="201"/>
      <c r="HC145" s="201"/>
      <c r="HD145" s="201"/>
      <c r="HE145" s="201"/>
      <c r="HF145" s="201"/>
      <c r="HG145" s="201"/>
      <c r="HH145" s="201" t="str">
        <f t="shared" si="50"/>
        <v/>
      </c>
      <c r="HI145" s="201"/>
      <c r="HJ145" s="201"/>
      <c r="HK145" s="201"/>
      <c r="HL145" s="201"/>
      <c r="HM145" s="201"/>
      <c r="HN145" s="201"/>
      <c r="HO145" s="201" t="str">
        <f t="shared" si="51"/>
        <v/>
      </c>
      <c r="HP145" s="201"/>
      <c r="HQ145" s="201"/>
      <c r="HR145" s="201"/>
      <c r="HS145" s="201"/>
      <c r="HT145" s="201"/>
      <c r="HU145" s="201"/>
      <c r="HV145" s="201" t="str">
        <f t="shared" si="52"/>
        <v/>
      </c>
      <c r="HW145" s="201"/>
      <c r="HX145" s="201"/>
      <c r="HY145" s="201"/>
      <c r="HZ145" s="201"/>
      <c r="IA145" s="201"/>
      <c r="IB145" s="201"/>
      <c r="IC145" s="201" t="str">
        <f t="shared" si="53"/>
        <v/>
      </c>
      <c r="ID145" s="201"/>
      <c r="IE145" s="201"/>
      <c r="IF145" s="201"/>
      <c r="IG145" s="201"/>
      <c r="IH145" s="201"/>
      <c r="II145" s="201"/>
      <c r="IJ145" s="201" t="str">
        <f t="shared" si="54"/>
        <v/>
      </c>
      <c r="IK145" s="201"/>
      <c r="IL145" s="201"/>
      <c r="IM145" s="201"/>
      <c r="IN145" s="201"/>
      <c r="IO145" s="201"/>
      <c r="IP145" s="201"/>
      <c r="IQ145" s="201" t="str">
        <f t="shared" si="55"/>
        <v/>
      </c>
      <c r="IR145" s="201"/>
      <c r="IS145" s="201"/>
      <c r="IT145" s="201"/>
      <c r="IU145" s="201"/>
      <c r="IV145" s="201"/>
      <c r="IW145" s="201"/>
      <c r="IX145" s="201" t="str">
        <f t="shared" si="56"/>
        <v/>
      </c>
      <c r="IY145" s="201"/>
      <c r="IZ145" s="201"/>
      <c r="JA145" s="201"/>
      <c r="JB145" s="201"/>
      <c r="JC145" s="201"/>
      <c r="JD145" s="201"/>
      <c r="JE145" s="201" t="str">
        <f t="shared" si="57"/>
        <v/>
      </c>
      <c r="JF145" s="201"/>
      <c r="JG145" s="201"/>
      <c r="JH145" s="201"/>
      <c r="JI145" s="201"/>
      <c r="JJ145" s="201"/>
      <c r="JK145" s="201"/>
      <c r="JL145" s="201" t="str">
        <f t="shared" si="58"/>
        <v/>
      </c>
      <c r="JM145" s="201"/>
      <c r="JN145" s="201"/>
      <c r="JO145" s="201"/>
      <c r="JP145" s="201"/>
      <c r="JQ145" s="201"/>
      <c r="JR145" s="201"/>
      <c r="JS145" s="201" t="str">
        <f t="shared" si="59"/>
        <v/>
      </c>
      <c r="JT145" s="201"/>
      <c r="JU145" s="201"/>
      <c r="JV145" s="201"/>
      <c r="JW145" s="201"/>
      <c r="JX145" s="201"/>
      <c r="JY145" s="201"/>
      <c r="JZ145" s="201" t="str">
        <f t="shared" si="60"/>
        <v/>
      </c>
      <c r="KA145" s="201"/>
      <c r="KB145" s="201"/>
      <c r="KC145" s="201"/>
      <c r="KD145" s="201"/>
      <c r="KE145" s="201"/>
      <c r="KF145" s="201"/>
      <c r="KG145" s="201" t="str">
        <f t="shared" si="61"/>
        <v/>
      </c>
      <c r="KH145" s="201"/>
      <c r="KI145" s="201"/>
      <c r="KJ145" s="201"/>
      <c r="KK145" s="201"/>
      <c r="KL145" s="201"/>
      <c r="KM145" s="201"/>
      <c r="KN145" s="201" t="str">
        <f t="shared" si="62"/>
        <v/>
      </c>
      <c r="KO145" s="201"/>
      <c r="KP145" s="201"/>
      <c r="KQ145" s="201"/>
      <c r="KR145" s="201"/>
      <c r="KS145" s="201"/>
      <c r="KT145" s="201"/>
      <c r="KU145" s="201" t="str">
        <f t="shared" si="63"/>
        <v/>
      </c>
      <c r="KV145" s="201"/>
      <c r="KW145" s="201"/>
      <c r="KX145" s="201"/>
      <c r="KY145" s="201"/>
      <c r="KZ145" s="201"/>
      <c r="LA145" s="201"/>
      <c r="LB145" s="201" t="str">
        <f t="shared" si="64"/>
        <v/>
      </c>
      <c r="LC145" s="201"/>
      <c r="LD145" s="201"/>
      <c r="LE145" s="201"/>
      <c r="LF145" s="201"/>
      <c r="LG145" s="201"/>
      <c r="LH145" s="201"/>
      <c r="LI145" s="201" t="str">
        <f t="shared" si="75"/>
        <v/>
      </c>
      <c r="LJ145" s="201"/>
      <c r="LK145" s="201"/>
      <c r="LL145" s="201"/>
      <c r="LM145" s="201"/>
      <c r="LN145" s="201"/>
      <c r="LO145" s="201"/>
      <c r="LP145" s="201" t="str">
        <f t="shared" si="76"/>
        <v/>
      </c>
      <c r="LQ145" s="201"/>
      <c r="LR145" s="201"/>
      <c r="LS145" s="201"/>
      <c r="LT145" s="201"/>
      <c r="LU145" s="201"/>
      <c r="LV145" s="201"/>
      <c r="LW145" s="201" t="str">
        <f t="shared" si="77"/>
        <v/>
      </c>
      <c r="LX145" s="201"/>
      <c r="LY145" s="201"/>
      <c r="LZ145" s="201"/>
      <c r="MA145" s="201"/>
      <c r="MB145" s="201"/>
      <c r="MC145" s="201"/>
      <c r="MD145" s="201" t="str">
        <f t="shared" si="78"/>
        <v/>
      </c>
      <c r="ME145" s="201"/>
      <c r="MF145" s="201"/>
      <c r="MG145" s="201"/>
      <c r="MH145" s="201"/>
      <c r="MI145" s="201"/>
      <c r="MJ145" s="201"/>
      <c r="MK145" s="201" t="str">
        <f t="shared" si="79"/>
        <v/>
      </c>
      <c r="ML145" s="201"/>
      <c r="MM145" s="201"/>
      <c r="MN145" s="201"/>
      <c r="MO145" s="201"/>
      <c r="MP145" s="201"/>
      <c r="MQ145" s="201"/>
      <c r="MR145" s="201" t="str">
        <f t="shared" si="80"/>
        <v/>
      </c>
      <c r="MS145" s="201"/>
      <c r="MT145" s="201"/>
      <c r="MU145" s="201"/>
      <c r="MV145" s="201"/>
      <c r="MW145" s="201"/>
      <c r="MX145" s="201"/>
      <c r="MY145" s="201" t="str">
        <f t="shared" si="81"/>
        <v/>
      </c>
      <c r="MZ145" s="201"/>
      <c r="NA145" s="201"/>
      <c r="NB145" s="201"/>
      <c r="NC145" s="201"/>
      <c r="ND145" s="201"/>
      <c r="NE145" s="201"/>
      <c r="NF145" s="201" t="str">
        <f t="shared" si="82"/>
        <v/>
      </c>
      <c r="NG145" s="201"/>
      <c r="NH145" s="201"/>
      <c r="NI145" s="201"/>
      <c r="NJ145" s="201"/>
      <c r="NK145" s="201"/>
      <c r="NL145" s="201"/>
      <c r="NM145" s="201" t="str">
        <f t="shared" si="83"/>
        <v/>
      </c>
      <c r="NN145" s="201"/>
      <c r="NO145" s="201"/>
      <c r="NP145" s="201"/>
      <c r="NQ145" s="201"/>
      <c r="NR145" s="201"/>
      <c r="NS145" s="201"/>
      <c r="NT145" s="201" t="str">
        <f t="shared" si="84"/>
        <v/>
      </c>
      <c r="NU145" s="201"/>
      <c r="NV145" s="201"/>
      <c r="NW145" s="201"/>
      <c r="NX145" s="201"/>
      <c r="NY145" s="201"/>
      <c r="NZ145" s="201"/>
      <c r="OA145" s="201" t="str">
        <f t="shared" si="85"/>
        <v/>
      </c>
      <c r="OB145" s="201"/>
      <c r="OC145" s="201"/>
      <c r="OD145" s="201"/>
      <c r="OE145" s="201"/>
      <c r="OF145" s="201"/>
      <c r="OG145" s="201"/>
      <c r="OH145" s="201" t="str">
        <f t="shared" si="86"/>
        <v/>
      </c>
      <c r="OI145" s="201"/>
      <c r="OJ145" s="201"/>
      <c r="OK145" s="201"/>
      <c r="OL145" s="201"/>
      <c r="OM145" s="201"/>
      <c r="ON145" s="201"/>
      <c r="OO145" s="201" t="str">
        <f t="shared" si="87"/>
        <v/>
      </c>
      <c r="OP145" s="201"/>
      <c r="OQ145" s="201"/>
      <c r="OR145" s="201"/>
      <c r="OS145" s="201"/>
      <c r="OT145" s="201"/>
      <c r="OU145" s="201"/>
      <c r="OV145" s="201" t="str">
        <f t="shared" si="88"/>
        <v/>
      </c>
      <c r="OW145" s="201"/>
      <c r="OX145" s="201"/>
      <c r="OY145" s="201"/>
      <c r="OZ145" s="201"/>
      <c r="PA145" s="201"/>
      <c r="PB145" s="201"/>
      <c r="PC145" s="201" t="str">
        <f t="shared" si="89"/>
        <v/>
      </c>
      <c r="PD145" s="201"/>
      <c r="PE145" s="201"/>
      <c r="PF145" s="201"/>
      <c r="PG145" s="201"/>
      <c r="PH145" s="201"/>
      <c r="PI145" s="201"/>
      <c r="PJ145" s="201" t="str">
        <f t="shared" si="90"/>
        <v/>
      </c>
      <c r="PK145" s="201"/>
      <c r="PL145" s="201"/>
      <c r="PM145" s="201"/>
      <c r="PN145" s="201"/>
      <c r="PO145" s="201"/>
      <c r="PP145" s="201"/>
      <c r="PQ145" s="201" t="str">
        <f t="shared" si="91"/>
        <v/>
      </c>
      <c r="PR145" s="201"/>
      <c r="PS145" s="201"/>
      <c r="PT145" s="201"/>
      <c r="PU145" s="201"/>
      <c r="PV145" s="201"/>
      <c r="PW145" s="201"/>
      <c r="PX145" s="201" t="str">
        <f t="shared" si="92"/>
        <v/>
      </c>
      <c r="PY145" s="201"/>
      <c r="PZ145" s="201"/>
      <c r="QA145" s="201"/>
      <c r="QB145" s="201"/>
      <c r="QC145" s="201"/>
      <c r="QD145" s="201"/>
      <c r="QE145" s="201" t="str">
        <f t="shared" si="93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71"/>
        <v>#N/A</v>
      </c>
      <c r="G146" s="201"/>
      <c r="H146" s="202"/>
      <c r="I146" s="202"/>
      <c r="J146" s="202"/>
      <c r="K146" s="201"/>
      <c r="L146" s="201"/>
      <c r="M146" s="201">
        <f t="shared" si="72"/>
        <v>0</v>
      </c>
      <c r="N146" s="201"/>
      <c r="O146" s="201"/>
      <c r="P146" s="201"/>
      <c r="Q146" s="203"/>
      <c r="R146" s="201"/>
      <c r="S146" s="201"/>
      <c r="T146" s="201">
        <f t="shared" si="73"/>
        <v>20</v>
      </c>
      <c r="U146" s="201"/>
      <c r="V146" s="201"/>
      <c r="W146" s="201"/>
      <c r="X146" s="201"/>
      <c r="Y146" s="201"/>
      <c r="Z146" s="201"/>
      <c r="AA146" s="201">
        <f t="shared" si="74"/>
        <v>0</v>
      </c>
      <c r="AB146" s="201"/>
      <c r="AC146" s="201"/>
      <c r="AD146" s="201"/>
      <c r="AE146" s="201"/>
      <c r="AF146" s="201"/>
      <c r="AG146" s="201"/>
      <c r="AH146" s="201">
        <f t="shared" si="24"/>
        <v>0</v>
      </c>
      <c r="AI146" s="201"/>
      <c r="AJ146" s="201"/>
      <c r="AK146" s="201"/>
      <c r="AL146" s="201"/>
      <c r="AM146" s="201"/>
      <c r="AN146" s="201"/>
      <c r="AO146" s="201" t="str">
        <f t="shared" si="25"/>
        <v/>
      </c>
      <c r="AP146" s="201"/>
      <c r="AQ146" s="201"/>
      <c r="AR146" s="201"/>
      <c r="AS146" s="201"/>
      <c r="AT146" s="201"/>
      <c r="AU146" s="201"/>
      <c r="AV146" s="201" t="str">
        <f t="shared" si="26"/>
        <v/>
      </c>
      <c r="AW146" s="201"/>
      <c r="AX146" s="201"/>
      <c r="AY146" s="201"/>
      <c r="AZ146" s="201"/>
      <c r="BA146" s="201"/>
      <c r="BB146" s="201"/>
      <c r="BC146" s="201" t="str">
        <f t="shared" si="27"/>
        <v/>
      </c>
      <c r="BD146" s="201"/>
      <c r="BE146" s="201"/>
      <c r="BF146" s="201"/>
      <c r="BG146" s="201"/>
      <c r="BH146" s="201"/>
      <c r="BI146" s="201"/>
      <c r="BJ146" s="201" t="str">
        <f t="shared" si="28"/>
        <v/>
      </c>
      <c r="BK146" s="201"/>
      <c r="BL146" s="201"/>
      <c r="BM146" s="201"/>
      <c r="BN146" s="201"/>
      <c r="BO146" s="201"/>
      <c r="BP146" s="201"/>
      <c r="BQ146" s="201" t="str">
        <f t="shared" si="29"/>
        <v/>
      </c>
      <c r="BR146" s="201"/>
      <c r="BS146" s="201"/>
      <c r="BT146" s="201"/>
      <c r="BU146" s="201"/>
      <c r="BV146" s="201"/>
      <c r="BW146" s="201"/>
      <c r="BX146" s="201" t="str">
        <f t="shared" si="30"/>
        <v/>
      </c>
      <c r="BY146" s="201"/>
      <c r="BZ146" s="201"/>
      <c r="CA146" s="201"/>
      <c r="CB146" s="201"/>
      <c r="CC146" s="201"/>
      <c r="CD146" s="201"/>
      <c r="CE146" s="201" t="str">
        <f t="shared" si="31"/>
        <v/>
      </c>
      <c r="CF146" s="201"/>
      <c r="CG146" s="201"/>
      <c r="CH146" s="201"/>
      <c r="CI146" s="201"/>
      <c r="CJ146" s="201"/>
      <c r="CK146" s="201"/>
      <c r="CL146" s="201" t="str">
        <f t="shared" si="32"/>
        <v/>
      </c>
      <c r="CM146" s="201"/>
      <c r="CN146" s="201"/>
      <c r="CO146" s="201"/>
      <c r="CP146" s="201"/>
      <c r="CQ146" s="201"/>
      <c r="CR146" s="201"/>
      <c r="CS146" s="201" t="str">
        <f t="shared" si="33"/>
        <v/>
      </c>
      <c r="CT146" s="201"/>
      <c r="CU146" s="201"/>
      <c r="CV146" s="201"/>
      <c r="CW146" s="201"/>
      <c r="CX146" s="201"/>
      <c r="CY146" s="201"/>
      <c r="CZ146" s="201" t="str">
        <f t="shared" si="34"/>
        <v/>
      </c>
      <c r="DA146" s="201"/>
      <c r="DB146" s="201"/>
      <c r="DC146" s="201"/>
      <c r="DD146" s="201"/>
      <c r="DE146" s="201"/>
      <c r="DF146" s="201"/>
      <c r="DG146" s="201" t="str">
        <f t="shared" si="35"/>
        <v/>
      </c>
      <c r="DH146" s="201"/>
      <c r="DI146" s="201"/>
      <c r="DJ146" s="201"/>
      <c r="DK146" s="201"/>
      <c r="DL146" s="201"/>
      <c r="DM146" s="201"/>
      <c r="DN146" s="201" t="str">
        <f t="shared" si="36"/>
        <v/>
      </c>
      <c r="DO146" s="201"/>
      <c r="DP146" s="201"/>
      <c r="DQ146" s="201"/>
      <c r="DR146" s="201"/>
      <c r="DS146" s="201"/>
      <c r="DT146" s="201"/>
      <c r="DU146" s="201" t="str">
        <f t="shared" si="37"/>
        <v/>
      </c>
      <c r="DV146" s="201"/>
      <c r="DW146" s="201"/>
      <c r="DX146" s="201"/>
      <c r="DY146" s="201"/>
      <c r="DZ146" s="201"/>
      <c r="EA146" s="201"/>
      <c r="EB146" s="201" t="str">
        <f t="shared" si="38"/>
        <v/>
      </c>
      <c r="EC146" s="201"/>
      <c r="ED146" s="201"/>
      <c r="EE146" s="201"/>
      <c r="EF146" s="201"/>
      <c r="EG146" s="201"/>
      <c r="EH146" s="201"/>
      <c r="EI146" s="201" t="str">
        <f t="shared" si="39"/>
        <v/>
      </c>
      <c r="EJ146" s="201"/>
      <c r="EK146" s="201"/>
      <c r="EL146" s="201"/>
      <c r="EM146" s="201"/>
      <c r="EN146" s="201"/>
      <c r="EO146" s="201"/>
      <c r="EP146" s="201" t="str">
        <f t="shared" si="40"/>
        <v/>
      </c>
      <c r="EQ146" s="201"/>
      <c r="ER146" s="201"/>
      <c r="ES146" s="201"/>
      <c r="ET146" s="201"/>
      <c r="EU146" s="201"/>
      <c r="EV146" s="201"/>
      <c r="EW146" s="201" t="str">
        <f t="shared" si="41"/>
        <v/>
      </c>
      <c r="EX146" s="201"/>
      <c r="EY146" s="201"/>
      <c r="EZ146" s="201"/>
      <c r="FA146" s="201"/>
      <c r="FB146" s="201"/>
      <c r="FC146" s="201"/>
      <c r="FD146" s="201" t="str">
        <f t="shared" si="42"/>
        <v/>
      </c>
      <c r="FE146" s="201"/>
      <c r="FF146" s="201"/>
      <c r="FG146" s="201"/>
      <c r="FH146" s="201"/>
      <c r="FI146" s="201"/>
      <c r="FJ146" s="201"/>
      <c r="FK146" s="201" t="str">
        <f t="shared" si="43"/>
        <v/>
      </c>
      <c r="FL146" s="201"/>
      <c r="FM146" s="201"/>
      <c r="FN146" s="201"/>
      <c r="FO146" s="201"/>
      <c r="FP146" s="201"/>
      <c r="FQ146" s="201"/>
      <c r="FR146" s="201" t="str">
        <f t="shared" si="44"/>
        <v/>
      </c>
      <c r="FS146" s="201"/>
      <c r="FT146" s="201"/>
      <c r="FU146" s="201"/>
      <c r="FV146" s="201"/>
      <c r="FW146" s="201"/>
      <c r="FX146" s="201"/>
      <c r="FY146" s="201" t="str">
        <f t="shared" si="45"/>
        <v/>
      </c>
      <c r="FZ146" s="201"/>
      <c r="GA146" s="201"/>
      <c r="GB146" s="201"/>
      <c r="GC146" s="201"/>
      <c r="GD146" s="201"/>
      <c r="GE146" s="201"/>
      <c r="GF146" s="201" t="str">
        <f t="shared" si="46"/>
        <v/>
      </c>
      <c r="GG146" s="201"/>
      <c r="GH146" s="201"/>
      <c r="GI146" s="201"/>
      <c r="GJ146" s="201"/>
      <c r="GK146" s="201"/>
      <c r="GL146" s="201"/>
      <c r="GM146" s="201" t="str">
        <f t="shared" si="47"/>
        <v/>
      </c>
      <c r="GN146" s="201"/>
      <c r="GO146" s="201"/>
      <c r="GP146" s="201"/>
      <c r="GQ146" s="201"/>
      <c r="GR146" s="201"/>
      <c r="GS146" s="201"/>
      <c r="GT146" s="201" t="str">
        <f t="shared" si="48"/>
        <v/>
      </c>
      <c r="GU146" s="201"/>
      <c r="GV146" s="201"/>
      <c r="GW146" s="201"/>
      <c r="GX146" s="201"/>
      <c r="GY146" s="201"/>
      <c r="GZ146" s="201"/>
      <c r="HA146" s="201" t="str">
        <f t="shared" si="49"/>
        <v/>
      </c>
      <c r="HB146" s="201"/>
      <c r="HC146" s="201"/>
      <c r="HD146" s="201"/>
      <c r="HE146" s="201"/>
      <c r="HF146" s="201"/>
      <c r="HG146" s="201"/>
      <c r="HH146" s="201" t="str">
        <f t="shared" si="50"/>
        <v/>
      </c>
      <c r="HI146" s="201"/>
      <c r="HJ146" s="201"/>
      <c r="HK146" s="201"/>
      <c r="HL146" s="201"/>
      <c r="HM146" s="201"/>
      <c r="HN146" s="201"/>
      <c r="HO146" s="201" t="str">
        <f t="shared" si="51"/>
        <v/>
      </c>
      <c r="HP146" s="201"/>
      <c r="HQ146" s="201"/>
      <c r="HR146" s="201"/>
      <c r="HS146" s="201"/>
      <c r="HT146" s="201"/>
      <c r="HU146" s="201"/>
      <c r="HV146" s="201" t="str">
        <f t="shared" si="52"/>
        <v/>
      </c>
      <c r="HW146" s="201"/>
      <c r="HX146" s="201"/>
      <c r="HY146" s="201"/>
      <c r="HZ146" s="201"/>
      <c r="IA146" s="201"/>
      <c r="IB146" s="201"/>
      <c r="IC146" s="201" t="str">
        <f t="shared" si="53"/>
        <v/>
      </c>
      <c r="ID146" s="201"/>
      <c r="IE146" s="201"/>
      <c r="IF146" s="201"/>
      <c r="IG146" s="201"/>
      <c r="IH146" s="201"/>
      <c r="II146" s="201"/>
      <c r="IJ146" s="201" t="str">
        <f t="shared" si="54"/>
        <v/>
      </c>
      <c r="IK146" s="201"/>
      <c r="IL146" s="201"/>
      <c r="IM146" s="201"/>
      <c r="IN146" s="201"/>
      <c r="IO146" s="201"/>
      <c r="IP146" s="201"/>
      <c r="IQ146" s="201" t="str">
        <f t="shared" si="55"/>
        <v/>
      </c>
      <c r="IR146" s="201"/>
      <c r="IS146" s="201"/>
      <c r="IT146" s="201"/>
      <c r="IU146" s="201"/>
      <c r="IV146" s="201"/>
      <c r="IW146" s="201"/>
      <c r="IX146" s="201" t="str">
        <f t="shared" si="56"/>
        <v/>
      </c>
      <c r="IY146" s="201"/>
      <c r="IZ146" s="201"/>
      <c r="JA146" s="201"/>
      <c r="JB146" s="201"/>
      <c r="JC146" s="201"/>
      <c r="JD146" s="201"/>
      <c r="JE146" s="201" t="str">
        <f t="shared" si="57"/>
        <v/>
      </c>
      <c r="JF146" s="201"/>
      <c r="JG146" s="201"/>
      <c r="JH146" s="201"/>
      <c r="JI146" s="201"/>
      <c r="JJ146" s="201"/>
      <c r="JK146" s="201"/>
      <c r="JL146" s="201" t="str">
        <f t="shared" si="58"/>
        <v/>
      </c>
      <c r="JM146" s="201"/>
      <c r="JN146" s="201"/>
      <c r="JO146" s="201"/>
      <c r="JP146" s="201"/>
      <c r="JQ146" s="201"/>
      <c r="JR146" s="201"/>
      <c r="JS146" s="201" t="str">
        <f t="shared" si="59"/>
        <v/>
      </c>
      <c r="JT146" s="201"/>
      <c r="JU146" s="201"/>
      <c r="JV146" s="201"/>
      <c r="JW146" s="201"/>
      <c r="JX146" s="201"/>
      <c r="JY146" s="201"/>
      <c r="JZ146" s="201" t="str">
        <f t="shared" si="60"/>
        <v/>
      </c>
      <c r="KA146" s="201"/>
      <c r="KB146" s="201"/>
      <c r="KC146" s="201"/>
      <c r="KD146" s="201"/>
      <c r="KE146" s="201"/>
      <c r="KF146" s="201"/>
      <c r="KG146" s="201" t="str">
        <f t="shared" si="61"/>
        <v/>
      </c>
      <c r="KH146" s="201"/>
      <c r="KI146" s="201"/>
      <c r="KJ146" s="201"/>
      <c r="KK146" s="201"/>
      <c r="KL146" s="201"/>
      <c r="KM146" s="201"/>
      <c r="KN146" s="201" t="str">
        <f t="shared" si="62"/>
        <v/>
      </c>
      <c r="KO146" s="201"/>
      <c r="KP146" s="201"/>
      <c r="KQ146" s="201"/>
      <c r="KR146" s="201"/>
      <c r="KS146" s="201"/>
      <c r="KT146" s="201"/>
      <c r="KU146" s="201" t="str">
        <f t="shared" si="63"/>
        <v/>
      </c>
      <c r="KV146" s="201"/>
      <c r="KW146" s="201"/>
      <c r="KX146" s="201"/>
      <c r="KY146" s="201"/>
      <c r="KZ146" s="201"/>
      <c r="LA146" s="201"/>
      <c r="LB146" s="201" t="str">
        <f t="shared" si="64"/>
        <v/>
      </c>
      <c r="LC146" s="201"/>
      <c r="LD146" s="201"/>
      <c r="LE146" s="201"/>
      <c r="LF146" s="201"/>
      <c r="LG146" s="201"/>
      <c r="LH146" s="201"/>
      <c r="LI146" s="201" t="str">
        <f t="shared" si="75"/>
        <v/>
      </c>
      <c r="LJ146" s="201"/>
      <c r="LK146" s="201"/>
      <c r="LL146" s="201"/>
      <c r="LM146" s="201"/>
      <c r="LN146" s="201"/>
      <c r="LO146" s="201"/>
      <c r="LP146" s="201" t="str">
        <f t="shared" si="76"/>
        <v/>
      </c>
      <c r="LQ146" s="201"/>
      <c r="LR146" s="201"/>
      <c r="LS146" s="201"/>
      <c r="LT146" s="201"/>
      <c r="LU146" s="201"/>
      <c r="LV146" s="201"/>
      <c r="LW146" s="201" t="str">
        <f t="shared" si="77"/>
        <v/>
      </c>
      <c r="LX146" s="201"/>
      <c r="LY146" s="201"/>
      <c r="LZ146" s="201"/>
      <c r="MA146" s="201"/>
      <c r="MB146" s="201"/>
      <c r="MC146" s="201"/>
      <c r="MD146" s="201" t="str">
        <f t="shared" si="78"/>
        <v/>
      </c>
      <c r="ME146" s="201"/>
      <c r="MF146" s="201"/>
      <c r="MG146" s="201"/>
      <c r="MH146" s="201"/>
      <c r="MI146" s="201"/>
      <c r="MJ146" s="201"/>
      <c r="MK146" s="201" t="str">
        <f t="shared" si="79"/>
        <v/>
      </c>
      <c r="ML146" s="201"/>
      <c r="MM146" s="201"/>
      <c r="MN146" s="201"/>
      <c r="MO146" s="201"/>
      <c r="MP146" s="201"/>
      <c r="MQ146" s="201"/>
      <c r="MR146" s="201" t="str">
        <f t="shared" si="80"/>
        <v/>
      </c>
      <c r="MS146" s="201"/>
      <c r="MT146" s="201"/>
      <c r="MU146" s="201"/>
      <c r="MV146" s="201"/>
      <c r="MW146" s="201"/>
      <c r="MX146" s="201"/>
      <c r="MY146" s="201" t="str">
        <f t="shared" si="81"/>
        <v/>
      </c>
      <c r="MZ146" s="201"/>
      <c r="NA146" s="201"/>
      <c r="NB146" s="201"/>
      <c r="NC146" s="201"/>
      <c r="ND146" s="201"/>
      <c r="NE146" s="201"/>
      <c r="NF146" s="201" t="str">
        <f t="shared" si="82"/>
        <v/>
      </c>
      <c r="NG146" s="201"/>
      <c r="NH146" s="201"/>
      <c r="NI146" s="201"/>
      <c r="NJ146" s="201"/>
      <c r="NK146" s="201"/>
      <c r="NL146" s="201"/>
      <c r="NM146" s="201" t="str">
        <f t="shared" si="83"/>
        <v/>
      </c>
      <c r="NN146" s="201"/>
      <c r="NO146" s="201"/>
      <c r="NP146" s="201"/>
      <c r="NQ146" s="201"/>
      <c r="NR146" s="201"/>
      <c r="NS146" s="201"/>
      <c r="NT146" s="201" t="str">
        <f t="shared" si="84"/>
        <v/>
      </c>
      <c r="NU146" s="201"/>
      <c r="NV146" s="201"/>
      <c r="NW146" s="201"/>
      <c r="NX146" s="201"/>
      <c r="NY146" s="201"/>
      <c r="NZ146" s="201"/>
      <c r="OA146" s="201" t="str">
        <f t="shared" si="85"/>
        <v/>
      </c>
      <c r="OB146" s="201"/>
      <c r="OC146" s="201"/>
      <c r="OD146" s="201"/>
      <c r="OE146" s="201"/>
      <c r="OF146" s="201"/>
      <c r="OG146" s="201"/>
      <c r="OH146" s="201" t="str">
        <f t="shared" si="86"/>
        <v/>
      </c>
      <c r="OI146" s="201"/>
      <c r="OJ146" s="201"/>
      <c r="OK146" s="201"/>
      <c r="OL146" s="201"/>
      <c r="OM146" s="201"/>
      <c r="ON146" s="201"/>
      <c r="OO146" s="201" t="str">
        <f t="shared" si="87"/>
        <v/>
      </c>
      <c r="OP146" s="201"/>
      <c r="OQ146" s="201"/>
      <c r="OR146" s="201"/>
      <c r="OS146" s="201"/>
      <c r="OT146" s="201"/>
      <c r="OU146" s="201"/>
      <c r="OV146" s="201" t="str">
        <f t="shared" si="88"/>
        <v/>
      </c>
      <c r="OW146" s="201"/>
      <c r="OX146" s="201"/>
      <c r="OY146" s="201"/>
      <c r="OZ146" s="201"/>
      <c r="PA146" s="201"/>
      <c r="PB146" s="201"/>
      <c r="PC146" s="201" t="str">
        <f t="shared" si="89"/>
        <v/>
      </c>
      <c r="PD146" s="201"/>
      <c r="PE146" s="201"/>
      <c r="PF146" s="201"/>
      <c r="PG146" s="201"/>
      <c r="PH146" s="201"/>
      <c r="PI146" s="201"/>
      <c r="PJ146" s="201" t="str">
        <f t="shared" si="90"/>
        <v/>
      </c>
      <c r="PK146" s="201"/>
      <c r="PL146" s="201"/>
      <c r="PM146" s="201"/>
      <c r="PN146" s="201"/>
      <c r="PO146" s="201"/>
      <c r="PP146" s="201"/>
      <c r="PQ146" s="201" t="str">
        <f t="shared" si="91"/>
        <v/>
      </c>
      <c r="PR146" s="201"/>
      <c r="PS146" s="201"/>
      <c r="PT146" s="201"/>
      <c r="PU146" s="201"/>
      <c r="PV146" s="201"/>
      <c r="PW146" s="201"/>
      <c r="PX146" s="201" t="str">
        <f t="shared" si="92"/>
        <v/>
      </c>
      <c r="PY146" s="201"/>
      <c r="PZ146" s="201"/>
      <c r="QA146" s="201"/>
      <c r="QB146" s="201"/>
      <c r="QC146" s="201"/>
      <c r="QD146" s="201"/>
      <c r="QE146" s="201" t="str">
        <f t="shared" si="93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71"/>
        <v>#N/A</v>
      </c>
      <c r="G147" s="201"/>
      <c r="H147" s="202"/>
      <c r="I147" s="202"/>
      <c r="J147" s="202"/>
      <c r="K147" s="201"/>
      <c r="L147" s="201"/>
      <c r="M147" s="201">
        <f t="shared" si="72"/>
        <v>0</v>
      </c>
      <c r="N147" s="201"/>
      <c r="O147" s="201"/>
      <c r="P147" s="201"/>
      <c r="Q147" s="203"/>
      <c r="R147" s="201"/>
      <c r="S147" s="201"/>
      <c r="T147" s="201">
        <f t="shared" si="73"/>
        <v>0</v>
      </c>
      <c r="U147" s="201"/>
      <c r="V147" s="201"/>
      <c r="W147" s="201"/>
      <c r="X147" s="201"/>
      <c r="Y147" s="201"/>
      <c r="Z147" s="201"/>
      <c r="AA147" s="201">
        <f t="shared" si="74"/>
        <v>0</v>
      </c>
      <c r="AB147" s="201"/>
      <c r="AC147" s="201"/>
      <c r="AD147" s="201"/>
      <c r="AE147" s="201"/>
      <c r="AF147" s="201"/>
      <c r="AG147" s="201"/>
      <c r="AH147" s="201">
        <f t="shared" si="24"/>
        <v>0</v>
      </c>
      <c r="AI147" s="201"/>
      <c r="AJ147" s="201"/>
      <c r="AK147" s="201"/>
      <c r="AL147" s="201"/>
      <c r="AM147" s="201"/>
      <c r="AN147" s="201"/>
      <c r="AO147" s="201" t="str">
        <f t="shared" si="25"/>
        <v/>
      </c>
      <c r="AP147" s="201"/>
      <c r="AQ147" s="201"/>
      <c r="AR147" s="201"/>
      <c r="AS147" s="201"/>
      <c r="AT147" s="201"/>
      <c r="AU147" s="201"/>
      <c r="AV147" s="201" t="str">
        <f t="shared" si="26"/>
        <v/>
      </c>
      <c r="AW147" s="201"/>
      <c r="AX147" s="201"/>
      <c r="AY147" s="201"/>
      <c r="AZ147" s="201"/>
      <c r="BA147" s="201"/>
      <c r="BB147" s="201"/>
      <c r="BC147" s="201" t="str">
        <f t="shared" si="27"/>
        <v/>
      </c>
      <c r="BD147" s="201"/>
      <c r="BE147" s="201"/>
      <c r="BF147" s="201"/>
      <c r="BG147" s="201"/>
      <c r="BH147" s="201"/>
      <c r="BI147" s="201"/>
      <c r="BJ147" s="201" t="str">
        <f t="shared" si="28"/>
        <v/>
      </c>
      <c r="BK147" s="201"/>
      <c r="BL147" s="201"/>
      <c r="BM147" s="201"/>
      <c r="BN147" s="201"/>
      <c r="BO147" s="201"/>
      <c r="BP147" s="201"/>
      <c r="BQ147" s="201" t="str">
        <f t="shared" si="29"/>
        <v/>
      </c>
      <c r="BR147" s="201"/>
      <c r="BS147" s="201"/>
      <c r="BT147" s="201"/>
      <c r="BU147" s="201"/>
      <c r="BV147" s="201"/>
      <c r="BW147" s="201"/>
      <c r="BX147" s="201" t="str">
        <f t="shared" si="30"/>
        <v/>
      </c>
      <c r="BY147" s="201"/>
      <c r="BZ147" s="201"/>
      <c r="CA147" s="201"/>
      <c r="CB147" s="201"/>
      <c r="CC147" s="201"/>
      <c r="CD147" s="201"/>
      <c r="CE147" s="201" t="str">
        <f t="shared" si="31"/>
        <v/>
      </c>
      <c r="CF147" s="201"/>
      <c r="CG147" s="201"/>
      <c r="CH147" s="201"/>
      <c r="CI147" s="201"/>
      <c r="CJ147" s="201"/>
      <c r="CK147" s="201"/>
      <c r="CL147" s="201" t="str">
        <f t="shared" si="32"/>
        <v/>
      </c>
      <c r="CM147" s="201"/>
      <c r="CN147" s="201"/>
      <c r="CO147" s="201"/>
      <c r="CP147" s="201"/>
      <c r="CQ147" s="201"/>
      <c r="CR147" s="201"/>
      <c r="CS147" s="201" t="str">
        <f t="shared" si="33"/>
        <v/>
      </c>
      <c r="CT147" s="201"/>
      <c r="CU147" s="201"/>
      <c r="CV147" s="201"/>
      <c r="CW147" s="201"/>
      <c r="CX147" s="201"/>
      <c r="CY147" s="201"/>
      <c r="CZ147" s="201" t="str">
        <f t="shared" si="34"/>
        <v/>
      </c>
      <c r="DA147" s="201"/>
      <c r="DB147" s="201"/>
      <c r="DC147" s="201"/>
      <c r="DD147" s="201"/>
      <c r="DE147" s="201"/>
      <c r="DF147" s="201"/>
      <c r="DG147" s="201" t="str">
        <f t="shared" si="35"/>
        <v/>
      </c>
      <c r="DH147" s="201"/>
      <c r="DI147" s="201"/>
      <c r="DJ147" s="201"/>
      <c r="DK147" s="201"/>
      <c r="DL147" s="201"/>
      <c r="DM147" s="201"/>
      <c r="DN147" s="201" t="str">
        <f t="shared" si="36"/>
        <v/>
      </c>
      <c r="DO147" s="201"/>
      <c r="DP147" s="201"/>
      <c r="DQ147" s="201"/>
      <c r="DR147" s="201"/>
      <c r="DS147" s="201"/>
      <c r="DT147" s="201"/>
      <c r="DU147" s="201" t="str">
        <f t="shared" si="37"/>
        <v/>
      </c>
      <c r="DV147" s="201"/>
      <c r="DW147" s="201"/>
      <c r="DX147" s="201"/>
      <c r="DY147" s="201"/>
      <c r="DZ147" s="201"/>
      <c r="EA147" s="201"/>
      <c r="EB147" s="201" t="str">
        <f t="shared" si="38"/>
        <v/>
      </c>
      <c r="EC147" s="201"/>
      <c r="ED147" s="201"/>
      <c r="EE147" s="201"/>
      <c r="EF147" s="201"/>
      <c r="EG147" s="201"/>
      <c r="EH147" s="201"/>
      <c r="EI147" s="201" t="str">
        <f t="shared" si="39"/>
        <v/>
      </c>
      <c r="EJ147" s="201"/>
      <c r="EK147" s="201"/>
      <c r="EL147" s="201"/>
      <c r="EM147" s="201"/>
      <c r="EN147" s="201"/>
      <c r="EO147" s="201"/>
      <c r="EP147" s="201" t="str">
        <f t="shared" si="40"/>
        <v/>
      </c>
      <c r="EQ147" s="201"/>
      <c r="ER147" s="201"/>
      <c r="ES147" s="201"/>
      <c r="ET147" s="201"/>
      <c r="EU147" s="201"/>
      <c r="EV147" s="201"/>
      <c r="EW147" s="201" t="str">
        <f t="shared" si="41"/>
        <v/>
      </c>
      <c r="EX147" s="201"/>
      <c r="EY147" s="201"/>
      <c r="EZ147" s="201"/>
      <c r="FA147" s="201"/>
      <c r="FB147" s="201"/>
      <c r="FC147" s="201"/>
      <c r="FD147" s="201" t="str">
        <f t="shared" si="42"/>
        <v/>
      </c>
      <c r="FE147" s="201"/>
      <c r="FF147" s="201"/>
      <c r="FG147" s="201"/>
      <c r="FH147" s="201"/>
      <c r="FI147" s="201"/>
      <c r="FJ147" s="201"/>
      <c r="FK147" s="201" t="str">
        <f t="shared" si="43"/>
        <v/>
      </c>
      <c r="FL147" s="201"/>
      <c r="FM147" s="201"/>
      <c r="FN147" s="201"/>
      <c r="FO147" s="201"/>
      <c r="FP147" s="201"/>
      <c r="FQ147" s="201"/>
      <c r="FR147" s="201" t="str">
        <f t="shared" si="44"/>
        <v/>
      </c>
      <c r="FS147" s="201"/>
      <c r="FT147" s="201"/>
      <c r="FU147" s="201"/>
      <c r="FV147" s="201"/>
      <c r="FW147" s="201"/>
      <c r="FX147" s="201"/>
      <c r="FY147" s="201" t="str">
        <f t="shared" si="45"/>
        <v/>
      </c>
      <c r="FZ147" s="201"/>
      <c r="GA147" s="201"/>
      <c r="GB147" s="201"/>
      <c r="GC147" s="201"/>
      <c r="GD147" s="201"/>
      <c r="GE147" s="201"/>
      <c r="GF147" s="201" t="str">
        <f t="shared" si="46"/>
        <v/>
      </c>
      <c r="GG147" s="201"/>
      <c r="GH147" s="201"/>
      <c r="GI147" s="201"/>
      <c r="GJ147" s="201"/>
      <c r="GK147" s="201"/>
      <c r="GL147" s="201"/>
      <c r="GM147" s="201" t="str">
        <f t="shared" si="47"/>
        <v/>
      </c>
      <c r="GN147" s="201"/>
      <c r="GO147" s="201"/>
      <c r="GP147" s="201"/>
      <c r="GQ147" s="201"/>
      <c r="GR147" s="201"/>
      <c r="GS147" s="201"/>
      <c r="GT147" s="201" t="str">
        <f t="shared" si="48"/>
        <v/>
      </c>
      <c r="GU147" s="201"/>
      <c r="GV147" s="201"/>
      <c r="GW147" s="201"/>
      <c r="GX147" s="201"/>
      <c r="GY147" s="201"/>
      <c r="GZ147" s="201"/>
      <c r="HA147" s="201" t="str">
        <f t="shared" si="49"/>
        <v/>
      </c>
      <c r="HB147" s="201"/>
      <c r="HC147" s="201"/>
      <c r="HD147" s="201"/>
      <c r="HE147" s="201"/>
      <c r="HF147" s="201"/>
      <c r="HG147" s="201"/>
      <c r="HH147" s="201" t="str">
        <f t="shared" si="50"/>
        <v/>
      </c>
      <c r="HI147" s="201"/>
      <c r="HJ147" s="201"/>
      <c r="HK147" s="201"/>
      <c r="HL147" s="201"/>
      <c r="HM147" s="201"/>
      <c r="HN147" s="201"/>
      <c r="HO147" s="201" t="str">
        <f t="shared" si="51"/>
        <v/>
      </c>
      <c r="HP147" s="201"/>
      <c r="HQ147" s="201"/>
      <c r="HR147" s="201"/>
      <c r="HS147" s="201"/>
      <c r="HT147" s="201"/>
      <c r="HU147" s="201"/>
      <c r="HV147" s="201" t="str">
        <f t="shared" si="52"/>
        <v/>
      </c>
      <c r="HW147" s="201"/>
      <c r="HX147" s="201"/>
      <c r="HY147" s="201"/>
      <c r="HZ147" s="201"/>
      <c r="IA147" s="201"/>
      <c r="IB147" s="201"/>
      <c r="IC147" s="201" t="str">
        <f t="shared" si="53"/>
        <v/>
      </c>
      <c r="ID147" s="201"/>
      <c r="IE147" s="201"/>
      <c r="IF147" s="201"/>
      <c r="IG147" s="201"/>
      <c r="IH147" s="201"/>
      <c r="II147" s="201"/>
      <c r="IJ147" s="201" t="str">
        <f t="shared" si="54"/>
        <v/>
      </c>
      <c r="IK147" s="201"/>
      <c r="IL147" s="201"/>
      <c r="IM147" s="201"/>
      <c r="IN147" s="201"/>
      <c r="IO147" s="201"/>
      <c r="IP147" s="201"/>
      <c r="IQ147" s="201" t="str">
        <f t="shared" si="55"/>
        <v/>
      </c>
      <c r="IR147" s="201"/>
      <c r="IS147" s="201"/>
      <c r="IT147" s="201"/>
      <c r="IU147" s="201"/>
      <c r="IV147" s="201"/>
      <c r="IW147" s="201"/>
      <c r="IX147" s="201" t="str">
        <f t="shared" si="56"/>
        <v/>
      </c>
      <c r="IY147" s="201"/>
      <c r="IZ147" s="201"/>
      <c r="JA147" s="201"/>
      <c r="JB147" s="201"/>
      <c r="JC147" s="201"/>
      <c r="JD147" s="201"/>
      <c r="JE147" s="201" t="str">
        <f t="shared" si="57"/>
        <v/>
      </c>
      <c r="JF147" s="201"/>
      <c r="JG147" s="201"/>
      <c r="JH147" s="201"/>
      <c r="JI147" s="201"/>
      <c r="JJ147" s="201"/>
      <c r="JK147" s="201"/>
      <c r="JL147" s="201" t="str">
        <f t="shared" si="58"/>
        <v/>
      </c>
      <c r="JM147" s="201"/>
      <c r="JN147" s="201"/>
      <c r="JO147" s="201"/>
      <c r="JP147" s="201"/>
      <c r="JQ147" s="201"/>
      <c r="JR147" s="201"/>
      <c r="JS147" s="201" t="str">
        <f t="shared" si="59"/>
        <v/>
      </c>
      <c r="JT147" s="201"/>
      <c r="JU147" s="201"/>
      <c r="JV147" s="201"/>
      <c r="JW147" s="201"/>
      <c r="JX147" s="201"/>
      <c r="JY147" s="201"/>
      <c r="JZ147" s="201" t="str">
        <f t="shared" si="60"/>
        <v/>
      </c>
      <c r="KA147" s="201"/>
      <c r="KB147" s="201"/>
      <c r="KC147" s="201"/>
      <c r="KD147" s="201"/>
      <c r="KE147" s="201"/>
      <c r="KF147" s="201"/>
      <c r="KG147" s="201" t="str">
        <f t="shared" si="61"/>
        <v/>
      </c>
      <c r="KH147" s="201"/>
      <c r="KI147" s="201"/>
      <c r="KJ147" s="201"/>
      <c r="KK147" s="201"/>
      <c r="KL147" s="201"/>
      <c r="KM147" s="201"/>
      <c r="KN147" s="201" t="str">
        <f t="shared" si="62"/>
        <v/>
      </c>
      <c r="KO147" s="201"/>
      <c r="KP147" s="201"/>
      <c r="KQ147" s="201"/>
      <c r="KR147" s="201"/>
      <c r="KS147" s="201"/>
      <c r="KT147" s="201"/>
      <c r="KU147" s="201" t="str">
        <f t="shared" si="63"/>
        <v/>
      </c>
      <c r="KV147" s="201"/>
      <c r="KW147" s="201"/>
      <c r="KX147" s="201"/>
      <c r="KY147" s="201"/>
      <c r="KZ147" s="201"/>
      <c r="LA147" s="201"/>
      <c r="LB147" s="201" t="str">
        <f t="shared" si="64"/>
        <v/>
      </c>
      <c r="LC147" s="201"/>
      <c r="LD147" s="201"/>
      <c r="LE147" s="201"/>
      <c r="LF147" s="201"/>
      <c r="LG147" s="201"/>
      <c r="LH147" s="201"/>
      <c r="LI147" s="201" t="str">
        <f t="shared" si="75"/>
        <v/>
      </c>
      <c r="LJ147" s="201"/>
      <c r="LK147" s="201"/>
      <c r="LL147" s="201"/>
      <c r="LM147" s="201"/>
      <c r="LN147" s="201"/>
      <c r="LO147" s="201"/>
      <c r="LP147" s="201" t="str">
        <f t="shared" si="76"/>
        <v/>
      </c>
      <c r="LQ147" s="201"/>
      <c r="LR147" s="201"/>
      <c r="LS147" s="201"/>
      <c r="LT147" s="201"/>
      <c r="LU147" s="201"/>
      <c r="LV147" s="201"/>
      <c r="LW147" s="201" t="str">
        <f t="shared" si="77"/>
        <v/>
      </c>
      <c r="LX147" s="201"/>
      <c r="LY147" s="201"/>
      <c r="LZ147" s="201"/>
      <c r="MA147" s="201"/>
      <c r="MB147" s="201"/>
      <c r="MC147" s="201"/>
      <c r="MD147" s="201" t="str">
        <f t="shared" si="78"/>
        <v/>
      </c>
      <c r="ME147" s="201"/>
      <c r="MF147" s="201"/>
      <c r="MG147" s="201"/>
      <c r="MH147" s="201"/>
      <c r="MI147" s="201"/>
      <c r="MJ147" s="201"/>
      <c r="MK147" s="201" t="str">
        <f t="shared" si="79"/>
        <v/>
      </c>
      <c r="ML147" s="201"/>
      <c r="MM147" s="201"/>
      <c r="MN147" s="201"/>
      <c r="MO147" s="201"/>
      <c r="MP147" s="201"/>
      <c r="MQ147" s="201"/>
      <c r="MR147" s="201" t="str">
        <f t="shared" si="80"/>
        <v/>
      </c>
      <c r="MS147" s="201"/>
      <c r="MT147" s="201"/>
      <c r="MU147" s="201"/>
      <c r="MV147" s="201"/>
      <c r="MW147" s="201"/>
      <c r="MX147" s="201"/>
      <c r="MY147" s="201" t="str">
        <f t="shared" si="81"/>
        <v/>
      </c>
      <c r="MZ147" s="201"/>
      <c r="NA147" s="201"/>
      <c r="NB147" s="201"/>
      <c r="NC147" s="201"/>
      <c r="ND147" s="201"/>
      <c r="NE147" s="201"/>
      <c r="NF147" s="201" t="str">
        <f t="shared" si="82"/>
        <v/>
      </c>
      <c r="NG147" s="201"/>
      <c r="NH147" s="201"/>
      <c r="NI147" s="201"/>
      <c r="NJ147" s="201"/>
      <c r="NK147" s="201"/>
      <c r="NL147" s="201"/>
      <c r="NM147" s="201" t="str">
        <f t="shared" si="83"/>
        <v/>
      </c>
      <c r="NN147" s="201"/>
      <c r="NO147" s="201"/>
      <c r="NP147" s="201"/>
      <c r="NQ147" s="201"/>
      <c r="NR147" s="201"/>
      <c r="NS147" s="201"/>
      <c r="NT147" s="201" t="str">
        <f t="shared" si="84"/>
        <v/>
      </c>
      <c r="NU147" s="201"/>
      <c r="NV147" s="201"/>
      <c r="NW147" s="201"/>
      <c r="NX147" s="201"/>
      <c r="NY147" s="201"/>
      <c r="NZ147" s="201"/>
      <c r="OA147" s="201" t="str">
        <f t="shared" si="85"/>
        <v/>
      </c>
      <c r="OB147" s="201"/>
      <c r="OC147" s="201"/>
      <c r="OD147" s="201"/>
      <c r="OE147" s="201"/>
      <c r="OF147" s="201"/>
      <c r="OG147" s="201"/>
      <c r="OH147" s="201" t="str">
        <f t="shared" si="86"/>
        <v/>
      </c>
      <c r="OI147" s="201"/>
      <c r="OJ147" s="201"/>
      <c r="OK147" s="201"/>
      <c r="OL147" s="201"/>
      <c r="OM147" s="201"/>
      <c r="ON147" s="201"/>
      <c r="OO147" s="201" t="str">
        <f t="shared" si="87"/>
        <v/>
      </c>
      <c r="OP147" s="201"/>
      <c r="OQ147" s="201"/>
      <c r="OR147" s="201"/>
      <c r="OS147" s="201"/>
      <c r="OT147" s="201"/>
      <c r="OU147" s="201"/>
      <c r="OV147" s="201" t="str">
        <f t="shared" si="88"/>
        <v/>
      </c>
      <c r="OW147" s="201"/>
      <c r="OX147" s="201"/>
      <c r="OY147" s="201"/>
      <c r="OZ147" s="201"/>
      <c r="PA147" s="201"/>
      <c r="PB147" s="201"/>
      <c r="PC147" s="201" t="str">
        <f t="shared" si="89"/>
        <v/>
      </c>
      <c r="PD147" s="201"/>
      <c r="PE147" s="201"/>
      <c r="PF147" s="201"/>
      <c r="PG147" s="201"/>
      <c r="PH147" s="201"/>
      <c r="PI147" s="201"/>
      <c r="PJ147" s="201" t="str">
        <f t="shared" si="90"/>
        <v/>
      </c>
      <c r="PK147" s="201"/>
      <c r="PL147" s="201"/>
      <c r="PM147" s="201"/>
      <c r="PN147" s="201"/>
      <c r="PO147" s="201"/>
      <c r="PP147" s="201"/>
      <c r="PQ147" s="201" t="str">
        <f t="shared" si="91"/>
        <v/>
      </c>
      <c r="PR147" s="201"/>
      <c r="PS147" s="201"/>
      <c r="PT147" s="201"/>
      <c r="PU147" s="201"/>
      <c r="PV147" s="201"/>
      <c r="PW147" s="201"/>
      <c r="PX147" s="201" t="str">
        <f t="shared" si="92"/>
        <v/>
      </c>
      <c r="PY147" s="201"/>
      <c r="PZ147" s="201"/>
      <c r="QA147" s="201"/>
      <c r="QB147" s="201"/>
      <c r="QC147" s="201"/>
      <c r="QD147" s="201"/>
      <c r="QE147" s="201" t="str">
        <f t="shared" si="93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71"/>
        <v>#N/A</v>
      </c>
      <c r="G148" s="201"/>
      <c r="H148" s="202"/>
      <c r="I148" s="202"/>
      <c r="J148" s="202"/>
      <c r="K148" s="201"/>
      <c r="L148" s="201"/>
      <c r="M148" s="201">
        <f t="shared" si="72"/>
        <v>0</v>
      </c>
      <c r="N148" s="201"/>
      <c r="O148" s="201"/>
      <c r="P148" s="201"/>
      <c r="Q148" s="203"/>
      <c r="R148" s="201"/>
      <c r="S148" s="201"/>
      <c r="T148" s="201">
        <f t="shared" si="73"/>
        <v>20</v>
      </c>
      <c r="U148" s="201"/>
      <c r="V148" s="201"/>
      <c r="W148" s="201"/>
      <c r="X148" s="201"/>
      <c r="Y148" s="201"/>
      <c r="Z148" s="201"/>
      <c r="AA148" s="201">
        <f t="shared" si="74"/>
        <v>0</v>
      </c>
      <c r="AB148" s="201"/>
      <c r="AC148" s="201"/>
      <c r="AD148" s="201"/>
      <c r="AE148" s="201"/>
      <c r="AF148" s="201"/>
      <c r="AG148" s="201"/>
      <c r="AH148" s="201">
        <f t="shared" si="24"/>
        <v>20</v>
      </c>
      <c r="AI148" s="201"/>
      <c r="AJ148" s="201"/>
      <c r="AK148" s="201"/>
      <c r="AL148" s="201"/>
      <c r="AM148" s="201"/>
      <c r="AN148" s="201"/>
      <c r="AO148" s="201" t="str">
        <f t="shared" si="25"/>
        <v/>
      </c>
      <c r="AP148" s="201"/>
      <c r="AQ148" s="201"/>
      <c r="AR148" s="201"/>
      <c r="AS148" s="201"/>
      <c r="AT148" s="201"/>
      <c r="AU148" s="201"/>
      <c r="AV148" s="201" t="str">
        <f t="shared" si="26"/>
        <v/>
      </c>
      <c r="AW148" s="201"/>
      <c r="AX148" s="201"/>
      <c r="AY148" s="201"/>
      <c r="AZ148" s="201"/>
      <c r="BA148" s="201"/>
      <c r="BB148" s="201"/>
      <c r="BC148" s="201" t="str">
        <f t="shared" si="27"/>
        <v/>
      </c>
      <c r="BD148" s="201"/>
      <c r="BE148" s="201"/>
      <c r="BF148" s="201"/>
      <c r="BG148" s="201"/>
      <c r="BH148" s="201"/>
      <c r="BI148" s="201"/>
      <c r="BJ148" s="201" t="str">
        <f t="shared" si="28"/>
        <v/>
      </c>
      <c r="BK148" s="201"/>
      <c r="BL148" s="201"/>
      <c r="BM148" s="201"/>
      <c r="BN148" s="201"/>
      <c r="BO148" s="201"/>
      <c r="BP148" s="201"/>
      <c r="BQ148" s="201" t="str">
        <f t="shared" si="29"/>
        <v/>
      </c>
      <c r="BR148" s="201"/>
      <c r="BS148" s="201"/>
      <c r="BT148" s="201"/>
      <c r="BU148" s="201"/>
      <c r="BV148" s="201"/>
      <c r="BW148" s="201"/>
      <c r="BX148" s="201" t="str">
        <f t="shared" si="30"/>
        <v/>
      </c>
      <c r="BY148" s="201"/>
      <c r="BZ148" s="201"/>
      <c r="CA148" s="201"/>
      <c r="CB148" s="201"/>
      <c r="CC148" s="201"/>
      <c r="CD148" s="201"/>
      <c r="CE148" s="201" t="str">
        <f t="shared" si="31"/>
        <v/>
      </c>
      <c r="CF148" s="201"/>
      <c r="CG148" s="201"/>
      <c r="CH148" s="201"/>
      <c r="CI148" s="201"/>
      <c r="CJ148" s="201"/>
      <c r="CK148" s="201"/>
      <c r="CL148" s="201" t="str">
        <f t="shared" si="32"/>
        <v/>
      </c>
      <c r="CM148" s="201"/>
      <c r="CN148" s="201"/>
      <c r="CO148" s="201"/>
      <c r="CP148" s="201"/>
      <c r="CQ148" s="201"/>
      <c r="CR148" s="201"/>
      <c r="CS148" s="201" t="str">
        <f t="shared" si="33"/>
        <v/>
      </c>
      <c r="CT148" s="201"/>
      <c r="CU148" s="201"/>
      <c r="CV148" s="201"/>
      <c r="CW148" s="201"/>
      <c r="CX148" s="201"/>
      <c r="CY148" s="201"/>
      <c r="CZ148" s="201" t="str">
        <f t="shared" si="34"/>
        <v/>
      </c>
      <c r="DA148" s="201"/>
      <c r="DB148" s="201"/>
      <c r="DC148" s="201"/>
      <c r="DD148" s="201"/>
      <c r="DE148" s="201"/>
      <c r="DF148" s="201"/>
      <c r="DG148" s="201" t="str">
        <f t="shared" si="35"/>
        <v/>
      </c>
      <c r="DH148" s="201"/>
      <c r="DI148" s="201"/>
      <c r="DJ148" s="201"/>
      <c r="DK148" s="201"/>
      <c r="DL148" s="201"/>
      <c r="DM148" s="201"/>
      <c r="DN148" s="201" t="str">
        <f t="shared" si="36"/>
        <v/>
      </c>
      <c r="DO148" s="201"/>
      <c r="DP148" s="201"/>
      <c r="DQ148" s="201"/>
      <c r="DR148" s="201"/>
      <c r="DS148" s="201"/>
      <c r="DT148" s="201"/>
      <c r="DU148" s="201" t="str">
        <f t="shared" si="37"/>
        <v/>
      </c>
      <c r="DV148" s="201"/>
      <c r="DW148" s="201"/>
      <c r="DX148" s="201"/>
      <c r="DY148" s="201"/>
      <c r="DZ148" s="201"/>
      <c r="EA148" s="201"/>
      <c r="EB148" s="201" t="str">
        <f t="shared" si="38"/>
        <v/>
      </c>
      <c r="EC148" s="201"/>
      <c r="ED148" s="201"/>
      <c r="EE148" s="201"/>
      <c r="EF148" s="201"/>
      <c r="EG148" s="201"/>
      <c r="EH148" s="201"/>
      <c r="EI148" s="201" t="str">
        <f t="shared" si="39"/>
        <v/>
      </c>
      <c r="EJ148" s="201"/>
      <c r="EK148" s="201"/>
      <c r="EL148" s="201"/>
      <c r="EM148" s="201"/>
      <c r="EN148" s="201"/>
      <c r="EO148" s="201"/>
      <c r="EP148" s="201" t="str">
        <f t="shared" si="40"/>
        <v/>
      </c>
      <c r="EQ148" s="201"/>
      <c r="ER148" s="201"/>
      <c r="ES148" s="201"/>
      <c r="ET148" s="201"/>
      <c r="EU148" s="201"/>
      <c r="EV148" s="201"/>
      <c r="EW148" s="201" t="str">
        <f t="shared" si="41"/>
        <v/>
      </c>
      <c r="EX148" s="201"/>
      <c r="EY148" s="201"/>
      <c r="EZ148" s="201"/>
      <c r="FA148" s="201"/>
      <c r="FB148" s="201"/>
      <c r="FC148" s="201"/>
      <c r="FD148" s="201" t="str">
        <f t="shared" si="42"/>
        <v/>
      </c>
      <c r="FE148" s="201"/>
      <c r="FF148" s="201"/>
      <c r="FG148" s="201"/>
      <c r="FH148" s="201"/>
      <c r="FI148" s="201"/>
      <c r="FJ148" s="201"/>
      <c r="FK148" s="201" t="str">
        <f t="shared" si="43"/>
        <v/>
      </c>
      <c r="FL148" s="201"/>
      <c r="FM148" s="201"/>
      <c r="FN148" s="201"/>
      <c r="FO148" s="201"/>
      <c r="FP148" s="201"/>
      <c r="FQ148" s="201"/>
      <c r="FR148" s="201" t="str">
        <f t="shared" si="44"/>
        <v/>
      </c>
      <c r="FS148" s="201"/>
      <c r="FT148" s="201"/>
      <c r="FU148" s="201"/>
      <c r="FV148" s="201"/>
      <c r="FW148" s="201"/>
      <c r="FX148" s="201"/>
      <c r="FY148" s="201" t="str">
        <f t="shared" si="45"/>
        <v/>
      </c>
      <c r="FZ148" s="201"/>
      <c r="GA148" s="201"/>
      <c r="GB148" s="201"/>
      <c r="GC148" s="201"/>
      <c r="GD148" s="201"/>
      <c r="GE148" s="201"/>
      <c r="GF148" s="201" t="str">
        <f t="shared" si="46"/>
        <v/>
      </c>
      <c r="GG148" s="201"/>
      <c r="GH148" s="201"/>
      <c r="GI148" s="201"/>
      <c r="GJ148" s="201"/>
      <c r="GK148" s="201"/>
      <c r="GL148" s="201"/>
      <c r="GM148" s="201" t="str">
        <f t="shared" si="47"/>
        <v/>
      </c>
      <c r="GN148" s="201"/>
      <c r="GO148" s="201"/>
      <c r="GP148" s="201"/>
      <c r="GQ148" s="201"/>
      <c r="GR148" s="201"/>
      <c r="GS148" s="201"/>
      <c r="GT148" s="201" t="str">
        <f t="shared" si="48"/>
        <v/>
      </c>
      <c r="GU148" s="201"/>
      <c r="GV148" s="201"/>
      <c r="GW148" s="201"/>
      <c r="GX148" s="201"/>
      <c r="GY148" s="201"/>
      <c r="GZ148" s="201"/>
      <c r="HA148" s="201" t="str">
        <f t="shared" si="49"/>
        <v/>
      </c>
      <c r="HB148" s="201"/>
      <c r="HC148" s="201"/>
      <c r="HD148" s="201"/>
      <c r="HE148" s="201"/>
      <c r="HF148" s="201"/>
      <c r="HG148" s="201"/>
      <c r="HH148" s="201" t="str">
        <f t="shared" si="50"/>
        <v/>
      </c>
      <c r="HI148" s="201"/>
      <c r="HJ148" s="201"/>
      <c r="HK148" s="201"/>
      <c r="HL148" s="201"/>
      <c r="HM148" s="201"/>
      <c r="HN148" s="201"/>
      <c r="HO148" s="201" t="str">
        <f t="shared" si="51"/>
        <v/>
      </c>
      <c r="HP148" s="201"/>
      <c r="HQ148" s="201"/>
      <c r="HR148" s="201"/>
      <c r="HS148" s="201"/>
      <c r="HT148" s="201"/>
      <c r="HU148" s="201"/>
      <c r="HV148" s="201" t="str">
        <f t="shared" si="52"/>
        <v/>
      </c>
      <c r="HW148" s="201"/>
      <c r="HX148" s="201"/>
      <c r="HY148" s="201"/>
      <c r="HZ148" s="201"/>
      <c r="IA148" s="201"/>
      <c r="IB148" s="201"/>
      <c r="IC148" s="201" t="str">
        <f t="shared" si="53"/>
        <v/>
      </c>
      <c r="ID148" s="201"/>
      <c r="IE148" s="201"/>
      <c r="IF148" s="201"/>
      <c r="IG148" s="201"/>
      <c r="IH148" s="201"/>
      <c r="II148" s="201"/>
      <c r="IJ148" s="201" t="str">
        <f t="shared" si="54"/>
        <v/>
      </c>
      <c r="IK148" s="201"/>
      <c r="IL148" s="201"/>
      <c r="IM148" s="201"/>
      <c r="IN148" s="201"/>
      <c r="IO148" s="201"/>
      <c r="IP148" s="201"/>
      <c r="IQ148" s="201" t="str">
        <f t="shared" si="55"/>
        <v/>
      </c>
      <c r="IR148" s="201"/>
      <c r="IS148" s="201"/>
      <c r="IT148" s="201"/>
      <c r="IU148" s="201"/>
      <c r="IV148" s="201"/>
      <c r="IW148" s="201"/>
      <c r="IX148" s="201" t="str">
        <f t="shared" si="56"/>
        <v/>
      </c>
      <c r="IY148" s="201"/>
      <c r="IZ148" s="201"/>
      <c r="JA148" s="201"/>
      <c r="JB148" s="201"/>
      <c r="JC148" s="201"/>
      <c r="JD148" s="201"/>
      <c r="JE148" s="201" t="str">
        <f t="shared" si="57"/>
        <v/>
      </c>
      <c r="JF148" s="201"/>
      <c r="JG148" s="201"/>
      <c r="JH148" s="201"/>
      <c r="JI148" s="201"/>
      <c r="JJ148" s="201"/>
      <c r="JK148" s="201"/>
      <c r="JL148" s="201" t="str">
        <f t="shared" si="58"/>
        <v/>
      </c>
      <c r="JM148" s="201"/>
      <c r="JN148" s="201"/>
      <c r="JO148" s="201"/>
      <c r="JP148" s="201"/>
      <c r="JQ148" s="201"/>
      <c r="JR148" s="201"/>
      <c r="JS148" s="201" t="str">
        <f t="shared" si="59"/>
        <v/>
      </c>
      <c r="JT148" s="201"/>
      <c r="JU148" s="201"/>
      <c r="JV148" s="201"/>
      <c r="JW148" s="201"/>
      <c r="JX148" s="201"/>
      <c r="JY148" s="201"/>
      <c r="JZ148" s="201" t="str">
        <f t="shared" si="60"/>
        <v/>
      </c>
      <c r="KA148" s="201"/>
      <c r="KB148" s="201"/>
      <c r="KC148" s="201"/>
      <c r="KD148" s="201"/>
      <c r="KE148" s="201"/>
      <c r="KF148" s="201"/>
      <c r="KG148" s="201" t="str">
        <f t="shared" si="61"/>
        <v/>
      </c>
      <c r="KH148" s="201"/>
      <c r="KI148" s="201"/>
      <c r="KJ148" s="201"/>
      <c r="KK148" s="201"/>
      <c r="KL148" s="201"/>
      <c r="KM148" s="201"/>
      <c r="KN148" s="201" t="str">
        <f t="shared" si="62"/>
        <v/>
      </c>
      <c r="KO148" s="201"/>
      <c r="KP148" s="201"/>
      <c r="KQ148" s="201"/>
      <c r="KR148" s="201"/>
      <c r="KS148" s="201"/>
      <c r="KT148" s="201"/>
      <c r="KU148" s="201" t="str">
        <f t="shared" si="63"/>
        <v/>
      </c>
      <c r="KV148" s="201"/>
      <c r="KW148" s="201"/>
      <c r="KX148" s="201"/>
      <c r="KY148" s="201"/>
      <c r="KZ148" s="201"/>
      <c r="LA148" s="201"/>
      <c r="LB148" s="201" t="str">
        <f t="shared" si="64"/>
        <v/>
      </c>
      <c r="LC148" s="201"/>
      <c r="LD148" s="201"/>
      <c r="LE148" s="201"/>
      <c r="LF148" s="201"/>
      <c r="LG148" s="201"/>
      <c r="LH148" s="201"/>
      <c r="LI148" s="201" t="str">
        <f t="shared" si="75"/>
        <v/>
      </c>
      <c r="LJ148" s="201"/>
      <c r="LK148" s="201"/>
      <c r="LL148" s="201"/>
      <c r="LM148" s="201"/>
      <c r="LN148" s="201"/>
      <c r="LO148" s="201"/>
      <c r="LP148" s="201" t="str">
        <f t="shared" si="76"/>
        <v/>
      </c>
      <c r="LQ148" s="201"/>
      <c r="LR148" s="201"/>
      <c r="LS148" s="201"/>
      <c r="LT148" s="201"/>
      <c r="LU148" s="201"/>
      <c r="LV148" s="201"/>
      <c r="LW148" s="201" t="str">
        <f t="shared" si="77"/>
        <v/>
      </c>
      <c r="LX148" s="201"/>
      <c r="LY148" s="201"/>
      <c r="LZ148" s="201"/>
      <c r="MA148" s="201"/>
      <c r="MB148" s="201"/>
      <c r="MC148" s="201"/>
      <c r="MD148" s="201" t="str">
        <f t="shared" si="78"/>
        <v/>
      </c>
      <c r="ME148" s="201"/>
      <c r="MF148" s="201"/>
      <c r="MG148" s="201"/>
      <c r="MH148" s="201"/>
      <c r="MI148" s="201"/>
      <c r="MJ148" s="201"/>
      <c r="MK148" s="201" t="str">
        <f t="shared" si="79"/>
        <v/>
      </c>
      <c r="ML148" s="201"/>
      <c r="MM148" s="201"/>
      <c r="MN148" s="201"/>
      <c r="MO148" s="201"/>
      <c r="MP148" s="201"/>
      <c r="MQ148" s="201"/>
      <c r="MR148" s="201" t="str">
        <f t="shared" si="80"/>
        <v/>
      </c>
      <c r="MS148" s="201"/>
      <c r="MT148" s="201"/>
      <c r="MU148" s="201"/>
      <c r="MV148" s="201"/>
      <c r="MW148" s="201"/>
      <c r="MX148" s="201"/>
      <c r="MY148" s="201" t="str">
        <f t="shared" si="81"/>
        <v/>
      </c>
      <c r="MZ148" s="201"/>
      <c r="NA148" s="201"/>
      <c r="NB148" s="201"/>
      <c r="NC148" s="201"/>
      <c r="ND148" s="201"/>
      <c r="NE148" s="201"/>
      <c r="NF148" s="201" t="str">
        <f t="shared" si="82"/>
        <v/>
      </c>
      <c r="NG148" s="201"/>
      <c r="NH148" s="201"/>
      <c r="NI148" s="201"/>
      <c r="NJ148" s="201"/>
      <c r="NK148" s="201"/>
      <c r="NL148" s="201"/>
      <c r="NM148" s="201" t="str">
        <f t="shared" si="83"/>
        <v/>
      </c>
      <c r="NN148" s="201"/>
      <c r="NO148" s="201"/>
      <c r="NP148" s="201"/>
      <c r="NQ148" s="201"/>
      <c r="NR148" s="201"/>
      <c r="NS148" s="201"/>
      <c r="NT148" s="201" t="str">
        <f t="shared" si="84"/>
        <v/>
      </c>
      <c r="NU148" s="201"/>
      <c r="NV148" s="201"/>
      <c r="NW148" s="201"/>
      <c r="NX148" s="201"/>
      <c r="NY148" s="201"/>
      <c r="NZ148" s="201"/>
      <c r="OA148" s="201" t="str">
        <f t="shared" si="85"/>
        <v/>
      </c>
      <c r="OB148" s="201"/>
      <c r="OC148" s="201"/>
      <c r="OD148" s="201"/>
      <c r="OE148" s="201"/>
      <c r="OF148" s="201"/>
      <c r="OG148" s="201"/>
      <c r="OH148" s="201" t="str">
        <f t="shared" si="86"/>
        <v/>
      </c>
      <c r="OI148" s="201"/>
      <c r="OJ148" s="201"/>
      <c r="OK148" s="201"/>
      <c r="OL148" s="201"/>
      <c r="OM148" s="201"/>
      <c r="ON148" s="201"/>
      <c r="OO148" s="201" t="str">
        <f t="shared" si="87"/>
        <v/>
      </c>
      <c r="OP148" s="201"/>
      <c r="OQ148" s="201"/>
      <c r="OR148" s="201"/>
      <c r="OS148" s="201"/>
      <c r="OT148" s="201"/>
      <c r="OU148" s="201"/>
      <c r="OV148" s="201" t="str">
        <f t="shared" si="88"/>
        <v/>
      </c>
      <c r="OW148" s="201"/>
      <c r="OX148" s="201"/>
      <c r="OY148" s="201"/>
      <c r="OZ148" s="201"/>
      <c r="PA148" s="201"/>
      <c r="PB148" s="201"/>
      <c r="PC148" s="201" t="str">
        <f t="shared" si="89"/>
        <v/>
      </c>
      <c r="PD148" s="201"/>
      <c r="PE148" s="201"/>
      <c r="PF148" s="201"/>
      <c r="PG148" s="201"/>
      <c r="PH148" s="201"/>
      <c r="PI148" s="201"/>
      <c r="PJ148" s="201" t="str">
        <f t="shared" si="90"/>
        <v/>
      </c>
      <c r="PK148" s="201"/>
      <c r="PL148" s="201"/>
      <c r="PM148" s="201"/>
      <c r="PN148" s="201"/>
      <c r="PO148" s="201"/>
      <c r="PP148" s="201"/>
      <c r="PQ148" s="201" t="str">
        <f t="shared" si="91"/>
        <v/>
      </c>
      <c r="PR148" s="201"/>
      <c r="PS148" s="201"/>
      <c r="PT148" s="201"/>
      <c r="PU148" s="201"/>
      <c r="PV148" s="201"/>
      <c r="PW148" s="201"/>
      <c r="PX148" s="201" t="str">
        <f t="shared" si="92"/>
        <v/>
      </c>
      <c r="PY148" s="201"/>
      <c r="PZ148" s="201"/>
      <c r="QA148" s="201"/>
      <c r="QB148" s="201"/>
      <c r="QC148" s="201"/>
      <c r="QD148" s="201"/>
      <c r="QE148" s="201" t="str">
        <f t="shared" si="93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94">F57</f>
        <v>#N/A</v>
      </c>
      <c r="G149" s="201"/>
      <c r="H149" s="202"/>
      <c r="I149" s="202"/>
      <c r="J149" s="202"/>
      <c r="K149" s="201"/>
      <c r="L149" s="201"/>
      <c r="M149" s="201">
        <f t="shared" ref="M149:M154" si="95">M57</f>
        <v>0</v>
      </c>
      <c r="N149" s="201"/>
      <c r="O149" s="201"/>
      <c r="P149" s="201"/>
      <c r="Q149" s="203"/>
      <c r="R149" s="201"/>
      <c r="S149" s="201"/>
      <c r="T149" s="201">
        <f t="shared" si="73"/>
        <v>20</v>
      </c>
      <c r="U149" s="201"/>
      <c r="V149" s="201"/>
      <c r="W149" s="201"/>
      <c r="X149" s="201"/>
      <c r="Y149" s="201"/>
      <c r="Z149" s="201"/>
      <c r="AA149" s="201">
        <f t="shared" si="74"/>
        <v>0</v>
      </c>
      <c r="AB149" s="201"/>
      <c r="AC149" s="201"/>
      <c r="AD149" s="201"/>
      <c r="AE149" s="201"/>
      <c r="AF149" s="201"/>
      <c r="AG149" s="201"/>
      <c r="AH149" s="201">
        <f t="shared" si="24"/>
        <v>0</v>
      </c>
      <c r="AI149" s="201"/>
      <c r="AJ149" s="201"/>
      <c r="AK149" s="201"/>
      <c r="AL149" s="201"/>
      <c r="AM149" s="201"/>
      <c r="AN149" s="201"/>
      <c r="AO149" s="201" t="str">
        <f t="shared" si="25"/>
        <v/>
      </c>
      <c r="AP149" s="201"/>
      <c r="AQ149" s="201"/>
      <c r="AR149" s="201"/>
      <c r="AS149" s="201"/>
      <c r="AT149" s="201"/>
      <c r="AU149" s="201"/>
      <c r="AV149" s="201" t="str">
        <f t="shared" si="26"/>
        <v/>
      </c>
      <c r="AW149" s="201"/>
      <c r="AX149" s="201"/>
      <c r="AY149" s="201"/>
      <c r="AZ149" s="201"/>
      <c r="BA149" s="201"/>
      <c r="BB149" s="201"/>
      <c r="BC149" s="201" t="str">
        <f t="shared" si="27"/>
        <v/>
      </c>
      <c r="BD149" s="201"/>
      <c r="BE149" s="201"/>
      <c r="BF149" s="201"/>
      <c r="BG149" s="201"/>
      <c r="BH149" s="201"/>
      <c r="BI149" s="201"/>
      <c r="BJ149" s="201" t="str">
        <f t="shared" si="28"/>
        <v/>
      </c>
      <c r="BK149" s="201"/>
      <c r="BL149" s="201"/>
      <c r="BM149" s="201"/>
      <c r="BN149" s="201"/>
      <c r="BO149" s="201"/>
      <c r="BP149" s="201"/>
      <c r="BQ149" s="201" t="str">
        <f t="shared" si="29"/>
        <v/>
      </c>
      <c r="BR149" s="201"/>
      <c r="BS149" s="201"/>
      <c r="BT149" s="201"/>
      <c r="BU149" s="201"/>
      <c r="BV149" s="201"/>
      <c r="BW149" s="201"/>
      <c r="BX149" s="201" t="str">
        <f t="shared" si="30"/>
        <v/>
      </c>
      <c r="BY149" s="201"/>
      <c r="BZ149" s="201"/>
      <c r="CA149" s="201"/>
      <c r="CB149" s="201"/>
      <c r="CC149" s="201"/>
      <c r="CD149" s="201"/>
      <c r="CE149" s="201" t="str">
        <f t="shared" si="31"/>
        <v/>
      </c>
      <c r="CF149" s="201"/>
      <c r="CG149" s="201"/>
      <c r="CH149" s="201"/>
      <c r="CI149" s="201"/>
      <c r="CJ149" s="201"/>
      <c r="CK149" s="201"/>
      <c r="CL149" s="201" t="str">
        <f t="shared" si="32"/>
        <v/>
      </c>
      <c r="CM149" s="201"/>
      <c r="CN149" s="201"/>
      <c r="CO149" s="201"/>
      <c r="CP149" s="201"/>
      <c r="CQ149" s="201"/>
      <c r="CR149" s="201"/>
      <c r="CS149" s="201" t="str">
        <f t="shared" si="33"/>
        <v/>
      </c>
      <c r="CT149" s="201"/>
      <c r="CU149" s="201"/>
      <c r="CV149" s="201"/>
      <c r="CW149" s="201"/>
      <c r="CX149" s="201"/>
      <c r="CY149" s="201"/>
      <c r="CZ149" s="201" t="str">
        <f t="shared" si="34"/>
        <v/>
      </c>
      <c r="DA149" s="201"/>
      <c r="DB149" s="201"/>
      <c r="DC149" s="201"/>
      <c r="DD149" s="201"/>
      <c r="DE149" s="201"/>
      <c r="DF149" s="201"/>
      <c r="DG149" s="201" t="str">
        <f t="shared" si="35"/>
        <v/>
      </c>
      <c r="DH149" s="201"/>
      <c r="DI149" s="201"/>
      <c r="DJ149" s="201"/>
      <c r="DK149" s="201"/>
      <c r="DL149" s="201"/>
      <c r="DM149" s="201"/>
      <c r="DN149" s="201" t="str">
        <f t="shared" si="36"/>
        <v/>
      </c>
      <c r="DO149" s="201"/>
      <c r="DP149" s="201"/>
      <c r="DQ149" s="201"/>
      <c r="DR149" s="201"/>
      <c r="DS149" s="201"/>
      <c r="DT149" s="201"/>
      <c r="DU149" s="201" t="str">
        <f t="shared" si="37"/>
        <v/>
      </c>
      <c r="DV149" s="201"/>
      <c r="DW149" s="201"/>
      <c r="DX149" s="201"/>
      <c r="DY149" s="201"/>
      <c r="DZ149" s="201"/>
      <c r="EA149" s="201"/>
      <c r="EB149" s="201" t="str">
        <f t="shared" si="38"/>
        <v/>
      </c>
      <c r="EC149" s="201"/>
      <c r="ED149" s="201"/>
      <c r="EE149" s="201"/>
      <c r="EF149" s="201"/>
      <c r="EG149" s="201"/>
      <c r="EH149" s="201"/>
      <c r="EI149" s="201" t="str">
        <f t="shared" si="39"/>
        <v/>
      </c>
      <c r="EJ149" s="201"/>
      <c r="EK149" s="201"/>
      <c r="EL149" s="201"/>
      <c r="EM149" s="201"/>
      <c r="EN149" s="201"/>
      <c r="EO149" s="201"/>
      <c r="EP149" s="201" t="str">
        <f t="shared" si="40"/>
        <v/>
      </c>
      <c r="EQ149" s="201"/>
      <c r="ER149" s="201"/>
      <c r="ES149" s="201"/>
      <c r="ET149" s="201"/>
      <c r="EU149" s="201"/>
      <c r="EV149" s="201"/>
      <c r="EW149" s="201" t="str">
        <f t="shared" si="41"/>
        <v/>
      </c>
      <c r="EX149" s="201"/>
      <c r="EY149" s="201"/>
      <c r="EZ149" s="201"/>
      <c r="FA149" s="201"/>
      <c r="FB149" s="201"/>
      <c r="FC149" s="201"/>
      <c r="FD149" s="201" t="str">
        <f t="shared" si="42"/>
        <v/>
      </c>
      <c r="FE149" s="201"/>
      <c r="FF149" s="201"/>
      <c r="FG149" s="201"/>
      <c r="FH149" s="201"/>
      <c r="FI149" s="201"/>
      <c r="FJ149" s="201"/>
      <c r="FK149" s="201" t="str">
        <f t="shared" si="43"/>
        <v/>
      </c>
      <c r="FL149" s="201"/>
      <c r="FM149" s="201"/>
      <c r="FN149" s="201"/>
      <c r="FO149" s="201"/>
      <c r="FP149" s="201"/>
      <c r="FQ149" s="201"/>
      <c r="FR149" s="201" t="str">
        <f t="shared" si="44"/>
        <v/>
      </c>
      <c r="FS149" s="201"/>
      <c r="FT149" s="201"/>
      <c r="FU149" s="201"/>
      <c r="FV149" s="201"/>
      <c r="FW149" s="201"/>
      <c r="FX149" s="201"/>
      <c r="FY149" s="201" t="str">
        <f t="shared" si="45"/>
        <v/>
      </c>
      <c r="FZ149" s="201"/>
      <c r="GA149" s="201"/>
      <c r="GB149" s="201"/>
      <c r="GC149" s="201"/>
      <c r="GD149" s="201"/>
      <c r="GE149" s="201"/>
      <c r="GF149" s="201" t="str">
        <f t="shared" si="46"/>
        <v/>
      </c>
      <c r="GG149" s="201"/>
      <c r="GH149" s="201"/>
      <c r="GI149" s="201"/>
      <c r="GJ149" s="201"/>
      <c r="GK149" s="201"/>
      <c r="GL149" s="201"/>
      <c r="GM149" s="201" t="str">
        <f t="shared" si="47"/>
        <v/>
      </c>
      <c r="GN149" s="201"/>
      <c r="GO149" s="201"/>
      <c r="GP149" s="201"/>
      <c r="GQ149" s="201"/>
      <c r="GR149" s="201"/>
      <c r="GS149" s="201"/>
      <c r="GT149" s="201" t="str">
        <f t="shared" si="48"/>
        <v/>
      </c>
      <c r="GU149" s="201"/>
      <c r="GV149" s="201"/>
      <c r="GW149" s="201"/>
      <c r="GX149" s="201"/>
      <c r="GY149" s="201"/>
      <c r="GZ149" s="201"/>
      <c r="HA149" s="201" t="str">
        <f t="shared" si="49"/>
        <v/>
      </c>
      <c r="HB149" s="201"/>
      <c r="HC149" s="201"/>
      <c r="HD149" s="201"/>
      <c r="HE149" s="201"/>
      <c r="HF149" s="201"/>
      <c r="HG149" s="201"/>
      <c r="HH149" s="201" t="str">
        <f t="shared" si="50"/>
        <v/>
      </c>
      <c r="HI149" s="201"/>
      <c r="HJ149" s="201"/>
      <c r="HK149" s="201"/>
      <c r="HL149" s="201"/>
      <c r="HM149" s="201"/>
      <c r="HN149" s="201"/>
      <c r="HO149" s="201" t="str">
        <f t="shared" si="51"/>
        <v/>
      </c>
      <c r="HP149" s="201"/>
      <c r="HQ149" s="201"/>
      <c r="HR149" s="201"/>
      <c r="HS149" s="201"/>
      <c r="HT149" s="201"/>
      <c r="HU149" s="201"/>
      <c r="HV149" s="201" t="str">
        <f t="shared" si="52"/>
        <v/>
      </c>
      <c r="HW149" s="201"/>
      <c r="HX149" s="201"/>
      <c r="HY149" s="201"/>
      <c r="HZ149" s="201"/>
      <c r="IA149" s="201"/>
      <c r="IB149" s="201"/>
      <c r="IC149" s="201" t="str">
        <f t="shared" si="53"/>
        <v/>
      </c>
      <c r="ID149" s="201"/>
      <c r="IE149" s="201"/>
      <c r="IF149" s="201"/>
      <c r="IG149" s="201"/>
      <c r="IH149" s="201"/>
      <c r="II149" s="201"/>
      <c r="IJ149" s="201" t="str">
        <f t="shared" si="54"/>
        <v/>
      </c>
      <c r="IK149" s="201"/>
      <c r="IL149" s="201"/>
      <c r="IM149" s="201"/>
      <c r="IN149" s="201"/>
      <c r="IO149" s="201"/>
      <c r="IP149" s="201"/>
      <c r="IQ149" s="201" t="str">
        <f t="shared" si="55"/>
        <v/>
      </c>
      <c r="IR149" s="201"/>
      <c r="IS149" s="201"/>
      <c r="IT149" s="201"/>
      <c r="IU149" s="201"/>
      <c r="IV149" s="201"/>
      <c r="IW149" s="201"/>
      <c r="IX149" s="201" t="str">
        <f t="shared" si="56"/>
        <v/>
      </c>
      <c r="IY149" s="201"/>
      <c r="IZ149" s="201"/>
      <c r="JA149" s="201"/>
      <c r="JB149" s="201"/>
      <c r="JC149" s="201"/>
      <c r="JD149" s="201"/>
      <c r="JE149" s="201" t="str">
        <f t="shared" si="57"/>
        <v/>
      </c>
      <c r="JF149" s="201"/>
      <c r="JG149" s="201"/>
      <c r="JH149" s="201"/>
      <c r="JI149" s="201"/>
      <c r="JJ149" s="201"/>
      <c r="JK149" s="201"/>
      <c r="JL149" s="201" t="str">
        <f t="shared" si="58"/>
        <v/>
      </c>
      <c r="JM149" s="201"/>
      <c r="JN149" s="201"/>
      <c r="JO149" s="201"/>
      <c r="JP149" s="201"/>
      <c r="JQ149" s="201"/>
      <c r="JR149" s="201"/>
      <c r="JS149" s="201" t="str">
        <f t="shared" si="59"/>
        <v/>
      </c>
      <c r="JT149" s="201"/>
      <c r="JU149" s="201"/>
      <c r="JV149" s="201"/>
      <c r="JW149" s="201"/>
      <c r="JX149" s="201"/>
      <c r="JY149" s="201"/>
      <c r="JZ149" s="201" t="str">
        <f t="shared" si="60"/>
        <v/>
      </c>
      <c r="KA149" s="201"/>
      <c r="KB149" s="201"/>
      <c r="KC149" s="201"/>
      <c r="KD149" s="201"/>
      <c r="KE149" s="201"/>
      <c r="KF149" s="201"/>
      <c r="KG149" s="201" t="str">
        <f t="shared" si="61"/>
        <v/>
      </c>
      <c r="KH149" s="201"/>
      <c r="KI149" s="201"/>
      <c r="KJ149" s="201"/>
      <c r="KK149" s="201"/>
      <c r="KL149" s="201"/>
      <c r="KM149" s="201"/>
      <c r="KN149" s="201" t="str">
        <f t="shared" si="62"/>
        <v/>
      </c>
      <c r="KO149" s="201"/>
      <c r="KP149" s="201"/>
      <c r="KQ149" s="201"/>
      <c r="KR149" s="201"/>
      <c r="KS149" s="201"/>
      <c r="KT149" s="201"/>
      <c r="KU149" s="201" t="str">
        <f t="shared" si="63"/>
        <v/>
      </c>
      <c r="KV149" s="201"/>
      <c r="KW149" s="201"/>
      <c r="KX149" s="201"/>
      <c r="KY149" s="201"/>
      <c r="KZ149" s="201"/>
      <c r="LA149" s="201"/>
      <c r="LB149" s="201" t="str">
        <f t="shared" si="64"/>
        <v/>
      </c>
      <c r="LC149" s="201"/>
      <c r="LD149" s="201"/>
      <c r="LE149" s="201"/>
      <c r="LF149" s="201"/>
      <c r="LG149" s="201"/>
      <c r="LH149" s="201"/>
      <c r="LI149" s="201" t="str">
        <f t="shared" si="75"/>
        <v/>
      </c>
      <c r="LJ149" s="201"/>
      <c r="LK149" s="201"/>
      <c r="LL149" s="201"/>
      <c r="LM149" s="201"/>
      <c r="LN149" s="201"/>
      <c r="LO149" s="201"/>
      <c r="LP149" s="201" t="str">
        <f t="shared" si="76"/>
        <v/>
      </c>
      <c r="LQ149" s="201"/>
      <c r="LR149" s="201"/>
      <c r="LS149" s="201"/>
      <c r="LT149" s="201"/>
      <c r="LU149" s="201"/>
      <c r="LV149" s="201"/>
      <c r="LW149" s="201" t="str">
        <f t="shared" si="77"/>
        <v/>
      </c>
      <c r="LX149" s="201"/>
      <c r="LY149" s="201"/>
      <c r="LZ149" s="201"/>
      <c r="MA149" s="201"/>
      <c r="MB149" s="201"/>
      <c r="MC149" s="201"/>
      <c r="MD149" s="201" t="str">
        <f t="shared" si="78"/>
        <v/>
      </c>
      <c r="ME149" s="201"/>
      <c r="MF149" s="201"/>
      <c r="MG149" s="201"/>
      <c r="MH149" s="201"/>
      <c r="MI149" s="201"/>
      <c r="MJ149" s="201"/>
      <c r="MK149" s="201" t="str">
        <f t="shared" si="79"/>
        <v/>
      </c>
      <c r="ML149" s="201"/>
      <c r="MM149" s="201"/>
      <c r="MN149" s="201"/>
      <c r="MO149" s="201"/>
      <c r="MP149" s="201"/>
      <c r="MQ149" s="201"/>
      <c r="MR149" s="201" t="str">
        <f t="shared" si="80"/>
        <v/>
      </c>
      <c r="MS149" s="201"/>
      <c r="MT149" s="201"/>
      <c r="MU149" s="201"/>
      <c r="MV149" s="201"/>
      <c r="MW149" s="201"/>
      <c r="MX149" s="201"/>
      <c r="MY149" s="201" t="str">
        <f t="shared" si="81"/>
        <v/>
      </c>
      <c r="MZ149" s="201"/>
      <c r="NA149" s="201"/>
      <c r="NB149" s="201"/>
      <c r="NC149" s="201"/>
      <c r="ND149" s="201"/>
      <c r="NE149" s="201"/>
      <c r="NF149" s="201" t="str">
        <f t="shared" si="82"/>
        <v/>
      </c>
      <c r="NG149" s="201"/>
      <c r="NH149" s="201"/>
      <c r="NI149" s="201"/>
      <c r="NJ149" s="201"/>
      <c r="NK149" s="201"/>
      <c r="NL149" s="201"/>
      <c r="NM149" s="201" t="str">
        <f t="shared" si="83"/>
        <v/>
      </c>
      <c r="NN149" s="201"/>
      <c r="NO149" s="201"/>
      <c r="NP149" s="201"/>
      <c r="NQ149" s="201"/>
      <c r="NR149" s="201"/>
      <c r="NS149" s="201"/>
      <c r="NT149" s="201" t="str">
        <f t="shared" si="84"/>
        <v/>
      </c>
      <c r="NU149" s="201"/>
      <c r="NV149" s="201"/>
      <c r="NW149" s="201"/>
      <c r="NX149" s="201"/>
      <c r="NY149" s="201"/>
      <c r="NZ149" s="201"/>
      <c r="OA149" s="201" t="str">
        <f t="shared" si="85"/>
        <v/>
      </c>
      <c r="OB149" s="201"/>
      <c r="OC149" s="201"/>
      <c r="OD149" s="201"/>
      <c r="OE149" s="201"/>
      <c r="OF149" s="201"/>
      <c r="OG149" s="201"/>
      <c r="OH149" s="201" t="str">
        <f t="shared" si="86"/>
        <v/>
      </c>
      <c r="OI149" s="201"/>
      <c r="OJ149" s="201"/>
      <c r="OK149" s="201"/>
      <c r="OL149" s="201"/>
      <c r="OM149" s="201"/>
      <c r="ON149" s="201"/>
      <c r="OO149" s="201" t="str">
        <f t="shared" si="87"/>
        <v/>
      </c>
      <c r="OP149" s="201"/>
      <c r="OQ149" s="201"/>
      <c r="OR149" s="201"/>
      <c r="OS149" s="201"/>
      <c r="OT149" s="201"/>
      <c r="OU149" s="201"/>
      <c r="OV149" s="201" t="str">
        <f t="shared" si="88"/>
        <v/>
      </c>
      <c r="OW149" s="201"/>
      <c r="OX149" s="201"/>
      <c r="OY149" s="201"/>
      <c r="OZ149" s="201"/>
      <c r="PA149" s="201"/>
      <c r="PB149" s="201"/>
      <c r="PC149" s="201" t="str">
        <f t="shared" si="89"/>
        <v/>
      </c>
      <c r="PD149" s="201"/>
      <c r="PE149" s="201"/>
      <c r="PF149" s="201"/>
      <c r="PG149" s="201"/>
      <c r="PH149" s="201"/>
      <c r="PI149" s="201"/>
      <c r="PJ149" s="201" t="str">
        <f t="shared" si="90"/>
        <v/>
      </c>
      <c r="PK149" s="201"/>
      <c r="PL149" s="201"/>
      <c r="PM149" s="201"/>
      <c r="PN149" s="201"/>
      <c r="PO149" s="201"/>
      <c r="PP149" s="201"/>
      <c r="PQ149" s="201" t="str">
        <f t="shared" si="91"/>
        <v/>
      </c>
      <c r="PR149" s="201"/>
      <c r="PS149" s="201"/>
      <c r="PT149" s="201"/>
      <c r="PU149" s="201"/>
      <c r="PV149" s="201"/>
      <c r="PW149" s="201"/>
      <c r="PX149" s="201" t="str">
        <f t="shared" si="92"/>
        <v/>
      </c>
      <c r="PY149" s="201"/>
      <c r="PZ149" s="201"/>
      <c r="QA149" s="201"/>
      <c r="QB149" s="201"/>
      <c r="QC149" s="201"/>
      <c r="QD149" s="201"/>
      <c r="QE149" s="201" t="str">
        <f t="shared" si="93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94"/>
        <v>#N/A</v>
      </c>
      <c r="G150" s="201"/>
      <c r="H150" s="202"/>
      <c r="I150" s="202"/>
      <c r="J150" s="202"/>
      <c r="K150" s="201"/>
      <c r="L150" s="201"/>
      <c r="M150" s="201">
        <f t="shared" si="95"/>
        <v>0</v>
      </c>
      <c r="N150" s="201"/>
      <c r="O150" s="201"/>
      <c r="P150" s="201"/>
      <c r="Q150" s="203"/>
      <c r="R150" s="201"/>
      <c r="S150" s="201"/>
      <c r="T150" s="201">
        <f t="shared" si="73"/>
        <v>20</v>
      </c>
      <c r="U150" s="201"/>
      <c r="V150" s="201"/>
      <c r="W150" s="201"/>
      <c r="X150" s="201"/>
      <c r="Y150" s="201"/>
      <c r="Z150" s="201"/>
      <c r="AA150" s="201">
        <f t="shared" si="74"/>
        <v>0</v>
      </c>
      <c r="AB150" s="201"/>
      <c r="AC150" s="201"/>
      <c r="AD150" s="201"/>
      <c r="AE150" s="201"/>
      <c r="AF150" s="201"/>
      <c r="AG150" s="201"/>
      <c r="AH150" s="201">
        <f t="shared" si="24"/>
        <v>0</v>
      </c>
      <c r="AI150" s="201"/>
      <c r="AJ150" s="201"/>
      <c r="AK150" s="201"/>
      <c r="AL150" s="201"/>
      <c r="AM150" s="201"/>
      <c r="AN150" s="201"/>
      <c r="AO150" s="201" t="str">
        <f t="shared" si="25"/>
        <v/>
      </c>
      <c r="AP150" s="201"/>
      <c r="AQ150" s="201"/>
      <c r="AR150" s="201"/>
      <c r="AS150" s="201"/>
      <c r="AT150" s="201"/>
      <c r="AU150" s="201"/>
      <c r="AV150" s="201" t="str">
        <f t="shared" si="26"/>
        <v/>
      </c>
      <c r="AW150" s="201"/>
      <c r="AX150" s="201"/>
      <c r="AY150" s="201"/>
      <c r="AZ150" s="201"/>
      <c r="BA150" s="201"/>
      <c r="BB150" s="201"/>
      <c r="BC150" s="201" t="str">
        <f t="shared" si="27"/>
        <v/>
      </c>
      <c r="BD150" s="201"/>
      <c r="BE150" s="201"/>
      <c r="BF150" s="201"/>
      <c r="BG150" s="201"/>
      <c r="BH150" s="201"/>
      <c r="BI150" s="201"/>
      <c r="BJ150" s="201" t="str">
        <f t="shared" si="28"/>
        <v/>
      </c>
      <c r="BK150" s="201"/>
      <c r="BL150" s="201"/>
      <c r="BM150" s="201"/>
      <c r="BN150" s="201"/>
      <c r="BO150" s="201"/>
      <c r="BP150" s="201"/>
      <c r="BQ150" s="201" t="str">
        <f t="shared" si="29"/>
        <v/>
      </c>
      <c r="BR150" s="201"/>
      <c r="BS150" s="201"/>
      <c r="BT150" s="201"/>
      <c r="BU150" s="201"/>
      <c r="BV150" s="201"/>
      <c r="BW150" s="201"/>
      <c r="BX150" s="201" t="str">
        <f t="shared" si="30"/>
        <v/>
      </c>
      <c r="BY150" s="201"/>
      <c r="BZ150" s="201"/>
      <c r="CA150" s="201"/>
      <c r="CB150" s="201"/>
      <c r="CC150" s="201"/>
      <c r="CD150" s="201"/>
      <c r="CE150" s="201" t="str">
        <f t="shared" si="31"/>
        <v/>
      </c>
      <c r="CF150" s="201"/>
      <c r="CG150" s="201"/>
      <c r="CH150" s="201"/>
      <c r="CI150" s="201"/>
      <c r="CJ150" s="201"/>
      <c r="CK150" s="201"/>
      <c r="CL150" s="201" t="str">
        <f t="shared" si="32"/>
        <v/>
      </c>
      <c r="CM150" s="201"/>
      <c r="CN150" s="201"/>
      <c r="CO150" s="201"/>
      <c r="CP150" s="201"/>
      <c r="CQ150" s="201"/>
      <c r="CR150" s="201"/>
      <c r="CS150" s="201" t="str">
        <f t="shared" si="33"/>
        <v/>
      </c>
      <c r="CT150" s="201"/>
      <c r="CU150" s="201"/>
      <c r="CV150" s="201"/>
      <c r="CW150" s="201"/>
      <c r="CX150" s="201"/>
      <c r="CY150" s="201"/>
      <c r="CZ150" s="201" t="str">
        <f t="shared" si="34"/>
        <v/>
      </c>
      <c r="DA150" s="201"/>
      <c r="DB150" s="201"/>
      <c r="DC150" s="201"/>
      <c r="DD150" s="201"/>
      <c r="DE150" s="201"/>
      <c r="DF150" s="201"/>
      <c r="DG150" s="201" t="str">
        <f t="shared" si="35"/>
        <v/>
      </c>
      <c r="DH150" s="201"/>
      <c r="DI150" s="201"/>
      <c r="DJ150" s="201"/>
      <c r="DK150" s="201"/>
      <c r="DL150" s="201"/>
      <c r="DM150" s="201"/>
      <c r="DN150" s="201" t="str">
        <f t="shared" si="36"/>
        <v/>
      </c>
      <c r="DO150" s="201"/>
      <c r="DP150" s="201"/>
      <c r="DQ150" s="201"/>
      <c r="DR150" s="201"/>
      <c r="DS150" s="201"/>
      <c r="DT150" s="201"/>
      <c r="DU150" s="201" t="str">
        <f t="shared" si="37"/>
        <v/>
      </c>
      <c r="DV150" s="201"/>
      <c r="DW150" s="201"/>
      <c r="DX150" s="201"/>
      <c r="DY150" s="201"/>
      <c r="DZ150" s="201"/>
      <c r="EA150" s="201"/>
      <c r="EB150" s="201" t="str">
        <f t="shared" si="38"/>
        <v/>
      </c>
      <c r="EC150" s="201"/>
      <c r="ED150" s="201"/>
      <c r="EE150" s="201"/>
      <c r="EF150" s="201"/>
      <c r="EG150" s="201"/>
      <c r="EH150" s="201"/>
      <c r="EI150" s="201" t="str">
        <f t="shared" si="39"/>
        <v/>
      </c>
      <c r="EJ150" s="201"/>
      <c r="EK150" s="201"/>
      <c r="EL150" s="201"/>
      <c r="EM150" s="201"/>
      <c r="EN150" s="201"/>
      <c r="EO150" s="201"/>
      <c r="EP150" s="201" t="str">
        <f t="shared" si="40"/>
        <v/>
      </c>
      <c r="EQ150" s="201"/>
      <c r="ER150" s="201"/>
      <c r="ES150" s="201"/>
      <c r="ET150" s="201"/>
      <c r="EU150" s="201"/>
      <c r="EV150" s="201"/>
      <c r="EW150" s="201" t="str">
        <f t="shared" si="41"/>
        <v/>
      </c>
      <c r="EX150" s="201"/>
      <c r="EY150" s="201"/>
      <c r="EZ150" s="201"/>
      <c r="FA150" s="201"/>
      <c r="FB150" s="201"/>
      <c r="FC150" s="201"/>
      <c r="FD150" s="201" t="str">
        <f t="shared" si="42"/>
        <v/>
      </c>
      <c r="FE150" s="201"/>
      <c r="FF150" s="201"/>
      <c r="FG150" s="201"/>
      <c r="FH150" s="201"/>
      <c r="FI150" s="201"/>
      <c r="FJ150" s="201"/>
      <c r="FK150" s="201" t="str">
        <f t="shared" si="43"/>
        <v/>
      </c>
      <c r="FL150" s="201"/>
      <c r="FM150" s="201"/>
      <c r="FN150" s="201"/>
      <c r="FO150" s="201"/>
      <c r="FP150" s="201"/>
      <c r="FQ150" s="201"/>
      <c r="FR150" s="201" t="str">
        <f t="shared" si="44"/>
        <v/>
      </c>
      <c r="FS150" s="201"/>
      <c r="FT150" s="201"/>
      <c r="FU150" s="201"/>
      <c r="FV150" s="201"/>
      <c r="FW150" s="201"/>
      <c r="FX150" s="201"/>
      <c r="FY150" s="201" t="str">
        <f t="shared" si="45"/>
        <v/>
      </c>
      <c r="FZ150" s="201"/>
      <c r="GA150" s="201"/>
      <c r="GB150" s="201"/>
      <c r="GC150" s="201"/>
      <c r="GD150" s="201"/>
      <c r="GE150" s="201"/>
      <c r="GF150" s="201" t="str">
        <f t="shared" si="46"/>
        <v/>
      </c>
      <c r="GG150" s="201"/>
      <c r="GH150" s="201"/>
      <c r="GI150" s="201"/>
      <c r="GJ150" s="201"/>
      <c r="GK150" s="201"/>
      <c r="GL150" s="201"/>
      <c r="GM150" s="201" t="str">
        <f t="shared" si="47"/>
        <v/>
      </c>
      <c r="GN150" s="201"/>
      <c r="GO150" s="201"/>
      <c r="GP150" s="201"/>
      <c r="GQ150" s="201"/>
      <c r="GR150" s="201"/>
      <c r="GS150" s="201"/>
      <c r="GT150" s="201" t="str">
        <f t="shared" si="48"/>
        <v/>
      </c>
      <c r="GU150" s="201"/>
      <c r="GV150" s="201"/>
      <c r="GW150" s="201"/>
      <c r="GX150" s="201"/>
      <c r="GY150" s="201"/>
      <c r="GZ150" s="201"/>
      <c r="HA150" s="201" t="str">
        <f t="shared" si="49"/>
        <v/>
      </c>
      <c r="HB150" s="201"/>
      <c r="HC150" s="201"/>
      <c r="HD150" s="201"/>
      <c r="HE150" s="201"/>
      <c r="HF150" s="201"/>
      <c r="HG150" s="201"/>
      <c r="HH150" s="201" t="str">
        <f t="shared" si="50"/>
        <v/>
      </c>
      <c r="HI150" s="201"/>
      <c r="HJ150" s="201"/>
      <c r="HK150" s="201"/>
      <c r="HL150" s="201"/>
      <c r="HM150" s="201"/>
      <c r="HN150" s="201"/>
      <c r="HO150" s="201" t="str">
        <f t="shared" si="51"/>
        <v/>
      </c>
      <c r="HP150" s="201"/>
      <c r="HQ150" s="201"/>
      <c r="HR150" s="201"/>
      <c r="HS150" s="201"/>
      <c r="HT150" s="201"/>
      <c r="HU150" s="201"/>
      <c r="HV150" s="201" t="str">
        <f t="shared" si="52"/>
        <v/>
      </c>
      <c r="HW150" s="201"/>
      <c r="HX150" s="201"/>
      <c r="HY150" s="201"/>
      <c r="HZ150" s="201"/>
      <c r="IA150" s="201"/>
      <c r="IB150" s="201"/>
      <c r="IC150" s="201" t="str">
        <f t="shared" si="53"/>
        <v/>
      </c>
      <c r="ID150" s="201"/>
      <c r="IE150" s="201"/>
      <c r="IF150" s="201"/>
      <c r="IG150" s="201"/>
      <c r="IH150" s="201"/>
      <c r="II150" s="201"/>
      <c r="IJ150" s="201" t="str">
        <f t="shared" si="54"/>
        <v/>
      </c>
      <c r="IK150" s="201"/>
      <c r="IL150" s="201"/>
      <c r="IM150" s="201"/>
      <c r="IN150" s="201"/>
      <c r="IO150" s="201"/>
      <c r="IP150" s="201"/>
      <c r="IQ150" s="201" t="str">
        <f t="shared" si="55"/>
        <v/>
      </c>
      <c r="IR150" s="201"/>
      <c r="IS150" s="201"/>
      <c r="IT150" s="201"/>
      <c r="IU150" s="201"/>
      <c r="IV150" s="201"/>
      <c r="IW150" s="201"/>
      <c r="IX150" s="201" t="str">
        <f t="shared" si="56"/>
        <v/>
      </c>
      <c r="IY150" s="201"/>
      <c r="IZ150" s="201"/>
      <c r="JA150" s="201"/>
      <c r="JB150" s="201"/>
      <c r="JC150" s="201"/>
      <c r="JD150" s="201"/>
      <c r="JE150" s="201" t="str">
        <f t="shared" si="57"/>
        <v/>
      </c>
      <c r="JF150" s="201"/>
      <c r="JG150" s="201"/>
      <c r="JH150" s="201"/>
      <c r="JI150" s="201"/>
      <c r="JJ150" s="201"/>
      <c r="JK150" s="201"/>
      <c r="JL150" s="201" t="str">
        <f t="shared" si="58"/>
        <v/>
      </c>
      <c r="JM150" s="201"/>
      <c r="JN150" s="201"/>
      <c r="JO150" s="201"/>
      <c r="JP150" s="201"/>
      <c r="JQ150" s="201"/>
      <c r="JR150" s="201"/>
      <c r="JS150" s="201" t="str">
        <f t="shared" si="59"/>
        <v/>
      </c>
      <c r="JT150" s="201"/>
      <c r="JU150" s="201"/>
      <c r="JV150" s="201"/>
      <c r="JW150" s="201"/>
      <c r="JX150" s="201"/>
      <c r="JY150" s="201"/>
      <c r="JZ150" s="201" t="str">
        <f t="shared" si="60"/>
        <v/>
      </c>
      <c r="KA150" s="201"/>
      <c r="KB150" s="201"/>
      <c r="KC150" s="201"/>
      <c r="KD150" s="201"/>
      <c r="KE150" s="201"/>
      <c r="KF150" s="201"/>
      <c r="KG150" s="201" t="str">
        <f t="shared" si="61"/>
        <v/>
      </c>
      <c r="KH150" s="201"/>
      <c r="KI150" s="201"/>
      <c r="KJ150" s="201"/>
      <c r="KK150" s="201"/>
      <c r="KL150" s="201"/>
      <c r="KM150" s="201"/>
      <c r="KN150" s="201" t="str">
        <f t="shared" si="62"/>
        <v/>
      </c>
      <c r="KO150" s="201"/>
      <c r="KP150" s="201"/>
      <c r="KQ150" s="201"/>
      <c r="KR150" s="201"/>
      <c r="KS150" s="201"/>
      <c r="KT150" s="201"/>
      <c r="KU150" s="201" t="str">
        <f t="shared" si="63"/>
        <v/>
      </c>
      <c r="KV150" s="201"/>
      <c r="KW150" s="201"/>
      <c r="KX150" s="201"/>
      <c r="KY150" s="201"/>
      <c r="KZ150" s="201"/>
      <c r="LA150" s="201"/>
      <c r="LB150" s="201" t="str">
        <f t="shared" si="64"/>
        <v/>
      </c>
      <c r="LC150" s="201"/>
      <c r="LD150" s="201"/>
      <c r="LE150" s="201"/>
      <c r="LF150" s="201"/>
      <c r="LG150" s="201"/>
      <c r="LH150" s="201"/>
      <c r="LI150" s="201" t="str">
        <f t="shared" si="75"/>
        <v/>
      </c>
      <c r="LJ150" s="201"/>
      <c r="LK150" s="201"/>
      <c r="LL150" s="201"/>
      <c r="LM150" s="201"/>
      <c r="LN150" s="201"/>
      <c r="LO150" s="201"/>
      <c r="LP150" s="201" t="str">
        <f t="shared" si="76"/>
        <v/>
      </c>
      <c r="LQ150" s="201"/>
      <c r="LR150" s="201"/>
      <c r="LS150" s="201"/>
      <c r="LT150" s="201"/>
      <c r="LU150" s="201"/>
      <c r="LV150" s="201"/>
      <c r="LW150" s="201" t="str">
        <f t="shared" si="77"/>
        <v/>
      </c>
      <c r="LX150" s="201"/>
      <c r="LY150" s="201"/>
      <c r="LZ150" s="201"/>
      <c r="MA150" s="201"/>
      <c r="MB150" s="201"/>
      <c r="MC150" s="201"/>
      <c r="MD150" s="201" t="str">
        <f t="shared" si="78"/>
        <v/>
      </c>
      <c r="ME150" s="201"/>
      <c r="MF150" s="201"/>
      <c r="MG150" s="201"/>
      <c r="MH150" s="201"/>
      <c r="MI150" s="201"/>
      <c r="MJ150" s="201"/>
      <c r="MK150" s="201" t="str">
        <f t="shared" si="79"/>
        <v/>
      </c>
      <c r="ML150" s="201"/>
      <c r="MM150" s="201"/>
      <c r="MN150" s="201"/>
      <c r="MO150" s="201"/>
      <c r="MP150" s="201"/>
      <c r="MQ150" s="201"/>
      <c r="MR150" s="201" t="str">
        <f t="shared" si="80"/>
        <v/>
      </c>
      <c r="MS150" s="201"/>
      <c r="MT150" s="201"/>
      <c r="MU150" s="201"/>
      <c r="MV150" s="201"/>
      <c r="MW150" s="201"/>
      <c r="MX150" s="201"/>
      <c r="MY150" s="201" t="str">
        <f t="shared" si="81"/>
        <v/>
      </c>
      <c r="MZ150" s="201"/>
      <c r="NA150" s="201"/>
      <c r="NB150" s="201"/>
      <c r="NC150" s="201"/>
      <c r="ND150" s="201"/>
      <c r="NE150" s="201"/>
      <c r="NF150" s="201" t="str">
        <f t="shared" si="82"/>
        <v/>
      </c>
      <c r="NG150" s="201"/>
      <c r="NH150" s="201"/>
      <c r="NI150" s="201"/>
      <c r="NJ150" s="201"/>
      <c r="NK150" s="201"/>
      <c r="NL150" s="201"/>
      <c r="NM150" s="201" t="str">
        <f t="shared" si="83"/>
        <v/>
      </c>
      <c r="NN150" s="201"/>
      <c r="NO150" s="201"/>
      <c r="NP150" s="201"/>
      <c r="NQ150" s="201"/>
      <c r="NR150" s="201"/>
      <c r="NS150" s="201"/>
      <c r="NT150" s="201" t="str">
        <f t="shared" si="84"/>
        <v/>
      </c>
      <c r="NU150" s="201"/>
      <c r="NV150" s="201"/>
      <c r="NW150" s="201"/>
      <c r="NX150" s="201"/>
      <c r="NY150" s="201"/>
      <c r="NZ150" s="201"/>
      <c r="OA150" s="201" t="str">
        <f t="shared" si="85"/>
        <v/>
      </c>
      <c r="OB150" s="201"/>
      <c r="OC150" s="201"/>
      <c r="OD150" s="201"/>
      <c r="OE150" s="201"/>
      <c r="OF150" s="201"/>
      <c r="OG150" s="201"/>
      <c r="OH150" s="201" t="str">
        <f t="shared" si="86"/>
        <v/>
      </c>
      <c r="OI150" s="201"/>
      <c r="OJ150" s="201"/>
      <c r="OK150" s="201"/>
      <c r="OL150" s="201"/>
      <c r="OM150" s="201"/>
      <c r="ON150" s="201"/>
      <c r="OO150" s="201" t="str">
        <f t="shared" si="87"/>
        <v/>
      </c>
      <c r="OP150" s="201"/>
      <c r="OQ150" s="201"/>
      <c r="OR150" s="201"/>
      <c r="OS150" s="201"/>
      <c r="OT150" s="201"/>
      <c r="OU150" s="201"/>
      <c r="OV150" s="201" t="str">
        <f t="shared" si="88"/>
        <v/>
      </c>
      <c r="OW150" s="201"/>
      <c r="OX150" s="201"/>
      <c r="OY150" s="201"/>
      <c r="OZ150" s="201"/>
      <c r="PA150" s="201"/>
      <c r="PB150" s="201"/>
      <c r="PC150" s="201" t="str">
        <f t="shared" si="89"/>
        <v/>
      </c>
      <c r="PD150" s="201"/>
      <c r="PE150" s="201"/>
      <c r="PF150" s="201"/>
      <c r="PG150" s="201"/>
      <c r="PH150" s="201"/>
      <c r="PI150" s="201"/>
      <c r="PJ150" s="201" t="str">
        <f t="shared" si="90"/>
        <v/>
      </c>
      <c r="PK150" s="201"/>
      <c r="PL150" s="201"/>
      <c r="PM150" s="201"/>
      <c r="PN150" s="201"/>
      <c r="PO150" s="201"/>
      <c r="PP150" s="201"/>
      <c r="PQ150" s="201" t="str">
        <f t="shared" si="91"/>
        <v/>
      </c>
      <c r="PR150" s="201"/>
      <c r="PS150" s="201"/>
      <c r="PT150" s="201"/>
      <c r="PU150" s="201"/>
      <c r="PV150" s="201"/>
      <c r="PW150" s="201"/>
      <c r="PX150" s="201" t="str">
        <f t="shared" si="92"/>
        <v/>
      </c>
      <c r="PY150" s="201"/>
      <c r="PZ150" s="201"/>
      <c r="QA150" s="201"/>
      <c r="QB150" s="201"/>
      <c r="QC150" s="201"/>
      <c r="QD150" s="201"/>
      <c r="QE150" s="201" t="str">
        <f t="shared" si="93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94"/>
        <v>#N/A</v>
      </c>
      <c r="G151" s="201"/>
      <c r="H151" s="202"/>
      <c r="I151" s="202"/>
      <c r="J151" s="202"/>
      <c r="K151" s="201"/>
      <c r="L151" s="201"/>
      <c r="M151" s="201">
        <f t="shared" si="95"/>
        <v>0</v>
      </c>
      <c r="N151" s="201"/>
      <c r="O151" s="201"/>
      <c r="P151" s="201"/>
      <c r="Q151" s="203"/>
      <c r="R151" s="201"/>
      <c r="S151" s="201"/>
      <c r="T151" s="201">
        <f t="shared" si="73"/>
        <v>20</v>
      </c>
      <c r="U151" s="201"/>
      <c r="V151" s="201"/>
      <c r="W151" s="201"/>
      <c r="X151" s="201"/>
      <c r="Y151" s="201"/>
      <c r="Z151" s="201"/>
      <c r="AA151" s="201">
        <f t="shared" si="74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 t="str">
        <f>AO53</f>
        <v/>
      </c>
      <c r="AP151" s="201"/>
      <c r="AQ151" s="201"/>
      <c r="AR151" s="201"/>
      <c r="AS151" s="201"/>
      <c r="AT151" s="201"/>
      <c r="AU151" s="201"/>
      <c r="AV151" s="201" t="str">
        <f>AV53</f>
        <v/>
      </c>
      <c r="AW151" s="201"/>
      <c r="AX151" s="201"/>
      <c r="AY151" s="201"/>
      <c r="AZ151" s="201"/>
      <c r="BA151" s="201"/>
      <c r="BB151" s="201"/>
      <c r="BC151" s="201" t="str">
        <f>BC53</f>
        <v/>
      </c>
      <c r="BD151" s="201"/>
      <c r="BE151" s="201"/>
      <c r="BF151" s="201"/>
      <c r="BG151" s="201"/>
      <c r="BH151" s="201"/>
      <c r="BI151" s="201"/>
      <c r="BJ151" s="201" t="str">
        <f>BJ53</f>
        <v/>
      </c>
      <c r="BK151" s="201"/>
      <c r="BL151" s="201"/>
      <c r="BM151" s="201"/>
      <c r="BN151" s="201"/>
      <c r="BO151" s="201"/>
      <c r="BP151" s="201"/>
      <c r="BQ151" s="201" t="str">
        <f>BQ53</f>
        <v/>
      </c>
      <c r="BR151" s="201"/>
      <c r="BS151" s="201"/>
      <c r="BT151" s="201"/>
      <c r="BU151" s="201"/>
      <c r="BV151" s="201"/>
      <c r="BW151" s="201"/>
      <c r="BX151" s="201" t="str">
        <f>BX53</f>
        <v/>
      </c>
      <c r="BY151" s="201"/>
      <c r="BZ151" s="201"/>
      <c r="CA151" s="201"/>
      <c r="CB151" s="201"/>
      <c r="CC151" s="201"/>
      <c r="CD151" s="201"/>
      <c r="CE151" s="201" t="str">
        <f>CE53</f>
        <v/>
      </c>
      <c r="CF151" s="201"/>
      <c r="CG151" s="201"/>
      <c r="CH151" s="201"/>
      <c r="CI151" s="201"/>
      <c r="CJ151" s="201"/>
      <c r="CK151" s="201"/>
      <c r="CL151" s="201" t="str">
        <f>CL53</f>
        <v/>
      </c>
      <c r="CM151" s="201"/>
      <c r="CN151" s="201"/>
      <c r="CO151" s="201"/>
      <c r="CP151" s="201"/>
      <c r="CQ151" s="201"/>
      <c r="CR151" s="201"/>
      <c r="CS151" s="201" t="str">
        <f>CS53</f>
        <v/>
      </c>
      <c r="CT151" s="201"/>
      <c r="CU151" s="201"/>
      <c r="CV151" s="201"/>
      <c r="CW151" s="201"/>
      <c r="CX151" s="201"/>
      <c r="CY151" s="201"/>
      <c r="CZ151" s="201" t="str">
        <f>CZ53</f>
        <v/>
      </c>
      <c r="DA151" s="201"/>
      <c r="DB151" s="201"/>
      <c r="DC151" s="201"/>
      <c r="DD151" s="201"/>
      <c r="DE151" s="201"/>
      <c r="DF151" s="201"/>
      <c r="DG151" s="201" t="str">
        <f>DG53</f>
        <v/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 t="str">
        <f>FD53</f>
        <v/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 t="str">
        <f>FR53</f>
        <v/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5"/>
        <v/>
      </c>
      <c r="LJ151" s="201"/>
      <c r="LK151" s="201"/>
      <c r="LL151" s="201"/>
      <c r="LM151" s="201"/>
      <c r="LN151" s="201"/>
      <c r="LO151" s="201"/>
      <c r="LP151" s="201" t="str">
        <f t="shared" si="76"/>
        <v/>
      </c>
      <c r="LQ151" s="201"/>
      <c r="LR151" s="201"/>
      <c r="LS151" s="201"/>
      <c r="LT151" s="201"/>
      <c r="LU151" s="201"/>
      <c r="LV151" s="201"/>
      <c r="LW151" s="201" t="str">
        <f t="shared" si="77"/>
        <v/>
      </c>
      <c r="LX151" s="201"/>
      <c r="LY151" s="201"/>
      <c r="LZ151" s="201"/>
      <c r="MA151" s="201"/>
      <c r="MB151" s="201"/>
      <c r="MC151" s="201"/>
      <c r="MD151" s="201" t="str">
        <f t="shared" si="78"/>
        <v/>
      </c>
      <c r="ME151" s="201"/>
      <c r="MF151" s="201"/>
      <c r="MG151" s="201"/>
      <c r="MH151" s="201"/>
      <c r="MI151" s="201"/>
      <c r="MJ151" s="201"/>
      <c r="MK151" s="201" t="str">
        <f t="shared" si="79"/>
        <v/>
      </c>
      <c r="ML151" s="201"/>
      <c r="MM151" s="201"/>
      <c r="MN151" s="201"/>
      <c r="MO151" s="201"/>
      <c r="MP151" s="201"/>
      <c r="MQ151" s="201"/>
      <c r="MR151" s="201" t="str">
        <f t="shared" si="80"/>
        <v/>
      </c>
      <c r="MS151" s="201"/>
      <c r="MT151" s="201"/>
      <c r="MU151" s="201"/>
      <c r="MV151" s="201"/>
      <c r="MW151" s="201"/>
      <c r="MX151" s="201"/>
      <c r="MY151" s="201" t="str">
        <f t="shared" si="81"/>
        <v/>
      </c>
      <c r="MZ151" s="201"/>
      <c r="NA151" s="201"/>
      <c r="NB151" s="201"/>
      <c r="NC151" s="201"/>
      <c r="ND151" s="201"/>
      <c r="NE151" s="201"/>
      <c r="NF151" s="201" t="str">
        <f t="shared" si="82"/>
        <v/>
      </c>
      <c r="NG151" s="201"/>
      <c r="NH151" s="201"/>
      <c r="NI151" s="201"/>
      <c r="NJ151" s="201"/>
      <c r="NK151" s="201"/>
      <c r="NL151" s="201"/>
      <c r="NM151" s="201" t="str">
        <f t="shared" si="83"/>
        <v/>
      </c>
      <c r="NN151" s="201"/>
      <c r="NO151" s="201"/>
      <c r="NP151" s="201"/>
      <c r="NQ151" s="201"/>
      <c r="NR151" s="201"/>
      <c r="NS151" s="201"/>
      <c r="NT151" s="201" t="str">
        <f t="shared" si="84"/>
        <v/>
      </c>
      <c r="NU151" s="201"/>
      <c r="NV151" s="201"/>
      <c r="NW151" s="201"/>
      <c r="NX151" s="201"/>
      <c r="NY151" s="201"/>
      <c r="NZ151" s="201"/>
      <c r="OA151" s="201" t="str">
        <f t="shared" si="85"/>
        <v/>
      </c>
      <c r="OB151" s="201"/>
      <c r="OC151" s="201"/>
      <c r="OD151" s="201"/>
      <c r="OE151" s="201"/>
      <c r="OF151" s="201"/>
      <c r="OG151" s="201"/>
      <c r="OH151" s="201" t="str">
        <f t="shared" si="86"/>
        <v/>
      </c>
      <c r="OI151" s="201"/>
      <c r="OJ151" s="201"/>
      <c r="OK151" s="201"/>
      <c r="OL151" s="201"/>
      <c r="OM151" s="201"/>
      <c r="ON151" s="201"/>
      <c r="OO151" s="201" t="str">
        <f t="shared" si="87"/>
        <v/>
      </c>
      <c r="OP151" s="201"/>
      <c r="OQ151" s="201"/>
      <c r="OR151" s="201"/>
      <c r="OS151" s="201"/>
      <c r="OT151" s="201"/>
      <c r="OU151" s="201"/>
      <c r="OV151" s="201" t="str">
        <f t="shared" si="88"/>
        <v/>
      </c>
      <c r="OW151" s="201"/>
      <c r="OX151" s="201"/>
      <c r="OY151" s="201"/>
      <c r="OZ151" s="201"/>
      <c r="PA151" s="201"/>
      <c r="PB151" s="201"/>
      <c r="PC151" s="201" t="str">
        <f t="shared" si="89"/>
        <v/>
      </c>
      <c r="PD151" s="201"/>
      <c r="PE151" s="201"/>
      <c r="PF151" s="201"/>
      <c r="PG151" s="201"/>
      <c r="PH151" s="201"/>
      <c r="PI151" s="201"/>
      <c r="PJ151" s="201" t="str">
        <f t="shared" si="90"/>
        <v/>
      </c>
      <c r="PK151" s="201"/>
      <c r="PL151" s="201"/>
      <c r="PM151" s="201"/>
      <c r="PN151" s="201"/>
      <c r="PO151" s="201"/>
      <c r="PP151" s="201"/>
      <c r="PQ151" s="201" t="str">
        <f t="shared" si="91"/>
        <v/>
      </c>
      <c r="PR151" s="201"/>
      <c r="PS151" s="201"/>
      <c r="PT151" s="201"/>
      <c r="PU151" s="201"/>
      <c r="PV151" s="201"/>
      <c r="PW151" s="201"/>
      <c r="PX151" s="201" t="str">
        <f t="shared" si="92"/>
        <v/>
      </c>
      <c r="PY151" s="201"/>
      <c r="PZ151" s="201"/>
      <c r="QA151" s="201"/>
      <c r="QB151" s="201"/>
      <c r="QC151" s="201"/>
      <c r="QD151" s="201"/>
      <c r="QE151" s="201" t="str">
        <f t="shared" si="93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94"/>
        <v>#N/A</v>
      </c>
      <c r="G152" s="201"/>
      <c r="H152" s="202"/>
      <c r="I152" s="202"/>
      <c r="J152" s="202"/>
      <c r="K152" s="201"/>
      <c r="L152" s="201"/>
      <c r="M152" s="201">
        <f t="shared" si="95"/>
        <v>0</v>
      </c>
      <c r="N152" s="201"/>
      <c r="O152" s="201"/>
      <c r="P152" s="201"/>
      <c r="Q152" s="203"/>
      <c r="R152" s="201"/>
      <c r="S152" s="201"/>
      <c r="T152" s="201">
        <f t="shared" ref="T152:T157" si="96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7">AA57</f>
        <v>0</v>
      </c>
      <c r="AB152" s="201"/>
      <c r="AC152" s="201"/>
      <c r="AD152" s="201"/>
      <c r="AE152" s="201"/>
      <c r="AF152" s="201"/>
      <c r="AG152" s="201"/>
      <c r="AH152" s="201">
        <f t="shared" si="24"/>
        <v>0</v>
      </c>
      <c r="AI152" s="201"/>
      <c r="AJ152" s="201"/>
      <c r="AK152" s="201"/>
      <c r="AL152" s="201"/>
      <c r="AM152" s="201"/>
      <c r="AN152" s="201"/>
      <c r="AO152" s="201" t="str">
        <f t="shared" si="25"/>
        <v/>
      </c>
      <c r="AP152" s="201"/>
      <c r="AQ152" s="201"/>
      <c r="AR152" s="201"/>
      <c r="AS152" s="201"/>
      <c r="AT152" s="201"/>
      <c r="AU152" s="201"/>
      <c r="AV152" s="201" t="str">
        <f t="shared" si="26"/>
        <v/>
      </c>
      <c r="AW152" s="201"/>
      <c r="AX152" s="201"/>
      <c r="AY152" s="201"/>
      <c r="AZ152" s="201"/>
      <c r="BA152" s="201"/>
      <c r="BB152" s="201"/>
      <c r="BC152" s="201" t="str">
        <f t="shared" si="27"/>
        <v/>
      </c>
      <c r="BD152" s="201"/>
      <c r="BE152" s="201"/>
      <c r="BF152" s="201"/>
      <c r="BG152" s="201"/>
      <c r="BH152" s="201"/>
      <c r="BI152" s="201"/>
      <c r="BJ152" s="201" t="str">
        <f t="shared" si="28"/>
        <v/>
      </c>
      <c r="BK152" s="201"/>
      <c r="BL152" s="201"/>
      <c r="BM152" s="201"/>
      <c r="BN152" s="201"/>
      <c r="BO152" s="201"/>
      <c r="BP152" s="201"/>
      <c r="BQ152" s="201" t="str">
        <f t="shared" si="29"/>
        <v/>
      </c>
      <c r="BR152" s="201"/>
      <c r="BS152" s="201"/>
      <c r="BT152" s="201"/>
      <c r="BU152" s="201"/>
      <c r="BV152" s="201"/>
      <c r="BW152" s="201"/>
      <c r="BX152" s="201" t="str">
        <f t="shared" si="30"/>
        <v/>
      </c>
      <c r="BY152" s="201"/>
      <c r="BZ152" s="201"/>
      <c r="CA152" s="201"/>
      <c r="CB152" s="201"/>
      <c r="CC152" s="201"/>
      <c r="CD152" s="201"/>
      <c r="CE152" s="201" t="str">
        <f t="shared" si="31"/>
        <v/>
      </c>
      <c r="CF152" s="201"/>
      <c r="CG152" s="201"/>
      <c r="CH152" s="201"/>
      <c r="CI152" s="201"/>
      <c r="CJ152" s="201"/>
      <c r="CK152" s="201"/>
      <c r="CL152" s="201" t="str">
        <f t="shared" si="32"/>
        <v/>
      </c>
      <c r="CM152" s="201"/>
      <c r="CN152" s="201"/>
      <c r="CO152" s="201"/>
      <c r="CP152" s="201"/>
      <c r="CQ152" s="201"/>
      <c r="CR152" s="201"/>
      <c r="CS152" s="201" t="str">
        <f t="shared" si="33"/>
        <v/>
      </c>
      <c r="CT152" s="201"/>
      <c r="CU152" s="201"/>
      <c r="CV152" s="201"/>
      <c r="CW152" s="201"/>
      <c r="CX152" s="201"/>
      <c r="CY152" s="201"/>
      <c r="CZ152" s="201" t="str">
        <f t="shared" si="34"/>
        <v/>
      </c>
      <c r="DA152" s="201"/>
      <c r="DB152" s="201"/>
      <c r="DC152" s="201"/>
      <c r="DD152" s="201"/>
      <c r="DE152" s="201"/>
      <c r="DF152" s="201"/>
      <c r="DG152" s="201" t="str">
        <f t="shared" si="35"/>
        <v/>
      </c>
      <c r="DH152" s="201"/>
      <c r="DI152" s="201"/>
      <c r="DJ152" s="201"/>
      <c r="DK152" s="201"/>
      <c r="DL152" s="201"/>
      <c r="DM152" s="201"/>
      <c r="DN152" s="201" t="str">
        <f t="shared" si="36"/>
        <v/>
      </c>
      <c r="DO152" s="201"/>
      <c r="DP152" s="201"/>
      <c r="DQ152" s="201"/>
      <c r="DR152" s="201"/>
      <c r="DS152" s="201"/>
      <c r="DT152" s="201"/>
      <c r="DU152" s="201" t="str">
        <f t="shared" si="37"/>
        <v/>
      </c>
      <c r="DV152" s="201"/>
      <c r="DW152" s="201"/>
      <c r="DX152" s="201"/>
      <c r="DY152" s="201"/>
      <c r="DZ152" s="201"/>
      <c r="EA152" s="201"/>
      <c r="EB152" s="201" t="str">
        <f t="shared" si="38"/>
        <v/>
      </c>
      <c r="EC152" s="201"/>
      <c r="ED152" s="201"/>
      <c r="EE152" s="201"/>
      <c r="EF152" s="201"/>
      <c r="EG152" s="201"/>
      <c r="EH152" s="201"/>
      <c r="EI152" s="201" t="str">
        <f t="shared" si="39"/>
        <v/>
      </c>
      <c r="EJ152" s="201"/>
      <c r="EK152" s="201"/>
      <c r="EL152" s="201"/>
      <c r="EM152" s="201"/>
      <c r="EN152" s="201"/>
      <c r="EO152" s="201"/>
      <c r="EP152" s="201" t="str">
        <f t="shared" si="40"/>
        <v/>
      </c>
      <c r="EQ152" s="201"/>
      <c r="ER152" s="201"/>
      <c r="ES152" s="201"/>
      <c r="ET152" s="201"/>
      <c r="EU152" s="201"/>
      <c r="EV152" s="201"/>
      <c r="EW152" s="201" t="str">
        <f t="shared" si="41"/>
        <v/>
      </c>
      <c r="EX152" s="201"/>
      <c r="EY152" s="201"/>
      <c r="EZ152" s="201"/>
      <c r="FA152" s="201"/>
      <c r="FB152" s="201"/>
      <c r="FC152" s="201"/>
      <c r="FD152" s="201" t="str">
        <f t="shared" si="42"/>
        <v/>
      </c>
      <c r="FE152" s="201"/>
      <c r="FF152" s="201"/>
      <c r="FG152" s="201"/>
      <c r="FH152" s="201"/>
      <c r="FI152" s="201"/>
      <c r="FJ152" s="201"/>
      <c r="FK152" s="201" t="str">
        <f t="shared" si="43"/>
        <v/>
      </c>
      <c r="FL152" s="201"/>
      <c r="FM152" s="201"/>
      <c r="FN152" s="201"/>
      <c r="FO152" s="201"/>
      <c r="FP152" s="201"/>
      <c r="FQ152" s="201"/>
      <c r="FR152" s="201" t="str">
        <f t="shared" si="44"/>
        <v/>
      </c>
      <c r="FS152" s="201"/>
      <c r="FT152" s="201"/>
      <c r="FU152" s="201"/>
      <c r="FV152" s="201"/>
      <c r="FW152" s="201"/>
      <c r="FX152" s="201"/>
      <c r="FY152" s="201" t="str">
        <f t="shared" si="45"/>
        <v/>
      </c>
      <c r="FZ152" s="201"/>
      <c r="GA152" s="201"/>
      <c r="GB152" s="201"/>
      <c r="GC152" s="201"/>
      <c r="GD152" s="201"/>
      <c r="GE152" s="201"/>
      <c r="GF152" s="201" t="str">
        <f t="shared" si="46"/>
        <v/>
      </c>
      <c r="GG152" s="201"/>
      <c r="GH152" s="201"/>
      <c r="GI152" s="201"/>
      <c r="GJ152" s="201"/>
      <c r="GK152" s="201"/>
      <c r="GL152" s="201"/>
      <c r="GM152" s="201" t="str">
        <f t="shared" si="47"/>
        <v/>
      </c>
      <c r="GN152" s="201"/>
      <c r="GO152" s="201"/>
      <c r="GP152" s="201"/>
      <c r="GQ152" s="201"/>
      <c r="GR152" s="201"/>
      <c r="GS152" s="201"/>
      <c r="GT152" s="201" t="str">
        <f t="shared" si="48"/>
        <v/>
      </c>
      <c r="GU152" s="201"/>
      <c r="GV152" s="201"/>
      <c r="GW152" s="201"/>
      <c r="GX152" s="201"/>
      <c r="GY152" s="201"/>
      <c r="GZ152" s="201"/>
      <c r="HA152" s="201" t="str">
        <f t="shared" si="49"/>
        <v/>
      </c>
      <c r="HB152" s="201"/>
      <c r="HC152" s="201"/>
      <c r="HD152" s="201"/>
      <c r="HE152" s="201"/>
      <c r="HF152" s="201"/>
      <c r="HG152" s="201"/>
      <c r="HH152" s="201" t="str">
        <f t="shared" si="50"/>
        <v/>
      </c>
      <c r="HI152" s="201"/>
      <c r="HJ152" s="201"/>
      <c r="HK152" s="201"/>
      <c r="HL152" s="201"/>
      <c r="HM152" s="201"/>
      <c r="HN152" s="201"/>
      <c r="HO152" s="201" t="str">
        <f t="shared" si="51"/>
        <v/>
      </c>
      <c r="HP152" s="201"/>
      <c r="HQ152" s="201"/>
      <c r="HR152" s="201"/>
      <c r="HS152" s="201"/>
      <c r="HT152" s="201"/>
      <c r="HU152" s="201"/>
      <c r="HV152" s="201" t="str">
        <f t="shared" si="52"/>
        <v/>
      </c>
      <c r="HW152" s="201"/>
      <c r="HX152" s="201"/>
      <c r="HY152" s="201"/>
      <c r="HZ152" s="201"/>
      <c r="IA152" s="201"/>
      <c r="IB152" s="201"/>
      <c r="IC152" s="201" t="str">
        <f t="shared" si="53"/>
        <v/>
      </c>
      <c r="ID152" s="201"/>
      <c r="IE152" s="201"/>
      <c r="IF152" s="201"/>
      <c r="IG152" s="201"/>
      <c r="IH152" s="201"/>
      <c r="II152" s="201"/>
      <c r="IJ152" s="201" t="str">
        <f t="shared" si="54"/>
        <v/>
      </c>
      <c r="IK152" s="201"/>
      <c r="IL152" s="201"/>
      <c r="IM152" s="201"/>
      <c r="IN152" s="201"/>
      <c r="IO152" s="201"/>
      <c r="IP152" s="201"/>
      <c r="IQ152" s="201" t="str">
        <f t="shared" si="55"/>
        <v/>
      </c>
      <c r="IR152" s="201"/>
      <c r="IS152" s="201"/>
      <c r="IT152" s="201"/>
      <c r="IU152" s="201"/>
      <c r="IV152" s="201"/>
      <c r="IW152" s="201"/>
      <c r="IX152" s="201" t="str">
        <f t="shared" si="56"/>
        <v/>
      </c>
      <c r="IY152" s="201"/>
      <c r="IZ152" s="201"/>
      <c r="JA152" s="201"/>
      <c r="JB152" s="201"/>
      <c r="JC152" s="201"/>
      <c r="JD152" s="201"/>
      <c r="JE152" s="201" t="str">
        <f t="shared" si="57"/>
        <v/>
      </c>
      <c r="JF152" s="201"/>
      <c r="JG152" s="201"/>
      <c r="JH152" s="201"/>
      <c r="JI152" s="201"/>
      <c r="JJ152" s="201"/>
      <c r="JK152" s="201"/>
      <c r="JL152" s="201" t="str">
        <f t="shared" si="58"/>
        <v/>
      </c>
      <c r="JM152" s="201"/>
      <c r="JN152" s="201"/>
      <c r="JO152" s="201"/>
      <c r="JP152" s="201"/>
      <c r="JQ152" s="201"/>
      <c r="JR152" s="201"/>
      <c r="JS152" s="201" t="str">
        <f t="shared" si="59"/>
        <v/>
      </c>
      <c r="JT152" s="201"/>
      <c r="JU152" s="201"/>
      <c r="JV152" s="201"/>
      <c r="JW152" s="201"/>
      <c r="JX152" s="201"/>
      <c r="JY152" s="201"/>
      <c r="JZ152" s="201" t="str">
        <f t="shared" si="60"/>
        <v/>
      </c>
      <c r="KA152" s="201"/>
      <c r="KB152" s="201"/>
      <c r="KC152" s="201"/>
      <c r="KD152" s="201"/>
      <c r="KE152" s="201"/>
      <c r="KF152" s="201"/>
      <c r="KG152" s="201" t="str">
        <f t="shared" si="61"/>
        <v/>
      </c>
      <c r="KH152" s="201"/>
      <c r="KI152" s="201"/>
      <c r="KJ152" s="201"/>
      <c r="KK152" s="201"/>
      <c r="KL152" s="201"/>
      <c r="KM152" s="201"/>
      <c r="KN152" s="201" t="str">
        <f t="shared" si="62"/>
        <v/>
      </c>
      <c r="KO152" s="201"/>
      <c r="KP152" s="201"/>
      <c r="KQ152" s="201"/>
      <c r="KR152" s="201"/>
      <c r="KS152" s="201"/>
      <c r="KT152" s="201"/>
      <c r="KU152" s="201" t="str">
        <f t="shared" si="63"/>
        <v/>
      </c>
      <c r="KV152" s="201"/>
      <c r="KW152" s="201"/>
      <c r="KX152" s="201"/>
      <c r="KY152" s="201"/>
      <c r="KZ152" s="201"/>
      <c r="LA152" s="201"/>
      <c r="LB152" s="201" t="str">
        <f t="shared" si="64"/>
        <v/>
      </c>
      <c r="LC152" s="201"/>
      <c r="LD152" s="201"/>
      <c r="LE152" s="201"/>
      <c r="LF152" s="201"/>
      <c r="LG152" s="201"/>
      <c r="LH152" s="201"/>
      <c r="LI152" s="201" t="str">
        <f t="shared" si="75"/>
        <v/>
      </c>
      <c r="LJ152" s="201"/>
      <c r="LK152" s="201"/>
      <c r="LL152" s="201"/>
      <c r="LM152" s="201"/>
      <c r="LN152" s="201"/>
      <c r="LO152" s="201"/>
      <c r="LP152" s="201" t="str">
        <f t="shared" si="76"/>
        <v/>
      </c>
      <c r="LQ152" s="201"/>
      <c r="LR152" s="201"/>
      <c r="LS152" s="201"/>
      <c r="LT152" s="201"/>
      <c r="LU152" s="201"/>
      <c r="LV152" s="201"/>
      <c r="LW152" s="201" t="str">
        <f t="shared" si="77"/>
        <v/>
      </c>
      <c r="LX152" s="201"/>
      <c r="LY152" s="201"/>
      <c r="LZ152" s="201"/>
      <c r="MA152" s="201"/>
      <c r="MB152" s="201"/>
      <c r="MC152" s="201"/>
      <c r="MD152" s="201" t="str">
        <f t="shared" si="78"/>
        <v/>
      </c>
      <c r="ME152" s="201"/>
      <c r="MF152" s="201"/>
      <c r="MG152" s="201"/>
      <c r="MH152" s="201"/>
      <c r="MI152" s="201"/>
      <c r="MJ152" s="201"/>
      <c r="MK152" s="201" t="str">
        <f t="shared" si="79"/>
        <v/>
      </c>
      <c r="ML152" s="201"/>
      <c r="MM152" s="201"/>
      <c r="MN152" s="201"/>
      <c r="MO152" s="201"/>
      <c r="MP152" s="201"/>
      <c r="MQ152" s="201"/>
      <c r="MR152" s="201" t="str">
        <f t="shared" si="80"/>
        <v/>
      </c>
      <c r="MS152" s="201"/>
      <c r="MT152" s="201"/>
      <c r="MU152" s="201"/>
      <c r="MV152" s="201"/>
      <c r="MW152" s="201"/>
      <c r="MX152" s="201"/>
      <c r="MY152" s="201" t="str">
        <f t="shared" si="81"/>
        <v/>
      </c>
      <c r="MZ152" s="201"/>
      <c r="NA152" s="201"/>
      <c r="NB152" s="201"/>
      <c r="NC152" s="201"/>
      <c r="ND152" s="201"/>
      <c r="NE152" s="201"/>
      <c r="NF152" s="201" t="str">
        <f t="shared" si="82"/>
        <v/>
      </c>
      <c r="NG152" s="201"/>
      <c r="NH152" s="201"/>
      <c r="NI152" s="201"/>
      <c r="NJ152" s="201"/>
      <c r="NK152" s="201"/>
      <c r="NL152" s="201"/>
      <c r="NM152" s="201" t="str">
        <f t="shared" si="83"/>
        <v/>
      </c>
      <c r="NN152" s="201"/>
      <c r="NO152" s="201"/>
      <c r="NP152" s="201"/>
      <c r="NQ152" s="201"/>
      <c r="NR152" s="201"/>
      <c r="NS152" s="201"/>
      <c r="NT152" s="201" t="str">
        <f t="shared" si="84"/>
        <v/>
      </c>
      <c r="NU152" s="201"/>
      <c r="NV152" s="201"/>
      <c r="NW152" s="201"/>
      <c r="NX152" s="201"/>
      <c r="NY152" s="201"/>
      <c r="NZ152" s="201"/>
      <c r="OA152" s="201" t="str">
        <f t="shared" si="85"/>
        <v/>
      </c>
      <c r="OB152" s="201"/>
      <c r="OC152" s="201"/>
      <c r="OD152" s="201"/>
      <c r="OE152" s="201"/>
      <c r="OF152" s="201"/>
      <c r="OG152" s="201"/>
      <c r="OH152" s="201" t="str">
        <f t="shared" si="86"/>
        <v/>
      </c>
      <c r="OI152" s="201"/>
      <c r="OJ152" s="201"/>
      <c r="OK152" s="201"/>
      <c r="OL152" s="201"/>
      <c r="OM152" s="201"/>
      <c r="ON152" s="201"/>
      <c r="OO152" s="201" t="str">
        <f t="shared" si="87"/>
        <v/>
      </c>
      <c r="OP152" s="201"/>
      <c r="OQ152" s="201"/>
      <c r="OR152" s="201"/>
      <c r="OS152" s="201"/>
      <c r="OT152" s="201"/>
      <c r="OU152" s="201"/>
      <c r="OV152" s="201" t="str">
        <f t="shared" si="88"/>
        <v/>
      </c>
      <c r="OW152" s="201"/>
      <c r="OX152" s="201"/>
      <c r="OY152" s="201"/>
      <c r="OZ152" s="201"/>
      <c r="PA152" s="201"/>
      <c r="PB152" s="201"/>
      <c r="PC152" s="201" t="str">
        <f t="shared" si="89"/>
        <v/>
      </c>
      <c r="PD152" s="201"/>
      <c r="PE152" s="201"/>
      <c r="PF152" s="201"/>
      <c r="PG152" s="201"/>
      <c r="PH152" s="201"/>
      <c r="PI152" s="201"/>
      <c r="PJ152" s="201" t="str">
        <f t="shared" si="90"/>
        <v/>
      </c>
      <c r="PK152" s="201"/>
      <c r="PL152" s="201"/>
      <c r="PM152" s="201"/>
      <c r="PN152" s="201"/>
      <c r="PO152" s="201"/>
      <c r="PP152" s="201"/>
      <c r="PQ152" s="201" t="str">
        <f t="shared" si="91"/>
        <v/>
      </c>
      <c r="PR152" s="201"/>
      <c r="PS152" s="201"/>
      <c r="PT152" s="201"/>
      <c r="PU152" s="201"/>
      <c r="PV152" s="201"/>
      <c r="PW152" s="201"/>
      <c r="PX152" s="201" t="str">
        <f t="shared" si="92"/>
        <v/>
      </c>
      <c r="PY152" s="201"/>
      <c r="PZ152" s="201"/>
      <c r="QA152" s="201"/>
      <c r="QB152" s="201"/>
      <c r="QC152" s="201"/>
      <c r="QD152" s="201"/>
      <c r="QE152" s="201" t="str">
        <f t="shared" si="93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94"/>
        <v>#N/A</v>
      </c>
      <c r="G153" s="201"/>
      <c r="H153" s="202"/>
      <c r="I153" s="202"/>
      <c r="J153" s="202"/>
      <c r="K153" s="201"/>
      <c r="L153" s="201"/>
      <c r="M153" s="201">
        <f t="shared" si="95"/>
        <v>0</v>
      </c>
      <c r="N153" s="201"/>
      <c r="O153" s="201"/>
      <c r="P153" s="201"/>
      <c r="Q153" s="203"/>
      <c r="R153" s="201"/>
      <c r="S153" s="201"/>
      <c r="T153" s="201">
        <f t="shared" si="96"/>
        <v>20</v>
      </c>
      <c r="U153" s="201"/>
      <c r="V153" s="201"/>
      <c r="W153" s="201"/>
      <c r="X153" s="201"/>
      <c r="Y153" s="201"/>
      <c r="Z153" s="201"/>
      <c r="AA153" s="201">
        <f t="shared" si="97"/>
        <v>0</v>
      </c>
      <c r="AB153" s="201"/>
      <c r="AC153" s="201"/>
      <c r="AD153" s="201"/>
      <c r="AE153" s="201"/>
      <c r="AF153" s="201"/>
      <c r="AG153" s="201"/>
      <c r="AH153" s="201">
        <f t="shared" si="24"/>
        <v>20</v>
      </c>
      <c r="AI153" s="201"/>
      <c r="AJ153" s="201"/>
      <c r="AK153" s="201"/>
      <c r="AL153" s="201"/>
      <c r="AM153" s="201"/>
      <c r="AN153" s="201"/>
      <c r="AO153" s="201" t="str">
        <f t="shared" si="25"/>
        <v/>
      </c>
      <c r="AP153" s="201"/>
      <c r="AQ153" s="201"/>
      <c r="AR153" s="201"/>
      <c r="AS153" s="201"/>
      <c r="AT153" s="201"/>
      <c r="AU153" s="201"/>
      <c r="AV153" s="201" t="str">
        <f t="shared" si="26"/>
        <v/>
      </c>
      <c r="AW153" s="201"/>
      <c r="AX153" s="201"/>
      <c r="AY153" s="201"/>
      <c r="AZ153" s="201"/>
      <c r="BA153" s="201"/>
      <c r="BB153" s="201"/>
      <c r="BC153" s="201" t="str">
        <f t="shared" si="27"/>
        <v/>
      </c>
      <c r="BD153" s="201"/>
      <c r="BE153" s="201"/>
      <c r="BF153" s="201"/>
      <c r="BG153" s="201"/>
      <c r="BH153" s="201"/>
      <c r="BI153" s="201"/>
      <c r="BJ153" s="201" t="str">
        <f t="shared" si="28"/>
        <v/>
      </c>
      <c r="BK153" s="201"/>
      <c r="BL153" s="201"/>
      <c r="BM153" s="201"/>
      <c r="BN153" s="201"/>
      <c r="BO153" s="201"/>
      <c r="BP153" s="201"/>
      <c r="BQ153" s="201" t="str">
        <f t="shared" si="29"/>
        <v/>
      </c>
      <c r="BR153" s="201"/>
      <c r="BS153" s="201"/>
      <c r="BT153" s="201"/>
      <c r="BU153" s="201"/>
      <c r="BV153" s="201"/>
      <c r="BW153" s="201"/>
      <c r="BX153" s="201" t="str">
        <f t="shared" si="30"/>
        <v/>
      </c>
      <c r="BY153" s="201"/>
      <c r="BZ153" s="201"/>
      <c r="CA153" s="201"/>
      <c r="CB153" s="201"/>
      <c r="CC153" s="201"/>
      <c r="CD153" s="201"/>
      <c r="CE153" s="201" t="str">
        <f t="shared" si="31"/>
        <v/>
      </c>
      <c r="CF153" s="201"/>
      <c r="CG153" s="201"/>
      <c r="CH153" s="201"/>
      <c r="CI153" s="201"/>
      <c r="CJ153" s="201"/>
      <c r="CK153" s="201"/>
      <c r="CL153" s="201" t="str">
        <f t="shared" si="32"/>
        <v/>
      </c>
      <c r="CM153" s="201"/>
      <c r="CN153" s="201"/>
      <c r="CO153" s="201"/>
      <c r="CP153" s="201"/>
      <c r="CQ153" s="201"/>
      <c r="CR153" s="201"/>
      <c r="CS153" s="201" t="str">
        <f t="shared" si="33"/>
        <v/>
      </c>
      <c r="CT153" s="201"/>
      <c r="CU153" s="201"/>
      <c r="CV153" s="201"/>
      <c r="CW153" s="201"/>
      <c r="CX153" s="201"/>
      <c r="CY153" s="201"/>
      <c r="CZ153" s="201" t="str">
        <f t="shared" si="34"/>
        <v/>
      </c>
      <c r="DA153" s="201"/>
      <c r="DB153" s="201"/>
      <c r="DC153" s="201"/>
      <c r="DD153" s="201"/>
      <c r="DE153" s="201"/>
      <c r="DF153" s="201"/>
      <c r="DG153" s="201" t="str">
        <f t="shared" si="35"/>
        <v/>
      </c>
      <c r="DH153" s="201"/>
      <c r="DI153" s="201"/>
      <c r="DJ153" s="201"/>
      <c r="DK153" s="201"/>
      <c r="DL153" s="201"/>
      <c r="DM153" s="201"/>
      <c r="DN153" s="201" t="str">
        <f t="shared" si="36"/>
        <v/>
      </c>
      <c r="DO153" s="201"/>
      <c r="DP153" s="201"/>
      <c r="DQ153" s="201"/>
      <c r="DR153" s="201"/>
      <c r="DS153" s="201"/>
      <c r="DT153" s="201"/>
      <c r="DU153" s="201" t="str">
        <f t="shared" si="37"/>
        <v/>
      </c>
      <c r="DV153" s="201"/>
      <c r="DW153" s="201"/>
      <c r="DX153" s="201"/>
      <c r="DY153" s="201"/>
      <c r="DZ153" s="201"/>
      <c r="EA153" s="201"/>
      <c r="EB153" s="201" t="str">
        <f t="shared" si="38"/>
        <v/>
      </c>
      <c r="EC153" s="201"/>
      <c r="ED153" s="201"/>
      <c r="EE153" s="201"/>
      <c r="EF153" s="201"/>
      <c r="EG153" s="201"/>
      <c r="EH153" s="201"/>
      <c r="EI153" s="201" t="str">
        <f t="shared" si="39"/>
        <v/>
      </c>
      <c r="EJ153" s="201"/>
      <c r="EK153" s="201"/>
      <c r="EL153" s="201"/>
      <c r="EM153" s="201"/>
      <c r="EN153" s="201"/>
      <c r="EO153" s="201"/>
      <c r="EP153" s="201" t="str">
        <f t="shared" si="40"/>
        <v/>
      </c>
      <c r="EQ153" s="201"/>
      <c r="ER153" s="201"/>
      <c r="ES153" s="201"/>
      <c r="ET153" s="201"/>
      <c r="EU153" s="201"/>
      <c r="EV153" s="201"/>
      <c r="EW153" s="201" t="str">
        <f t="shared" si="41"/>
        <v/>
      </c>
      <c r="EX153" s="201"/>
      <c r="EY153" s="201"/>
      <c r="EZ153" s="201"/>
      <c r="FA153" s="201"/>
      <c r="FB153" s="201"/>
      <c r="FC153" s="201"/>
      <c r="FD153" s="201" t="str">
        <f t="shared" si="42"/>
        <v/>
      </c>
      <c r="FE153" s="201"/>
      <c r="FF153" s="201"/>
      <c r="FG153" s="201"/>
      <c r="FH153" s="201"/>
      <c r="FI153" s="201"/>
      <c r="FJ153" s="201"/>
      <c r="FK153" s="201" t="str">
        <f t="shared" si="43"/>
        <v/>
      </c>
      <c r="FL153" s="201"/>
      <c r="FM153" s="201"/>
      <c r="FN153" s="201"/>
      <c r="FO153" s="201"/>
      <c r="FP153" s="201"/>
      <c r="FQ153" s="201"/>
      <c r="FR153" s="201" t="str">
        <f t="shared" si="44"/>
        <v/>
      </c>
      <c r="FS153" s="201"/>
      <c r="FT153" s="201"/>
      <c r="FU153" s="201"/>
      <c r="FV153" s="201"/>
      <c r="FW153" s="201"/>
      <c r="FX153" s="201"/>
      <c r="FY153" s="201" t="str">
        <f t="shared" si="45"/>
        <v/>
      </c>
      <c r="FZ153" s="201"/>
      <c r="GA153" s="201"/>
      <c r="GB153" s="201"/>
      <c r="GC153" s="201"/>
      <c r="GD153" s="201"/>
      <c r="GE153" s="201"/>
      <c r="GF153" s="201" t="str">
        <f t="shared" si="46"/>
        <v/>
      </c>
      <c r="GG153" s="201"/>
      <c r="GH153" s="201"/>
      <c r="GI153" s="201"/>
      <c r="GJ153" s="201"/>
      <c r="GK153" s="201"/>
      <c r="GL153" s="201"/>
      <c r="GM153" s="201" t="str">
        <f t="shared" si="47"/>
        <v/>
      </c>
      <c r="GN153" s="201"/>
      <c r="GO153" s="201"/>
      <c r="GP153" s="201"/>
      <c r="GQ153" s="201"/>
      <c r="GR153" s="201"/>
      <c r="GS153" s="201"/>
      <c r="GT153" s="201" t="str">
        <f t="shared" si="48"/>
        <v/>
      </c>
      <c r="GU153" s="201"/>
      <c r="GV153" s="201"/>
      <c r="GW153" s="201"/>
      <c r="GX153" s="201"/>
      <c r="GY153" s="201"/>
      <c r="GZ153" s="201"/>
      <c r="HA153" s="201" t="str">
        <f t="shared" si="49"/>
        <v/>
      </c>
      <c r="HB153" s="201"/>
      <c r="HC153" s="201"/>
      <c r="HD153" s="201"/>
      <c r="HE153" s="201"/>
      <c r="HF153" s="201"/>
      <c r="HG153" s="201"/>
      <c r="HH153" s="201" t="str">
        <f t="shared" si="50"/>
        <v/>
      </c>
      <c r="HI153" s="201"/>
      <c r="HJ153" s="201"/>
      <c r="HK153" s="201"/>
      <c r="HL153" s="201"/>
      <c r="HM153" s="201"/>
      <c r="HN153" s="201"/>
      <c r="HO153" s="201" t="str">
        <f t="shared" si="51"/>
        <v/>
      </c>
      <c r="HP153" s="201"/>
      <c r="HQ153" s="201"/>
      <c r="HR153" s="201"/>
      <c r="HS153" s="201"/>
      <c r="HT153" s="201"/>
      <c r="HU153" s="201"/>
      <c r="HV153" s="201" t="str">
        <f t="shared" si="52"/>
        <v/>
      </c>
      <c r="HW153" s="201"/>
      <c r="HX153" s="201"/>
      <c r="HY153" s="201"/>
      <c r="HZ153" s="201"/>
      <c r="IA153" s="201"/>
      <c r="IB153" s="201"/>
      <c r="IC153" s="201" t="str">
        <f t="shared" si="53"/>
        <v/>
      </c>
      <c r="ID153" s="201"/>
      <c r="IE153" s="201"/>
      <c r="IF153" s="201"/>
      <c r="IG153" s="201"/>
      <c r="IH153" s="201"/>
      <c r="II153" s="201"/>
      <c r="IJ153" s="201" t="str">
        <f t="shared" si="54"/>
        <v/>
      </c>
      <c r="IK153" s="201"/>
      <c r="IL153" s="201"/>
      <c r="IM153" s="201"/>
      <c r="IN153" s="201"/>
      <c r="IO153" s="201"/>
      <c r="IP153" s="201"/>
      <c r="IQ153" s="201" t="str">
        <f t="shared" si="55"/>
        <v/>
      </c>
      <c r="IR153" s="201"/>
      <c r="IS153" s="201"/>
      <c r="IT153" s="201"/>
      <c r="IU153" s="201"/>
      <c r="IV153" s="201"/>
      <c r="IW153" s="201"/>
      <c r="IX153" s="201" t="str">
        <f t="shared" si="56"/>
        <v/>
      </c>
      <c r="IY153" s="201"/>
      <c r="IZ153" s="201"/>
      <c r="JA153" s="201"/>
      <c r="JB153" s="201"/>
      <c r="JC153" s="201"/>
      <c r="JD153" s="201"/>
      <c r="JE153" s="201" t="str">
        <f t="shared" si="57"/>
        <v/>
      </c>
      <c r="JF153" s="201"/>
      <c r="JG153" s="201"/>
      <c r="JH153" s="201"/>
      <c r="JI153" s="201"/>
      <c r="JJ153" s="201"/>
      <c r="JK153" s="201"/>
      <c r="JL153" s="201" t="str">
        <f t="shared" si="58"/>
        <v/>
      </c>
      <c r="JM153" s="201"/>
      <c r="JN153" s="201"/>
      <c r="JO153" s="201"/>
      <c r="JP153" s="201"/>
      <c r="JQ153" s="201"/>
      <c r="JR153" s="201"/>
      <c r="JS153" s="201" t="str">
        <f t="shared" si="59"/>
        <v/>
      </c>
      <c r="JT153" s="201"/>
      <c r="JU153" s="201"/>
      <c r="JV153" s="201"/>
      <c r="JW153" s="201"/>
      <c r="JX153" s="201"/>
      <c r="JY153" s="201"/>
      <c r="JZ153" s="201" t="str">
        <f t="shared" si="60"/>
        <v/>
      </c>
      <c r="KA153" s="201"/>
      <c r="KB153" s="201"/>
      <c r="KC153" s="201"/>
      <c r="KD153" s="201"/>
      <c r="KE153" s="201"/>
      <c r="KF153" s="201"/>
      <c r="KG153" s="201" t="str">
        <f t="shared" si="61"/>
        <v/>
      </c>
      <c r="KH153" s="201"/>
      <c r="KI153" s="201"/>
      <c r="KJ153" s="201"/>
      <c r="KK153" s="201"/>
      <c r="KL153" s="201"/>
      <c r="KM153" s="201"/>
      <c r="KN153" s="201" t="str">
        <f t="shared" si="62"/>
        <v/>
      </c>
      <c r="KO153" s="201"/>
      <c r="KP153" s="201"/>
      <c r="KQ153" s="201"/>
      <c r="KR153" s="201"/>
      <c r="KS153" s="201"/>
      <c r="KT153" s="201"/>
      <c r="KU153" s="201" t="str">
        <f t="shared" si="63"/>
        <v/>
      </c>
      <c r="KV153" s="201"/>
      <c r="KW153" s="201"/>
      <c r="KX153" s="201"/>
      <c r="KY153" s="201"/>
      <c r="KZ153" s="201"/>
      <c r="LA153" s="201"/>
      <c r="LB153" s="201" t="str">
        <f t="shared" si="64"/>
        <v/>
      </c>
      <c r="LC153" s="201"/>
      <c r="LD153" s="201"/>
      <c r="LE153" s="201"/>
      <c r="LF153" s="201"/>
      <c r="LG153" s="201"/>
      <c r="LH153" s="201"/>
      <c r="LI153" s="201" t="str">
        <f t="shared" si="75"/>
        <v/>
      </c>
      <c r="LJ153" s="201"/>
      <c r="LK153" s="201"/>
      <c r="LL153" s="201"/>
      <c r="LM153" s="201"/>
      <c r="LN153" s="201"/>
      <c r="LO153" s="201"/>
      <c r="LP153" s="201" t="str">
        <f t="shared" si="76"/>
        <v/>
      </c>
      <c r="LQ153" s="201"/>
      <c r="LR153" s="201"/>
      <c r="LS153" s="201"/>
      <c r="LT153" s="201"/>
      <c r="LU153" s="201"/>
      <c r="LV153" s="201"/>
      <c r="LW153" s="201" t="str">
        <f t="shared" si="77"/>
        <v/>
      </c>
      <c r="LX153" s="201"/>
      <c r="LY153" s="201"/>
      <c r="LZ153" s="201"/>
      <c r="MA153" s="201"/>
      <c r="MB153" s="201"/>
      <c r="MC153" s="201"/>
      <c r="MD153" s="201" t="str">
        <f t="shared" si="78"/>
        <v/>
      </c>
      <c r="ME153" s="201"/>
      <c r="MF153" s="201"/>
      <c r="MG153" s="201"/>
      <c r="MH153" s="201"/>
      <c r="MI153" s="201"/>
      <c r="MJ153" s="201"/>
      <c r="MK153" s="201" t="str">
        <f t="shared" si="79"/>
        <v/>
      </c>
      <c r="ML153" s="201"/>
      <c r="MM153" s="201"/>
      <c r="MN153" s="201"/>
      <c r="MO153" s="201"/>
      <c r="MP153" s="201"/>
      <c r="MQ153" s="201"/>
      <c r="MR153" s="201" t="str">
        <f t="shared" si="80"/>
        <v/>
      </c>
      <c r="MS153" s="201"/>
      <c r="MT153" s="201"/>
      <c r="MU153" s="201"/>
      <c r="MV153" s="201"/>
      <c r="MW153" s="201"/>
      <c r="MX153" s="201"/>
      <c r="MY153" s="201" t="str">
        <f t="shared" si="81"/>
        <v/>
      </c>
      <c r="MZ153" s="201"/>
      <c r="NA153" s="201"/>
      <c r="NB153" s="201"/>
      <c r="NC153" s="201"/>
      <c r="ND153" s="201"/>
      <c r="NE153" s="201"/>
      <c r="NF153" s="201" t="str">
        <f t="shared" si="82"/>
        <v/>
      </c>
      <c r="NG153" s="201"/>
      <c r="NH153" s="201"/>
      <c r="NI153" s="201"/>
      <c r="NJ153" s="201"/>
      <c r="NK153" s="201"/>
      <c r="NL153" s="201"/>
      <c r="NM153" s="201" t="str">
        <f t="shared" si="83"/>
        <v/>
      </c>
      <c r="NN153" s="201"/>
      <c r="NO153" s="201"/>
      <c r="NP153" s="201"/>
      <c r="NQ153" s="201"/>
      <c r="NR153" s="201"/>
      <c r="NS153" s="201"/>
      <c r="NT153" s="201" t="str">
        <f t="shared" si="84"/>
        <v/>
      </c>
      <c r="NU153" s="201"/>
      <c r="NV153" s="201"/>
      <c r="NW153" s="201"/>
      <c r="NX153" s="201"/>
      <c r="NY153" s="201"/>
      <c r="NZ153" s="201"/>
      <c r="OA153" s="201" t="str">
        <f t="shared" si="85"/>
        <v/>
      </c>
      <c r="OB153" s="201"/>
      <c r="OC153" s="201"/>
      <c r="OD153" s="201"/>
      <c r="OE153" s="201"/>
      <c r="OF153" s="201"/>
      <c r="OG153" s="201"/>
      <c r="OH153" s="201" t="str">
        <f t="shared" si="86"/>
        <v/>
      </c>
      <c r="OI153" s="201"/>
      <c r="OJ153" s="201"/>
      <c r="OK153" s="201"/>
      <c r="OL153" s="201"/>
      <c r="OM153" s="201"/>
      <c r="ON153" s="201"/>
      <c r="OO153" s="201" t="str">
        <f t="shared" si="87"/>
        <v/>
      </c>
      <c r="OP153" s="201"/>
      <c r="OQ153" s="201"/>
      <c r="OR153" s="201"/>
      <c r="OS153" s="201"/>
      <c r="OT153" s="201"/>
      <c r="OU153" s="201"/>
      <c r="OV153" s="201" t="str">
        <f t="shared" si="88"/>
        <v/>
      </c>
      <c r="OW153" s="201"/>
      <c r="OX153" s="201"/>
      <c r="OY153" s="201"/>
      <c r="OZ153" s="201"/>
      <c r="PA153" s="201"/>
      <c r="PB153" s="201"/>
      <c r="PC153" s="201" t="str">
        <f t="shared" si="89"/>
        <v/>
      </c>
      <c r="PD153" s="201"/>
      <c r="PE153" s="201"/>
      <c r="PF153" s="201"/>
      <c r="PG153" s="201"/>
      <c r="PH153" s="201"/>
      <c r="PI153" s="201"/>
      <c r="PJ153" s="201" t="str">
        <f t="shared" si="90"/>
        <v/>
      </c>
      <c r="PK153" s="201"/>
      <c r="PL153" s="201"/>
      <c r="PM153" s="201"/>
      <c r="PN153" s="201"/>
      <c r="PO153" s="201"/>
      <c r="PP153" s="201"/>
      <c r="PQ153" s="201" t="str">
        <f t="shared" si="91"/>
        <v/>
      </c>
      <c r="PR153" s="201"/>
      <c r="PS153" s="201"/>
      <c r="PT153" s="201"/>
      <c r="PU153" s="201"/>
      <c r="PV153" s="201"/>
      <c r="PW153" s="201"/>
      <c r="PX153" s="201" t="str">
        <f t="shared" si="92"/>
        <v/>
      </c>
      <c r="PY153" s="201"/>
      <c r="PZ153" s="201"/>
      <c r="QA153" s="201"/>
      <c r="QB153" s="201"/>
      <c r="QC153" s="201"/>
      <c r="QD153" s="201"/>
      <c r="QE153" s="201" t="str">
        <f t="shared" si="93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94"/>
        <v>#N/A</v>
      </c>
      <c r="G154" s="201"/>
      <c r="H154" s="202"/>
      <c r="I154" s="202"/>
      <c r="J154" s="202"/>
      <c r="K154" s="201"/>
      <c r="L154" s="201"/>
      <c r="M154" s="201">
        <f t="shared" si="95"/>
        <v>0</v>
      </c>
      <c r="N154" s="201"/>
      <c r="O154" s="201"/>
      <c r="P154" s="201"/>
      <c r="Q154" s="203"/>
      <c r="R154" s="201"/>
      <c r="S154" s="201"/>
      <c r="T154" s="201">
        <f t="shared" si="96"/>
        <v>20</v>
      </c>
      <c r="U154" s="201"/>
      <c r="V154" s="201"/>
      <c r="W154" s="201"/>
      <c r="X154" s="201"/>
      <c r="Y154" s="201"/>
      <c r="Z154" s="201"/>
      <c r="AA154" s="201">
        <f t="shared" si="97"/>
        <v>0</v>
      </c>
      <c r="AB154" s="201"/>
      <c r="AC154" s="201"/>
      <c r="AD154" s="201"/>
      <c r="AE154" s="201"/>
      <c r="AF154" s="201"/>
      <c r="AG154" s="201"/>
      <c r="AH154" s="201">
        <f t="shared" si="24"/>
        <v>20</v>
      </c>
      <c r="AI154" s="201"/>
      <c r="AJ154" s="201"/>
      <c r="AK154" s="201"/>
      <c r="AL154" s="201"/>
      <c r="AM154" s="201"/>
      <c r="AN154" s="201"/>
      <c r="AO154" s="201" t="str">
        <f t="shared" si="25"/>
        <v/>
      </c>
      <c r="AP154" s="201"/>
      <c r="AQ154" s="201"/>
      <c r="AR154" s="201"/>
      <c r="AS154" s="201"/>
      <c r="AT154" s="201"/>
      <c r="AU154" s="201"/>
      <c r="AV154" s="201" t="str">
        <f t="shared" si="26"/>
        <v/>
      </c>
      <c r="AW154" s="201"/>
      <c r="AX154" s="201"/>
      <c r="AY154" s="201"/>
      <c r="AZ154" s="201"/>
      <c r="BA154" s="201"/>
      <c r="BB154" s="201"/>
      <c r="BC154" s="201" t="str">
        <f t="shared" si="27"/>
        <v/>
      </c>
      <c r="BD154" s="201"/>
      <c r="BE154" s="201"/>
      <c r="BF154" s="201"/>
      <c r="BG154" s="201"/>
      <c r="BH154" s="201"/>
      <c r="BI154" s="201"/>
      <c r="BJ154" s="201" t="str">
        <f t="shared" si="28"/>
        <v/>
      </c>
      <c r="BK154" s="201"/>
      <c r="BL154" s="201"/>
      <c r="BM154" s="201"/>
      <c r="BN154" s="201"/>
      <c r="BO154" s="201"/>
      <c r="BP154" s="201"/>
      <c r="BQ154" s="201" t="str">
        <f t="shared" si="29"/>
        <v/>
      </c>
      <c r="BR154" s="201"/>
      <c r="BS154" s="201"/>
      <c r="BT154" s="201"/>
      <c r="BU154" s="201"/>
      <c r="BV154" s="201"/>
      <c r="BW154" s="201"/>
      <c r="BX154" s="201" t="str">
        <f t="shared" si="30"/>
        <v/>
      </c>
      <c r="BY154" s="201"/>
      <c r="BZ154" s="201"/>
      <c r="CA154" s="201"/>
      <c r="CB154" s="201"/>
      <c r="CC154" s="201"/>
      <c r="CD154" s="201"/>
      <c r="CE154" s="201" t="str">
        <f t="shared" si="31"/>
        <v/>
      </c>
      <c r="CF154" s="201"/>
      <c r="CG154" s="201"/>
      <c r="CH154" s="201"/>
      <c r="CI154" s="201"/>
      <c r="CJ154" s="201"/>
      <c r="CK154" s="201"/>
      <c r="CL154" s="201" t="str">
        <f t="shared" si="32"/>
        <v/>
      </c>
      <c r="CM154" s="201"/>
      <c r="CN154" s="201"/>
      <c r="CO154" s="201"/>
      <c r="CP154" s="201"/>
      <c r="CQ154" s="201"/>
      <c r="CR154" s="201"/>
      <c r="CS154" s="201" t="str">
        <f t="shared" si="33"/>
        <v/>
      </c>
      <c r="CT154" s="201"/>
      <c r="CU154" s="201"/>
      <c r="CV154" s="201"/>
      <c r="CW154" s="201"/>
      <c r="CX154" s="201"/>
      <c r="CY154" s="201"/>
      <c r="CZ154" s="201" t="str">
        <f t="shared" si="34"/>
        <v/>
      </c>
      <c r="DA154" s="201"/>
      <c r="DB154" s="201"/>
      <c r="DC154" s="201"/>
      <c r="DD154" s="201"/>
      <c r="DE154" s="201"/>
      <c r="DF154" s="201"/>
      <c r="DG154" s="201" t="str">
        <f t="shared" si="35"/>
        <v/>
      </c>
      <c r="DH154" s="201"/>
      <c r="DI154" s="201"/>
      <c r="DJ154" s="201"/>
      <c r="DK154" s="201"/>
      <c r="DL154" s="201"/>
      <c r="DM154" s="201"/>
      <c r="DN154" s="201" t="str">
        <f t="shared" si="36"/>
        <v/>
      </c>
      <c r="DO154" s="201"/>
      <c r="DP154" s="201"/>
      <c r="DQ154" s="201"/>
      <c r="DR154" s="201"/>
      <c r="DS154" s="201"/>
      <c r="DT154" s="201"/>
      <c r="DU154" s="201" t="str">
        <f t="shared" si="37"/>
        <v/>
      </c>
      <c r="DV154" s="201"/>
      <c r="DW154" s="201"/>
      <c r="DX154" s="201"/>
      <c r="DY154" s="201"/>
      <c r="DZ154" s="201"/>
      <c r="EA154" s="201"/>
      <c r="EB154" s="201" t="str">
        <f t="shared" si="38"/>
        <v/>
      </c>
      <c r="EC154" s="201"/>
      <c r="ED154" s="201"/>
      <c r="EE154" s="201"/>
      <c r="EF154" s="201"/>
      <c r="EG154" s="201"/>
      <c r="EH154" s="201"/>
      <c r="EI154" s="201" t="str">
        <f t="shared" si="39"/>
        <v/>
      </c>
      <c r="EJ154" s="201"/>
      <c r="EK154" s="201"/>
      <c r="EL154" s="201"/>
      <c r="EM154" s="201"/>
      <c r="EN154" s="201"/>
      <c r="EO154" s="201"/>
      <c r="EP154" s="201" t="str">
        <f t="shared" si="40"/>
        <v/>
      </c>
      <c r="EQ154" s="201"/>
      <c r="ER154" s="201"/>
      <c r="ES154" s="201"/>
      <c r="ET154" s="201"/>
      <c r="EU154" s="201"/>
      <c r="EV154" s="201"/>
      <c r="EW154" s="201" t="str">
        <f t="shared" si="41"/>
        <v/>
      </c>
      <c r="EX154" s="201"/>
      <c r="EY154" s="201"/>
      <c r="EZ154" s="201"/>
      <c r="FA154" s="201"/>
      <c r="FB154" s="201"/>
      <c r="FC154" s="201"/>
      <c r="FD154" s="201" t="str">
        <f t="shared" si="42"/>
        <v/>
      </c>
      <c r="FE154" s="201"/>
      <c r="FF154" s="201"/>
      <c r="FG154" s="201"/>
      <c r="FH154" s="201"/>
      <c r="FI154" s="201"/>
      <c r="FJ154" s="201"/>
      <c r="FK154" s="201" t="str">
        <f t="shared" si="43"/>
        <v/>
      </c>
      <c r="FL154" s="201"/>
      <c r="FM154" s="201"/>
      <c r="FN154" s="201"/>
      <c r="FO154" s="201"/>
      <c r="FP154" s="201"/>
      <c r="FQ154" s="201"/>
      <c r="FR154" s="201" t="str">
        <f t="shared" si="44"/>
        <v/>
      </c>
      <c r="FS154" s="201"/>
      <c r="FT154" s="201"/>
      <c r="FU154" s="201"/>
      <c r="FV154" s="201"/>
      <c r="FW154" s="201"/>
      <c r="FX154" s="201"/>
      <c r="FY154" s="201" t="str">
        <f t="shared" si="45"/>
        <v/>
      </c>
      <c r="FZ154" s="201"/>
      <c r="GA154" s="201"/>
      <c r="GB154" s="201"/>
      <c r="GC154" s="201"/>
      <c r="GD154" s="201"/>
      <c r="GE154" s="201"/>
      <c r="GF154" s="201" t="str">
        <f t="shared" si="46"/>
        <v/>
      </c>
      <c r="GG154" s="201"/>
      <c r="GH154" s="201"/>
      <c r="GI154" s="201"/>
      <c r="GJ154" s="201"/>
      <c r="GK154" s="201"/>
      <c r="GL154" s="201"/>
      <c r="GM154" s="201" t="str">
        <f t="shared" si="47"/>
        <v/>
      </c>
      <c r="GN154" s="201"/>
      <c r="GO154" s="201"/>
      <c r="GP154" s="201"/>
      <c r="GQ154" s="201"/>
      <c r="GR154" s="201"/>
      <c r="GS154" s="201"/>
      <c r="GT154" s="201" t="str">
        <f t="shared" si="48"/>
        <v/>
      </c>
      <c r="GU154" s="201"/>
      <c r="GV154" s="201"/>
      <c r="GW154" s="201"/>
      <c r="GX154" s="201"/>
      <c r="GY154" s="201"/>
      <c r="GZ154" s="201"/>
      <c r="HA154" s="201" t="str">
        <f t="shared" si="49"/>
        <v/>
      </c>
      <c r="HB154" s="201"/>
      <c r="HC154" s="201"/>
      <c r="HD154" s="201"/>
      <c r="HE154" s="201"/>
      <c r="HF154" s="201"/>
      <c r="HG154" s="201"/>
      <c r="HH154" s="201" t="str">
        <f t="shared" si="50"/>
        <v/>
      </c>
      <c r="HI154" s="201"/>
      <c r="HJ154" s="201"/>
      <c r="HK154" s="201"/>
      <c r="HL154" s="201"/>
      <c r="HM154" s="201"/>
      <c r="HN154" s="201"/>
      <c r="HO154" s="201" t="str">
        <f t="shared" si="51"/>
        <v/>
      </c>
      <c r="HP154" s="201"/>
      <c r="HQ154" s="201"/>
      <c r="HR154" s="201"/>
      <c r="HS154" s="201"/>
      <c r="HT154" s="201"/>
      <c r="HU154" s="201"/>
      <c r="HV154" s="201" t="str">
        <f t="shared" si="52"/>
        <v/>
      </c>
      <c r="HW154" s="201"/>
      <c r="HX154" s="201"/>
      <c r="HY154" s="201"/>
      <c r="HZ154" s="201"/>
      <c r="IA154" s="201"/>
      <c r="IB154" s="201"/>
      <c r="IC154" s="201" t="str">
        <f t="shared" si="53"/>
        <v/>
      </c>
      <c r="ID154" s="201"/>
      <c r="IE154" s="201"/>
      <c r="IF154" s="201"/>
      <c r="IG154" s="201"/>
      <c r="IH154" s="201"/>
      <c r="II154" s="201"/>
      <c r="IJ154" s="201" t="str">
        <f t="shared" si="54"/>
        <v/>
      </c>
      <c r="IK154" s="201"/>
      <c r="IL154" s="201"/>
      <c r="IM154" s="201"/>
      <c r="IN154" s="201"/>
      <c r="IO154" s="201"/>
      <c r="IP154" s="201"/>
      <c r="IQ154" s="201" t="str">
        <f t="shared" si="55"/>
        <v/>
      </c>
      <c r="IR154" s="201"/>
      <c r="IS154" s="201"/>
      <c r="IT154" s="201"/>
      <c r="IU154" s="201"/>
      <c r="IV154" s="201"/>
      <c r="IW154" s="201"/>
      <c r="IX154" s="201" t="str">
        <f t="shared" si="56"/>
        <v/>
      </c>
      <c r="IY154" s="201"/>
      <c r="IZ154" s="201"/>
      <c r="JA154" s="201"/>
      <c r="JB154" s="201"/>
      <c r="JC154" s="201"/>
      <c r="JD154" s="201"/>
      <c r="JE154" s="201" t="str">
        <f t="shared" si="57"/>
        <v/>
      </c>
      <c r="JF154" s="201"/>
      <c r="JG154" s="201"/>
      <c r="JH154" s="201"/>
      <c r="JI154" s="201"/>
      <c r="JJ154" s="201"/>
      <c r="JK154" s="201"/>
      <c r="JL154" s="201" t="str">
        <f t="shared" si="58"/>
        <v/>
      </c>
      <c r="JM154" s="201"/>
      <c r="JN154" s="201"/>
      <c r="JO154" s="201"/>
      <c r="JP154" s="201"/>
      <c r="JQ154" s="201"/>
      <c r="JR154" s="201"/>
      <c r="JS154" s="201" t="str">
        <f t="shared" si="59"/>
        <v/>
      </c>
      <c r="JT154" s="201"/>
      <c r="JU154" s="201"/>
      <c r="JV154" s="201"/>
      <c r="JW154" s="201"/>
      <c r="JX154" s="201"/>
      <c r="JY154" s="201"/>
      <c r="JZ154" s="201" t="str">
        <f t="shared" si="60"/>
        <v/>
      </c>
      <c r="KA154" s="201"/>
      <c r="KB154" s="201"/>
      <c r="KC154" s="201"/>
      <c r="KD154" s="201"/>
      <c r="KE154" s="201"/>
      <c r="KF154" s="201"/>
      <c r="KG154" s="201" t="str">
        <f t="shared" si="61"/>
        <v/>
      </c>
      <c r="KH154" s="201"/>
      <c r="KI154" s="201"/>
      <c r="KJ154" s="201"/>
      <c r="KK154" s="201"/>
      <c r="KL154" s="201"/>
      <c r="KM154" s="201"/>
      <c r="KN154" s="201" t="str">
        <f t="shared" si="62"/>
        <v/>
      </c>
      <c r="KO154" s="201"/>
      <c r="KP154" s="201"/>
      <c r="KQ154" s="201"/>
      <c r="KR154" s="201"/>
      <c r="KS154" s="201"/>
      <c r="KT154" s="201"/>
      <c r="KU154" s="201" t="str">
        <f t="shared" si="63"/>
        <v/>
      </c>
      <c r="KV154" s="201"/>
      <c r="KW154" s="201"/>
      <c r="KX154" s="201"/>
      <c r="KY154" s="201"/>
      <c r="KZ154" s="201"/>
      <c r="LA154" s="201"/>
      <c r="LB154" s="201" t="str">
        <f t="shared" si="64"/>
        <v/>
      </c>
      <c r="LC154" s="201"/>
      <c r="LD154" s="201"/>
      <c r="LE154" s="201"/>
      <c r="LF154" s="201"/>
      <c r="LG154" s="201"/>
      <c r="LH154" s="201"/>
      <c r="LI154" s="201" t="str">
        <f t="shared" si="75"/>
        <v/>
      </c>
      <c r="LJ154" s="201"/>
      <c r="LK154" s="201"/>
      <c r="LL154" s="201"/>
      <c r="LM154" s="201"/>
      <c r="LN154" s="201"/>
      <c r="LO154" s="201"/>
      <c r="LP154" s="201" t="str">
        <f t="shared" si="76"/>
        <v/>
      </c>
      <c r="LQ154" s="201"/>
      <c r="LR154" s="201"/>
      <c r="LS154" s="201"/>
      <c r="LT154" s="201"/>
      <c r="LU154" s="201"/>
      <c r="LV154" s="201"/>
      <c r="LW154" s="201" t="str">
        <f t="shared" si="77"/>
        <v/>
      </c>
      <c r="LX154" s="201"/>
      <c r="LY154" s="201"/>
      <c r="LZ154" s="201"/>
      <c r="MA154" s="201"/>
      <c r="MB154" s="201"/>
      <c r="MC154" s="201"/>
      <c r="MD154" s="201" t="str">
        <f t="shared" si="78"/>
        <v/>
      </c>
      <c r="ME154" s="201"/>
      <c r="MF154" s="201"/>
      <c r="MG154" s="201"/>
      <c r="MH154" s="201"/>
      <c r="MI154" s="201"/>
      <c r="MJ154" s="201"/>
      <c r="MK154" s="201" t="str">
        <f t="shared" si="79"/>
        <v/>
      </c>
      <c r="ML154" s="201"/>
      <c r="MM154" s="201"/>
      <c r="MN154" s="201"/>
      <c r="MO154" s="201"/>
      <c r="MP154" s="201"/>
      <c r="MQ154" s="201"/>
      <c r="MR154" s="201" t="str">
        <f t="shared" si="80"/>
        <v/>
      </c>
      <c r="MS154" s="201"/>
      <c r="MT154" s="201"/>
      <c r="MU154" s="201"/>
      <c r="MV154" s="201"/>
      <c r="MW154" s="201"/>
      <c r="MX154" s="201"/>
      <c r="MY154" s="201" t="str">
        <f t="shared" si="81"/>
        <v/>
      </c>
      <c r="MZ154" s="201"/>
      <c r="NA154" s="201"/>
      <c r="NB154" s="201"/>
      <c r="NC154" s="201"/>
      <c r="ND154" s="201"/>
      <c r="NE154" s="201"/>
      <c r="NF154" s="201" t="str">
        <f t="shared" si="82"/>
        <v/>
      </c>
      <c r="NG154" s="201"/>
      <c r="NH154" s="201"/>
      <c r="NI154" s="201"/>
      <c r="NJ154" s="201"/>
      <c r="NK154" s="201"/>
      <c r="NL154" s="201"/>
      <c r="NM154" s="201" t="str">
        <f t="shared" si="83"/>
        <v/>
      </c>
      <c r="NN154" s="201"/>
      <c r="NO154" s="201"/>
      <c r="NP154" s="201"/>
      <c r="NQ154" s="201"/>
      <c r="NR154" s="201"/>
      <c r="NS154" s="201"/>
      <c r="NT154" s="201" t="str">
        <f t="shared" si="84"/>
        <v/>
      </c>
      <c r="NU154" s="201"/>
      <c r="NV154" s="201"/>
      <c r="NW154" s="201"/>
      <c r="NX154" s="201"/>
      <c r="NY154" s="201"/>
      <c r="NZ154" s="201"/>
      <c r="OA154" s="201" t="str">
        <f t="shared" si="85"/>
        <v/>
      </c>
      <c r="OB154" s="201"/>
      <c r="OC154" s="201"/>
      <c r="OD154" s="201"/>
      <c r="OE154" s="201"/>
      <c r="OF154" s="201"/>
      <c r="OG154" s="201"/>
      <c r="OH154" s="201" t="str">
        <f t="shared" si="86"/>
        <v/>
      </c>
      <c r="OI154" s="201"/>
      <c r="OJ154" s="201"/>
      <c r="OK154" s="201"/>
      <c r="OL154" s="201"/>
      <c r="OM154" s="201"/>
      <c r="ON154" s="201"/>
      <c r="OO154" s="201" t="str">
        <f t="shared" si="87"/>
        <v/>
      </c>
      <c r="OP154" s="201"/>
      <c r="OQ154" s="201"/>
      <c r="OR154" s="201"/>
      <c r="OS154" s="201"/>
      <c r="OT154" s="201"/>
      <c r="OU154" s="201"/>
      <c r="OV154" s="201" t="str">
        <f t="shared" si="88"/>
        <v/>
      </c>
      <c r="OW154" s="201"/>
      <c r="OX154" s="201"/>
      <c r="OY154" s="201"/>
      <c r="OZ154" s="201"/>
      <c r="PA154" s="201"/>
      <c r="PB154" s="201"/>
      <c r="PC154" s="201" t="str">
        <f t="shared" si="89"/>
        <v/>
      </c>
      <c r="PD154" s="201"/>
      <c r="PE154" s="201"/>
      <c r="PF154" s="201"/>
      <c r="PG154" s="201"/>
      <c r="PH154" s="201"/>
      <c r="PI154" s="201"/>
      <c r="PJ154" s="201" t="str">
        <f t="shared" si="90"/>
        <v/>
      </c>
      <c r="PK154" s="201"/>
      <c r="PL154" s="201"/>
      <c r="PM154" s="201"/>
      <c r="PN154" s="201"/>
      <c r="PO154" s="201"/>
      <c r="PP154" s="201"/>
      <c r="PQ154" s="201" t="str">
        <f t="shared" si="91"/>
        <v/>
      </c>
      <c r="PR154" s="201"/>
      <c r="PS154" s="201"/>
      <c r="PT154" s="201"/>
      <c r="PU154" s="201"/>
      <c r="PV154" s="201"/>
      <c r="PW154" s="201"/>
      <c r="PX154" s="201" t="str">
        <f t="shared" si="92"/>
        <v/>
      </c>
      <c r="PY154" s="201"/>
      <c r="PZ154" s="201"/>
      <c r="QA154" s="201"/>
      <c r="QB154" s="201"/>
      <c r="QC154" s="201"/>
      <c r="QD154" s="201"/>
      <c r="QE154" s="201" t="str">
        <f t="shared" si="93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8">F64</f>
        <v>#N/A</v>
      </c>
      <c r="G155" s="201"/>
      <c r="H155" s="202"/>
      <c r="I155" s="202"/>
      <c r="J155" s="202"/>
      <c r="K155" s="201"/>
      <c r="L155" s="201"/>
      <c r="M155" s="201">
        <f t="shared" ref="M155:M163" si="99">M64</f>
        <v>0</v>
      </c>
      <c r="N155" s="201"/>
      <c r="O155" s="201"/>
      <c r="P155" s="201"/>
      <c r="Q155" s="203"/>
      <c r="R155" s="201"/>
      <c r="S155" s="201"/>
      <c r="T155" s="201">
        <f t="shared" si="96"/>
        <v>20</v>
      </c>
      <c r="U155" s="201"/>
      <c r="V155" s="201"/>
      <c r="W155" s="201"/>
      <c r="X155" s="201"/>
      <c r="Y155" s="201"/>
      <c r="Z155" s="201"/>
      <c r="AA155" s="201">
        <f t="shared" si="97"/>
        <v>0</v>
      </c>
      <c r="AB155" s="201"/>
      <c r="AC155" s="201"/>
      <c r="AD155" s="201"/>
      <c r="AE155" s="201"/>
      <c r="AF155" s="201"/>
      <c r="AG155" s="201"/>
      <c r="AH155" s="201">
        <f t="shared" si="24"/>
        <v>20</v>
      </c>
      <c r="AI155" s="201"/>
      <c r="AJ155" s="201"/>
      <c r="AK155" s="201"/>
      <c r="AL155" s="201"/>
      <c r="AM155" s="201"/>
      <c r="AN155" s="201"/>
      <c r="AO155" s="201" t="str">
        <f t="shared" si="25"/>
        <v/>
      </c>
      <c r="AP155" s="201"/>
      <c r="AQ155" s="201"/>
      <c r="AR155" s="201"/>
      <c r="AS155" s="201"/>
      <c r="AT155" s="201"/>
      <c r="AU155" s="201"/>
      <c r="AV155" s="201" t="str">
        <f t="shared" si="26"/>
        <v/>
      </c>
      <c r="AW155" s="201"/>
      <c r="AX155" s="201"/>
      <c r="AY155" s="201"/>
      <c r="AZ155" s="201"/>
      <c r="BA155" s="201"/>
      <c r="BB155" s="201"/>
      <c r="BC155" s="201" t="str">
        <f t="shared" si="27"/>
        <v/>
      </c>
      <c r="BD155" s="201"/>
      <c r="BE155" s="201"/>
      <c r="BF155" s="201"/>
      <c r="BG155" s="201"/>
      <c r="BH155" s="201"/>
      <c r="BI155" s="201"/>
      <c r="BJ155" s="201" t="str">
        <f t="shared" si="28"/>
        <v/>
      </c>
      <c r="BK155" s="201"/>
      <c r="BL155" s="201"/>
      <c r="BM155" s="201"/>
      <c r="BN155" s="201"/>
      <c r="BO155" s="201"/>
      <c r="BP155" s="201"/>
      <c r="BQ155" s="201" t="str">
        <f t="shared" si="29"/>
        <v/>
      </c>
      <c r="BR155" s="201"/>
      <c r="BS155" s="201"/>
      <c r="BT155" s="201"/>
      <c r="BU155" s="201"/>
      <c r="BV155" s="201"/>
      <c r="BW155" s="201"/>
      <c r="BX155" s="201" t="str">
        <f t="shared" si="30"/>
        <v/>
      </c>
      <c r="BY155" s="201"/>
      <c r="BZ155" s="201"/>
      <c r="CA155" s="201"/>
      <c r="CB155" s="201"/>
      <c r="CC155" s="201"/>
      <c r="CD155" s="201"/>
      <c r="CE155" s="201" t="str">
        <f t="shared" si="31"/>
        <v/>
      </c>
      <c r="CF155" s="201"/>
      <c r="CG155" s="201"/>
      <c r="CH155" s="201"/>
      <c r="CI155" s="201"/>
      <c r="CJ155" s="201"/>
      <c r="CK155" s="201"/>
      <c r="CL155" s="201" t="str">
        <f t="shared" si="32"/>
        <v/>
      </c>
      <c r="CM155" s="201"/>
      <c r="CN155" s="201"/>
      <c r="CO155" s="201"/>
      <c r="CP155" s="201"/>
      <c r="CQ155" s="201"/>
      <c r="CR155" s="201"/>
      <c r="CS155" s="201" t="str">
        <f t="shared" si="33"/>
        <v/>
      </c>
      <c r="CT155" s="201"/>
      <c r="CU155" s="201"/>
      <c r="CV155" s="201"/>
      <c r="CW155" s="201"/>
      <c r="CX155" s="201"/>
      <c r="CY155" s="201"/>
      <c r="CZ155" s="201" t="str">
        <f t="shared" si="34"/>
        <v/>
      </c>
      <c r="DA155" s="201"/>
      <c r="DB155" s="201"/>
      <c r="DC155" s="201"/>
      <c r="DD155" s="201"/>
      <c r="DE155" s="201"/>
      <c r="DF155" s="201"/>
      <c r="DG155" s="201" t="str">
        <f t="shared" si="35"/>
        <v/>
      </c>
      <c r="DH155" s="201"/>
      <c r="DI155" s="201"/>
      <c r="DJ155" s="201"/>
      <c r="DK155" s="201"/>
      <c r="DL155" s="201"/>
      <c r="DM155" s="201"/>
      <c r="DN155" s="201" t="str">
        <f t="shared" si="36"/>
        <v/>
      </c>
      <c r="DO155" s="201"/>
      <c r="DP155" s="201"/>
      <c r="DQ155" s="201"/>
      <c r="DR155" s="201"/>
      <c r="DS155" s="201"/>
      <c r="DT155" s="201"/>
      <c r="DU155" s="201" t="str">
        <f t="shared" si="37"/>
        <v/>
      </c>
      <c r="DV155" s="201"/>
      <c r="DW155" s="201"/>
      <c r="DX155" s="201"/>
      <c r="DY155" s="201"/>
      <c r="DZ155" s="201"/>
      <c r="EA155" s="201"/>
      <c r="EB155" s="201" t="str">
        <f t="shared" si="38"/>
        <v/>
      </c>
      <c r="EC155" s="201"/>
      <c r="ED155" s="201"/>
      <c r="EE155" s="201"/>
      <c r="EF155" s="201"/>
      <c r="EG155" s="201"/>
      <c r="EH155" s="201"/>
      <c r="EI155" s="201" t="str">
        <f t="shared" si="39"/>
        <v/>
      </c>
      <c r="EJ155" s="201"/>
      <c r="EK155" s="201"/>
      <c r="EL155" s="201"/>
      <c r="EM155" s="201"/>
      <c r="EN155" s="201"/>
      <c r="EO155" s="201"/>
      <c r="EP155" s="201" t="str">
        <f t="shared" si="40"/>
        <v/>
      </c>
      <c r="EQ155" s="201"/>
      <c r="ER155" s="201"/>
      <c r="ES155" s="201"/>
      <c r="ET155" s="201"/>
      <c r="EU155" s="201"/>
      <c r="EV155" s="201"/>
      <c r="EW155" s="201" t="str">
        <f t="shared" si="41"/>
        <v/>
      </c>
      <c r="EX155" s="201"/>
      <c r="EY155" s="201"/>
      <c r="EZ155" s="201"/>
      <c r="FA155" s="201"/>
      <c r="FB155" s="201"/>
      <c r="FC155" s="201"/>
      <c r="FD155" s="201" t="str">
        <f t="shared" si="42"/>
        <v/>
      </c>
      <c r="FE155" s="201"/>
      <c r="FF155" s="201"/>
      <c r="FG155" s="201"/>
      <c r="FH155" s="201"/>
      <c r="FI155" s="201"/>
      <c r="FJ155" s="201"/>
      <c r="FK155" s="201" t="str">
        <f t="shared" si="43"/>
        <v/>
      </c>
      <c r="FL155" s="201"/>
      <c r="FM155" s="201"/>
      <c r="FN155" s="201"/>
      <c r="FO155" s="201"/>
      <c r="FP155" s="201"/>
      <c r="FQ155" s="201"/>
      <c r="FR155" s="201" t="str">
        <f t="shared" si="44"/>
        <v/>
      </c>
      <c r="FS155" s="201"/>
      <c r="FT155" s="201"/>
      <c r="FU155" s="201"/>
      <c r="FV155" s="201"/>
      <c r="FW155" s="201"/>
      <c r="FX155" s="201"/>
      <c r="FY155" s="201" t="str">
        <f t="shared" si="45"/>
        <v/>
      </c>
      <c r="FZ155" s="201"/>
      <c r="GA155" s="201"/>
      <c r="GB155" s="201"/>
      <c r="GC155" s="201"/>
      <c r="GD155" s="201"/>
      <c r="GE155" s="201"/>
      <c r="GF155" s="201" t="str">
        <f t="shared" si="46"/>
        <v/>
      </c>
      <c r="GG155" s="201"/>
      <c r="GH155" s="201"/>
      <c r="GI155" s="201"/>
      <c r="GJ155" s="201"/>
      <c r="GK155" s="201"/>
      <c r="GL155" s="201"/>
      <c r="GM155" s="201" t="str">
        <f t="shared" si="47"/>
        <v/>
      </c>
      <c r="GN155" s="201"/>
      <c r="GO155" s="201"/>
      <c r="GP155" s="201"/>
      <c r="GQ155" s="201"/>
      <c r="GR155" s="201"/>
      <c r="GS155" s="201"/>
      <c r="GT155" s="201" t="str">
        <f t="shared" si="48"/>
        <v/>
      </c>
      <c r="GU155" s="201"/>
      <c r="GV155" s="201"/>
      <c r="GW155" s="201"/>
      <c r="GX155" s="201"/>
      <c r="GY155" s="201"/>
      <c r="GZ155" s="201"/>
      <c r="HA155" s="201" t="str">
        <f t="shared" si="49"/>
        <v/>
      </c>
      <c r="HB155" s="201"/>
      <c r="HC155" s="201"/>
      <c r="HD155" s="201"/>
      <c r="HE155" s="201"/>
      <c r="HF155" s="201"/>
      <c r="HG155" s="201"/>
      <c r="HH155" s="201" t="str">
        <f t="shared" si="50"/>
        <v/>
      </c>
      <c r="HI155" s="201"/>
      <c r="HJ155" s="201"/>
      <c r="HK155" s="201"/>
      <c r="HL155" s="201"/>
      <c r="HM155" s="201"/>
      <c r="HN155" s="201"/>
      <c r="HO155" s="201" t="str">
        <f t="shared" si="51"/>
        <v/>
      </c>
      <c r="HP155" s="201"/>
      <c r="HQ155" s="201"/>
      <c r="HR155" s="201"/>
      <c r="HS155" s="201"/>
      <c r="HT155" s="201"/>
      <c r="HU155" s="201"/>
      <c r="HV155" s="201" t="str">
        <f t="shared" si="52"/>
        <v/>
      </c>
      <c r="HW155" s="201"/>
      <c r="HX155" s="201"/>
      <c r="HY155" s="201"/>
      <c r="HZ155" s="201"/>
      <c r="IA155" s="201"/>
      <c r="IB155" s="201"/>
      <c r="IC155" s="201" t="str">
        <f t="shared" si="53"/>
        <v/>
      </c>
      <c r="ID155" s="201"/>
      <c r="IE155" s="201"/>
      <c r="IF155" s="201"/>
      <c r="IG155" s="201"/>
      <c r="IH155" s="201"/>
      <c r="II155" s="201"/>
      <c r="IJ155" s="201" t="str">
        <f t="shared" si="54"/>
        <v/>
      </c>
      <c r="IK155" s="201"/>
      <c r="IL155" s="201"/>
      <c r="IM155" s="201"/>
      <c r="IN155" s="201"/>
      <c r="IO155" s="201"/>
      <c r="IP155" s="201"/>
      <c r="IQ155" s="201" t="str">
        <f t="shared" si="55"/>
        <v/>
      </c>
      <c r="IR155" s="201"/>
      <c r="IS155" s="201"/>
      <c r="IT155" s="201"/>
      <c r="IU155" s="201"/>
      <c r="IV155" s="201"/>
      <c r="IW155" s="201"/>
      <c r="IX155" s="201" t="str">
        <f t="shared" si="56"/>
        <v/>
      </c>
      <c r="IY155" s="201"/>
      <c r="IZ155" s="201"/>
      <c r="JA155" s="201"/>
      <c r="JB155" s="201"/>
      <c r="JC155" s="201"/>
      <c r="JD155" s="201"/>
      <c r="JE155" s="201" t="str">
        <f t="shared" si="57"/>
        <v/>
      </c>
      <c r="JF155" s="201"/>
      <c r="JG155" s="201"/>
      <c r="JH155" s="201"/>
      <c r="JI155" s="201"/>
      <c r="JJ155" s="201"/>
      <c r="JK155" s="201"/>
      <c r="JL155" s="201" t="str">
        <f t="shared" si="58"/>
        <v/>
      </c>
      <c r="JM155" s="201"/>
      <c r="JN155" s="201"/>
      <c r="JO155" s="201"/>
      <c r="JP155" s="201"/>
      <c r="JQ155" s="201"/>
      <c r="JR155" s="201"/>
      <c r="JS155" s="201" t="str">
        <f t="shared" si="59"/>
        <v/>
      </c>
      <c r="JT155" s="201"/>
      <c r="JU155" s="201"/>
      <c r="JV155" s="201"/>
      <c r="JW155" s="201"/>
      <c r="JX155" s="201"/>
      <c r="JY155" s="201"/>
      <c r="JZ155" s="201" t="str">
        <f t="shared" si="60"/>
        <v/>
      </c>
      <c r="KA155" s="201"/>
      <c r="KB155" s="201"/>
      <c r="KC155" s="201"/>
      <c r="KD155" s="201"/>
      <c r="KE155" s="201"/>
      <c r="KF155" s="201"/>
      <c r="KG155" s="201" t="str">
        <f t="shared" si="61"/>
        <v/>
      </c>
      <c r="KH155" s="201"/>
      <c r="KI155" s="201"/>
      <c r="KJ155" s="201"/>
      <c r="KK155" s="201"/>
      <c r="KL155" s="201"/>
      <c r="KM155" s="201"/>
      <c r="KN155" s="201" t="str">
        <f t="shared" si="62"/>
        <v/>
      </c>
      <c r="KO155" s="201"/>
      <c r="KP155" s="201"/>
      <c r="KQ155" s="201"/>
      <c r="KR155" s="201"/>
      <c r="KS155" s="201"/>
      <c r="KT155" s="201"/>
      <c r="KU155" s="201" t="str">
        <f t="shared" si="63"/>
        <v/>
      </c>
      <c r="KV155" s="201"/>
      <c r="KW155" s="201"/>
      <c r="KX155" s="201"/>
      <c r="KY155" s="201"/>
      <c r="KZ155" s="201"/>
      <c r="LA155" s="201"/>
      <c r="LB155" s="201" t="str">
        <f t="shared" si="64"/>
        <v/>
      </c>
      <c r="LC155" s="201"/>
      <c r="LD155" s="201"/>
      <c r="LE155" s="201"/>
      <c r="LF155" s="201"/>
      <c r="LG155" s="201"/>
      <c r="LH155" s="201"/>
      <c r="LI155" s="201" t="str">
        <f t="shared" si="75"/>
        <v/>
      </c>
      <c r="LJ155" s="201"/>
      <c r="LK155" s="201"/>
      <c r="LL155" s="201"/>
      <c r="LM155" s="201"/>
      <c r="LN155" s="201"/>
      <c r="LO155" s="201"/>
      <c r="LP155" s="201" t="str">
        <f t="shared" si="76"/>
        <v/>
      </c>
      <c r="LQ155" s="201"/>
      <c r="LR155" s="201"/>
      <c r="LS155" s="201"/>
      <c r="LT155" s="201"/>
      <c r="LU155" s="201"/>
      <c r="LV155" s="201"/>
      <c r="LW155" s="201" t="str">
        <f t="shared" si="77"/>
        <v/>
      </c>
      <c r="LX155" s="201"/>
      <c r="LY155" s="201"/>
      <c r="LZ155" s="201"/>
      <c r="MA155" s="201"/>
      <c r="MB155" s="201"/>
      <c r="MC155" s="201"/>
      <c r="MD155" s="201" t="str">
        <f t="shared" si="78"/>
        <v/>
      </c>
      <c r="ME155" s="201"/>
      <c r="MF155" s="201"/>
      <c r="MG155" s="201"/>
      <c r="MH155" s="201"/>
      <c r="MI155" s="201"/>
      <c r="MJ155" s="201"/>
      <c r="MK155" s="201" t="str">
        <f t="shared" si="79"/>
        <v/>
      </c>
      <c r="ML155" s="201"/>
      <c r="MM155" s="201"/>
      <c r="MN155" s="201"/>
      <c r="MO155" s="201"/>
      <c r="MP155" s="201"/>
      <c r="MQ155" s="201"/>
      <c r="MR155" s="201" t="str">
        <f t="shared" si="80"/>
        <v/>
      </c>
      <c r="MS155" s="201"/>
      <c r="MT155" s="201"/>
      <c r="MU155" s="201"/>
      <c r="MV155" s="201"/>
      <c r="MW155" s="201"/>
      <c r="MX155" s="201"/>
      <c r="MY155" s="201" t="str">
        <f t="shared" si="81"/>
        <v/>
      </c>
      <c r="MZ155" s="201"/>
      <c r="NA155" s="201"/>
      <c r="NB155" s="201"/>
      <c r="NC155" s="201"/>
      <c r="ND155" s="201"/>
      <c r="NE155" s="201"/>
      <c r="NF155" s="201" t="str">
        <f t="shared" si="82"/>
        <v/>
      </c>
      <c r="NG155" s="201"/>
      <c r="NH155" s="201"/>
      <c r="NI155" s="201"/>
      <c r="NJ155" s="201"/>
      <c r="NK155" s="201"/>
      <c r="NL155" s="201"/>
      <c r="NM155" s="201" t="str">
        <f t="shared" si="83"/>
        <v/>
      </c>
      <c r="NN155" s="201"/>
      <c r="NO155" s="201"/>
      <c r="NP155" s="201"/>
      <c r="NQ155" s="201"/>
      <c r="NR155" s="201"/>
      <c r="NS155" s="201"/>
      <c r="NT155" s="201" t="str">
        <f t="shared" si="84"/>
        <v/>
      </c>
      <c r="NU155" s="201"/>
      <c r="NV155" s="201"/>
      <c r="NW155" s="201"/>
      <c r="NX155" s="201"/>
      <c r="NY155" s="201"/>
      <c r="NZ155" s="201"/>
      <c r="OA155" s="201" t="str">
        <f t="shared" si="85"/>
        <v/>
      </c>
      <c r="OB155" s="201"/>
      <c r="OC155" s="201"/>
      <c r="OD155" s="201"/>
      <c r="OE155" s="201"/>
      <c r="OF155" s="201"/>
      <c r="OG155" s="201"/>
      <c r="OH155" s="201" t="str">
        <f t="shared" si="86"/>
        <v/>
      </c>
      <c r="OI155" s="201"/>
      <c r="OJ155" s="201"/>
      <c r="OK155" s="201"/>
      <c r="OL155" s="201"/>
      <c r="OM155" s="201"/>
      <c r="ON155" s="201"/>
      <c r="OO155" s="201" t="str">
        <f t="shared" si="87"/>
        <v/>
      </c>
      <c r="OP155" s="201"/>
      <c r="OQ155" s="201"/>
      <c r="OR155" s="201"/>
      <c r="OS155" s="201"/>
      <c r="OT155" s="201"/>
      <c r="OU155" s="201"/>
      <c r="OV155" s="201" t="str">
        <f t="shared" si="88"/>
        <v/>
      </c>
      <c r="OW155" s="201"/>
      <c r="OX155" s="201"/>
      <c r="OY155" s="201"/>
      <c r="OZ155" s="201"/>
      <c r="PA155" s="201"/>
      <c r="PB155" s="201"/>
      <c r="PC155" s="201" t="str">
        <f t="shared" si="89"/>
        <v/>
      </c>
      <c r="PD155" s="201"/>
      <c r="PE155" s="201"/>
      <c r="PF155" s="201"/>
      <c r="PG155" s="201"/>
      <c r="PH155" s="201"/>
      <c r="PI155" s="201"/>
      <c r="PJ155" s="201" t="str">
        <f t="shared" si="90"/>
        <v/>
      </c>
      <c r="PK155" s="201"/>
      <c r="PL155" s="201"/>
      <c r="PM155" s="201"/>
      <c r="PN155" s="201"/>
      <c r="PO155" s="201"/>
      <c r="PP155" s="201"/>
      <c r="PQ155" s="201" t="str">
        <f t="shared" si="91"/>
        <v/>
      </c>
      <c r="PR155" s="201"/>
      <c r="PS155" s="201"/>
      <c r="PT155" s="201"/>
      <c r="PU155" s="201"/>
      <c r="PV155" s="201"/>
      <c r="PW155" s="201"/>
      <c r="PX155" s="201" t="str">
        <f t="shared" si="92"/>
        <v/>
      </c>
      <c r="PY155" s="201"/>
      <c r="PZ155" s="201"/>
      <c r="QA155" s="201"/>
      <c r="QB155" s="201"/>
      <c r="QC155" s="201"/>
      <c r="QD155" s="201"/>
      <c r="QE155" s="201" t="str">
        <f t="shared" si="93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8"/>
        <v>#N/A</v>
      </c>
      <c r="G156" s="201"/>
      <c r="H156" s="202"/>
      <c r="I156" s="202"/>
      <c r="J156" s="202"/>
      <c r="K156" s="201"/>
      <c r="L156" s="201"/>
      <c r="M156" s="201">
        <f t="shared" si="99"/>
        <v>0</v>
      </c>
      <c r="N156" s="201"/>
      <c r="O156" s="201"/>
      <c r="P156" s="201"/>
      <c r="Q156" s="203"/>
      <c r="R156" s="201"/>
      <c r="S156" s="201"/>
      <c r="T156" s="201">
        <f t="shared" si="96"/>
        <v>20</v>
      </c>
      <c r="U156" s="201"/>
      <c r="V156" s="201"/>
      <c r="W156" s="201"/>
      <c r="X156" s="201"/>
      <c r="Y156" s="201"/>
      <c r="Z156" s="201"/>
      <c r="AA156" s="201">
        <f t="shared" si="97"/>
        <v>0</v>
      </c>
      <c r="AB156" s="201"/>
      <c r="AC156" s="201"/>
      <c r="AD156" s="201"/>
      <c r="AE156" s="201"/>
      <c r="AF156" s="201"/>
      <c r="AG156" s="201"/>
      <c r="AH156" s="201">
        <f t="shared" si="24"/>
        <v>20</v>
      </c>
      <c r="AI156" s="201"/>
      <c r="AJ156" s="201"/>
      <c r="AK156" s="201"/>
      <c r="AL156" s="201"/>
      <c r="AM156" s="201"/>
      <c r="AN156" s="201"/>
      <c r="AO156" s="201" t="str">
        <f t="shared" si="25"/>
        <v/>
      </c>
      <c r="AP156" s="201"/>
      <c r="AQ156" s="201"/>
      <c r="AR156" s="201"/>
      <c r="AS156" s="201"/>
      <c r="AT156" s="201"/>
      <c r="AU156" s="201"/>
      <c r="AV156" s="201" t="str">
        <f t="shared" si="26"/>
        <v/>
      </c>
      <c r="AW156" s="201"/>
      <c r="AX156" s="201"/>
      <c r="AY156" s="201"/>
      <c r="AZ156" s="201"/>
      <c r="BA156" s="201"/>
      <c r="BB156" s="201"/>
      <c r="BC156" s="201" t="str">
        <f t="shared" si="27"/>
        <v/>
      </c>
      <c r="BD156" s="201"/>
      <c r="BE156" s="201"/>
      <c r="BF156" s="201"/>
      <c r="BG156" s="201"/>
      <c r="BH156" s="201"/>
      <c r="BI156" s="201"/>
      <c r="BJ156" s="201" t="str">
        <f t="shared" si="28"/>
        <v/>
      </c>
      <c r="BK156" s="201"/>
      <c r="BL156" s="201"/>
      <c r="BM156" s="201"/>
      <c r="BN156" s="201"/>
      <c r="BO156" s="201"/>
      <c r="BP156" s="201"/>
      <c r="BQ156" s="201" t="str">
        <f t="shared" si="29"/>
        <v/>
      </c>
      <c r="BR156" s="201"/>
      <c r="BS156" s="201"/>
      <c r="BT156" s="201"/>
      <c r="BU156" s="201"/>
      <c r="BV156" s="201"/>
      <c r="BW156" s="201"/>
      <c r="BX156" s="201" t="str">
        <f t="shared" si="30"/>
        <v/>
      </c>
      <c r="BY156" s="201"/>
      <c r="BZ156" s="201"/>
      <c r="CA156" s="201"/>
      <c r="CB156" s="201"/>
      <c r="CC156" s="201"/>
      <c r="CD156" s="201"/>
      <c r="CE156" s="201" t="str">
        <f t="shared" si="31"/>
        <v/>
      </c>
      <c r="CF156" s="201"/>
      <c r="CG156" s="201"/>
      <c r="CH156" s="201"/>
      <c r="CI156" s="201"/>
      <c r="CJ156" s="201"/>
      <c r="CK156" s="201"/>
      <c r="CL156" s="201" t="str">
        <f t="shared" si="32"/>
        <v/>
      </c>
      <c r="CM156" s="201"/>
      <c r="CN156" s="201"/>
      <c r="CO156" s="201"/>
      <c r="CP156" s="201"/>
      <c r="CQ156" s="201"/>
      <c r="CR156" s="201"/>
      <c r="CS156" s="201" t="str">
        <f t="shared" si="33"/>
        <v/>
      </c>
      <c r="CT156" s="201"/>
      <c r="CU156" s="201"/>
      <c r="CV156" s="201"/>
      <c r="CW156" s="201"/>
      <c r="CX156" s="201"/>
      <c r="CY156" s="201"/>
      <c r="CZ156" s="201" t="str">
        <f t="shared" si="34"/>
        <v/>
      </c>
      <c r="DA156" s="201"/>
      <c r="DB156" s="201"/>
      <c r="DC156" s="201"/>
      <c r="DD156" s="201"/>
      <c r="DE156" s="201"/>
      <c r="DF156" s="201"/>
      <c r="DG156" s="201" t="str">
        <f t="shared" si="35"/>
        <v/>
      </c>
      <c r="DH156" s="201"/>
      <c r="DI156" s="201"/>
      <c r="DJ156" s="201"/>
      <c r="DK156" s="201"/>
      <c r="DL156" s="201"/>
      <c r="DM156" s="201"/>
      <c r="DN156" s="201" t="str">
        <f t="shared" si="36"/>
        <v/>
      </c>
      <c r="DO156" s="201"/>
      <c r="DP156" s="201"/>
      <c r="DQ156" s="201"/>
      <c r="DR156" s="201"/>
      <c r="DS156" s="201"/>
      <c r="DT156" s="201"/>
      <c r="DU156" s="201" t="str">
        <f t="shared" si="37"/>
        <v/>
      </c>
      <c r="DV156" s="201"/>
      <c r="DW156" s="201"/>
      <c r="DX156" s="201"/>
      <c r="DY156" s="201"/>
      <c r="DZ156" s="201"/>
      <c r="EA156" s="201"/>
      <c r="EB156" s="201" t="str">
        <f t="shared" si="38"/>
        <v/>
      </c>
      <c r="EC156" s="201"/>
      <c r="ED156" s="201"/>
      <c r="EE156" s="201"/>
      <c r="EF156" s="201"/>
      <c r="EG156" s="201"/>
      <c r="EH156" s="201"/>
      <c r="EI156" s="201" t="str">
        <f t="shared" si="39"/>
        <v/>
      </c>
      <c r="EJ156" s="201"/>
      <c r="EK156" s="201"/>
      <c r="EL156" s="201"/>
      <c r="EM156" s="201"/>
      <c r="EN156" s="201"/>
      <c r="EO156" s="201"/>
      <c r="EP156" s="201" t="str">
        <f t="shared" si="40"/>
        <v/>
      </c>
      <c r="EQ156" s="201"/>
      <c r="ER156" s="201"/>
      <c r="ES156" s="201"/>
      <c r="ET156" s="201"/>
      <c r="EU156" s="201"/>
      <c r="EV156" s="201"/>
      <c r="EW156" s="201" t="str">
        <f t="shared" si="41"/>
        <v/>
      </c>
      <c r="EX156" s="201"/>
      <c r="EY156" s="201"/>
      <c r="EZ156" s="201"/>
      <c r="FA156" s="201"/>
      <c r="FB156" s="201"/>
      <c r="FC156" s="201"/>
      <c r="FD156" s="201" t="str">
        <f t="shared" si="42"/>
        <v/>
      </c>
      <c r="FE156" s="201"/>
      <c r="FF156" s="201"/>
      <c r="FG156" s="201"/>
      <c r="FH156" s="201"/>
      <c r="FI156" s="201"/>
      <c r="FJ156" s="201"/>
      <c r="FK156" s="201" t="str">
        <f t="shared" si="43"/>
        <v/>
      </c>
      <c r="FL156" s="201"/>
      <c r="FM156" s="201"/>
      <c r="FN156" s="201"/>
      <c r="FO156" s="201"/>
      <c r="FP156" s="201"/>
      <c r="FQ156" s="201"/>
      <c r="FR156" s="201" t="str">
        <f t="shared" si="44"/>
        <v/>
      </c>
      <c r="FS156" s="201"/>
      <c r="FT156" s="201"/>
      <c r="FU156" s="201"/>
      <c r="FV156" s="201"/>
      <c r="FW156" s="201"/>
      <c r="FX156" s="201"/>
      <c r="FY156" s="201" t="str">
        <f t="shared" si="45"/>
        <v/>
      </c>
      <c r="FZ156" s="201"/>
      <c r="GA156" s="201"/>
      <c r="GB156" s="201"/>
      <c r="GC156" s="201"/>
      <c r="GD156" s="201"/>
      <c r="GE156" s="201"/>
      <c r="GF156" s="201" t="str">
        <f t="shared" si="46"/>
        <v/>
      </c>
      <c r="GG156" s="201"/>
      <c r="GH156" s="201"/>
      <c r="GI156" s="201"/>
      <c r="GJ156" s="201"/>
      <c r="GK156" s="201"/>
      <c r="GL156" s="201"/>
      <c r="GM156" s="201" t="str">
        <f t="shared" si="47"/>
        <v/>
      </c>
      <c r="GN156" s="201"/>
      <c r="GO156" s="201"/>
      <c r="GP156" s="201"/>
      <c r="GQ156" s="201"/>
      <c r="GR156" s="201"/>
      <c r="GS156" s="201"/>
      <c r="GT156" s="201" t="str">
        <f t="shared" si="48"/>
        <v/>
      </c>
      <c r="GU156" s="201"/>
      <c r="GV156" s="201"/>
      <c r="GW156" s="201"/>
      <c r="GX156" s="201"/>
      <c r="GY156" s="201"/>
      <c r="GZ156" s="201"/>
      <c r="HA156" s="201" t="str">
        <f t="shared" si="49"/>
        <v/>
      </c>
      <c r="HB156" s="201"/>
      <c r="HC156" s="201"/>
      <c r="HD156" s="201"/>
      <c r="HE156" s="201"/>
      <c r="HF156" s="201"/>
      <c r="HG156" s="201"/>
      <c r="HH156" s="201" t="str">
        <f t="shared" si="50"/>
        <v/>
      </c>
      <c r="HI156" s="201"/>
      <c r="HJ156" s="201"/>
      <c r="HK156" s="201"/>
      <c r="HL156" s="201"/>
      <c r="HM156" s="201"/>
      <c r="HN156" s="201"/>
      <c r="HO156" s="201" t="str">
        <f t="shared" si="51"/>
        <v/>
      </c>
      <c r="HP156" s="201"/>
      <c r="HQ156" s="201"/>
      <c r="HR156" s="201"/>
      <c r="HS156" s="201"/>
      <c r="HT156" s="201"/>
      <c r="HU156" s="201"/>
      <c r="HV156" s="201" t="str">
        <f t="shared" si="52"/>
        <v/>
      </c>
      <c r="HW156" s="201"/>
      <c r="HX156" s="201"/>
      <c r="HY156" s="201"/>
      <c r="HZ156" s="201"/>
      <c r="IA156" s="201"/>
      <c r="IB156" s="201"/>
      <c r="IC156" s="201" t="str">
        <f t="shared" si="53"/>
        <v/>
      </c>
      <c r="ID156" s="201"/>
      <c r="IE156" s="201"/>
      <c r="IF156" s="201"/>
      <c r="IG156" s="201"/>
      <c r="IH156" s="201"/>
      <c r="II156" s="201"/>
      <c r="IJ156" s="201" t="str">
        <f t="shared" si="54"/>
        <v/>
      </c>
      <c r="IK156" s="201"/>
      <c r="IL156" s="201"/>
      <c r="IM156" s="201"/>
      <c r="IN156" s="201"/>
      <c r="IO156" s="201"/>
      <c r="IP156" s="201"/>
      <c r="IQ156" s="201" t="str">
        <f t="shared" si="55"/>
        <v/>
      </c>
      <c r="IR156" s="201"/>
      <c r="IS156" s="201"/>
      <c r="IT156" s="201"/>
      <c r="IU156" s="201"/>
      <c r="IV156" s="201"/>
      <c r="IW156" s="201"/>
      <c r="IX156" s="201" t="str">
        <f t="shared" si="56"/>
        <v/>
      </c>
      <c r="IY156" s="201"/>
      <c r="IZ156" s="201"/>
      <c r="JA156" s="201"/>
      <c r="JB156" s="201"/>
      <c r="JC156" s="201"/>
      <c r="JD156" s="201"/>
      <c r="JE156" s="201" t="str">
        <f t="shared" si="57"/>
        <v/>
      </c>
      <c r="JF156" s="201"/>
      <c r="JG156" s="201"/>
      <c r="JH156" s="201"/>
      <c r="JI156" s="201"/>
      <c r="JJ156" s="201"/>
      <c r="JK156" s="201"/>
      <c r="JL156" s="201" t="str">
        <f t="shared" si="58"/>
        <v/>
      </c>
      <c r="JM156" s="201"/>
      <c r="JN156" s="201"/>
      <c r="JO156" s="201"/>
      <c r="JP156" s="201"/>
      <c r="JQ156" s="201"/>
      <c r="JR156" s="201"/>
      <c r="JS156" s="201" t="str">
        <f t="shared" si="59"/>
        <v/>
      </c>
      <c r="JT156" s="201"/>
      <c r="JU156" s="201"/>
      <c r="JV156" s="201"/>
      <c r="JW156" s="201"/>
      <c r="JX156" s="201"/>
      <c r="JY156" s="201"/>
      <c r="JZ156" s="201" t="str">
        <f t="shared" si="60"/>
        <v/>
      </c>
      <c r="KA156" s="201"/>
      <c r="KB156" s="201"/>
      <c r="KC156" s="201"/>
      <c r="KD156" s="201"/>
      <c r="KE156" s="201"/>
      <c r="KF156" s="201"/>
      <c r="KG156" s="201" t="str">
        <f t="shared" si="61"/>
        <v/>
      </c>
      <c r="KH156" s="201"/>
      <c r="KI156" s="201"/>
      <c r="KJ156" s="201"/>
      <c r="KK156" s="201"/>
      <c r="KL156" s="201"/>
      <c r="KM156" s="201"/>
      <c r="KN156" s="201" t="str">
        <f t="shared" si="62"/>
        <v/>
      </c>
      <c r="KO156" s="201"/>
      <c r="KP156" s="201"/>
      <c r="KQ156" s="201"/>
      <c r="KR156" s="201"/>
      <c r="KS156" s="201"/>
      <c r="KT156" s="201"/>
      <c r="KU156" s="201" t="str">
        <f t="shared" si="63"/>
        <v/>
      </c>
      <c r="KV156" s="201"/>
      <c r="KW156" s="201"/>
      <c r="KX156" s="201"/>
      <c r="KY156" s="201"/>
      <c r="KZ156" s="201"/>
      <c r="LA156" s="201"/>
      <c r="LB156" s="201" t="str">
        <f t="shared" si="64"/>
        <v/>
      </c>
      <c r="LC156" s="201"/>
      <c r="LD156" s="201"/>
      <c r="LE156" s="201"/>
      <c r="LF156" s="201"/>
      <c r="LG156" s="201"/>
      <c r="LH156" s="201"/>
      <c r="LI156" s="201" t="str">
        <f t="shared" si="75"/>
        <v/>
      </c>
      <c r="LJ156" s="201"/>
      <c r="LK156" s="201"/>
      <c r="LL156" s="201"/>
      <c r="LM156" s="201"/>
      <c r="LN156" s="201"/>
      <c r="LO156" s="201"/>
      <c r="LP156" s="201" t="str">
        <f t="shared" si="76"/>
        <v/>
      </c>
      <c r="LQ156" s="201"/>
      <c r="LR156" s="201"/>
      <c r="LS156" s="201"/>
      <c r="LT156" s="201"/>
      <c r="LU156" s="201"/>
      <c r="LV156" s="201"/>
      <c r="LW156" s="201" t="str">
        <f t="shared" si="77"/>
        <v/>
      </c>
      <c r="LX156" s="201"/>
      <c r="LY156" s="201"/>
      <c r="LZ156" s="201"/>
      <c r="MA156" s="201"/>
      <c r="MB156" s="201"/>
      <c r="MC156" s="201"/>
      <c r="MD156" s="201" t="str">
        <f t="shared" si="78"/>
        <v/>
      </c>
      <c r="ME156" s="201"/>
      <c r="MF156" s="201"/>
      <c r="MG156" s="201"/>
      <c r="MH156" s="201"/>
      <c r="MI156" s="201"/>
      <c r="MJ156" s="201"/>
      <c r="MK156" s="201" t="str">
        <f t="shared" si="79"/>
        <v/>
      </c>
      <c r="ML156" s="201"/>
      <c r="MM156" s="201"/>
      <c r="MN156" s="201"/>
      <c r="MO156" s="201"/>
      <c r="MP156" s="201"/>
      <c r="MQ156" s="201"/>
      <c r="MR156" s="201" t="str">
        <f t="shared" si="80"/>
        <v/>
      </c>
      <c r="MS156" s="201"/>
      <c r="MT156" s="201"/>
      <c r="MU156" s="201"/>
      <c r="MV156" s="201"/>
      <c r="MW156" s="201"/>
      <c r="MX156" s="201"/>
      <c r="MY156" s="201" t="str">
        <f t="shared" si="81"/>
        <v/>
      </c>
      <c r="MZ156" s="201"/>
      <c r="NA156" s="201"/>
      <c r="NB156" s="201"/>
      <c r="NC156" s="201"/>
      <c r="ND156" s="201"/>
      <c r="NE156" s="201"/>
      <c r="NF156" s="201" t="str">
        <f t="shared" si="82"/>
        <v/>
      </c>
      <c r="NG156" s="201"/>
      <c r="NH156" s="201"/>
      <c r="NI156" s="201"/>
      <c r="NJ156" s="201"/>
      <c r="NK156" s="201"/>
      <c r="NL156" s="201"/>
      <c r="NM156" s="201" t="str">
        <f t="shared" si="83"/>
        <v/>
      </c>
      <c r="NN156" s="201"/>
      <c r="NO156" s="201"/>
      <c r="NP156" s="201"/>
      <c r="NQ156" s="201"/>
      <c r="NR156" s="201"/>
      <c r="NS156" s="201"/>
      <c r="NT156" s="201" t="str">
        <f t="shared" si="84"/>
        <v/>
      </c>
      <c r="NU156" s="201"/>
      <c r="NV156" s="201"/>
      <c r="NW156" s="201"/>
      <c r="NX156" s="201"/>
      <c r="NY156" s="201"/>
      <c r="NZ156" s="201"/>
      <c r="OA156" s="201" t="str">
        <f t="shared" si="85"/>
        <v/>
      </c>
      <c r="OB156" s="201"/>
      <c r="OC156" s="201"/>
      <c r="OD156" s="201"/>
      <c r="OE156" s="201"/>
      <c r="OF156" s="201"/>
      <c r="OG156" s="201"/>
      <c r="OH156" s="201" t="str">
        <f t="shared" si="86"/>
        <v/>
      </c>
      <c r="OI156" s="201"/>
      <c r="OJ156" s="201"/>
      <c r="OK156" s="201"/>
      <c r="OL156" s="201"/>
      <c r="OM156" s="201"/>
      <c r="ON156" s="201"/>
      <c r="OO156" s="201" t="str">
        <f t="shared" si="87"/>
        <v/>
      </c>
      <c r="OP156" s="201"/>
      <c r="OQ156" s="201"/>
      <c r="OR156" s="201"/>
      <c r="OS156" s="201"/>
      <c r="OT156" s="201"/>
      <c r="OU156" s="201"/>
      <c r="OV156" s="201" t="str">
        <f t="shared" si="88"/>
        <v/>
      </c>
      <c r="OW156" s="201"/>
      <c r="OX156" s="201"/>
      <c r="OY156" s="201"/>
      <c r="OZ156" s="201"/>
      <c r="PA156" s="201"/>
      <c r="PB156" s="201"/>
      <c r="PC156" s="201" t="str">
        <f t="shared" si="89"/>
        <v/>
      </c>
      <c r="PD156" s="201"/>
      <c r="PE156" s="201"/>
      <c r="PF156" s="201"/>
      <c r="PG156" s="201"/>
      <c r="PH156" s="201"/>
      <c r="PI156" s="201"/>
      <c r="PJ156" s="201" t="str">
        <f t="shared" si="90"/>
        <v/>
      </c>
      <c r="PK156" s="201"/>
      <c r="PL156" s="201"/>
      <c r="PM156" s="201"/>
      <c r="PN156" s="201"/>
      <c r="PO156" s="201"/>
      <c r="PP156" s="201"/>
      <c r="PQ156" s="201" t="str">
        <f t="shared" si="91"/>
        <v/>
      </c>
      <c r="PR156" s="201"/>
      <c r="PS156" s="201"/>
      <c r="PT156" s="201"/>
      <c r="PU156" s="201"/>
      <c r="PV156" s="201"/>
      <c r="PW156" s="201"/>
      <c r="PX156" s="201" t="str">
        <f t="shared" si="92"/>
        <v/>
      </c>
      <c r="PY156" s="201"/>
      <c r="PZ156" s="201"/>
      <c r="QA156" s="201"/>
      <c r="QB156" s="201"/>
      <c r="QC156" s="201"/>
      <c r="QD156" s="201"/>
      <c r="QE156" s="201" t="str">
        <f t="shared" si="93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8"/>
        <v>#N/A</v>
      </c>
      <c r="G157" s="201"/>
      <c r="H157" s="202"/>
      <c r="I157" s="202"/>
      <c r="J157" s="202"/>
      <c r="K157" s="201"/>
      <c r="L157" s="201"/>
      <c r="M157" s="201">
        <f t="shared" si="99"/>
        <v>0</v>
      </c>
      <c r="N157" s="201"/>
      <c r="O157" s="201"/>
      <c r="P157" s="201"/>
      <c r="Q157" s="203"/>
      <c r="R157" s="201"/>
      <c r="S157" s="201"/>
      <c r="T157" s="201">
        <f t="shared" si="96"/>
        <v>20</v>
      </c>
      <c r="U157" s="201"/>
      <c r="V157" s="201"/>
      <c r="W157" s="201"/>
      <c r="X157" s="201"/>
      <c r="Y157" s="201"/>
      <c r="Z157" s="201"/>
      <c r="AA157" s="201">
        <f t="shared" si="97"/>
        <v>0</v>
      </c>
      <c r="AB157" s="201"/>
      <c r="AC157" s="201"/>
      <c r="AD157" s="201"/>
      <c r="AE157" s="201"/>
      <c r="AF157" s="201"/>
      <c r="AG157" s="201"/>
      <c r="AH157" s="201">
        <f t="shared" si="24"/>
        <v>20</v>
      </c>
      <c r="AI157" s="201"/>
      <c r="AJ157" s="201"/>
      <c r="AK157" s="201"/>
      <c r="AL157" s="201"/>
      <c r="AM157" s="201"/>
      <c r="AN157" s="201"/>
      <c r="AO157" s="201" t="str">
        <f t="shared" si="25"/>
        <v/>
      </c>
      <c r="AP157" s="201"/>
      <c r="AQ157" s="201"/>
      <c r="AR157" s="201"/>
      <c r="AS157" s="201"/>
      <c r="AT157" s="201"/>
      <c r="AU157" s="201"/>
      <c r="AV157" s="201" t="str">
        <f t="shared" si="26"/>
        <v/>
      </c>
      <c r="AW157" s="201"/>
      <c r="AX157" s="201"/>
      <c r="AY157" s="201"/>
      <c r="AZ157" s="201"/>
      <c r="BA157" s="201"/>
      <c r="BB157" s="201"/>
      <c r="BC157" s="201" t="str">
        <f t="shared" si="27"/>
        <v/>
      </c>
      <c r="BD157" s="201"/>
      <c r="BE157" s="201"/>
      <c r="BF157" s="201"/>
      <c r="BG157" s="201"/>
      <c r="BH157" s="201"/>
      <c r="BI157" s="201"/>
      <c r="BJ157" s="201" t="str">
        <f t="shared" si="28"/>
        <v/>
      </c>
      <c r="BK157" s="201"/>
      <c r="BL157" s="201"/>
      <c r="BM157" s="201"/>
      <c r="BN157" s="201"/>
      <c r="BO157" s="201"/>
      <c r="BP157" s="201"/>
      <c r="BQ157" s="201" t="str">
        <f t="shared" si="29"/>
        <v/>
      </c>
      <c r="BR157" s="201"/>
      <c r="BS157" s="201"/>
      <c r="BT157" s="201"/>
      <c r="BU157" s="201"/>
      <c r="BV157" s="201"/>
      <c r="BW157" s="201"/>
      <c r="BX157" s="201" t="str">
        <f t="shared" si="30"/>
        <v/>
      </c>
      <c r="BY157" s="201"/>
      <c r="BZ157" s="201"/>
      <c r="CA157" s="201"/>
      <c r="CB157" s="201"/>
      <c r="CC157" s="201"/>
      <c r="CD157" s="201"/>
      <c r="CE157" s="201" t="str">
        <f t="shared" si="31"/>
        <v/>
      </c>
      <c r="CF157" s="201"/>
      <c r="CG157" s="201"/>
      <c r="CH157" s="201"/>
      <c r="CI157" s="201"/>
      <c r="CJ157" s="201"/>
      <c r="CK157" s="201"/>
      <c r="CL157" s="201" t="str">
        <f t="shared" si="32"/>
        <v/>
      </c>
      <c r="CM157" s="201"/>
      <c r="CN157" s="201"/>
      <c r="CO157" s="201"/>
      <c r="CP157" s="201"/>
      <c r="CQ157" s="201"/>
      <c r="CR157" s="201"/>
      <c r="CS157" s="201" t="str">
        <f t="shared" si="33"/>
        <v/>
      </c>
      <c r="CT157" s="201"/>
      <c r="CU157" s="201"/>
      <c r="CV157" s="201"/>
      <c r="CW157" s="201"/>
      <c r="CX157" s="201"/>
      <c r="CY157" s="201"/>
      <c r="CZ157" s="201" t="str">
        <f t="shared" si="34"/>
        <v/>
      </c>
      <c r="DA157" s="201"/>
      <c r="DB157" s="201"/>
      <c r="DC157" s="201"/>
      <c r="DD157" s="201"/>
      <c r="DE157" s="201"/>
      <c r="DF157" s="201"/>
      <c r="DG157" s="201" t="str">
        <f t="shared" si="35"/>
        <v/>
      </c>
      <c r="DH157" s="201"/>
      <c r="DI157" s="201"/>
      <c r="DJ157" s="201"/>
      <c r="DK157" s="201"/>
      <c r="DL157" s="201"/>
      <c r="DM157" s="201"/>
      <c r="DN157" s="201" t="str">
        <f t="shared" si="36"/>
        <v/>
      </c>
      <c r="DO157" s="201"/>
      <c r="DP157" s="201"/>
      <c r="DQ157" s="201"/>
      <c r="DR157" s="201"/>
      <c r="DS157" s="201"/>
      <c r="DT157" s="201"/>
      <c r="DU157" s="201" t="str">
        <f t="shared" si="37"/>
        <v/>
      </c>
      <c r="DV157" s="201"/>
      <c r="DW157" s="201"/>
      <c r="DX157" s="201"/>
      <c r="DY157" s="201"/>
      <c r="DZ157" s="201"/>
      <c r="EA157" s="201"/>
      <c r="EB157" s="201" t="str">
        <f t="shared" si="38"/>
        <v/>
      </c>
      <c r="EC157" s="201"/>
      <c r="ED157" s="201"/>
      <c r="EE157" s="201"/>
      <c r="EF157" s="201"/>
      <c r="EG157" s="201"/>
      <c r="EH157" s="201"/>
      <c r="EI157" s="201" t="str">
        <f t="shared" si="39"/>
        <v/>
      </c>
      <c r="EJ157" s="201"/>
      <c r="EK157" s="201"/>
      <c r="EL157" s="201"/>
      <c r="EM157" s="201"/>
      <c r="EN157" s="201"/>
      <c r="EO157" s="201"/>
      <c r="EP157" s="201" t="str">
        <f t="shared" si="40"/>
        <v/>
      </c>
      <c r="EQ157" s="201"/>
      <c r="ER157" s="201"/>
      <c r="ES157" s="201"/>
      <c r="ET157" s="201"/>
      <c r="EU157" s="201"/>
      <c r="EV157" s="201"/>
      <c r="EW157" s="201" t="str">
        <f t="shared" si="41"/>
        <v/>
      </c>
      <c r="EX157" s="201"/>
      <c r="EY157" s="201"/>
      <c r="EZ157" s="201"/>
      <c r="FA157" s="201"/>
      <c r="FB157" s="201"/>
      <c r="FC157" s="201"/>
      <c r="FD157" s="201" t="str">
        <f t="shared" si="42"/>
        <v/>
      </c>
      <c r="FE157" s="201"/>
      <c r="FF157" s="201"/>
      <c r="FG157" s="201"/>
      <c r="FH157" s="201"/>
      <c r="FI157" s="201"/>
      <c r="FJ157" s="201"/>
      <c r="FK157" s="201" t="str">
        <f t="shared" si="43"/>
        <v/>
      </c>
      <c r="FL157" s="201"/>
      <c r="FM157" s="201"/>
      <c r="FN157" s="201"/>
      <c r="FO157" s="201"/>
      <c r="FP157" s="201"/>
      <c r="FQ157" s="201"/>
      <c r="FR157" s="201" t="str">
        <f t="shared" si="44"/>
        <v/>
      </c>
      <c r="FS157" s="201"/>
      <c r="FT157" s="201"/>
      <c r="FU157" s="201"/>
      <c r="FV157" s="201"/>
      <c r="FW157" s="201"/>
      <c r="FX157" s="201"/>
      <c r="FY157" s="201" t="str">
        <f t="shared" si="45"/>
        <v/>
      </c>
      <c r="FZ157" s="201"/>
      <c r="GA157" s="201"/>
      <c r="GB157" s="201"/>
      <c r="GC157" s="201"/>
      <c r="GD157" s="201"/>
      <c r="GE157" s="201"/>
      <c r="GF157" s="201" t="str">
        <f t="shared" si="46"/>
        <v/>
      </c>
      <c r="GG157" s="201"/>
      <c r="GH157" s="201"/>
      <c r="GI157" s="201"/>
      <c r="GJ157" s="201"/>
      <c r="GK157" s="201"/>
      <c r="GL157" s="201"/>
      <c r="GM157" s="201" t="str">
        <f t="shared" si="47"/>
        <v/>
      </c>
      <c r="GN157" s="201"/>
      <c r="GO157" s="201"/>
      <c r="GP157" s="201"/>
      <c r="GQ157" s="201"/>
      <c r="GR157" s="201"/>
      <c r="GS157" s="201"/>
      <c r="GT157" s="201" t="str">
        <f t="shared" si="48"/>
        <v/>
      </c>
      <c r="GU157" s="201"/>
      <c r="GV157" s="201"/>
      <c r="GW157" s="201"/>
      <c r="GX157" s="201"/>
      <c r="GY157" s="201"/>
      <c r="GZ157" s="201"/>
      <c r="HA157" s="201" t="str">
        <f t="shared" si="49"/>
        <v/>
      </c>
      <c r="HB157" s="201"/>
      <c r="HC157" s="201"/>
      <c r="HD157" s="201"/>
      <c r="HE157" s="201"/>
      <c r="HF157" s="201"/>
      <c r="HG157" s="201"/>
      <c r="HH157" s="201" t="str">
        <f t="shared" si="50"/>
        <v/>
      </c>
      <c r="HI157" s="201"/>
      <c r="HJ157" s="201"/>
      <c r="HK157" s="201"/>
      <c r="HL157" s="201"/>
      <c r="HM157" s="201"/>
      <c r="HN157" s="201"/>
      <c r="HO157" s="201" t="str">
        <f t="shared" si="51"/>
        <v/>
      </c>
      <c r="HP157" s="201"/>
      <c r="HQ157" s="201"/>
      <c r="HR157" s="201"/>
      <c r="HS157" s="201"/>
      <c r="HT157" s="201"/>
      <c r="HU157" s="201"/>
      <c r="HV157" s="201" t="str">
        <f t="shared" si="52"/>
        <v/>
      </c>
      <c r="HW157" s="201"/>
      <c r="HX157" s="201"/>
      <c r="HY157" s="201"/>
      <c r="HZ157" s="201"/>
      <c r="IA157" s="201"/>
      <c r="IB157" s="201"/>
      <c r="IC157" s="201" t="str">
        <f t="shared" si="53"/>
        <v/>
      </c>
      <c r="ID157" s="201"/>
      <c r="IE157" s="201"/>
      <c r="IF157" s="201"/>
      <c r="IG157" s="201"/>
      <c r="IH157" s="201"/>
      <c r="II157" s="201"/>
      <c r="IJ157" s="201" t="str">
        <f t="shared" si="54"/>
        <v/>
      </c>
      <c r="IK157" s="201"/>
      <c r="IL157" s="201"/>
      <c r="IM157" s="201"/>
      <c r="IN157" s="201"/>
      <c r="IO157" s="201"/>
      <c r="IP157" s="201"/>
      <c r="IQ157" s="201" t="str">
        <f t="shared" si="55"/>
        <v/>
      </c>
      <c r="IR157" s="201"/>
      <c r="IS157" s="201"/>
      <c r="IT157" s="201"/>
      <c r="IU157" s="201"/>
      <c r="IV157" s="201"/>
      <c r="IW157" s="201"/>
      <c r="IX157" s="201" t="str">
        <f t="shared" si="56"/>
        <v/>
      </c>
      <c r="IY157" s="201"/>
      <c r="IZ157" s="201"/>
      <c r="JA157" s="201"/>
      <c r="JB157" s="201"/>
      <c r="JC157" s="201"/>
      <c r="JD157" s="201"/>
      <c r="JE157" s="201" t="str">
        <f t="shared" si="57"/>
        <v/>
      </c>
      <c r="JF157" s="201"/>
      <c r="JG157" s="201"/>
      <c r="JH157" s="201"/>
      <c r="JI157" s="201"/>
      <c r="JJ157" s="201"/>
      <c r="JK157" s="201"/>
      <c r="JL157" s="201" t="str">
        <f t="shared" si="58"/>
        <v/>
      </c>
      <c r="JM157" s="201"/>
      <c r="JN157" s="201"/>
      <c r="JO157" s="201"/>
      <c r="JP157" s="201"/>
      <c r="JQ157" s="201"/>
      <c r="JR157" s="201"/>
      <c r="JS157" s="201" t="str">
        <f t="shared" si="59"/>
        <v/>
      </c>
      <c r="JT157" s="201"/>
      <c r="JU157" s="201"/>
      <c r="JV157" s="201"/>
      <c r="JW157" s="201"/>
      <c r="JX157" s="201"/>
      <c r="JY157" s="201"/>
      <c r="JZ157" s="201" t="str">
        <f t="shared" si="60"/>
        <v/>
      </c>
      <c r="KA157" s="201"/>
      <c r="KB157" s="201"/>
      <c r="KC157" s="201"/>
      <c r="KD157" s="201"/>
      <c r="KE157" s="201"/>
      <c r="KF157" s="201"/>
      <c r="KG157" s="201" t="str">
        <f t="shared" si="61"/>
        <v/>
      </c>
      <c r="KH157" s="201"/>
      <c r="KI157" s="201"/>
      <c r="KJ157" s="201"/>
      <c r="KK157" s="201"/>
      <c r="KL157" s="201"/>
      <c r="KM157" s="201"/>
      <c r="KN157" s="201" t="str">
        <f t="shared" si="62"/>
        <v/>
      </c>
      <c r="KO157" s="201"/>
      <c r="KP157" s="201"/>
      <c r="KQ157" s="201"/>
      <c r="KR157" s="201"/>
      <c r="KS157" s="201"/>
      <c r="KT157" s="201"/>
      <c r="KU157" s="201" t="str">
        <f t="shared" si="63"/>
        <v/>
      </c>
      <c r="KV157" s="201"/>
      <c r="KW157" s="201"/>
      <c r="KX157" s="201"/>
      <c r="KY157" s="201"/>
      <c r="KZ157" s="201"/>
      <c r="LA157" s="201"/>
      <c r="LB157" s="201" t="str">
        <f t="shared" si="64"/>
        <v/>
      </c>
      <c r="LC157" s="201"/>
      <c r="LD157" s="201"/>
      <c r="LE157" s="201"/>
      <c r="LF157" s="201"/>
      <c r="LG157" s="201"/>
      <c r="LH157" s="201"/>
      <c r="LI157" s="201" t="str">
        <f t="shared" si="75"/>
        <v/>
      </c>
      <c r="LJ157" s="201"/>
      <c r="LK157" s="201"/>
      <c r="LL157" s="201"/>
      <c r="LM157" s="201"/>
      <c r="LN157" s="201"/>
      <c r="LO157" s="201"/>
      <c r="LP157" s="201" t="str">
        <f t="shared" si="76"/>
        <v/>
      </c>
      <c r="LQ157" s="201"/>
      <c r="LR157" s="201"/>
      <c r="LS157" s="201"/>
      <c r="LT157" s="201"/>
      <c r="LU157" s="201"/>
      <c r="LV157" s="201"/>
      <c r="LW157" s="201" t="str">
        <f t="shared" si="77"/>
        <v/>
      </c>
      <c r="LX157" s="201"/>
      <c r="LY157" s="201"/>
      <c r="LZ157" s="201"/>
      <c r="MA157" s="201"/>
      <c r="MB157" s="201"/>
      <c r="MC157" s="201"/>
      <c r="MD157" s="201" t="str">
        <f t="shared" si="78"/>
        <v/>
      </c>
      <c r="ME157" s="201"/>
      <c r="MF157" s="201"/>
      <c r="MG157" s="201"/>
      <c r="MH157" s="201"/>
      <c r="MI157" s="201"/>
      <c r="MJ157" s="201"/>
      <c r="MK157" s="201" t="str">
        <f t="shared" si="79"/>
        <v/>
      </c>
      <c r="ML157" s="201"/>
      <c r="MM157" s="201"/>
      <c r="MN157" s="201"/>
      <c r="MO157" s="201"/>
      <c r="MP157" s="201"/>
      <c r="MQ157" s="201"/>
      <c r="MR157" s="201" t="str">
        <f t="shared" si="80"/>
        <v/>
      </c>
      <c r="MS157" s="201"/>
      <c r="MT157" s="201"/>
      <c r="MU157" s="201"/>
      <c r="MV157" s="201"/>
      <c r="MW157" s="201"/>
      <c r="MX157" s="201"/>
      <c r="MY157" s="201" t="str">
        <f t="shared" si="81"/>
        <v/>
      </c>
      <c r="MZ157" s="201"/>
      <c r="NA157" s="201"/>
      <c r="NB157" s="201"/>
      <c r="NC157" s="201"/>
      <c r="ND157" s="201"/>
      <c r="NE157" s="201"/>
      <c r="NF157" s="201" t="str">
        <f t="shared" si="82"/>
        <v/>
      </c>
      <c r="NG157" s="201"/>
      <c r="NH157" s="201"/>
      <c r="NI157" s="201"/>
      <c r="NJ157" s="201"/>
      <c r="NK157" s="201"/>
      <c r="NL157" s="201"/>
      <c r="NM157" s="201" t="str">
        <f t="shared" si="83"/>
        <v/>
      </c>
      <c r="NN157" s="201"/>
      <c r="NO157" s="201"/>
      <c r="NP157" s="201"/>
      <c r="NQ157" s="201"/>
      <c r="NR157" s="201"/>
      <c r="NS157" s="201"/>
      <c r="NT157" s="201" t="str">
        <f t="shared" si="84"/>
        <v/>
      </c>
      <c r="NU157" s="201"/>
      <c r="NV157" s="201"/>
      <c r="NW157" s="201"/>
      <c r="NX157" s="201"/>
      <c r="NY157" s="201"/>
      <c r="NZ157" s="201"/>
      <c r="OA157" s="201" t="str">
        <f t="shared" si="85"/>
        <v/>
      </c>
      <c r="OB157" s="201"/>
      <c r="OC157" s="201"/>
      <c r="OD157" s="201"/>
      <c r="OE157" s="201"/>
      <c r="OF157" s="201"/>
      <c r="OG157" s="201"/>
      <c r="OH157" s="201" t="str">
        <f t="shared" si="86"/>
        <v/>
      </c>
      <c r="OI157" s="201"/>
      <c r="OJ157" s="201"/>
      <c r="OK157" s="201"/>
      <c r="OL157" s="201"/>
      <c r="OM157" s="201"/>
      <c r="ON157" s="201"/>
      <c r="OO157" s="201" t="str">
        <f t="shared" si="87"/>
        <v/>
      </c>
      <c r="OP157" s="201"/>
      <c r="OQ157" s="201"/>
      <c r="OR157" s="201"/>
      <c r="OS157" s="201"/>
      <c r="OT157" s="201"/>
      <c r="OU157" s="201"/>
      <c r="OV157" s="201" t="str">
        <f t="shared" si="88"/>
        <v/>
      </c>
      <c r="OW157" s="201"/>
      <c r="OX157" s="201"/>
      <c r="OY157" s="201"/>
      <c r="OZ157" s="201"/>
      <c r="PA157" s="201"/>
      <c r="PB157" s="201"/>
      <c r="PC157" s="201" t="str">
        <f t="shared" si="89"/>
        <v/>
      </c>
      <c r="PD157" s="201"/>
      <c r="PE157" s="201"/>
      <c r="PF157" s="201"/>
      <c r="PG157" s="201"/>
      <c r="PH157" s="201"/>
      <c r="PI157" s="201"/>
      <c r="PJ157" s="201" t="str">
        <f t="shared" si="90"/>
        <v/>
      </c>
      <c r="PK157" s="201"/>
      <c r="PL157" s="201"/>
      <c r="PM157" s="201"/>
      <c r="PN157" s="201"/>
      <c r="PO157" s="201"/>
      <c r="PP157" s="201"/>
      <c r="PQ157" s="201" t="str">
        <f t="shared" si="91"/>
        <v/>
      </c>
      <c r="PR157" s="201"/>
      <c r="PS157" s="201"/>
      <c r="PT157" s="201"/>
      <c r="PU157" s="201"/>
      <c r="PV157" s="201"/>
      <c r="PW157" s="201"/>
      <c r="PX157" s="201" t="str">
        <f t="shared" si="92"/>
        <v/>
      </c>
      <c r="PY157" s="201"/>
      <c r="PZ157" s="201"/>
      <c r="QA157" s="201"/>
      <c r="QB157" s="201"/>
      <c r="QC157" s="201"/>
      <c r="QD157" s="201"/>
      <c r="QE157" s="201" t="str">
        <f t="shared" si="93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8"/>
        <v>#N/A</v>
      </c>
      <c r="G158" s="201"/>
      <c r="H158" s="202"/>
      <c r="I158" s="202"/>
      <c r="J158" s="202"/>
      <c r="K158" s="201"/>
      <c r="L158" s="201"/>
      <c r="M158" s="201">
        <f t="shared" si="99"/>
        <v>0</v>
      </c>
      <c r="N158" s="201"/>
      <c r="O158" s="201"/>
      <c r="P158" s="201"/>
      <c r="Q158" s="203"/>
      <c r="R158" s="201"/>
      <c r="S158" s="201"/>
      <c r="T158" s="201">
        <f t="shared" ref="T158:T178" si="100">T64</f>
        <v>0</v>
      </c>
      <c r="U158" s="201"/>
      <c r="V158" s="201"/>
      <c r="W158" s="201"/>
      <c r="X158" s="201"/>
      <c r="Y158" s="201"/>
      <c r="Z158" s="201"/>
      <c r="AA158" s="201">
        <f t="shared" ref="AA158:AA178" si="101">AA64</f>
        <v>20</v>
      </c>
      <c r="AB158" s="201"/>
      <c r="AC158" s="201"/>
      <c r="AD158" s="201"/>
      <c r="AE158" s="201"/>
      <c r="AF158" s="201"/>
      <c r="AG158" s="201"/>
      <c r="AH158" s="201">
        <f t="shared" si="24"/>
        <v>0</v>
      </c>
      <c r="AI158" s="201"/>
      <c r="AJ158" s="201"/>
      <c r="AK158" s="201"/>
      <c r="AL158" s="201"/>
      <c r="AM158" s="201"/>
      <c r="AN158" s="201"/>
      <c r="AO158" s="201" t="str">
        <f t="shared" si="25"/>
        <v/>
      </c>
      <c r="AP158" s="201"/>
      <c r="AQ158" s="201"/>
      <c r="AR158" s="201"/>
      <c r="AS158" s="201"/>
      <c r="AT158" s="201"/>
      <c r="AU158" s="201"/>
      <c r="AV158" s="201" t="str">
        <f t="shared" si="26"/>
        <v/>
      </c>
      <c r="AW158" s="201"/>
      <c r="AX158" s="201"/>
      <c r="AY158" s="201"/>
      <c r="AZ158" s="201"/>
      <c r="BA158" s="201"/>
      <c r="BB158" s="201"/>
      <c r="BC158" s="201" t="str">
        <f t="shared" si="27"/>
        <v/>
      </c>
      <c r="BD158" s="201"/>
      <c r="BE158" s="201"/>
      <c r="BF158" s="201"/>
      <c r="BG158" s="201"/>
      <c r="BH158" s="201"/>
      <c r="BI158" s="201"/>
      <c r="BJ158" s="201" t="str">
        <f t="shared" si="28"/>
        <v/>
      </c>
      <c r="BK158" s="201"/>
      <c r="BL158" s="201"/>
      <c r="BM158" s="201"/>
      <c r="BN158" s="201"/>
      <c r="BO158" s="201"/>
      <c r="BP158" s="201"/>
      <c r="BQ158" s="201" t="str">
        <f t="shared" si="29"/>
        <v/>
      </c>
      <c r="BR158" s="201"/>
      <c r="BS158" s="201"/>
      <c r="BT158" s="201"/>
      <c r="BU158" s="201"/>
      <c r="BV158" s="201"/>
      <c r="BW158" s="201"/>
      <c r="BX158" s="201" t="str">
        <f t="shared" si="30"/>
        <v/>
      </c>
      <c r="BY158" s="201"/>
      <c r="BZ158" s="201"/>
      <c r="CA158" s="201"/>
      <c r="CB158" s="201"/>
      <c r="CC158" s="201"/>
      <c r="CD158" s="201"/>
      <c r="CE158" s="201" t="str">
        <f t="shared" si="31"/>
        <v/>
      </c>
      <c r="CF158" s="201"/>
      <c r="CG158" s="201"/>
      <c r="CH158" s="201"/>
      <c r="CI158" s="201"/>
      <c r="CJ158" s="201"/>
      <c r="CK158" s="201"/>
      <c r="CL158" s="201" t="str">
        <f t="shared" si="32"/>
        <v/>
      </c>
      <c r="CM158" s="201"/>
      <c r="CN158" s="201"/>
      <c r="CO158" s="201"/>
      <c r="CP158" s="201"/>
      <c r="CQ158" s="201"/>
      <c r="CR158" s="201"/>
      <c r="CS158" s="201" t="str">
        <f t="shared" si="33"/>
        <v/>
      </c>
      <c r="CT158" s="201"/>
      <c r="CU158" s="201"/>
      <c r="CV158" s="201"/>
      <c r="CW158" s="201"/>
      <c r="CX158" s="201"/>
      <c r="CY158" s="201"/>
      <c r="CZ158" s="201" t="str">
        <f t="shared" si="34"/>
        <v/>
      </c>
      <c r="DA158" s="201"/>
      <c r="DB158" s="201"/>
      <c r="DC158" s="201"/>
      <c r="DD158" s="201"/>
      <c r="DE158" s="201"/>
      <c r="DF158" s="201"/>
      <c r="DG158" s="201" t="str">
        <f t="shared" si="35"/>
        <v/>
      </c>
      <c r="DH158" s="201"/>
      <c r="DI158" s="201"/>
      <c r="DJ158" s="201"/>
      <c r="DK158" s="201"/>
      <c r="DL158" s="201"/>
      <c r="DM158" s="201"/>
      <c r="DN158" s="201" t="str">
        <f t="shared" si="36"/>
        <v/>
      </c>
      <c r="DO158" s="201"/>
      <c r="DP158" s="201"/>
      <c r="DQ158" s="201"/>
      <c r="DR158" s="201"/>
      <c r="DS158" s="201"/>
      <c r="DT158" s="201"/>
      <c r="DU158" s="201" t="str">
        <f t="shared" si="37"/>
        <v/>
      </c>
      <c r="DV158" s="201"/>
      <c r="DW158" s="201"/>
      <c r="DX158" s="201"/>
      <c r="DY158" s="201"/>
      <c r="DZ158" s="201"/>
      <c r="EA158" s="201"/>
      <c r="EB158" s="201" t="str">
        <f t="shared" si="38"/>
        <v/>
      </c>
      <c r="EC158" s="201"/>
      <c r="ED158" s="201"/>
      <c r="EE158" s="201"/>
      <c r="EF158" s="201"/>
      <c r="EG158" s="201"/>
      <c r="EH158" s="201"/>
      <c r="EI158" s="201" t="str">
        <f t="shared" si="39"/>
        <v/>
      </c>
      <c r="EJ158" s="201"/>
      <c r="EK158" s="201"/>
      <c r="EL158" s="201"/>
      <c r="EM158" s="201"/>
      <c r="EN158" s="201"/>
      <c r="EO158" s="201"/>
      <c r="EP158" s="201" t="str">
        <f t="shared" si="40"/>
        <v/>
      </c>
      <c r="EQ158" s="201"/>
      <c r="ER158" s="201"/>
      <c r="ES158" s="201"/>
      <c r="ET158" s="201"/>
      <c r="EU158" s="201"/>
      <c r="EV158" s="201"/>
      <c r="EW158" s="201" t="str">
        <f t="shared" si="41"/>
        <v/>
      </c>
      <c r="EX158" s="201"/>
      <c r="EY158" s="201"/>
      <c r="EZ158" s="201"/>
      <c r="FA158" s="201"/>
      <c r="FB158" s="201"/>
      <c r="FC158" s="201"/>
      <c r="FD158" s="201" t="str">
        <f t="shared" si="42"/>
        <v/>
      </c>
      <c r="FE158" s="201"/>
      <c r="FF158" s="201"/>
      <c r="FG158" s="201"/>
      <c r="FH158" s="201"/>
      <c r="FI158" s="201"/>
      <c r="FJ158" s="201"/>
      <c r="FK158" s="201" t="str">
        <f t="shared" si="43"/>
        <v/>
      </c>
      <c r="FL158" s="201"/>
      <c r="FM158" s="201"/>
      <c r="FN158" s="201"/>
      <c r="FO158" s="201"/>
      <c r="FP158" s="201"/>
      <c r="FQ158" s="201"/>
      <c r="FR158" s="201" t="str">
        <f t="shared" si="44"/>
        <v/>
      </c>
      <c r="FS158" s="201"/>
      <c r="FT158" s="201"/>
      <c r="FU158" s="201"/>
      <c r="FV158" s="201"/>
      <c r="FW158" s="201"/>
      <c r="FX158" s="201"/>
      <c r="FY158" s="201" t="str">
        <f t="shared" si="45"/>
        <v/>
      </c>
      <c r="FZ158" s="201"/>
      <c r="GA158" s="201"/>
      <c r="GB158" s="201"/>
      <c r="GC158" s="201"/>
      <c r="GD158" s="201"/>
      <c r="GE158" s="201"/>
      <c r="GF158" s="201" t="str">
        <f t="shared" si="46"/>
        <v/>
      </c>
      <c r="GG158" s="201"/>
      <c r="GH158" s="201"/>
      <c r="GI158" s="201"/>
      <c r="GJ158" s="201"/>
      <c r="GK158" s="201"/>
      <c r="GL158" s="201"/>
      <c r="GM158" s="201" t="str">
        <f t="shared" si="47"/>
        <v/>
      </c>
      <c r="GN158" s="201"/>
      <c r="GO158" s="201"/>
      <c r="GP158" s="201"/>
      <c r="GQ158" s="201"/>
      <c r="GR158" s="201"/>
      <c r="GS158" s="201"/>
      <c r="GT158" s="201" t="str">
        <f t="shared" si="48"/>
        <v/>
      </c>
      <c r="GU158" s="201"/>
      <c r="GV158" s="201"/>
      <c r="GW158" s="201"/>
      <c r="GX158" s="201"/>
      <c r="GY158" s="201"/>
      <c r="GZ158" s="201"/>
      <c r="HA158" s="201" t="str">
        <f t="shared" si="49"/>
        <v/>
      </c>
      <c r="HB158" s="201"/>
      <c r="HC158" s="201"/>
      <c r="HD158" s="201"/>
      <c r="HE158" s="201"/>
      <c r="HF158" s="201"/>
      <c r="HG158" s="201"/>
      <c r="HH158" s="201" t="str">
        <f t="shared" si="50"/>
        <v/>
      </c>
      <c r="HI158" s="201"/>
      <c r="HJ158" s="201"/>
      <c r="HK158" s="201"/>
      <c r="HL158" s="201"/>
      <c r="HM158" s="201"/>
      <c r="HN158" s="201"/>
      <c r="HO158" s="201" t="str">
        <f t="shared" si="51"/>
        <v/>
      </c>
      <c r="HP158" s="201"/>
      <c r="HQ158" s="201"/>
      <c r="HR158" s="201"/>
      <c r="HS158" s="201"/>
      <c r="HT158" s="201"/>
      <c r="HU158" s="201"/>
      <c r="HV158" s="201" t="str">
        <f t="shared" si="52"/>
        <v/>
      </c>
      <c r="HW158" s="201"/>
      <c r="HX158" s="201"/>
      <c r="HY158" s="201"/>
      <c r="HZ158" s="201"/>
      <c r="IA158" s="201"/>
      <c r="IB158" s="201"/>
      <c r="IC158" s="201" t="str">
        <f t="shared" si="53"/>
        <v/>
      </c>
      <c r="ID158" s="201"/>
      <c r="IE158" s="201"/>
      <c r="IF158" s="201"/>
      <c r="IG158" s="201"/>
      <c r="IH158" s="201"/>
      <c r="II158" s="201"/>
      <c r="IJ158" s="201" t="str">
        <f t="shared" si="54"/>
        <v/>
      </c>
      <c r="IK158" s="201"/>
      <c r="IL158" s="201"/>
      <c r="IM158" s="201"/>
      <c r="IN158" s="201"/>
      <c r="IO158" s="201"/>
      <c r="IP158" s="201"/>
      <c r="IQ158" s="201" t="str">
        <f t="shared" si="55"/>
        <v/>
      </c>
      <c r="IR158" s="201"/>
      <c r="IS158" s="201"/>
      <c r="IT158" s="201"/>
      <c r="IU158" s="201"/>
      <c r="IV158" s="201"/>
      <c r="IW158" s="201"/>
      <c r="IX158" s="201" t="str">
        <f t="shared" si="56"/>
        <v/>
      </c>
      <c r="IY158" s="201"/>
      <c r="IZ158" s="201"/>
      <c r="JA158" s="201"/>
      <c r="JB158" s="201"/>
      <c r="JC158" s="201"/>
      <c r="JD158" s="201"/>
      <c r="JE158" s="201" t="str">
        <f t="shared" si="57"/>
        <v/>
      </c>
      <c r="JF158" s="201"/>
      <c r="JG158" s="201"/>
      <c r="JH158" s="201"/>
      <c r="JI158" s="201"/>
      <c r="JJ158" s="201"/>
      <c r="JK158" s="201"/>
      <c r="JL158" s="201" t="str">
        <f t="shared" si="58"/>
        <v/>
      </c>
      <c r="JM158" s="201"/>
      <c r="JN158" s="201"/>
      <c r="JO158" s="201"/>
      <c r="JP158" s="201"/>
      <c r="JQ158" s="201"/>
      <c r="JR158" s="201"/>
      <c r="JS158" s="201" t="str">
        <f t="shared" si="59"/>
        <v/>
      </c>
      <c r="JT158" s="201"/>
      <c r="JU158" s="201"/>
      <c r="JV158" s="201"/>
      <c r="JW158" s="201"/>
      <c r="JX158" s="201"/>
      <c r="JY158" s="201"/>
      <c r="JZ158" s="201" t="str">
        <f t="shared" si="60"/>
        <v/>
      </c>
      <c r="KA158" s="201"/>
      <c r="KB158" s="201"/>
      <c r="KC158" s="201"/>
      <c r="KD158" s="201"/>
      <c r="KE158" s="201"/>
      <c r="KF158" s="201"/>
      <c r="KG158" s="201" t="str">
        <f t="shared" si="61"/>
        <v/>
      </c>
      <c r="KH158" s="201"/>
      <c r="KI158" s="201"/>
      <c r="KJ158" s="201"/>
      <c r="KK158" s="201"/>
      <c r="KL158" s="201"/>
      <c r="KM158" s="201"/>
      <c r="KN158" s="201" t="str">
        <f t="shared" si="62"/>
        <v/>
      </c>
      <c r="KO158" s="201"/>
      <c r="KP158" s="201"/>
      <c r="KQ158" s="201"/>
      <c r="KR158" s="201"/>
      <c r="KS158" s="201"/>
      <c r="KT158" s="201"/>
      <c r="KU158" s="201" t="str">
        <f t="shared" si="63"/>
        <v/>
      </c>
      <c r="KV158" s="201"/>
      <c r="KW158" s="201"/>
      <c r="KX158" s="201"/>
      <c r="KY158" s="201"/>
      <c r="KZ158" s="201"/>
      <c r="LA158" s="201"/>
      <c r="LB158" s="201" t="str">
        <f t="shared" si="64"/>
        <v/>
      </c>
      <c r="LC158" s="201"/>
      <c r="LD158" s="201"/>
      <c r="LE158" s="201"/>
      <c r="LF158" s="201"/>
      <c r="LG158" s="201"/>
      <c r="LH158" s="201"/>
      <c r="LI158" s="201" t="str">
        <f t="shared" si="75"/>
        <v/>
      </c>
      <c r="LJ158" s="201"/>
      <c r="LK158" s="201"/>
      <c r="LL158" s="201"/>
      <c r="LM158" s="201"/>
      <c r="LN158" s="201"/>
      <c r="LO158" s="201"/>
      <c r="LP158" s="201" t="str">
        <f t="shared" si="76"/>
        <v/>
      </c>
      <c r="LQ158" s="201"/>
      <c r="LR158" s="201"/>
      <c r="LS158" s="201"/>
      <c r="LT158" s="201"/>
      <c r="LU158" s="201"/>
      <c r="LV158" s="201"/>
      <c r="LW158" s="201" t="str">
        <f t="shared" si="77"/>
        <v/>
      </c>
      <c r="LX158" s="201"/>
      <c r="LY158" s="201"/>
      <c r="LZ158" s="201"/>
      <c r="MA158" s="201"/>
      <c r="MB158" s="201"/>
      <c r="MC158" s="201"/>
      <c r="MD158" s="201" t="str">
        <f t="shared" si="78"/>
        <v/>
      </c>
      <c r="ME158" s="201"/>
      <c r="MF158" s="201"/>
      <c r="MG158" s="201"/>
      <c r="MH158" s="201"/>
      <c r="MI158" s="201"/>
      <c r="MJ158" s="201"/>
      <c r="MK158" s="201" t="str">
        <f t="shared" si="79"/>
        <v/>
      </c>
      <c r="ML158" s="201"/>
      <c r="MM158" s="201"/>
      <c r="MN158" s="201"/>
      <c r="MO158" s="201"/>
      <c r="MP158" s="201"/>
      <c r="MQ158" s="201"/>
      <c r="MR158" s="201" t="str">
        <f t="shared" si="80"/>
        <v/>
      </c>
      <c r="MS158" s="201"/>
      <c r="MT158" s="201"/>
      <c r="MU158" s="201"/>
      <c r="MV158" s="201"/>
      <c r="MW158" s="201"/>
      <c r="MX158" s="201"/>
      <c r="MY158" s="201" t="str">
        <f t="shared" si="81"/>
        <v/>
      </c>
      <c r="MZ158" s="201"/>
      <c r="NA158" s="201"/>
      <c r="NB158" s="201"/>
      <c r="NC158" s="201"/>
      <c r="ND158" s="201"/>
      <c r="NE158" s="201"/>
      <c r="NF158" s="201" t="str">
        <f t="shared" si="82"/>
        <v/>
      </c>
      <c r="NG158" s="201"/>
      <c r="NH158" s="201"/>
      <c r="NI158" s="201"/>
      <c r="NJ158" s="201"/>
      <c r="NK158" s="201"/>
      <c r="NL158" s="201"/>
      <c r="NM158" s="201" t="str">
        <f t="shared" si="83"/>
        <v/>
      </c>
      <c r="NN158" s="201"/>
      <c r="NO158" s="201"/>
      <c r="NP158" s="201"/>
      <c r="NQ158" s="201"/>
      <c r="NR158" s="201"/>
      <c r="NS158" s="201"/>
      <c r="NT158" s="201" t="str">
        <f t="shared" si="84"/>
        <v/>
      </c>
      <c r="NU158" s="201"/>
      <c r="NV158" s="201"/>
      <c r="NW158" s="201"/>
      <c r="NX158" s="201"/>
      <c r="NY158" s="201"/>
      <c r="NZ158" s="201"/>
      <c r="OA158" s="201" t="str">
        <f t="shared" si="85"/>
        <v/>
      </c>
      <c r="OB158" s="201"/>
      <c r="OC158" s="201"/>
      <c r="OD158" s="201"/>
      <c r="OE158" s="201"/>
      <c r="OF158" s="201"/>
      <c r="OG158" s="201"/>
      <c r="OH158" s="201" t="str">
        <f t="shared" si="86"/>
        <v/>
      </c>
      <c r="OI158" s="201"/>
      <c r="OJ158" s="201"/>
      <c r="OK158" s="201"/>
      <c r="OL158" s="201"/>
      <c r="OM158" s="201"/>
      <c r="ON158" s="201"/>
      <c r="OO158" s="201" t="str">
        <f t="shared" si="87"/>
        <v/>
      </c>
      <c r="OP158" s="201"/>
      <c r="OQ158" s="201"/>
      <c r="OR158" s="201"/>
      <c r="OS158" s="201"/>
      <c r="OT158" s="201"/>
      <c r="OU158" s="201"/>
      <c r="OV158" s="201" t="str">
        <f t="shared" si="88"/>
        <v/>
      </c>
      <c r="OW158" s="201"/>
      <c r="OX158" s="201"/>
      <c r="OY158" s="201"/>
      <c r="OZ158" s="201"/>
      <c r="PA158" s="201"/>
      <c r="PB158" s="201"/>
      <c r="PC158" s="201" t="str">
        <f t="shared" si="89"/>
        <v/>
      </c>
      <c r="PD158" s="201"/>
      <c r="PE158" s="201"/>
      <c r="PF158" s="201"/>
      <c r="PG158" s="201"/>
      <c r="PH158" s="201"/>
      <c r="PI158" s="201"/>
      <c r="PJ158" s="201" t="str">
        <f t="shared" si="90"/>
        <v/>
      </c>
      <c r="PK158" s="201"/>
      <c r="PL158" s="201"/>
      <c r="PM158" s="201"/>
      <c r="PN158" s="201"/>
      <c r="PO158" s="201"/>
      <c r="PP158" s="201"/>
      <c r="PQ158" s="201" t="str">
        <f t="shared" si="91"/>
        <v/>
      </c>
      <c r="PR158" s="201"/>
      <c r="PS158" s="201"/>
      <c r="PT158" s="201"/>
      <c r="PU158" s="201"/>
      <c r="PV158" s="201"/>
      <c r="PW158" s="201"/>
      <c r="PX158" s="201" t="str">
        <f t="shared" si="92"/>
        <v/>
      </c>
      <c r="PY158" s="201"/>
      <c r="PZ158" s="201"/>
      <c r="QA158" s="201"/>
      <c r="QB158" s="201"/>
      <c r="QC158" s="201"/>
      <c r="QD158" s="201"/>
      <c r="QE158" s="201" t="str">
        <f t="shared" si="93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8"/>
        <v>#N/A</v>
      </c>
      <c r="G159" s="201"/>
      <c r="H159" s="202"/>
      <c r="I159" s="202"/>
      <c r="J159" s="202"/>
      <c r="K159" s="201"/>
      <c r="L159" s="201"/>
      <c r="M159" s="201">
        <f t="shared" si="99"/>
        <v>0</v>
      </c>
      <c r="N159" s="201"/>
      <c r="O159" s="201"/>
      <c r="P159" s="201"/>
      <c r="Q159" s="203"/>
      <c r="R159" s="201"/>
      <c r="S159" s="201"/>
      <c r="T159" s="201">
        <f t="shared" si="100"/>
        <v>20</v>
      </c>
      <c r="U159" s="201"/>
      <c r="V159" s="201"/>
      <c r="W159" s="201"/>
      <c r="X159" s="201"/>
      <c r="Y159" s="201"/>
      <c r="Z159" s="201"/>
      <c r="AA159" s="201">
        <f t="shared" si="101"/>
        <v>0</v>
      </c>
      <c r="AB159" s="201"/>
      <c r="AC159" s="201"/>
      <c r="AD159" s="201"/>
      <c r="AE159" s="201"/>
      <c r="AF159" s="201"/>
      <c r="AG159" s="201"/>
      <c r="AH159" s="201">
        <f t="shared" si="24"/>
        <v>0</v>
      </c>
      <c r="AI159" s="201"/>
      <c r="AJ159" s="201"/>
      <c r="AK159" s="201"/>
      <c r="AL159" s="201"/>
      <c r="AM159" s="201"/>
      <c r="AN159" s="201"/>
      <c r="AO159" s="201" t="str">
        <f t="shared" si="25"/>
        <v/>
      </c>
      <c r="AP159" s="201"/>
      <c r="AQ159" s="201"/>
      <c r="AR159" s="201"/>
      <c r="AS159" s="201"/>
      <c r="AT159" s="201"/>
      <c r="AU159" s="201"/>
      <c r="AV159" s="201" t="str">
        <f t="shared" si="26"/>
        <v/>
      </c>
      <c r="AW159" s="201"/>
      <c r="AX159" s="201"/>
      <c r="AY159" s="201"/>
      <c r="AZ159" s="201"/>
      <c r="BA159" s="201"/>
      <c r="BB159" s="201"/>
      <c r="BC159" s="201" t="str">
        <f t="shared" si="27"/>
        <v/>
      </c>
      <c r="BD159" s="201"/>
      <c r="BE159" s="201"/>
      <c r="BF159" s="201"/>
      <c r="BG159" s="201"/>
      <c r="BH159" s="201"/>
      <c r="BI159" s="201"/>
      <c r="BJ159" s="201" t="str">
        <f t="shared" si="28"/>
        <v/>
      </c>
      <c r="BK159" s="201"/>
      <c r="BL159" s="201"/>
      <c r="BM159" s="201"/>
      <c r="BN159" s="201"/>
      <c r="BO159" s="201"/>
      <c r="BP159" s="201"/>
      <c r="BQ159" s="201" t="str">
        <f t="shared" si="29"/>
        <v/>
      </c>
      <c r="BR159" s="201"/>
      <c r="BS159" s="201"/>
      <c r="BT159" s="201"/>
      <c r="BU159" s="201"/>
      <c r="BV159" s="201"/>
      <c r="BW159" s="201"/>
      <c r="BX159" s="201" t="str">
        <f t="shared" si="30"/>
        <v/>
      </c>
      <c r="BY159" s="201"/>
      <c r="BZ159" s="201"/>
      <c r="CA159" s="201"/>
      <c r="CB159" s="201"/>
      <c r="CC159" s="201"/>
      <c r="CD159" s="201"/>
      <c r="CE159" s="201" t="str">
        <f t="shared" si="31"/>
        <v/>
      </c>
      <c r="CF159" s="201"/>
      <c r="CG159" s="201"/>
      <c r="CH159" s="201"/>
      <c r="CI159" s="201"/>
      <c r="CJ159" s="201"/>
      <c r="CK159" s="201"/>
      <c r="CL159" s="201" t="str">
        <f t="shared" si="32"/>
        <v/>
      </c>
      <c r="CM159" s="201"/>
      <c r="CN159" s="201"/>
      <c r="CO159" s="201"/>
      <c r="CP159" s="201"/>
      <c r="CQ159" s="201"/>
      <c r="CR159" s="201"/>
      <c r="CS159" s="201" t="str">
        <f t="shared" si="33"/>
        <v/>
      </c>
      <c r="CT159" s="201"/>
      <c r="CU159" s="201"/>
      <c r="CV159" s="201"/>
      <c r="CW159" s="201"/>
      <c r="CX159" s="201"/>
      <c r="CY159" s="201"/>
      <c r="CZ159" s="201" t="str">
        <f t="shared" si="34"/>
        <v/>
      </c>
      <c r="DA159" s="201"/>
      <c r="DB159" s="201"/>
      <c r="DC159" s="201"/>
      <c r="DD159" s="201"/>
      <c r="DE159" s="201"/>
      <c r="DF159" s="201"/>
      <c r="DG159" s="201" t="str">
        <f t="shared" si="35"/>
        <v/>
      </c>
      <c r="DH159" s="201"/>
      <c r="DI159" s="201"/>
      <c r="DJ159" s="201"/>
      <c r="DK159" s="201"/>
      <c r="DL159" s="201"/>
      <c r="DM159" s="201"/>
      <c r="DN159" s="201" t="str">
        <f t="shared" si="36"/>
        <v/>
      </c>
      <c r="DO159" s="201"/>
      <c r="DP159" s="201"/>
      <c r="DQ159" s="201"/>
      <c r="DR159" s="201"/>
      <c r="DS159" s="201"/>
      <c r="DT159" s="201"/>
      <c r="DU159" s="201" t="str">
        <f t="shared" si="37"/>
        <v/>
      </c>
      <c r="DV159" s="201"/>
      <c r="DW159" s="201"/>
      <c r="DX159" s="201"/>
      <c r="DY159" s="201"/>
      <c r="DZ159" s="201"/>
      <c r="EA159" s="201"/>
      <c r="EB159" s="201" t="str">
        <f t="shared" si="38"/>
        <v/>
      </c>
      <c r="EC159" s="201"/>
      <c r="ED159" s="201"/>
      <c r="EE159" s="201"/>
      <c r="EF159" s="201"/>
      <c r="EG159" s="201"/>
      <c r="EH159" s="201"/>
      <c r="EI159" s="201" t="str">
        <f t="shared" si="39"/>
        <v/>
      </c>
      <c r="EJ159" s="201"/>
      <c r="EK159" s="201"/>
      <c r="EL159" s="201"/>
      <c r="EM159" s="201"/>
      <c r="EN159" s="201"/>
      <c r="EO159" s="201"/>
      <c r="EP159" s="201" t="str">
        <f t="shared" si="40"/>
        <v/>
      </c>
      <c r="EQ159" s="201"/>
      <c r="ER159" s="201"/>
      <c r="ES159" s="201"/>
      <c r="ET159" s="201"/>
      <c r="EU159" s="201"/>
      <c r="EV159" s="201"/>
      <c r="EW159" s="201" t="str">
        <f t="shared" si="41"/>
        <v/>
      </c>
      <c r="EX159" s="201"/>
      <c r="EY159" s="201"/>
      <c r="EZ159" s="201"/>
      <c r="FA159" s="201"/>
      <c r="FB159" s="201"/>
      <c r="FC159" s="201"/>
      <c r="FD159" s="201" t="str">
        <f t="shared" si="42"/>
        <v/>
      </c>
      <c r="FE159" s="201"/>
      <c r="FF159" s="201"/>
      <c r="FG159" s="201"/>
      <c r="FH159" s="201"/>
      <c r="FI159" s="201"/>
      <c r="FJ159" s="201"/>
      <c r="FK159" s="201" t="str">
        <f t="shared" si="43"/>
        <v/>
      </c>
      <c r="FL159" s="201"/>
      <c r="FM159" s="201"/>
      <c r="FN159" s="201"/>
      <c r="FO159" s="201"/>
      <c r="FP159" s="201"/>
      <c r="FQ159" s="201"/>
      <c r="FR159" s="201" t="str">
        <f t="shared" si="44"/>
        <v/>
      </c>
      <c r="FS159" s="201"/>
      <c r="FT159" s="201"/>
      <c r="FU159" s="201"/>
      <c r="FV159" s="201"/>
      <c r="FW159" s="201"/>
      <c r="FX159" s="201"/>
      <c r="FY159" s="201" t="str">
        <f t="shared" si="45"/>
        <v/>
      </c>
      <c r="FZ159" s="201"/>
      <c r="GA159" s="201"/>
      <c r="GB159" s="201"/>
      <c r="GC159" s="201"/>
      <c r="GD159" s="201"/>
      <c r="GE159" s="201"/>
      <c r="GF159" s="201" t="str">
        <f t="shared" si="46"/>
        <v/>
      </c>
      <c r="GG159" s="201"/>
      <c r="GH159" s="201"/>
      <c r="GI159" s="201"/>
      <c r="GJ159" s="201"/>
      <c r="GK159" s="201"/>
      <c r="GL159" s="201"/>
      <c r="GM159" s="201" t="str">
        <f t="shared" si="47"/>
        <v/>
      </c>
      <c r="GN159" s="201"/>
      <c r="GO159" s="201"/>
      <c r="GP159" s="201"/>
      <c r="GQ159" s="201"/>
      <c r="GR159" s="201"/>
      <c r="GS159" s="201"/>
      <c r="GT159" s="201" t="str">
        <f t="shared" si="48"/>
        <v/>
      </c>
      <c r="GU159" s="201"/>
      <c r="GV159" s="201"/>
      <c r="GW159" s="201"/>
      <c r="GX159" s="201"/>
      <c r="GY159" s="201"/>
      <c r="GZ159" s="201"/>
      <c r="HA159" s="201" t="str">
        <f t="shared" si="49"/>
        <v/>
      </c>
      <c r="HB159" s="201"/>
      <c r="HC159" s="201"/>
      <c r="HD159" s="201"/>
      <c r="HE159" s="201"/>
      <c r="HF159" s="201"/>
      <c r="HG159" s="201"/>
      <c r="HH159" s="201" t="str">
        <f t="shared" si="50"/>
        <v/>
      </c>
      <c r="HI159" s="201"/>
      <c r="HJ159" s="201"/>
      <c r="HK159" s="201"/>
      <c r="HL159" s="201"/>
      <c r="HM159" s="201"/>
      <c r="HN159" s="201"/>
      <c r="HO159" s="201" t="str">
        <f t="shared" si="51"/>
        <v/>
      </c>
      <c r="HP159" s="201"/>
      <c r="HQ159" s="201"/>
      <c r="HR159" s="201"/>
      <c r="HS159" s="201"/>
      <c r="HT159" s="201"/>
      <c r="HU159" s="201"/>
      <c r="HV159" s="201" t="str">
        <f t="shared" si="52"/>
        <v/>
      </c>
      <c r="HW159" s="201"/>
      <c r="HX159" s="201"/>
      <c r="HY159" s="201"/>
      <c r="HZ159" s="201"/>
      <c r="IA159" s="201"/>
      <c r="IB159" s="201"/>
      <c r="IC159" s="201" t="str">
        <f t="shared" si="53"/>
        <v/>
      </c>
      <c r="ID159" s="201"/>
      <c r="IE159" s="201"/>
      <c r="IF159" s="201"/>
      <c r="IG159" s="201"/>
      <c r="IH159" s="201"/>
      <c r="II159" s="201"/>
      <c r="IJ159" s="201" t="str">
        <f t="shared" si="54"/>
        <v/>
      </c>
      <c r="IK159" s="201"/>
      <c r="IL159" s="201"/>
      <c r="IM159" s="201"/>
      <c r="IN159" s="201"/>
      <c r="IO159" s="201"/>
      <c r="IP159" s="201"/>
      <c r="IQ159" s="201" t="str">
        <f t="shared" si="55"/>
        <v/>
      </c>
      <c r="IR159" s="201"/>
      <c r="IS159" s="201"/>
      <c r="IT159" s="201"/>
      <c r="IU159" s="201"/>
      <c r="IV159" s="201"/>
      <c r="IW159" s="201"/>
      <c r="IX159" s="201" t="str">
        <f t="shared" si="56"/>
        <v/>
      </c>
      <c r="IY159" s="201"/>
      <c r="IZ159" s="201"/>
      <c r="JA159" s="201"/>
      <c r="JB159" s="201"/>
      <c r="JC159" s="201"/>
      <c r="JD159" s="201"/>
      <c r="JE159" s="201" t="str">
        <f t="shared" si="57"/>
        <v/>
      </c>
      <c r="JF159" s="201"/>
      <c r="JG159" s="201"/>
      <c r="JH159" s="201"/>
      <c r="JI159" s="201"/>
      <c r="JJ159" s="201"/>
      <c r="JK159" s="201"/>
      <c r="JL159" s="201" t="str">
        <f t="shared" si="58"/>
        <v/>
      </c>
      <c r="JM159" s="201"/>
      <c r="JN159" s="201"/>
      <c r="JO159" s="201"/>
      <c r="JP159" s="201"/>
      <c r="JQ159" s="201"/>
      <c r="JR159" s="201"/>
      <c r="JS159" s="201" t="str">
        <f t="shared" si="59"/>
        <v/>
      </c>
      <c r="JT159" s="201"/>
      <c r="JU159" s="201"/>
      <c r="JV159" s="201"/>
      <c r="JW159" s="201"/>
      <c r="JX159" s="201"/>
      <c r="JY159" s="201"/>
      <c r="JZ159" s="201" t="str">
        <f t="shared" si="60"/>
        <v/>
      </c>
      <c r="KA159" s="201"/>
      <c r="KB159" s="201"/>
      <c r="KC159" s="201"/>
      <c r="KD159" s="201"/>
      <c r="KE159" s="201"/>
      <c r="KF159" s="201"/>
      <c r="KG159" s="201" t="str">
        <f t="shared" si="61"/>
        <v/>
      </c>
      <c r="KH159" s="201"/>
      <c r="KI159" s="201"/>
      <c r="KJ159" s="201"/>
      <c r="KK159" s="201"/>
      <c r="KL159" s="201"/>
      <c r="KM159" s="201"/>
      <c r="KN159" s="201" t="str">
        <f t="shared" si="62"/>
        <v/>
      </c>
      <c r="KO159" s="201"/>
      <c r="KP159" s="201"/>
      <c r="KQ159" s="201"/>
      <c r="KR159" s="201"/>
      <c r="KS159" s="201"/>
      <c r="KT159" s="201"/>
      <c r="KU159" s="201" t="str">
        <f t="shared" si="63"/>
        <v/>
      </c>
      <c r="KV159" s="201"/>
      <c r="KW159" s="201"/>
      <c r="KX159" s="201"/>
      <c r="KY159" s="201"/>
      <c r="KZ159" s="201"/>
      <c r="LA159" s="201"/>
      <c r="LB159" s="201" t="str">
        <f t="shared" si="64"/>
        <v/>
      </c>
      <c r="LC159" s="201"/>
      <c r="LD159" s="201"/>
      <c r="LE159" s="201"/>
      <c r="LF159" s="201"/>
      <c r="LG159" s="201"/>
      <c r="LH159" s="201"/>
      <c r="LI159" s="201" t="str">
        <f t="shared" si="75"/>
        <v/>
      </c>
      <c r="LJ159" s="201"/>
      <c r="LK159" s="201"/>
      <c r="LL159" s="201"/>
      <c r="LM159" s="201"/>
      <c r="LN159" s="201"/>
      <c r="LO159" s="201"/>
      <c r="LP159" s="201" t="str">
        <f t="shared" si="76"/>
        <v/>
      </c>
      <c r="LQ159" s="201"/>
      <c r="LR159" s="201"/>
      <c r="LS159" s="201"/>
      <c r="LT159" s="201"/>
      <c r="LU159" s="201"/>
      <c r="LV159" s="201"/>
      <c r="LW159" s="201" t="str">
        <f t="shared" si="77"/>
        <v/>
      </c>
      <c r="LX159" s="201"/>
      <c r="LY159" s="201"/>
      <c r="LZ159" s="201"/>
      <c r="MA159" s="201"/>
      <c r="MB159" s="201"/>
      <c r="MC159" s="201"/>
      <c r="MD159" s="201" t="str">
        <f t="shared" si="78"/>
        <v/>
      </c>
      <c r="ME159" s="201"/>
      <c r="MF159" s="201"/>
      <c r="MG159" s="201"/>
      <c r="MH159" s="201"/>
      <c r="MI159" s="201"/>
      <c r="MJ159" s="201"/>
      <c r="MK159" s="201" t="str">
        <f t="shared" si="79"/>
        <v/>
      </c>
      <c r="ML159" s="201"/>
      <c r="MM159" s="201"/>
      <c r="MN159" s="201"/>
      <c r="MO159" s="201"/>
      <c r="MP159" s="201"/>
      <c r="MQ159" s="201"/>
      <c r="MR159" s="201" t="str">
        <f t="shared" si="80"/>
        <v/>
      </c>
      <c r="MS159" s="201"/>
      <c r="MT159" s="201"/>
      <c r="MU159" s="201"/>
      <c r="MV159" s="201"/>
      <c r="MW159" s="201"/>
      <c r="MX159" s="201"/>
      <c r="MY159" s="201" t="str">
        <f t="shared" si="81"/>
        <v/>
      </c>
      <c r="MZ159" s="201"/>
      <c r="NA159" s="201"/>
      <c r="NB159" s="201"/>
      <c r="NC159" s="201"/>
      <c r="ND159" s="201"/>
      <c r="NE159" s="201"/>
      <c r="NF159" s="201" t="str">
        <f t="shared" si="82"/>
        <v/>
      </c>
      <c r="NG159" s="201"/>
      <c r="NH159" s="201"/>
      <c r="NI159" s="201"/>
      <c r="NJ159" s="201"/>
      <c r="NK159" s="201"/>
      <c r="NL159" s="201"/>
      <c r="NM159" s="201" t="str">
        <f t="shared" si="83"/>
        <v/>
      </c>
      <c r="NN159" s="201"/>
      <c r="NO159" s="201"/>
      <c r="NP159" s="201"/>
      <c r="NQ159" s="201"/>
      <c r="NR159" s="201"/>
      <c r="NS159" s="201"/>
      <c r="NT159" s="201" t="str">
        <f t="shared" si="84"/>
        <v/>
      </c>
      <c r="NU159" s="201"/>
      <c r="NV159" s="201"/>
      <c r="NW159" s="201"/>
      <c r="NX159" s="201"/>
      <c r="NY159" s="201"/>
      <c r="NZ159" s="201"/>
      <c r="OA159" s="201" t="str">
        <f t="shared" si="85"/>
        <v/>
      </c>
      <c r="OB159" s="201"/>
      <c r="OC159" s="201"/>
      <c r="OD159" s="201"/>
      <c r="OE159" s="201"/>
      <c r="OF159" s="201"/>
      <c r="OG159" s="201"/>
      <c r="OH159" s="201" t="str">
        <f t="shared" si="86"/>
        <v/>
      </c>
      <c r="OI159" s="201"/>
      <c r="OJ159" s="201"/>
      <c r="OK159" s="201"/>
      <c r="OL159" s="201"/>
      <c r="OM159" s="201"/>
      <c r="ON159" s="201"/>
      <c r="OO159" s="201" t="str">
        <f t="shared" si="87"/>
        <v/>
      </c>
      <c r="OP159" s="201"/>
      <c r="OQ159" s="201"/>
      <c r="OR159" s="201"/>
      <c r="OS159" s="201"/>
      <c r="OT159" s="201"/>
      <c r="OU159" s="201"/>
      <c r="OV159" s="201" t="str">
        <f t="shared" si="88"/>
        <v/>
      </c>
      <c r="OW159" s="201"/>
      <c r="OX159" s="201"/>
      <c r="OY159" s="201"/>
      <c r="OZ159" s="201"/>
      <c r="PA159" s="201"/>
      <c r="PB159" s="201"/>
      <c r="PC159" s="201" t="str">
        <f t="shared" si="89"/>
        <v/>
      </c>
      <c r="PD159" s="201"/>
      <c r="PE159" s="201"/>
      <c r="PF159" s="201"/>
      <c r="PG159" s="201"/>
      <c r="PH159" s="201"/>
      <c r="PI159" s="201"/>
      <c r="PJ159" s="201" t="str">
        <f t="shared" si="90"/>
        <v/>
      </c>
      <c r="PK159" s="201"/>
      <c r="PL159" s="201"/>
      <c r="PM159" s="201"/>
      <c r="PN159" s="201"/>
      <c r="PO159" s="201"/>
      <c r="PP159" s="201"/>
      <c r="PQ159" s="201" t="str">
        <f t="shared" si="91"/>
        <v/>
      </c>
      <c r="PR159" s="201"/>
      <c r="PS159" s="201"/>
      <c r="PT159" s="201"/>
      <c r="PU159" s="201"/>
      <c r="PV159" s="201"/>
      <c r="PW159" s="201"/>
      <c r="PX159" s="201" t="str">
        <f t="shared" si="92"/>
        <v/>
      </c>
      <c r="PY159" s="201"/>
      <c r="PZ159" s="201"/>
      <c r="QA159" s="201"/>
      <c r="QB159" s="201"/>
      <c r="QC159" s="201"/>
      <c r="QD159" s="201"/>
      <c r="QE159" s="201" t="str">
        <f t="shared" si="93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8"/>
        <v>#N/A</v>
      </c>
      <c r="G160" s="201"/>
      <c r="H160" s="202"/>
      <c r="I160" s="202"/>
      <c r="J160" s="202"/>
      <c r="K160" s="201"/>
      <c r="L160" s="201"/>
      <c r="M160" s="201">
        <f t="shared" si="99"/>
        <v>0</v>
      </c>
      <c r="N160" s="201"/>
      <c r="O160" s="201"/>
      <c r="P160" s="201"/>
      <c r="Q160" s="203"/>
      <c r="R160" s="201"/>
      <c r="S160" s="201"/>
      <c r="T160" s="201">
        <f t="shared" si="100"/>
        <v>20</v>
      </c>
      <c r="U160" s="201"/>
      <c r="V160" s="201"/>
      <c r="W160" s="201"/>
      <c r="X160" s="201"/>
      <c r="Y160" s="201"/>
      <c r="Z160" s="201"/>
      <c r="AA160" s="201">
        <f t="shared" si="101"/>
        <v>0</v>
      </c>
      <c r="AB160" s="201"/>
      <c r="AC160" s="201"/>
      <c r="AD160" s="201"/>
      <c r="AE160" s="201"/>
      <c r="AF160" s="201"/>
      <c r="AG160" s="201"/>
      <c r="AH160" s="201">
        <f t="shared" si="24"/>
        <v>0</v>
      </c>
      <c r="AI160" s="201"/>
      <c r="AJ160" s="201"/>
      <c r="AK160" s="201"/>
      <c r="AL160" s="201"/>
      <c r="AM160" s="201"/>
      <c r="AN160" s="201"/>
      <c r="AO160" s="201" t="str">
        <f t="shared" si="25"/>
        <v/>
      </c>
      <c r="AP160" s="201"/>
      <c r="AQ160" s="201"/>
      <c r="AR160" s="201"/>
      <c r="AS160" s="201"/>
      <c r="AT160" s="201"/>
      <c r="AU160" s="201"/>
      <c r="AV160" s="201" t="str">
        <f t="shared" si="26"/>
        <v/>
      </c>
      <c r="AW160" s="201"/>
      <c r="AX160" s="201"/>
      <c r="AY160" s="201"/>
      <c r="AZ160" s="201"/>
      <c r="BA160" s="201"/>
      <c r="BB160" s="201"/>
      <c r="BC160" s="201" t="str">
        <f t="shared" si="27"/>
        <v/>
      </c>
      <c r="BD160" s="201"/>
      <c r="BE160" s="201"/>
      <c r="BF160" s="201"/>
      <c r="BG160" s="201"/>
      <c r="BH160" s="201"/>
      <c r="BI160" s="201"/>
      <c r="BJ160" s="201" t="str">
        <f t="shared" si="28"/>
        <v/>
      </c>
      <c r="BK160" s="201"/>
      <c r="BL160" s="201"/>
      <c r="BM160" s="201"/>
      <c r="BN160" s="201"/>
      <c r="BO160" s="201"/>
      <c r="BP160" s="201"/>
      <c r="BQ160" s="201" t="str">
        <f t="shared" si="29"/>
        <v/>
      </c>
      <c r="BR160" s="201"/>
      <c r="BS160" s="201"/>
      <c r="BT160" s="201"/>
      <c r="BU160" s="201"/>
      <c r="BV160" s="201"/>
      <c r="BW160" s="201"/>
      <c r="BX160" s="201" t="str">
        <f t="shared" si="30"/>
        <v/>
      </c>
      <c r="BY160" s="201"/>
      <c r="BZ160" s="201"/>
      <c r="CA160" s="201"/>
      <c r="CB160" s="201"/>
      <c r="CC160" s="201"/>
      <c r="CD160" s="201"/>
      <c r="CE160" s="201" t="str">
        <f t="shared" si="31"/>
        <v/>
      </c>
      <c r="CF160" s="201"/>
      <c r="CG160" s="201"/>
      <c r="CH160" s="201"/>
      <c r="CI160" s="201"/>
      <c r="CJ160" s="201"/>
      <c r="CK160" s="201"/>
      <c r="CL160" s="201" t="str">
        <f t="shared" si="32"/>
        <v/>
      </c>
      <c r="CM160" s="201"/>
      <c r="CN160" s="201"/>
      <c r="CO160" s="201"/>
      <c r="CP160" s="201"/>
      <c r="CQ160" s="201"/>
      <c r="CR160" s="201"/>
      <c r="CS160" s="201" t="str">
        <f t="shared" si="33"/>
        <v/>
      </c>
      <c r="CT160" s="201"/>
      <c r="CU160" s="201"/>
      <c r="CV160" s="201"/>
      <c r="CW160" s="201"/>
      <c r="CX160" s="201"/>
      <c r="CY160" s="201"/>
      <c r="CZ160" s="201" t="str">
        <f t="shared" si="34"/>
        <v/>
      </c>
      <c r="DA160" s="201"/>
      <c r="DB160" s="201"/>
      <c r="DC160" s="201"/>
      <c r="DD160" s="201"/>
      <c r="DE160" s="201"/>
      <c r="DF160" s="201"/>
      <c r="DG160" s="201" t="str">
        <f t="shared" si="35"/>
        <v/>
      </c>
      <c r="DH160" s="201"/>
      <c r="DI160" s="201"/>
      <c r="DJ160" s="201"/>
      <c r="DK160" s="201"/>
      <c r="DL160" s="201"/>
      <c r="DM160" s="201"/>
      <c r="DN160" s="201" t="str">
        <f t="shared" si="36"/>
        <v/>
      </c>
      <c r="DO160" s="201"/>
      <c r="DP160" s="201"/>
      <c r="DQ160" s="201"/>
      <c r="DR160" s="201"/>
      <c r="DS160" s="201"/>
      <c r="DT160" s="201"/>
      <c r="DU160" s="201" t="str">
        <f t="shared" si="37"/>
        <v/>
      </c>
      <c r="DV160" s="201"/>
      <c r="DW160" s="201"/>
      <c r="DX160" s="201"/>
      <c r="DY160" s="201"/>
      <c r="DZ160" s="201"/>
      <c r="EA160" s="201"/>
      <c r="EB160" s="201" t="str">
        <f t="shared" si="38"/>
        <v/>
      </c>
      <c r="EC160" s="201"/>
      <c r="ED160" s="201"/>
      <c r="EE160" s="201"/>
      <c r="EF160" s="201"/>
      <c r="EG160" s="201"/>
      <c r="EH160" s="201"/>
      <c r="EI160" s="201" t="str">
        <f t="shared" si="39"/>
        <v/>
      </c>
      <c r="EJ160" s="201"/>
      <c r="EK160" s="201"/>
      <c r="EL160" s="201"/>
      <c r="EM160" s="201"/>
      <c r="EN160" s="201"/>
      <c r="EO160" s="201"/>
      <c r="EP160" s="201" t="str">
        <f t="shared" si="40"/>
        <v/>
      </c>
      <c r="EQ160" s="201"/>
      <c r="ER160" s="201"/>
      <c r="ES160" s="201"/>
      <c r="ET160" s="201"/>
      <c r="EU160" s="201"/>
      <c r="EV160" s="201"/>
      <c r="EW160" s="201" t="str">
        <f t="shared" si="41"/>
        <v/>
      </c>
      <c r="EX160" s="201"/>
      <c r="EY160" s="201"/>
      <c r="EZ160" s="201"/>
      <c r="FA160" s="201"/>
      <c r="FB160" s="201"/>
      <c r="FC160" s="201"/>
      <c r="FD160" s="201" t="str">
        <f t="shared" si="42"/>
        <v/>
      </c>
      <c r="FE160" s="201"/>
      <c r="FF160" s="201"/>
      <c r="FG160" s="201"/>
      <c r="FH160" s="201"/>
      <c r="FI160" s="201"/>
      <c r="FJ160" s="201"/>
      <c r="FK160" s="201" t="str">
        <f t="shared" si="43"/>
        <v/>
      </c>
      <c r="FL160" s="201"/>
      <c r="FM160" s="201"/>
      <c r="FN160" s="201"/>
      <c r="FO160" s="201"/>
      <c r="FP160" s="201"/>
      <c r="FQ160" s="201"/>
      <c r="FR160" s="201" t="str">
        <f t="shared" si="44"/>
        <v/>
      </c>
      <c r="FS160" s="201"/>
      <c r="FT160" s="201"/>
      <c r="FU160" s="201"/>
      <c r="FV160" s="201"/>
      <c r="FW160" s="201"/>
      <c r="FX160" s="201"/>
      <c r="FY160" s="201" t="str">
        <f t="shared" si="45"/>
        <v/>
      </c>
      <c r="FZ160" s="201"/>
      <c r="GA160" s="201"/>
      <c r="GB160" s="201"/>
      <c r="GC160" s="201"/>
      <c r="GD160" s="201"/>
      <c r="GE160" s="201"/>
      <c r="GF160" s="201" t="str">
        <f t="shared" si="46"/>
        <v/>
      </c>
      <c r="GG160" s="201"/>
      <c r="GH160" s="201"/>
      <c r="GI160" s="201"/>
      <c r="GJ160" s="201"/>
      <c r="GK160" s="201"/>
      <c r="GL160" s="201"/>
      <c r="GM160" s="201" t="str">
        <f t="shared" si="47"/>
        <v/>
      </c>
      <c r="GN160" s="201"/>
      <c r="GO160" s="201"/>
      <c r="GP160" s="201"/>
      <c r="GQ160" s="201"/>
      <c r="GR160" s="201"/>
      <c r="GS160" s="201"/>
      <c r="GT160" s="201" t="str">
        <f t="shared" si="48"/>
        <v/>
      </c>
      <c r="GU160" s="201"/>
      <c r="GV160" s="201"/>
      <c r="GW160" s="201"/>
      <c r="GX160" s="201"/>
      <c r="GY160" s="201"/>
      <c r="GZ160" s="201"/>
      <c r="HA160" s="201" t="str">
        <f t="shared" si="49"/>
        <v/>
      </c>
      <c r="HB160" s="201"/>
      <c r="HC160" s="201"/>
      <c r="HD160" s="201"/>
      <c r="HE160" s="201"/>
      <c r="HF160" s="201"/>
      <c r="HG160" s="201"/>
      <c r="HH160" s="201" t="str">
        <f t="shared" si="50"/>
        <v/>
      </c>
      <c r="HI160" s="201"/>
      <c r="HJ160" s="201"/>
      <c r="HK160" s="201"/>
      <c r="HL160" s="201"/>
      <c r="HM160" s="201"/>
      <c r="HN160" s="201"/>
      <c r="HO160" s="201" t="str">
        <f t="shared" si="51"/>
        <v/>
      </c>
      <c r="HP160" s="201"/>
      <c r="HQ160" s="201"/>
      <c r="HR160" s="201"/>
      <c r="HS160" s="201"/>
      <c r="HT160" s="201"/>
      <c r="HU160" s="201"/>
      <c r="HV160" s="201" t="str">
        <f t="shared" si="52"/>
        <v/>
      </c>
      <c r="HW160" s="201"/>
      <c r="HX160" s="201"/>
      <c r="HY160" s="201"/>
      <c r="HZ160" s="201"/>
      <c r="IA160" s="201"/>
      <c r="IB160" s="201"/>
      <c r="IC160" s="201" t="str">
        <f t="shared" si="53"/>
        <v/>
      </c>
      <c r="ID160" s="201"/>
      <c r="IE160" s="201"/>
      <c r="IF160" s="201"/>
      <c r="IG160" s="201"/>
      <c r="IH160" s="201"/>
      <c r="II160" s="201"/>
      <c r="IJ160" s="201" t="str">
        <f t="shared" si="54"/>
        <v/>
      </c>
      <c r="IK160" s="201"/>
      <c r="IL160" s="201"/>
      <c r="IM160" s="201"/>
      <c r="IN160" s="201"/>
      <c r="IO160" s="201"/>
      <c r="IP160" s="201"/>
      <c r="IQ160" s="201" t="str">
        <f t="shared" si="55"/>
        <v/>
      </c>
      <c r="IR160" s="201"/>
      <c r="IS160" s="201"/>
      <c r="IT160" s="201"/>
      <c r="IU160" s="201"/>
      <c r="IV160" s="201"/>
      <c r="IW160" s="201"/>
      <c r="IX160" s="201" t="str">
        <f t="shared" si="56"/>
        <v/>
      </c>
      <c r="IY160" s="201"/>
      <c r="IZ160" s="201"/>
      <c r="JA160" s="201"/>
      <c r="JB160" s="201"/>
      <c r="JC160" s="201"/>
      <c r="JD160" s="201"/>
      <c r="JE160" s="201" t="str">
        <f t="shared" si="57"/>
        <v/>
      </c>
      <c r="JF160" s="201"/>
      <c r="JG160" s="201"/>
      <c r="JH160" s="201"/>
      <c r="JI160" s="201"/>
      <c r="JJ160" s="201"/>
      <c r="JK160" s="201"/>
      <c r="JL160" s="201" t="str">
        <f t="shared" si="58"/>
        <v/>
      </c>
      <c r="JM160" s="201"/>
      <c r="JN160" s="201"/>
      <c r="JO160" s="201"/>
      <c r="JP160" s="201"/>
      <c r="JQ160" s="201"/>
      <c r="JR160" s="201"/>
      <c r="JS160" s="201" t="str">
        <f t="shared" si="59"/>
        <v/>
      </c>
      <c r="JT160" s="201"/>
      <c r="JU160" s="201"/>
      <c r="JV160" s="201"/>
      <c r="JW160" s="201"/>
      <c r="JX160" s="201"/>
      <c r="JY160" s="201"/>
      <c r="JZ160" s="201" t="str">
        <f t="shared" si="60"/>
        <v/>
      </c>
      <c r="KA160" s="201"/>
      <c r="KB160" s="201"/>
      <c r="KC160" s="201"/>
      <c r="KD160" s="201"/>
      <c r="KE160" s="201"/>
      <c r="KF160" s="201"/>
      <c r="KG160" s="201" t="str">
        <f t="shared" si="61"/>
        <v/>
      </c>
      <c r="KH160" s="201"/>
      <c r="KI160" s="201"/>
      <c r="KJ160" s="201"/>
      <c r="KK160" s="201"/>
      <c r="KL160" s="201"/>
      <c r="KM160" s="201"/>
      <c r="KN160" s="201" t="str">
        <f t="shared" si="62"/>
        <v/>
      </c>
      <c r="KO160" s="201"/>
      <c r="KP160" s="201"/>
      <c r="KQ160" s="201"/>
      <c r="KR160" s="201"/>
      <c r="KS160" s="201"/>
      <c r="KT160" s="201"/>
      <c r="KU160" s="201" t="str">
        <f t="shared" si="63"/>
        <v/>
      </c>
      <c r="KV160" s="201"/>
      <c r="KW160" s="201"/>
      <c r="KX160" s="201"/>
      <c r="KY160" s="201"/>
      <c r="KZ160" s="201"/>
      <c r="LA160" s="201"/>
      <c r="LB160" s="201" t="str">
        <f t="shared" si="64"/>
        <v/>
      </c>
      <c r="LC160" s="201"/>
      <c r="LD160" s="201"/>
      <c r="LE160" s="201"/>
      <c r="LF160" s="201"/>
      <c r="LG160" s="201"/>
      <c r="LH160" s="201"/>
      <c r="LI160" s="201" t="str">
        <f t="shared" si="75"/>
        <v/>
      </c>
      <c r="LJ160" s="201"/>
      <c r="LK160" s="201"/>
      <c r="LL160" s="201"/>
      <c r="LM160" s="201"/>
      <c r="LN160" s="201"/>
      <c r="LO160" s="201"/>
      <c r="LP160" s="201" t="str">
        <f t="shared" si="76"/>
        <v/>
      </c>
      <c r="LQ160" s="201"/>
      <c r="LR160" s="201"/>
      <c r="LS160" s="201"/>
      <c r="LT160" s="201"/>
      <c r="LU160" s="201"/>
      <c r="LV160" s="201"/>
      <c r="LW160" s="201" t="str">
        <f t="shared" si="77"/>
        <v/>
      </c>
      <c r="LX160" s="201"/>
      <c r="LY160" s="201"/>
      <c r="LZ160" s="201"/>
      <c r="MA160" s="201"/>
      <c r="MB160" s="201"/>
      <c r="MC160" s="201"/>
      <c r="MD160" s="201" t="str">
        <f t="shared" si="78"/>
        <v/>
      </c>
      <c r="ME160" s="201"/>
      <c r="MF160" s="201"/>
      <c r="MG160" s="201"/>
      <c r="MH160" s="201"/>
      <c r="MI160" s="201"/>
      <c r="MJ160" s="201"/>
      <c r="MK160" s="201" t="str">
        <f t="shared" si="79"/>
        <v/>
      </c>
      <c r="ML160" s="201"/>
      <c r="MM160" s="201"/>
      <c r="MN160" s="201"/>
      <c r="MO160" s="201"/>
      <c r="MP160" s="201"/>
      <c r="MQ160" s="201"/>
      <c r="MR160" s="201" t="str">
        <f t="shared" si="80"/>
        <v/>
      </c>
      <c r="MS160" s="201"/>
      <c r="MT160" s="201"/>
      <c r="MU160" s="201"/>
      <c r="MV160" s="201"/>
      <c r="MW160" s="201"/>
      <c r="MX160" s="201"/>
      <c r="MY160" s="201" t="str">
        <f t="shared" si="81"/>
        <v/>
      </c>
      <c r="MZ160" s="201"/>
      <c r="NA160" s="201"/>
      <c r="NB160" s="201"/>
      <c r="NC160" s="201"/>
      <c r="ND160" s="201"/>
      <c r="NE160" s="201"/>
      <c r="NF160" s="201" t="str">
        <f t="shared" si="82"/>
        <v/>
      </c>
      <c r="NG160" s="201"/>
      <c r="NH160" s="201"/>
      <c r="NI160" s="201"/>
      <c r="NJ160" s="201"/>
      <c r="NK160" s="201"/>
      <c r="NL160" s="201"/>
      <c r="NM160" s="201" t="str">
        <f t="shared" si="83"/>
        <v/>
      </c>
      <c r="NN160" s="201"/>
      <c r="NO160" s="201"/>
      <c r="NP160" s="201"/>
      <c r="NQ160" s="201"/>
      <c r="NR160" s="201"/>
      <c r="NS160" s="201"/>
      <c r="NT160" s="201" t="str">
        <f t="shared" si="84"/>
        <v/>
      </c>
      <c r="NU160" s="201"/>
      <c r="NV160" s="201"/>
      <c r="NW160" s="201"/>
      <c r="NX160" s="201"/>
      <c r="NY160" s="201"/>
      <c r="NZ160" s="201"/>
      <c r="OA160" s="201" t="str">
        <f t="shared" si="85"/>
        <v/>
      </c>
      <c r="OB160" s="201"/>
      <c r="OC160" s="201"/>
      <c r="OD160" s="201"/>
      <c r="OE160" s="201"/>
      <c r="OF160" s="201"/>
      <c r="OG160" s="201"/>
      <c r="OH160" s="201" t="str">
        <f t="shared" si="86"/>
        <v/>
      </c>
      <c r="OI160" s="201"/>
      <c r="OJ160" s="201"/>
      <c r="OK160" s="201"/>
      <c r="OL160" s="201"/>
      <c r="OM160" s="201"/>
      <c r="ON160" s="201"/>
      <c r="OO160" s="201" t="str">
        <f t="shared" si="87"/>
        <v/>
      </c>
      <c r="OP160" s="201"/>
      <c r="OQ160" s="201"/>
      <c r="OR160" s="201"/>
      <c r="OS160" s="201"/>
      <c r="OT160" s="201"/>
      <c r="OU160" s="201"/>
      <c r="OV160" s="201" t="str">
        <f t="shared" si="88"/>
        <v/>
      </c>
      <c r="OW160" s="201"/>
      <c r="OX160" s="201"/>
      <c r="OY160" s="201"/>
      <c r="OZ160" s="201"/>
      <c r="PA160" s="201"/>
      <c r="PB160" s="201"/>
      <c r="PC160" s="201" t="str">
        <f t="shared" si="89"/>
        <v/>
      </c>
      <c r="PD160" s="201"/>
      <c r="PE160" s="201"/>
      <c r="PF160" s="201"/>
      <c r="PG160" s="201"/>
      <c r="PH160" s="201"/>
      <c r="PI160" s="201"/>
      <c r="PJ160" s="201" t="str">
        <f t="shared" si="90"/>
        <v/>
      </c>
      <c r="PK160" s="201"/>
      <c r="PL160" s="201"/>
      <c r="PM160" s="201"/>
      <c r="PN160" s="201"/>
      <c r="PO160" s="201"/>
      <c r="PP160" s="201"/>
      <c r="PQ160" s="201" t="str">
        <f t="shared" si="91"/>
        <v/>
      </c>
      <c r="PR160" s="201"/>
      <c r="PS160" s="201"/>
      <c r="PT160" s="201"/>
      <c r="PU160" s="201"/>
      <c r="PV160" s="201"/>
      <c r="PW160" s="201"/>
      <c r="PX160" s="201" t="str">
        <f t="shared" si="92"/>
        <v/>
      </c>
      <c r="PY160" s="201"/>
      <c r="PZ160" s="201"/>
      <c r="QA160" s="201"/>
      <c r="QB160" s="201"/>
      <c r="QC160" s="201"/>
      <c r="QD160" s="201"/>
      <c r="QE160" s="201" t="str">
        <f t="shared" si="93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8"/>
        <v>#N/A</v>
      </c>
      <c r="G161" s="201"/>
      <c r="H161" s="202"/>
      <c r="I161" s="202"/>
      <c r="J161" s="202"/>
      <c r="K161" s="201"/>
      <c r="L161" s="201"/>
      <c r="M161" s="201">
        <f t="shared" si="99"/>
        <v>0</v>
      </c>
      <c r="N161" s="201"/>
      <c r="O161" s="201"/>
      <c r="P161" s="201"/>
      <c r="Q161" s="203"/>
      <c r="R161" s="201"/>
      <c r="S161" s="201"/>
      <c r="T161" s="201">
        <f t="shared" si="100"/>
        <v>0</v>
      </c>
      <c r="U161" s="201"/>
      <c r="V161" s="201"/>
      <c r="W161" s="201"/>
      <c r="X161" s="201"/>
      <c r="Y161" s="201"/>
      <c r="Z161" s="201"/>
      <c r="AA161" s="201">
        <f t="shared" si="101"/>
        <v>0</v>
      </c>
      <c r="AB161" s="201"/>
      <c r="AC161" s="201"/>
      <c r="AD161" s="201"/>
      <c r="AE161" s="201"/>
      <c r="AF161" s="201"/>
      <c r="AG161" s="201"/>
      <c r="AH161" s="201">
        <f t="shared" si="24"/>
        <v>0</v>
      </c>
      <c r="AI161" s="201"/>
      <c r="AJ161" s="201"/>
      <c r="AK161" s="201"/>
      <c r="AL161" s="201"/>
      <c r="AM161" s="201"/>
      <c r="AN161" s="201"/>
      <c r="AO161" s="201" t="str">
        <f t="shared" si="25"/>
        <v/>
      </c>
      <c r="AP161" s="201"/>
      <c r="AQ161" s="201"/>
      <c r="AR161" s="201"/>
      <c r="AS161" s="201"/>
      <c r="AT161" s="201"/>
      <c r="AU161" s="201"/>
      <c r="AV161" s="201" t="str">
        <f t="shared" si="26"/>
        <v/>
      </c>
      <c r="AW161" s="201"/>
      <c r="AX161" s="201"/>
      <c r="AY161" s="201"/>
      <c r="AZ161" s="201"/>
      <c r="BA161" s="201"/>
      <c r="BB161" s="201"/>
      <c r="BC161" s="201" t="str">
        <f t="shared" si="27"/>
        <v/>
      </c>
      <c r="BD161" s="201"/>
      <c r="BE161" s="201"/>
      <c r="BF161" s="201"/>
      <c r="BG161" s="201"/>
      <c r="BH161" s="201"/>
      <c r="BI161" s="201"/>
      <c r="BJ161" s="201" t="str">
        <f t="shared" si="28"/>
        <v/>
      </c>
      <c r="BK161" s="201"/>
      <c r="BL161" s="201"/>
      <c r="BM161" s="201"/>
      <c r="BN161" s="201"/>
      <c r="BO161" s="201"/>
      <c r="BP161" s="201"/>
      <c r="BQ161" s="201" t="str">
        <f t="shared" si="29"/>
        <v/>
      </c>
      <c r="BR161" s="201"/>
      <c r="BS161" s="201"/>
      <c r="BT161" s="201"/>
      <c r="BU161" s="201"/>
      <c r="BV161" s="201"/>
      <c r="BW161" s="201"/>
      <c r="BX161" s="201" t="str">
        <f t="shared" si="30"/>
        <v/>
      </c>
      <c r="BY161" s="201"/>
      <c r="BZ161" s="201"/>
      <c r="CA161" s="201"/>
      <c r="CB161" s="201"/>
      <c r="CC161" s="201"/>
      <c r="CD161" s="201"/>
      <c r="CE161" s="201" t="str">
        <f t="shared" si="31"/>
        <v/>
      </c>
      <c r="CF161" s="201"/>
      <c r="CG161" s="201"/>
      <c r="CH161" s="201"/>
      <c r="CI161" s="201"/>
      <c r="CJ161" s="201"/>
      <c r="CK161" s="201"/>
      <c r="CL161" s="201" t="str">
        <f t="shared" si="32"/>
        <v/>
      </c>
      <c r="CM161" s="201"/>
      <c r="CN161" s="201"/>
      <c r="CO161" s="201"/>
      <c r="CP161" s="201"/>
      <c r="CQ161" s="201"/>
      <c r="CR161" s="201"/>
      <c r="CS161" s="201" t="str">
        <f t="shared" si="33"/>
        <v/>
      </c>
      <c r="CT161" s="201"/>
      <c r="CU161" s="201"/>
      <c r="CV161" s="201"/>
      <c r="CW161" s="201"/>
      <c r="CX161" s="201"/>
      <c r="CY161" s="201"/>
      <c r="CZ161" s="201" t="str">
        <f t="shared" si="34"/>
        <v/>
      </c>
      <c r="DA161" s="201"/>
      <c r="DB161" s="201"/>
      <c r="DC161" s="201"/>
      <c r="DD161" s="201"/>
      <c r="DE161" s="201"/>
      <c r="DF161" s="201"/>
      <c r="DG161" s="201" t="str">
        <f t="shared" si="35"/>
        <v/>
      </c>
      <c r="DH161" s="201"/>
      <c r="DI161" s="201"/>
      <c r="DJ161" s="201"/>
      <c r="DK161" s="201"/>
      <c r="DL161" s="201"/>
      <c r="DM161" s="201"/>
      <c r="DN161" s="201" t="str">
        <f t="shared" si="36"/>
        <v/>
      </c>
      <c r="DO161" s="201"/>
      <c r="DP161" s="201"/>
      <c r="DQ161" s="201"/>
      <c r="DR161" s="201"/>
      <c r="DS161" s="201"/>
      <c r="DT161" s="201"/>
      <c r="DU161" s="201" t="str">
        <f t="shared" si="37"/>
        <v/>
      </c>
      <c r="DV161" s="201"/>
      <c r="DW161" s="201"/>
      <c r="DX161" s="201"/>
      <c r="DY161" s="201"/>
      <c r="DZ161" s="201"/>
      <c r="EA161" s="201"/>
      <c r="EB161" s="201" t="str">
        <f t="shared" si="38"/>
        <v/>
      </c>
      <c r="EC161" s="201"/>
      <c r="ED161" s="201"/>
      <c r="EE161" s="201"/>
      <c r="EF161" s="201"/>
      <c r="EG161" s="201"/>
      <c r="EH161" s="201"/>
      <c r="EI161" s="201" t="str">
        <f t="shared" si="39"/>
        <v/>
      </c>
      <c r="EJ161" s="201"/>
      <c r="EK161" s="201"/>
      <c r="EL161" s="201"/>
      <c r="EM161" s="201"/>
      <c r="EN161" s="201"/>
      <c r="EO161" s="201"/>
      <c r="EP161" s="201" t="str">
        <f t="shared" si="40"/>
        <v/>
      </c>
      <c r="EQ161" s="201"/>
      <c r="ER161" s="201"/>
      <c r="ES161" s="201"/>
      <c r="ET161" s="201"/>
      <c r="EU161" s="201"/>
      <c r="EV161" s="201"/>
      <c r="EW161" s="201" t="str">
        <f t="shared" si="41"/>
        <v/>
      </c>
      <c r="EX161" s="201"/>
      <c r="EY161" s="201"/>
      <c r="EZ161" s="201"/>
      <c r="FA161" s="201"/>
      <c r="FB161" s="201"/>
      <c r="FC161" s="201"/>
      <c r="FD161" s="201" t="str">
        <f t="shared" si="42"/>
        <v/>
      </c>
      <c r="FE161" s="201"/>
      <c r="FF161" s="201"/>
      <c r="FG161" s="201"/>
      <c r="FH161" s="201"/>
      <c r="FI161" s="201"/>
      <c r="FJ161" s="201"/>
      <c r="FK161" s="201" t="str">
        <f t="shared" si="43"/>
        <v/>
      </c>
      <c r="FL161" s="201"/>
      <c r="FM161" s="201"/>
      <c r="FN161" s="201"/>
      <c r="FO161" s="201"/>
      <c r="FP161" s="201"/>
      <c r="FQ161" s="201"/>
      <c r="FR161" s="201" t="str">
        <f t="shared" si="44"/>
        <v/>
      </c>
      <c r="FS161" s="201"/>
      <c r="FT161" s="201"/>
      <c r="FU161" s="201"/>
      <c r="FV161" s="201"/>
      <c r="FW161" s="201"/>
      <c r="FX161" s="201"/>
      <c r="FY161" s="201" t="str">
        <f t="shared" si="45"/>
        <v/>
      </c>
      <c r="FZ161" s="201"/>
      <c r="GA161" s="201"/>
      <c r="GB161" s="201"/>
      <c r="GC161" s="201"/>
      <c r="GD161" s="201"/>
      <c r="GE161" s="201"/>
      <c r="GF161" s="201" t="str">
        <f t="shared" si="46"/>
        <v/>
      </c>
      <c r="GG161" s="201"/>
      <c r="GH161" s="201"/>
      <c r="GI161" s="201"/>
      <c r="GJ161" s="201"/>
      <c r="GK161" s="201"/>
      <c r="GL161" s="201"/>
      <c r="GM161" s="201" t="str">
        <f t="shared" si="47"/>
        <v/>
      </c>
      <c r="GN161" s="201"/>
      <c r="GO161" s="201"/>
      <c r="GP161" s="201"/>
      <c r="GQ161" s="201"/>
      <c r="GR161" s="201"/>
      <c r="GS161" s="201"/>
      <c r="GT161" s="201" t="str">
        <f t="shared" si="48"/>
        <v/>
      </c>
      <c r="GU161" s="201"/>
      <c r="GV161" s="201"/>
      <c r="GW161" s="201"/>
      <c r="GX161" s="201"/>
      <c r="GY161" s="201"/>
      <c r="GZ161" s="201"/>
      <c r="HA161" s="201" t="str">
        <f t="shared" si="49"/>
        <v/>
      </c>
      <c r="HB161" s="201"/>
      <c r="HC161" s="201"/>
      <c r="HD161" s="201"/>
      <c r="HE161" s="201"/>
      <c r="HF161" s="201"/>
      <c r="HG161" s="201"/>
      <c r="HH161" s="201" t="str">
        <f t="shared" si="50"/>
        <v/>
      </c>
      <c r="HI161" s="201"/>
      <c r="HJ161" s="201"/>
      <c r="HK161" s="201"/>
      <c r="HL161" s="201"/>
      <c r="HM161" s="201"/>
      <c r="HN161" s="201"/>
      <c r="HO161" s="201" t="str">
        <f t="shared" si="51"/>
        <v/>
      </c>
      <c r="HP161" s="201"/>
      <c r="HQ161" s="201"/>
      <c r="HR161" s="201"/>
      <c r="HS161" s="201"/>
      <c r="HT161" s="201"/>
      <c r="HU161" s="201"/>
      <c r="HV161" s="201" t="str">
        <f t="shared" si="52"/>
        <v/>
      </c>
      <c r="HW161" s="201"/>
      <c r="HX161" s="201"/>
      <c r="HY161" s="201"/>
      <c r="HZ161" s="201"/>
      <c r="IA161" s="201"/>
      <c r="IB161" s="201"/>
      <c r="IC161" s="201" t="str">
        <f t="shared" si="53"/>
        <v/>
      </c>
      <c r="ID161" s="201"/>
      <c r="IE161" s="201"/>
      <c r="IF161" s="201"/>
      <c r="IG161" s="201"/>
      <c r="IH161" s="201"/>
      <c r="II161" s="201"/>
      <c r="IJ161" s="201" t="str">
        <f t="shared" si="54"/>
        <v/>
      </c>
      <c r="IK161" s="201"/>
      <c r="IL161" s="201"/>
      <c r="IM161" s="201"/>
      <c r="IN161" s="201"/>
      <c r="IO161" s="201"/>
      <c r="IP161" s="201"/>
      <c r="IQ161" s="201" t="str">
        <f t="shared" si="55"/>
        <v/>
      </c>
      <c r="IR161" s="201"/>
      <c r="IS161" s="201"/>
      <c r="IT161" s="201"/>
      <c r="IU161" s="201"/>
      <c r="IV161" s="201"/>
      <c r="IW161" s="201"/>
      <c r="IX161" s="201" t="str">
        <f t="shared" si="56"/>
        <v/>
      </c>
      <c r="IY161" s="201"/>
      <c r="IZ161" s="201"/>
      <c r="JA161" s="201"/>
      <c r="JB161" s="201"/>
      <c r="JC161" s="201"/>
      <c r="JD161" s="201"/>
      <c r="JE161" s="201" t="str">
        <f t="shared" si="57"/>
        <v/>
      </c>
      <c r="JF161" s="201"/>
      <c r="JG161" s="201"/>
      <c r="JH161" s="201"/>
      <c r="JI161" s="201"/>
      <c r="JJ161" s="201"/>
      <c r="JK161" s="201"/>
      <c r="JL161" s="201" t="str">
        <f t="shared" si="58"/>
        <v/>
      </c>
      <c r="JM161" s="201"/>
      <c r="JN161" s="201"/>
      <c r="JO161" s="201"/>
      <c r="JP161" s="201"/>
      <c r="JQ161" s="201"/>
      <c r="JR161" s="201"/>
      <c r="JS161" s="201" t="str">
        <f t="shared" si="59"/>
        <v/>
      </c>
      <c r="JT161" s="201"/>
      <c r="JU161" s="201"/>
      <c r="JV161" s="201"/>
      <c r="JW161" s="201"/>
      <c r="JX161" s="201"/>
      <c r="JY161" s="201"/>
      <c r="JZ161" s="201" t="str">
        <f t="shared" si="60"/>
        <v/>
      </c>
      <c r="KA161" s="201"/>
      <c r="KB161" s="201"/>
      <c r="KC161" s="201"/>
      <c r="KD161" s="201"/>
      <c r="KE161" s="201"/>
      <c r="KF161" s="201"/>
      <c r="KG161" s="201" t="str">
        <f t="shared" si="61"/>
        <v/>
      </c>
      <c r="KH161" s="201"/>
      <c r="KI161" s="201"/>
      <c r="KJ161" s="201"/>
      <c r="KK161" s="201"/>
      <c r="KL161" s="201"/>
      <c r="KM161" s="201"/>
      <c r="KN161" s="201" t="str">
        <f t="shared" si="62"/>
        <v/>
      </c>
      <c r="KO161" s="201"/>
      <c r="KP161" s="201"/>
      <c r="KQ161" s="201"/>
      <c r="KR161" s="201"/>
      <c r="KS161" s="201"/>
      <c r="KT161" s="201"/>
      <c r="KU161" s="201" t="str">
        <f t="shared" si="63"/>
        <v/>
      </c>
      <c r="KV161" s="201"/>
      <c r="KW161" s="201"/>
      <c r="KX161" s="201"/>
      <c r="KY161" s="201"/>
      <c r="KZ161" s="201"/>
      <c r="LA161" s="201"/>
      <c r="LB161" s="201" t="str">
        <f t="shared" si="64"/>
        <v/>
      </c>
      <c r="LC161" s="201"/>
      <c r="LD161" s="201"/>
      <c r="LE161" s="201"/>
      <c r="LF161" s="201"/>
      <c r="LG161" s="201"/>
      <c r="LH161" s="201"/>
      <c r="LI161" s="201" t="str">
        <f t="shared" si="75"/>
        <v/>
      </c>
      <c r="LJ161" s="201"/>
      <c r="LK161" s="201"/>
      <c r="LL161" s="201"/>
      <c r="LM161" s="201"/>
      <c r="LN161" s="201"/>
      <c r="LO161" s="201"/>
      <c r="LP161" s="201" t="str">
        <f t="shared" si="76"/>
        <v/>
      </c>
      <c r="LQ161" s="201"/>
      <c r="LR161" s="201"/>
      <c r="LS161" s="201"/>
      <c r="LT161" s="201"/>
      <c r="LU161" s="201"/>
      <c r="LV161" s="201"/>
      <c r="LW161" s="201" t="str">
        <f t="shared" si="77"/>
        <v/>
      </c>
      <c r="LX161" s="201"/>
      <c r="LY161" s="201"/>
      <c r="LZ161" s="201"/>
      <c r="MA161" s="201"/>
      <c r="MB161" s="201"/>
      <c r="MC161" s="201"/>
      <c r="MD161" s="201" t="str">
        <f t="shared" si="78"/>
        <v/>
      </c>
      <c r="ME161" s="201"/>
      <c r="MF161" s="201"/>
      <c r="MG161" s="201"/>
      <c r="MH161" s="201"/>
      <c r="MI161" s="201"/>
      <c r="MJ161" s="201"/>
      <c r="MK161" s="201" t="str">
        <f t="shared" si="79"/>
        <v/>
      </c>
      <c r="ML161" s="201"/>
      <c r="MM161" s="201"/>
      <c r="MN161" s="201"/>
      <c r="MO161" s="201"/>
      <c r="MP161" s="201"/>
      <c r="MQ161" s="201"/>
      <c r="MR161" s="201" t="str">
        <f t="shared" si="80"/>
        <v/>
      </c>
      <c r="MS161" s="201"/>
      <c r="MT161" s="201"/>
      <c r="MU161" s="201"/>
      <c r="MV161" s="201"/>
      <c r="MW161" s="201"/>
      <c r="MX161" s="201"/>
      <c r="MY161" s="201" t="str">
        <f t="shared" si="81"/>
        <v/>
      </c>
      <c r="MZ161" s="201"/>
      <c r="NA161" s="201"/>
      <c r="NB161" s="201"/>
      <c r="NC161" s="201"/>
      <c r="ND161" s="201"/>
      <c r="NE161" s="201"/>
      <c r="NF161" s="201" t="str">
        <f t="shared" si="82"/>
        <v/>
      </c>
      <c r="NG161" s="201"/>
      <c r="NH161" s="201"/>
      <c r="NI161" s="201"/>
      <c r="NJ161" s="201"/>
      <c r="NK161" s="201"/>
      <c r="NL161" s="201"/>
      <c r="NM161" s="201" t="str">
        <f t="shared" si="83"/>
        <v/>
      </c>
      <c r="NN161" s="201"/>
      <c r="NO161" s="201"/>
      <c r="NP161" s="201"/>
      <c r="NQ161" s="201"/>
      <c r="NR161" s="201"/>
      <c r="NS161" s="201"/>
      <c r="NT161" s="201" t="str">
        <f t="shared" si="84"/>
        <v/>
      </c>
      <c r="NU161" s="201"/>
      <c r="NV161" s="201"/>
      <c r="NW161" s="201"/>
      <c r="NX161" s="201"/>
      <c r="NY161" s="201"/>
      <c r="NZ161" s="201"/>
      <c r="OA161" s="201" t="str">
        <f t="shared" si="85"/>
        <v/>
      </c>
      <c r="OB161" s="201"/>
      <c r="OC161" s="201"/>
      <c r="OD161" s="201"/>
      <c r="OE161" s="201"/>
      <c r="OF161" s="201"/>
      <c r="OG161" s="201"/>
      <c r="OH161" s="201" t="str">
        <f t="shared" si="86"/>
        <v/>
      </c>
      <c r="OI161" s="201"/>
      <c r="OJ161" s="201"/>
      <c r="OK161" s="201"/>
      <c r="OL161" s="201"/>
      <c r="OM161" s="201"/>
      <c r="ON161" s="201"/>
      <c r="OO161" s="201" t="str">
        <f t="shared" si="87"/>
        <v/>
      </c>
      <c r="OP161" s="201"/>
      <c r="OQ161" s="201"/>
      <c r="OR161" s="201"/>
      <c r="OS161" s="201"/>
      <c r="OT161" s="201"/>
      <c r="OU161" s="201"/>
      <c r="OV161" s="201" t="str">
        <f t="shared" si="88"/>
        <v/>
      </c>
      <c r="OW161" s="201"/>
      <c r="OX161" s="201"/>
      <c r="OY161" s="201"/>
      <c r="OZ161" s="201"/>
      <c r="PA161" s="201"/>
      <c r="PB161" s="201"/>
      <c r="PC161" s="201" t="str">
        <f t="shared" si="89"/>
        <v/>
      </c>
      <c r="PD161" s="201"/>
      <c r="PE161" s="201"/>
      <c r="PF161" s="201"/>
      <c r="PG161" s="201"/>
      <c r="PH161" s="201"/>
      <c r="PI161" s="201"/>
      <c r="PJ161" s="201" t="str">
        <f t="shared" si="90"/>
        <v/>
      </c>
      <c r="PK161" s="201"/>
      <c r="PL161" s="201"/>
      <c r="PM161" s="201"/>
      <c r="PN161" s="201"/>
      <c r="PO161" s="201"/>
      <c r="PP161" s="201"/>
      <c r="PQ161" s="201" t="str">
        <f t="shared" si="91"/>
        <v/>
      </c>
      <c r="PR161" s="201"/>
      <c r="PS161" s="201"/>
      <c r="PT161" s="201"/>
      <c r="PU161" s="201"/>
      <c r="PV161" s="201"/>
      <c r="PW161" s="201"/>
      <c r="PX161" s="201" t="str">
        <f t="shared" si="92"/>
        <v/>
      </c>
      <c r="PY161" s="201"/>
      <c r="PZ161" s="201"/>
      <c r="QA161" s="201"/>
      <c r="QB161" s="201"/>
      <c r="QC161" s="201"/>
      <c r="QD161" s="201"/>
      <c r="QE161" s="201" t="str">
        <f t="shared" si="93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8"/>
        <v>#N/A</v>
      </c>
      <c r="G162" s="201"/>
      <c r="H162" s="202"/>
      <c r="I162" s="202"/>
      <c r="J162" s="202"/>
      <c r="K162" s="201"/>
      <c r="L162" s="201"/>
      <c r="M162" s="201">
        <f t="shared" si="99"/>
        <v>0</v>
      </c>
      <c r="N162" s="201"/>
      <c r="O162" s="201"/>
      <c r="P162" s="201"/>
      <c r="Q162" s="203"/>
      <c r="R162" s="201"/>
      <c r="S162" s="201"/>
      <c r="T162" s="201">
        <f t="shared" si="100"/>
        <v>20</v>
      </c>
      <c r="U162" s="201"/>
      <c r="V162" s="201"/>
      <c r="W162" s="201"/>
      <c r="X162" s="201"/>
      <c r="Y162" s="201"/>
      <c r="Z162" s="201"/>
      <c r="AA162" s="201">
        <f t="shared" si="101"/>
        <v>0</v>
      </c>
      <c r="AB162" s="201"/>
      <c r="AC162" s="201"/>
      <c r="AD162" s="201"/>
      <c r="AE162" s="201"/>
      <c r="AF162" s="201"/>
      <c r="AG162" s="201"/>
      <c r="AH162" s="201">
        <f t="shared" si="24"/>
        <v>0</v>
      </c>
      <c r="AI162" s="201"/>
      <c r="AJ162" s="201"/>
      <c r="AK162" s="201"/>
      <c r="AL162" s="201"/>
      <c r="AM162" s="201"/>
      <c r="AN162" s="201"/>
      <c r="AO162" s="201" t="str">
        <f t="shared" si="25"/>
        <v/>
      </c>
      <c r="AP162" s="201"/>
      <c r="AQ162" s="201"/>
      <c r="AR162" s="201"/>
      <c r="AS162" s="201"/>
      <c r="AT162" s="201"/>
      <c r="AU162" s="201"/>
      <c r="AV162" s="201" t="str">
        <f t="shared" si="26"/>
        <v/>
      </c>
      <c r="AW162" s="201"/>
      <c r="AX162" s="201"/>
      <c r="AY162" s="201"/>
      <c r="AZ162" s="201"/>
      <c r="BA162" s="201"/>
      <c r="BB162" s="201"/>
      <c r="BC162" s="201" t="str">
        <f t="shared" si="27"/>
        <v/>
      </c>
      <c r="BD162" s="201"/>
      <c r="BE162" s="201"/>
      <c r="BF162" s="201"/>
      <c r="BG162" s="201"/>
      <c r="BH162" s="201"/>
      <c r="BI162" s="201"/>
      <c r="BJ162" s="201" t="str">
        <f t="shared" si="28"/>
        <v/>
      </c>
      <c r="BK162" s="201"/>
      <c r="BL162" s="201"/>
      <c r="BM162" s="201"/>
      <c r="BN162" s="201"/>
      <c r="BO162" s="201"/>
      <c r="BP162" s="201"/>
      <c r="BQ162" s="201" t="str">
        <f t="shared" si="29"/>
        <v/>
      </c>
      <c r="BR162" s="201"/>
      <c r="BS162" s="201"/>
      <c r="BT162" s="201"/>
      <c r="BU162" s="201"/>
      <c r="BV162" s="201"/>
      <c r="BW162" s="201"/>
      <c r="BX162" s="201" t="str">
        <f t="shared" si="30"/>
        <v/>
      </c>
      <c r="BY162" s="201"/>
      <c r="BZ162" s="201"/>
      <c r="CA162" s="201"/>
      <c r="CB162" s="201"/>
      <c r="CC162" s="201"/>
      <c r="CD162" s="201"/>
      <c r="CE162" s="201" t="str">
        <f t="shared" si="31"/>
        <v/>
      </c>
      <c r="CF162" s="201"/>
      <c r="CG162" s="201"/>
      <c r="CH162" s="201"/>
      <c r="CI162" s="201"/>
      <c r="CJ162" s="201"/>
      <c r="CK162" s="201"/>
      <c r="CL162" s="201" t="str">
        <f t="shared" si="32"/>
        <v/>
      </c>
      <c r="CM162" s="201"/>
      <c r="CN162" s="201"/>
      <c r="CO162" s="201"/>
      <c r="CP162" s="201"/>
      <c r="CQ162" s="201"/>
      <c r="CR162" s="201"/>
      <c r="CS162" s="201" t="str">
        <f t="shared" si="33"/>
        <v/>
      </c>
      <c r="CT162" s="201"/>
      <c r="CU162" s="201"/>
      <c r="CV162" s="201"/>
      <c r="CW162" s="201"/>
      <c r="CX162" s="201"/>
      <c r="CY162" s="201"/>
      <c r="CZ162" s="201" t="str">
        <f t="shared" si="34"/>
        <v/>
      </c>
      <c r="DA162" s="201"/>
      <c r="DB162" s="201"/>
      <c r="DC162" s="201"/>
      <c r="DD162" s="201"/>
      <c r="DE162" s="201"/>
      <c r="DF162" s="201"/>
      <c r="DG162" s="201" t="str">
        <f t="shared" si="35"/>
        <v/>
      </c>
      <c r="DH162" s="201"/>
      <c r="DI162" s="201"/>
      <c r="DJ162" s="201"/>
      <c r="DK162" s="201"/>
      <c r="DL162" s="201"/>
      <c r="DM162" s="201"/>
      <c r="DN162" s="201" t="str">
        <f t="shared" si="36"/>
        <v/>
      </c>
      <c r="DO162" s="201"/>
      <c r="DP162" s="201"/>
      <c r="DQ162" s="201"/>
      <c r="DR162" s="201"/>
      <c r="DS162" s="201"/>
      <c r="DT162" s="201"/>
      <c r="DU162" s="201" t="str">
        <f t="shared" si="37"/>
        <v/>
      </c>
      <c r="DV162" s="201"/>
      <c r="DW162" s="201"/>
      <c r="DX162" s="201"/>
      <c r="DY162" s="201"/>
      <c r="DZ162" s="201"/>
      <c r="EA162" s="201"/>
      <c r="EB162" s="201" t="str">
        <f t="shared" si="38"/>
        <v/>
      </c>
      <c r="EC162" s="201"/>
      <c r="ED162" s="201"/>
      <c r="EE162" s="201"/>
      <c r="EF162" s="201"/>
      <c r="EG162" s="201"/>
      <c r="EH162" s="201"/>
      <c r="EI162" s="201" t="str">
        <f t="shared" si="39"/>
        <v/>
      </c>
      <c r="EJ162" s="201"/>
      <c r="EK162" s="201"/>
      <c r="EL162" s="201"/>
      <c r="EM162" s="201"/>
      <c r="EN162" s="201"/>
      <c r="EO162" s="201"/>
      <c r="EP162" s="201" t="str">
        <f t="shared" si="40"/>
        <v/>
      </c>
      <c r="EQ162" s="201"/>
      <c r="ER162" s="201"/>
      <c r="ES162" s="201"/>
      <c r="ET162" s="201"/>
      <c r="EU162" s="201"/>
      <c r="EV162" s="201"/>
      <c r="EW162" s="201" t="str">
        <f t="shared" si="41"/>
        <v/>
      </c>
      <c r="EX162" s="201"/>
      <c r="EY162" s="201"/>
      <c r="EZ162" s="201"/>
      <c r="FA162" s="201"/>
      <c r="FB162" s="201"/>
      <c r="FC162" s="201"/>
      <c r="FD162" s="201" t="str">
        <f t="shared" si="42"/>
        <v/>
      </c>
      <c r="FE162" s="201"/>
      <c r="FF162" s="201"/>
      <c r="FG162" s="201"/>
      <c r="FH162" s="201"/>
      <c r="FI162" s="201"/>
      <c r="FJ162" s="201"/>
      <c r="FK162" s="201" t="str">
        <f t="shared" si="43"/>
        <v/>
      </c>
      <c r="FL162" s="201"/>
      <c r="FM162" s="201"/>
      <c r="FN162" s="201"/>
      <c r="FO162" s="201"/>
      <c r="FP162" s="201"/>
      <c r="FQ162" s="201"/>
      <c r="FR162" s="201" t="str">
        <f t="shared" si="44"/>
        <v/>
      </c>
      <c r="FS162" s="201"/>
      <c r="FT162" s="201"/>
      <c r="FU162" s="201"/>
      <c r="FV162" s="201"/>
      <c r="FW162" s="201"/>
      <c r="FX162" s="201"/>
      <c r="FY162" s="201" t="str">
        <f t="shared" si="45"/>
        <v/>
      </c>
      <c r="FZ162" s="201"/>
      <c r="GA162" s="201"/>
      <c r="GB162" s="201"/>
      <c r="GC162" s="201"/>
      <c r="GD162" s="201"/>
      <c r="GE162" s="201"/>
      <c r="GF162" s="201" t="str">
        <f t="shared" si="46"/>
        <v/>
      </c>
      <c r="GG162" s="201"/>
      <c r="GH162" s="201"/>
      <c r="GI162" s="201"/>
      <c r="GJ162" s="201"/>
      <c r="GK162" s="201"/>
      <c r="GL162" s="201"/>
      <c r="GM162" s="201" t="str">
        <f t="shared" si="47"/>
        <v/>
      </c>
      <c r="GN162" s="201"/>
      <c r="GO162" s="201"/>
      <c r="GP162" s="201"/>
      <c r="GQ162" s="201"/>
      <c r="GR162" s="201"/>
      <c r="GS162" s="201"/>
      <c r="GT162" s="201" t="str">
        <f t="shared" si="48"/>
        <v/>
      </c>
      <c r="GU162" s="201"/>
      <c r="GV162" s="201"/>
      <c r="GW162" s="201"/>
      <c r="GX162" s="201"/>
      <c r="GY162" s="201"/>
      <c r="GZ162" s="201"/>
      <c r="HA162" s="201" t="str">
        <f t="shared" si="49"/>
        <v/>
      </c>
      <c r="HB162" s="201"/>
      <c r="HC162" s="201"/>
      <c r="HD162" s="201"/>
      <c r="HE162" s="201"/>
      <c r="HF162" s="201"/>
      <c r="HG162" s="201"/>
      <c r="HH162" s="201" t="str">
        <f t="shared" si="50"/>
        <v/>
      </c>
      <c r="HI162" s="201"/>
      <c r="HJ162" s="201"/>
      <c r="HK162" s="201"/>
      <c r="HL162" s="201"/>
      <c r="HM162" s="201"/>
      <c r="HN162" s="201"/>
      <c r="HO162" s="201" t="str">
        <f t="shared" si="51"/>
        <v/>
      </c>
      <c r="HP162" s="201"/>
      <c r="HQ162" s="201"/>
      <c r="HR162" s="201"/>
      <c r="HS162" s="201"/>
      <c r="HT162" s="201"/>
      <c r="HU162" s="201"/>
      <c r="HV162" s="201" t="str">
        <f t="shared" si="52"/>
        <v/>
      </c>
      <c r="HW162" s="201"/>
      <c r="HX162" s="201"/>
      <c r="HY162" s="201"/>
      <c r="HZ162" s="201"/>
      <c r="IA162" s="201"/>
      <c r="IB162" s="201"/>
      <c r="IC162" s="201" t="str">
        <f t="shared" si="53"/>
        <v/>
      </c>
      <c r="ID162" s="201"/>
      <c r="IE162" s="201"/>
      <c r="IF162" s="201"/>
      <c r="IG162" s="201"/>
      <c r="IH162" s="201"/>
      <c r="II162" s="201"/>
      <c r="IJ162" s="201" t="str">
        <f t="shared" si="54"/>
        <v/>
      </c>
      <c r="IK162" s="201"/>
      <c r="IL162" s="201"/>
      <c r="IM162" s="201"/>
      <c r="IN162" s="201"/>
      <c r="IO162" s="201"/>
      <c r="IP162" s="201"/>
      <c r="IQ162" s="201" t="str">
        <f t="shared" si="55"/>
        <v/>
      </c>
      <c r="IR162" s="201"/>
      <c r="IS162" s="201"/>
      <c r="IT162" s="201"/>
      <c r="IU162" s="201"/>
      <c r="IV162" s="201"/>
      <c r="IW162" s="201"/>
      <c r="IX162" s="201" t="str">
        <f t="shared" si="56"/>
        <v/>
      </c>
      <c r="IY162" s="201"/>
      <c r="IZ162" s="201"/>
      <c r="JA162" s="201"/>
      <c r="JB162" s="201"/>
      <c r="JC162" s="201"/>
      <c r="JD162" s="201"/>
      <c r="JE162" s="201" t="str">
        <f t="shared" si="57"/>
        <v/>
      </c>
      <c r="JF162" s="201"/>
      <c r="JG162" s="201"/>
      <c r="JH162" s="201"/>
      <c r="JI162" s="201"/>
      <c r="JJ162" s="201"/>
      <c r="JK162" s="201"/>
      <c r="JL162" s="201" t="str">
        <f t="shared" si="58"/>
        <v/>
      </c>
      <c r="JM162" s="201"/>
      <c r="JN162" s="201"/>
      <c r="JO162" s="201"/>
      <c r="JP162" s="201"/>
      <c r="JQ162" s="201"/>
      <c r="JR162" s="201"/>
      <c r="JS162" s="201" t="str">
        <f t="shared" si="59"/>
        <v/>
      </c>
      <c r="JT162" s="201"/>
      <c r="JU162" s="201"/>
      <c r="JV162" s="201"/>
      <c r="JW162" s="201"/>
      <c r="JX162" s="201"/>
      <c r="JY162" s="201"/>
      <c r="JZ162" s="201" t="str">
        <f t="shared" si="60"/>
        <v/>
      </c>
      <c r="KA162" s="201"/>
      <c r="KB162" s="201"/>
      <c r="KC162" s="201"/>
      <c r="KD162" s="201"/>
      <c r="KE162" s="201"/>
      <c r="KF162" s="201"/>
      <c r="KG162" s="201" t="str">
        <f t="shared" si="61"/>
        <v/>
      </c>
      <c r="KH162" s="201"/>
      <c r="KI162" s="201"/>
      <c r="KJ162" s="201"/>
      <c r="KK162" s="201"/>
      <c r="KL162" s="201"/>
      <c r="KM162" s="201"/>
      <c r="KN162" s="201" t="str">
        <f t="shared" si="62"/>
        <v/>
      </c>
      <c r="KO162" s="201"/>
      <c r="KP162" s="201"/>
      <c r="KQ162" s="201"/>
      <c r="KR162" s="201"/>
      <c r="KS162" s="201"/>
      <c r="KT162" s="201"/>
      <c r="KU162" s="201" t="str">
        <f t="shared" si="63"/>
        <v/>
      </c>
      <c r="KV162" s="201"/>
      <c r="KW162" s="201"/>
      <c r="KX162" s="201"/>
      <c r="KY162" s="201"/>
      <c r="KZ162" s="201"/>
      <c r="LA162" s="201"/>
      <c r="LB162" s="201" t="str">
        <f t="shared" si="64"/>
        <v/>
      </c>
      <c r="LC162" s="201"/>
      <c r="LD162" s="201"/>
      <c r="LE162" s="201"/>
      <c r="LF162" s="201"/>
      <c r="LG162" s="201"/>
      <c r="LH162" s="201"/>
      <c r="LI162" s="201" t="str">
        <f t="shared" si="75"/>
        <v/>
      </c>
      <c r="LJ162" s="201"/>
      <c r="LK162" s="201"/>
      <c r="LL162" s="201"/>
      <c r="LM162" s="201"/>
      <c r="LN162" s="201"/>
      <c r="LO162" s="201"/>
      <c r="LP162" s="201" t="str">
        <f t="shared" si="76"/>
        <v/>
      </c>
      <c r="LQ162" s="201"/>
      <c r="LR162" s="201"/>
      <c r="LS162" s="201"/>
      <c r="LT162" s="201"/>
      <c r="LU162" s="201"/>
      <c r="LV162" s="201"/>
      <c r="LW162" s="201" t="str">
        <f t="shared" si="77"/>
        <v/>
      </c>
      <c r="LX162" s="201"/>
      <c r="LY162" s="201"/>
      <c r="LZ162" s="201"/>
      <c r="MA162" s="201"/>
      <c r="MB162" s="201"/>
      <c r="MC162" s="201"/>
      <c r="MD162" s="201" t="str">
        <f t="shared" si="78"/>
        <v/>
      </c>
      <c r="ME162" s="201"/>
      <c r="MF162" s="201"/>
      <c r="MG162" s="201"/>
      <c r="MH162" s="201"/>
      <c r="MI162" s="201"/>
      <c r="MJ162" s="201"/>
      <c r="MK162" s="201" t="str">
        <f t="shared" si="79"/>
        <v/>
      </c>
      <c r="ML162" s="201"/>
      <c r="MM162" s="201"/>
      <c r="MN162" s="201"/>
      <c r="MO162" s="201"/>
      <c r="MP162" s="201"/>
      <c r="MQ162" s="201"/>
      <c r="MR162" s="201" t="str">
        <f t="shared" si="80"/>
        <v/>
      </c>
      <c r="MS162" s="201"/>
      <c r="MT162" s="201"/>
      <c r="MU162" s="201"/>
      <c r="MV162" s="201"/>
      <c r="MW162" s="201"/>
      <c r="MX162" s="201"/>
      <c r="MY162" s="201" t="str">
        <f t="shared" si="81"/>
        <v/>
      </c>
      <c r="MZ162" s="201"/>
      <c r="NA162" s="201"/>
      <c r="NB162" s="201"/>
      <c r="NC162" s="201"/>
      <c r="ND162" s="201"/>
      <c r="NE162" s="201"/>
      <c r="NF162" s="201" t="str">
        <f t="shared" si="82"/>
        <v/>
      </c>
      <c r="NG162" s="201"/>
      <c r="NH162" s="201"/>
      <c r="NI162" s="201"/>
      <c r="NJ162" s="201"/>
      <c r="NK162" s="201"/>
      <c r="NL162" s="201"/>
      <c r="NM162" s="201" t="str">
        <f t="shared" si="83"/>
        <v/>
      </c>
      <c r="NN162" s="201"/>
      <c r="NO162" s="201"/>
      <c r="NP162" s="201"/>
      <c r="NQ162" s="201"/>
      <c r="NR162" s="201"/>
      <c r="NS162" s="201"/>
      <c r="NT162" s="201" t="str">
        <f t="shared" si="84"/>
        <v/>
      </c>
      <c r="NU162" s="201"/>
      <c r="NV162" s="201"/>
      <c r="NW162" s="201"/>
      <c r="NX162" s="201"/>
      <c r="NY162" s="201"/>
      <c r="NZ162" s="201"/>
      <c r="OA162" s="201" t="str">
        <f t="shared" si="85"/>
        <v/>
      </c>
      <c r="OB162" s="201"/>
      <c r="OC162" s="201"/>
      <c r="OD162" s="201"/>
      <c r="OE162" s="201"/>
      <c r="OF162" s="201"/>
      <c r="OG162" s="201"/>
      <c r="OH162" s="201" t="str">
        <f t="shared" si="86"/>
        <v/>
      </c>
      <c r="OI162" s="201"/>
      <c r="OJ162" s="201"/>
      <c r="OK162" s="201"/>
      <c r="OL162" s="201"/>
      <c r="OM162" s="201"/>
      <c r="ON162" s="201"/>
      <c r="OO162" s="201" t="str">
        <f t="shared" si="87"/>
        <v/>
      </c>
      <c r="OP162" s="201"/>
      <c r="OQ162" s="201"/>
      <c r="OR162" s="201"/>
      <c r="OS162" s="201"/>
      <c r="OT162" s="201"/>
      <c r="OU162" s="201"/>
      <c r="OV162" s="201" t="str">
        <f t="shared" si="88"/>
        <v/>
      </c>
      <c r="OW162" s="201"/>
      <c r="OX162" s="201"/>
      <c r="OY162" s="201"/>
      <c r="OZ162" s="201"/>
      <c r="PA162" s="201"/>
      <c r="PB162" s="201"/>
      <c r="PC162" s="201" t="str">
        <f t="shared" si="89"/>
        <v/>
      </c>
      <c r="PD162" s="201"/>
      <c r="PE162" s="201"/>
      <c r="PF162" s="201"/>
      <c r="PG162" s="201"/>
      <c r="PH162" s="201"/>
      <c r="PI162" s="201"/>
      <c r="PJ162" s="201" t="str">
        <f t="shared" si="90"/>
        <v/>
      </c>
      <c r="PK162" s="201"/>
      <c r="PL162" s="201"/>
      <c r="PM162" s="201"/>
      <c r="PN162" s="201"/>
      <c r="PO162" s="201"/>
      <c r="PP162" s="201"/>
      <c r="PQ162" s="201" t="str">
        <f t="shared" si="91"/>
        <v/>
      </c>
      <c r="PR162" s="201"/>
      <c r="PS162" s="201"/>
      <c r="PT162" s="201"/>
      <c r="PU162" s="201"/>
      <c r="PV162" s="201"/>
      <c r="PW162" s="201"/>
      <c r="PX162" s="201" t="str">
        <f t="shared" si="92"/>
        <v/>
      </c>
      <c r="PY162" s="201"/>
      <c r="PZ162" s="201"/>
      <c r="QA162" s="201"/>
      <c r="QB162" s="201"/>
      <c r="QC162" s="201"/>
      <c r="QD162" s="201"/>
      <c r="QE162" s="201" t="str">
        <f t="shared" si="93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8"/>
        <v>#N/A</v>
      </c>
      <c r="G163" s="201"/>
      <c r="H163" s="202"/>
      <c r="I163" s="202"/>
      <c r="J163" s="202"/>
      <c r="K163" s="201"/>
      <c r="L163" s="201"/>
      <c r="M163" s="201">
        <f t="shared" si="99"/>
        <v>0</v>
      </c>
      <c r="N163" s="201"/>
      <c r="O163" s="201"/>
      <c r="P163" s="201"/>
      <c r="Q163" s="203"/>
      <c r="R163" s="201"/>
      <c r="S163" s="201"/>
      <c r="T163" s="201">
        <f t="shared" si="100"/>
        <v>20</v>
      </c>
      <c r="U163" s="201"/>
      <c r="V163" s="201"/>
      <c r="W163" s="201"/>
      <c r="X163" s="201"/>
      <c r="Y163" s="201"/>
      <c r="Z163" s="201"/>
      <c r="AA163" s="201">
        <f t="shared" si="101"/>
        <v>0</v>
      </c>
      <c r="AB163" s="201"/>
      <c r="AC163" s="201"/>
      <c r="AD163" s="201"/>
      <c r="AE163" s="201"/>
      <c r="AF163" s="201"/>
      <c r="AG163" s="201"/>
      <c r="AH163" s="201">
        <f t="shared" si="24"/>
        <v>20</v>
      </c>
      <c r="AI163" s="201"/>
      <c r="AJ163" s="201"/>
      <c r="AK163" s="201"/>
      <c r="AL163" s="201"/>
      <c r="AM163" s="201"/>
      <c r="AN163" s="201"/>
      <c r="AO163" s="201" t="str">
        <f t="shared" si="25"/>
        <v/>
      </c>
      <c r="AP163" s="201"/>
      <c r="AQ163" s="201"/>
      <c r="AR163" s="201"/>
      <c r="AS163" s="201"/>
      <c r="AT163" s="201"/>
      <c r="AU163" s="201"/>
      <c r="AV163" s="201" t="str">
        <f t="shared" si="26"/>
        <v/>
      </c>
      <c r="AW163" s="201"/>
      <c r="AX163" s="201"/>
      <c r="AY163" s="201"/>
      <c r="AZ163" s="201"/>
      <c r="BA163" s="201"/>
      <c r="BB163" s="201"/>
      <c r="BC163" s="201" t="str">
        <f t="shared" si="27"/>
        <v/>
      </c>
      <c r="BD163" s="201"/>
      <c r="BE163" s="201"/>
      <c r="BF163" s="201"/>
      <c r="BG163" s="201"/>
      <c r="BH163" s="201"/>
      <c r="BI163" s="201"/>
      <c r="BJ163" s="201" t="str">
        <f t="shared" si="28"/>
        <v/>
      </c>
      <c r="BK163" s="201"/>
      <c r="BL163" s="201"/>
      <c r="BM163" s="201"/>
      <c r="BN163" s="201"/>
      <c r="BO163" s="201"/>
      <c r="BP163" s="201"/>
      <c r="BQ163" s="201" t="str">
        <f t="shared" si="29"/>
        <v/>
      </c>
      <c r="BR163" s="201"/>
      <c r="BS163" s="201"/>
      <c r="BT163" s="201"/>
      <c r="BU163" s="201"/>
      <c r="BV163" s="201"/>
      <c r="BW163" s="201"/>
      <c r="BX163" s="201" t="str">
        <f t="shared" si="30"/>
        <v/>
      </c>
      <c r="BY163" s="201"/>
      <c r="BZ163" s="201"/>
      <c r="CA163" s="201"/>
      <c r="CB163" s="201"/>
      <c r="CC163" s="201"/>
      <c r="CD163" s="201"/>
      <c r="CE163" s="201" t="str">
        <f t="shared" si="31"/>
        <v/>
      </c>
      <c r="CF163" s="201"/>
      <c r="CG163" s="201"/>
      <c r="CH163" s="201"/>
      <c r="CI163" s="201"/>
      <c r="CJ163" s="201"/>
      <c r="CK163" s="201"/>
      <c r="CL163" s="201" t="str">
        <f t="shared" si="32"/>
        <v/>
      </c>
      <c r="CM163" s="201"/>
      <c r="CN163" s="201"/>
      <c r="CO163" s="201"/>
      <c r="CP163" s="201"/>
      <c r="CQ163" s="201"/>
      <c r="CR163" s="201"/>
      <c r="CS163" s="201" t="str">
        <f t="shared" si="33"/>
        <v/>
      </c>
      <c r="CT163" s="201"/>
      <c r="CU163" s="201"/>
      <c r="CV163" s="201"/>
      <c r="CW163" s="201"/>
      <c r="CX163" s="201"/>
      <c r="CY163" s="201"/>
      <c r="CZ163" s="201" t="str">
        <f t="shared" si="34"/>
        <v/>
      </c>
      <c r="DA163" s="201"/>
      <c r="DB163" s="201"/>
      <c r="DC163" s="201"/>
      <c r="DD163" s="201"/>
      <c r="DE163" s="201"/>
      <c r="DF163" s="201"/>
      <c r="DG163" s="201" t="str">
        <f t="shared" si="35"/>
        <v/>
      </c>
      <c r="DH163" s="201"/>
      <c r="DI163" s="201"/>
      <c r="DJ163" s="201"/>
      <c r="DK163" s="201"/>
      <c r="DL163" s="201"/>
      <c r="DM163" s="201"/>
      <c r="DN163" s="201" t="str">
        <f t="shared" si="36"/>
        <v/>
      </c>
      <c r="DO163" s="201"/>
      <c r="DP163" s="201"/>
      <c r="DQ163" s="201"/>
      <c r="DR163" s="201"/>
      <c r="DS163" s="201"/>
      <c r="DT163" s="201"/>
      <c r="DU163" s="201" t="str">
        <f t="shared" si="37"/>
        <v/>
      </c>
      <c r="DV163" s="201"/>
      <c r="DW163" s="201"/>
      <c r="DX163" s="201"/>
      <c r="DY163" s="201"/>
      <c r="DZ163" s="201"/>
      <c r="EA163" s="201"/>
      <c r="EB163" s="201" t="str">
        <f t="shared" si="38"/>
        <v/>
      </c>
      <c r="EC163" s="201"/>
      <c r="ED163" s="201"/>
      <c r="EE163" s="201"/>
      <c r="EF163" s="201"/>
      <c r="EG163" s="201"/>
      <c r="EH163" s="201"/>
      <c r="EI163" s="201" t="str">
        <f t="shared" si="39"/>
        <v/>
      </c>
      <c r="EJ163" s="201"/>
      <c r="EK163" s="201"/>
      <c r="EL163" s="201"/>
      <c r="EM163" s="201"/>
      <c r="EN163" s="201"/>
      <c r="EO163" s="201"/>
      <c r="EP163" s="201" t="str">
        <f t="shared" si="40"/>
        <v/>
      </c>
      <c r="EQ163" s="201"/>
      <c r="ER163" s="201"/>
      <c r="ES163" s="201"/>
      <c r="ET163" s="201"/>
      <c r="EU163" s="201"/>
      <c r="EV163" s="201"/>
      <c r="EW163" s="201" t="str">
        <f t="shared" si="41"/>
        <v/>
      </c>
      <c r="EX163" s="201"/>
      <c r="EY163" s="201"/>
      <c r="EZ163" s="201"/>
      <c r="FA163" s="201"/>
      <c r="FB163" s="201"/>
      <c r="FC163" s="201"/>
      <c r="FD163" s="201" t="str">
        <f t="shared" si="42"/>
        <v/>
      </c>
      <c r="FE163" s="201"/>
      <c r="FF163" s="201"/>
      <c r="FG163" s="201"/>
      <c r="FH163" s="201"/>
      <c r="FI163" s="201"/>
      <c r="FJ163" s="201"/>
      <c r="FK163" s="201" t="str">
        <f t="shared" si="43"/>
        <v/>
      </c>
      <c r="FL163" s="201"/>
      <c r="FM163" s="201"/>
      <c r="FN163" s="201"/>
      <c r="FO163" s="201"/>
      <c r="FP163" s="201"/>
      <c r="FQ163" s="201"/>
      <c r="FR163" s="201" t="str">
        <f t="shared" si="44"/>
        <v/>
      </c>
      <c r="FS163" s="201"/>
      <c r="FT163" s="201"/>
      <c r="FU163" s="201"/>
      <c r="FV163" s="201"/>
      <c r="FW163" s="201"/>
      <c r="FX163" s="201"/>
      <c r="FY163" s="201" t="str">
        <f t="shared" si="45"/>
        <v/>
      </c>
      <c r="FZ163" s="201"/>
      <c r="GA163" s="201"/>
      <c r="GB163" s="201"/>
      <c r="GC163" s="201"/>
      <c r="GD163" s="201"/>
      <c r="GE163" s="201"/>
      <c r="GF163" s="201" t="str">
        <f t="shared" si="46"/>
        <v/>
      </c>
      <c r="GG163" s="201"/>
      <c r="GH163" s="201"/>
      <c r="GI163" s="201"/>
      <c r="GJ163" s="201"/>
      <c r="GK163" s="201"/>
      <c r="GL163" s="201"/>
      <c r="GM163" s="201" t="str">
        <f t="shared" si="47"/>
        <v/>
      </c>
      <c r="GN163" s="201"/>
      <c r="GO163" s="201"/>
      <c r="GP163" s="201"/>
      <c r="GQ163" s="201"/>
      <c r="GR163" s="201"/>
      <c r="GS163" s="201"/>
      <c r="GT163" s="201" t="str">
        <f t="shared" si="48"/>
        <v/>
      </c>
      <c r="GU163" s="201"/>
      <c r="GV163" s="201"/>
      <c r="GW163" s="201"/>
      <c r="GX163" s="201"/>
      <c r="GY163" s="201"/>
      <c r="GZ163" s="201"/>
      <c r="HA163" s="201" t="str">
        <f t="shared" si="49"/>
        <v/>
      </c>
      <c r="HB163" s="201"/>
      <c r="HC163" s="201"/>
      <c r="HD163" s="201"/>
      <c r="HE163" s="201"/>
      <c r="HF163" s="201"/>
      <c r="HG163" s="201"/>
      <c r="HH163" s="201" t="str">
        <f t="shared" si="50"/>
        <v/>
      </c>
      <c r="HI163" s="201"/>
      <c r="HJ163" s="201"/>
      <c r="HK163" s="201"/>
      <c r="HL163" s="201"/>
      <c r="HM163" s="201"/>
      <c r="HN163" s="201"/>
      <c r="HO163" s="201" t="str">
        <f t="shared" si="51"/>
        <v/>
      </c>
      <c r="HP163" s="201"/>
      <c r="HQ163" s="201"/>
      <c r="HR163" s="201"/>
      <c r="HS163" s="201"/>
      <c r="HT163" s="201"/>
      <c r="HU163" s="201"/>
      <c r="HV163" s="201" t="str">
        <f t="shared" si="52"/>
        <v/>
      </c>
      <c r="HW163" s="201"/>
      <c r="HX163" s="201"/>
      <c r="HY163" s="201"/>
      <c r="HZ163" s="201"/>
      <c r="IA163" s="201"/>
      <c r="IB163" s="201"/>
      <c r="IC163" s="201" t="str">
        <f t="shared" si="53"/>
        <v/>
      </c>
      <c r="ID163" s="201"/>
      <c r="IE163" s="201"/>
      <c r="IF163" s="201"/>
      <c r="IG163" s="201"/>
      <c r="IH163" s="201"/>
      <c r="II163" s="201"/>
      <c r="IJ163" s="201" t="str">
        <f t="shared" si="54"/>
        <v/>
      </c>
      <c r="IK163" s="201"/>
      <c r="IL163" s="201"/>
      <c r="IM163" s="201"/>
      <c r="IN163" s="201"/>
      <c r="IO163" s="201"/>
      <c r="IP163" s="201"/>
      <c r="IQ163" s="201" t="str">
        <f t="shared" si="55"/>
        <v/>
      </c>
      <c r="IR163" s="201"/>
      <c r="IS163" s="201"/>
      <c r="IT163" s="201"/>
      <c r="IU163" s="201"/>
      <c r="IV163" s="201"/>
      <c r="IW163" s="201"/>
      <c r="IX163" s="201" t="str">
        <f t="shared" si="56"/>
        <v/>
      </c>
      <c r="IY163" s="201"/>
      <c r="IZ163" s="201"/>
      <c r="JA163" s="201"/>
      <c r="JB163" s="201"/>
      <c r="JC163" s="201"/>
      <c r="JD163" s="201"/>
      <c r="JE163" s="201" t="str">
        <f t="shared" si="57"/>
        <v/>
      </c>
      <c r="JF163" s="201"/>
      <c r="JG163" s="201"/>
      <c r="JH163" s="201"/>
      <c r="JI163" s="201"/>
      <c r="JJ163" s="201"/>
      <c r="JK163" s="201"/>
      <c r="JL163" s="201" t="str">
        <f t="shared" si="58"/>
        <v/>
      </c>
      <c r="JM163" s="201"/>
      <c r="JN163" s="201"/>
      <c r="JO163" s="201"/>
      <c r="JP163" s="201"/>
      <c r="JQ163" s="201"/>
      <c r="JR163" s="201"/>
      <c r="JS163" s="201" t="str">
        <f t="shared" si="59"/>
        <v/>
      </c>
      <c r="JT163" s="201"/>
      <c r="JU163" s="201"/>
      <c r="JV163" s="201"/>
      <c r="JW163" s="201"/>
      <c r="JX163" s="201"/>
      <c r="JY163" s="201"/>
      <c r="JZ163" s="201" t="str">
        <f t="shared" si="60"/>
        <v/>
      </c>
      <c r="KA163" s="201"/>
      <c r="KB163" s="201"/>
      <c r="KC163" s="201"/>
      <c r="KD163" s="201"/>
      <c r="KE163" s="201"/>
      <c r="KF163" s="201"/>
      <c r="KG163" s="201" t="str">
        <f t="shared" si="61"/>
        <v/>
      </c>
      <c r="KH163" s="201"/>
      <c r="KI163" s="201"/>
      <c r="KJ163" s="201"/>
      <c r="KK163" s="201"/>
      <c r="KL163" s="201"/>
      <c r="KM163" s="201"/>
      <c r="KN163" s="201" t="str">
        <f t="shared" si="62"/>
        <v/>
      </c>
      <c r="KO163" s="201"/>
      <c r="KP163" s="201"/>
      <c r="KQ163" s="201"/>
      <c r="KR163" s="201"/>
      <c r="KS163" s="201"/>
      <c r="KT163" s="201"/>
      <c r="KU163" s="201" t="str">
        <f t="shared" si="63"/>
        <v/>
      </c>
      <c r="KV163" s="201"/>
      <c r="KW163" s="201"/>
      <c r="KX163" s="201"/>
      <c r="KY163" s="201"/>
      <c r="KZ163" s="201"/>
      <c r="LA163" s="201"/>
      <c r="LB163" s="201" t="str">
        <f t="shared" si="64"/>
        <v/>
      </c>
      <c r="LC163" s="201"/>
      <c r="LD163" s="201"/>
      <c r="LE163" s="201"/>
      <c r="LF163" s="201"/>
      <c r="LG163" s="201"/>
      <c r="LH163" s="201"/>
      <c r="LI163" s="201" t="str">
        <f t="shared" si="75"/>
        <v/>
      </c>
      <c r="LJ163" s="201"/>
      <c r="LK163" s="201"/>
      <c r="LL163" s="201"/>
      <c r="LM163" s="201"/>
      <c r="LN163" s="201"/>
      <c r="LO163" s="201"/>
      <c r="LP163" s="201" t="str">
        <f t="shared" si="76"/>
        <v/>
      </c>
      <c r="LQ163" s="201"/>
      <c r="LR163" s="201"/>
      <c r="LS163" s="201"/>
      <c r="LT163" s="201"/>
      <c r="LU163" s="201"/>
      <c r="LV163" s="201"/>
      <c r="LW163" s="201" t="str">
        <f t="shared" si="77"/>
        <v/>
      </c>
      <c r="LX163" s="201"/>
      <c r="LY163" s="201"/>
      <c r="LZ163" s="201"/>
      <c r="MA163" s="201"/>
      <c r="MB163" s="201"/>
      <c r="MC163" s="201"/>
      <c r="MD163" s="201" t="str">
        <f t="shared" si="78"/>
        <v/>
      </c>
      <c r="ME163" s="201"/>
      <c r="MF163" s="201"/>
      <c r="MG163" s="201"/>
      <c r="MH163" s="201"/>
      <c r="MI163" s="201"/>
      <c r="MJ163" s="201"/>
      <c r="MK163" s="201" t="str">
        <f t="shared" si="79"/>
        <v/>
      </c>
      <c r="ML163" s="201"/>
      <c r="MM163" s="201"/>
      <c r="MN163" s="201"/>
      <c r="MO163" s="201"/>
      <c r="MP163" s="201"/>
      <c r="MQ163" s="201"/>
      <c r="MR163" s="201" t="str">
        <f t="shared" si="80"/>
        <v/>
      </c>
      <c r="MS163" s="201"/>
      <c r="MT163" s="201"/>
      <c r="MU163" s="201"/>
      <c r="MV163" s="201"/>
      <c r="MW163" s="201"/>
      <c r="MX163" s="201"/>
      <c r="MY163" s="201" t="str">
        <f t="shared" si="81"/>
        <v/>
      </c>
      <c r="MZ163" s="201"/>
      <c r="NA163" s="201"/>
      <c r="NB163" s="201"/>
      <c r="NC163" s="201"/>
      <c r="ND163" s="201"/>
      <c r="NE163" s="201"/>
      <c r="NF163" s="201" t="str">
        <f t="shared" si="82"/>
        <v/>
      </c>
      <c r="NG163" s="201"/>
      <c r="NH163" s="201"/>
      <c r="NI163" s="201"/>
      <c r="NJ163" s="201"/>
      <c r="NK163" s="201"/>
      <c r="NL163" s="201"/>
      <c r="NM163" s="201" t="str">
        <f t="shared" si="83"/>
        <v/>
      </c>
      <c r="NN163" s="201"/>
      <c r="NO163" s="201"/>
      <c r="NP163" s="201"/>
      <c r="NQ163" s="201"/>
      <c r="NR163" s="201"/>
      <c r="NS163" s="201"/>
      <c r="NT163" s="201" t="str">
        <f t="shared" si="84"/>
        <v/>
      </c>
      <c r="NU163" s="201"/>
      <c r="NV163" s="201"/>
      <c r="NW163" s="201"/>
      <c r="NX163" s="201"/>
      <c r="NY163" s="201"/>
      <c r="NZ163" s="201"/>
      <c r="OA163" s="201" t="str">
        <f t="shared" si="85"/>
        <v/>
      </c>
      <c r="OB163" s="201"/>
      <c r="OC163" s="201"/>
      <c r="OD163" s="201"/>
      <c r="OE163" s="201"/>
      <c r="OF163" s="201"/>
      <c r="OG163" s="201"/>
      <c r="OH163" s="201" t="str">
        <f t="shared" si="86"/>
        <v/>
      </c>
      <c r="OI163" s="201"/>
      <c r="OJ163" s="201"/>
      <c r="OK163" s="201"/>
      <c r="OL163" s="201"/>
      <c r="OM163" s="201"/>
      <c r="ON163" s="201"/>
      <c r="OO163" s="201" t="str">
        <f t="shared" si="87"/>
        <v/>
      </c>
      <c r="OP163" s="201"/>
      <c r="OQ163" s="201"/>
      <c r="OR163" s="201"/>
      <c r="OS163" s="201"/>
      <c r="OT163" s="201"/>
      <c r="OU163" s="201"/>
      <c r="OV163" s="201" t="str">
        <f t="shared" si="88"/>
        <v/>
      </c>
      <c r="OW163" s="201"/>
      <c r="OX163" s="201"/>
      <c r="OY163" s="201"/>
      <c r="OZ163" s="201"/>
      <c r="PA163" s="201"/>
      <c r="PB163" s="201"/>
      <c r="PC163" s="201" t="str">
        <f t="shared" si="89"/>
        <v/>
      </c>
      <c r="PD163" s="201"/>
      <c r="PE163" s="201"/>
      <c r="PF163" s="201"/>
      <c r="PG163" s="201"/>
      <c r="PH163" s="201"/>
      <c r="PI163" s="201"/>
      <c r="PJ163" s="201" t="str">
        <f t="shared" si="90"/>
        <v/>
      </c>
      <c r="PK163" s="201"/>
      <c r="PL163" s="201"/>
      <c r="PM163" s="201"/>
      <c r="PN163" s="201"/>
      <c r="PO163" s="201"/>
      <c r="PP163" s="201"/>
      <c r="PQ163" s="201" t="str">
        <f t="shared" si="91"/>
        <v/>
      </c>
      <c r="PR163" s="201"/>
      <c r="PS163" s="201"/>
      <c r="PT163" s="201"/>
      <c r="PU163" s="201"/>
      <c r="PV163" s="201"/>
      <c r="PW163" s="201"/>
      <c r="PX163" s="201" t="str">
        <f t="shared" si="92"/>
        <v/>
      </c>
      <c r="PY163" s="201"/>
      <c r="PZ163" s="201"/>
      <c r="QA163" s="201"/>
      <c r="QB163" s="201"/>
      <c r="QC163" s="201"/>
      <c r="QD163" s="201"/>
      <c r="QE163" s="201" t="str">
        <f t="shared" si="93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02">F74</f>
        <v>#N/A</v>
      </c>
      <c r="G164" s="201"/>
      <c r="H164" s="202"/>
      <c r="I164" s="202"/>
      <c r="J164" s="202"/>
      <c r="K164" s="201"/>
      <c r="L164" s="201"/>
      <c r="M164" s="201">
        <f t="shared" ref="M164:M170" si="103">M74</f>
        <v>0</v>
      </c>
      <c r="N164" s="201"/>
      <c r="O164" s="201"/>
      <c r="P164" s="201"/>
      <c r="Q164" s="203"/>
      <c r="R164" s="201"/>
      <c r="S164" s="201"/>
      <c r="T164" s="201">
        <f t="shared" si="100"/>
        <v>0</v>
      </c>
      <c r="U164" s="201"/>
      <c r="V164" s="201"/>
      <c r="W164" s="201"/>
      <c r="X164" s="201"/>
      <c r="Y164" s="201"/>
      <c r="Z164" s="201"/>
      <c r="AA164" s="201">
        <f t="shared" si="101"/>
        <v>0</v>
      </c>
      <c r="AB164" s="201"/>
      <c r="AC164" s="201"/>
      <c r="AD164" s="201"/>
      <c r="AE164" s="201"/>
      <c r="AF164" s="201"/>
      <c r="AG164" s="201"/>
      <c r="AH164" s="201">
        <f t="shared" si="24"/>
        <v>0</v>
      </c>
      <c r="AI164" s="201"/>
      <c r="AJ164" s="201"/>
      <c r="AK164" s="201"/>
      <c r="AL164" s="201"/>
      <c r="AM164" s="201"/>
      <c r="AN164" s="201"/>
      <c r="AO164" s="201" t="str">
        <f t="shared" si="25"/>
        <v/>
      </c>
      <c r="AP164" s="201"/>
      <c r="AQ164" s="201"/>
      <c r="AR164" s="201"/>
      <c r="AS164" s="201"/>
      <c r="AT164" s="201"/>
      <c r="AU164" s="201"/>
      <c r="AV164" s="201" t="str">
        <f t="shared" si="26"/>
        <v/>
      </c>
      <c r="AW164" s="201"/>
      <c r="AX164" s="201"/>
      <c r="AY164" s="201"/>
      <c r="AZ164" s="201"/>
      <c r="BA164" s="201"/>
      <c r="BB164" s="201"/>
      <c r="BC164" s="201" t="str">
        <f t="shared" si="27"/>
        <v/>
      </c>
      <c r="BD164" s="201"/>
      <c r="BE164" s="201"/>
      <c r="BF164" s="201"/>
      <c r="BG164" s="201"/>
      <c r="BH164" s="201"/>
      <c r="BI164" s="201"/>
      <c r="BJ164" s="201" t="str">
        <f t="shared" si="28"/>
        <v/>
      </c>
      <c r="BK164" s="201"/>
      <c r="BL164" s="201"/>
      <c r="BM164" s="201"/>
      <c r="BN164" s="201"/>
      <c r="BO164" s="201"/>
      <c r="BP164" s="201"/>
      <c r="BQ164" s="201" t="str">
        <f t="shared" si="29"/>
        <v/>
      </c>
      <c r="BR164" s="201"/>
      <c r="BS164" s="201"/>
      <c r="BT164" s="201"/>
      <c r="BU164" s="201"/>
      <c r="BV164" s="201"/>
      <c r="BW164" s="201"/>
      <c r="BX164" s="201" t="str">
        <f t="shared" si="30"/>
        <v/>
      </c>
      <c r="BY164" s="201"/>
      <c r="BZ164" s="201"/>
      <c r="CA164" s="201"/>
      <c r="CB164" s="201"/>
      <c r="CC164" s="201"/>
      <c r="CD164" s="201"/>
      <c r="CE164" s="201" t="str">
        <f t="shared" si="31"/>
        <v/>
      </c>
      <c r="CF164" s="201"/>
      <c r="CG164" s="201"/>
      <c r="CH164" s="201"/>
      <c r="CI164" s="201"/>
      <c r="CJ164" s="201"/>
      <c r="CK164" s="201"/>
      <c r="CL164" s="201" t="str">
        <f t="shared" si="32"/>
        <v/>
      </c>
      <c r="CM164" s="201"/>
      <c r="CN164" s="201"/>
      <c r="CO164" s="201"/>
      <c r="CP164" s="201"/>
      <c r="CQ164" s="201"/>
      <c r="CR164" s="201"/>
      <c r="CS164" s="201" t="str">
        <f t="shared" si="33"/>
        <v/>
      </c>
      <c r="CT164" s="201"/>
      <c r="CU164" s="201"/>
      <c r="CV164" s="201"/>
      <c r="CW164" s="201"/>
      <c r="CX164" s="201"/>
      <c r="CY164" s="201"/>
      <c r="CZ164" s="201" t="str">
        <f t="shared" si="34"/>
        <v/>
      </c>
      <c r="DA164" s="201"/>
      <c r="DB164" s="201"/>
      <c r="DC164" s="201"/>
      <c r="DD164" s="201"/>
      <c r="DE164" s="201"/>
      <c r="DF164" s="201"/>
      <c r="DG164" s="201" t="str">
        <f t="shared" si="35"/>
        <v/>
      </c>
      <c r="DH164" s="201"/>
      <c r="DI164" s="201"/>
      <c r="DJ164" s="201"/>
      <c r="DK164" s="201"/>
      <c r="DL164" s="201"/>
      <c r="DM164" s="201"/>
      <c r="DN164" s="201" t="str">
        <f t="shared" si="36"/>
        <v/>
      </c>
      <c r="DO164" s="201"/>
      <c r="DP164" s="201"/>
      <c r="DQ164" s="201"/>
      <c r="DR164" s="201"/>
      <c r="DS164" s="201"/>
      <c r="DT164" s="201"/>
      <c r="DU164" s="201" t="str">
        <f t="shared" si="37"/>
        <v/>
      </c>
      <c r="DV164" s="201"/>
      <c r="DW164" s="201"/>
      <c r="DX164" s="201"/>
      <c r="DY164" s="201"/>
      <c r="DZ164" s="201"/>
      <c r="EA164" s="201"/>
      <c r="EB164" s="201" t="str">
        <f t="shared" si="38"/>
        <v/>
      </c>
      <c r="EC164" s="201"/>
      <c r="ED164" s="201"/>
      <c r="EE164" s="201"/>
      <c r="EF164" s="201"/>
      <c r="EG164" s="201"/>
      <c r="EH164" s="201"/>
      <c r="EI164" s="201" t="str">
        <f t="shared" si="39"/>
        <v/>
      </c>
      <c r="EJ164" s="201"/>
      <c r="EK164" s="201"/>
      <c r="EL164" s="201"/>
      <c r="EM164" s="201"/>
      <c r="EN164" s="201"/>
      <c r="EO164" s="201"/>
      <c r="EP164" s="201" t="str">
        <f t="shared" si="40"/>
        <v/>
      </c>
      <c r="EQ164" s="201"/>
      <c r="ER164" s="201"/>
      <c r="ES164" s="201"/>
      <c r="ET164" s="201"/>
      <c r="EU164" s="201"/>
      <c r="EV164" s="201"/>
      <c r="EW164" s="201" t="str">
        <f t="shared" si="41"/>
        <v/>
      </c>
      <c r="EX164" s="201"/>
      <c r="EY164" s="201"/>
      <c r="EZ164" s="201"/>
      <c r="FA164" s="201"/>
      <c r="FB164" s="201"/>
      <c r="FC164" s="201"/>
      <c r="FD164" s="201" t="str">
        <f t="shared" si="42"/>
        <v/>
      </c>
      <c r="FE164" s="201"/>
      <c r="FF164" s="201"/>
      <c r="FG164" s="201"/>
      <c r="FH164" s="201"/>
      <c r="FI164" s="201"/>
      <c r="FJ164" s="201"/>
      <c r="FK164" s="201" t="str">
        <f t="shared" si="43"/>
        <v/>
      </c>
      <c r="FL164" s="201"/>
      <c r="FM164" s="201"/>
      <c r="FN164" s="201"/>
      <c r="FO164" s="201"/>
      <c r="FP164" s="201"/>
      <c r="FQ164" s="201"/>
      <c r="FR164" s="201" t="str">
        <f t="shared" si="44"/>
        <v/>
      </c>
      <c r="FS164" s="201"/>
      <c r="FT164" s="201"/>
      <c r="FU164" s="201"/>
      <c r="FV164" s="201"/>
      <c r="FW164" s="201"/>
      <c r="FX164" s="201"/>
      <c r="FY164" s="201" t="str">
        <f t="shared" si="45"/>
        <v/>
      </c>
      <c r="FZ164" s="201"/>
      <c r="GA164" s="201"/>
      <c r="GB164" s="201"/>
      <c r="GC164" s="201"/>
      <c r="GD164" s="201"/>
      <c r="GE164" s="201"/>
      <c r="GF164" s="201" t="str">
        <f t="shared" si="46"/>
        <v/>
      </c>
      <c r="GG164" s="201"/>
      <c r="GH164" s="201"/>
      <c r="GI164" s="201"/>
      <c r="GJ164" s="201"/>
      <c r="GK164" s="201"/>
      <c r="GL164" s="201"/>
      <c r="GM164" s="201" t="str">
        <f t="shared" si="47"/>
        <v/>
      </c>
      <c r="GN164" s="201"/>
      <c r="GO164" s="201"/>
      <c r="GP164" s="201"/>
      <c r="GQ164" s="201"/>
      <c r="GR164" s="201"/>
      <c r="GS164" s="201"/>
      <c r="GT164" s="201" t="str">
        <f t="shared" si="48"/>
        <v/>
      </c>
      <c r="GU164" s="201"/>
      <c r="GV164" s="201"/>
      <c r="GW164" s="201"/>
      <c r="GX164" s="201"/>
      <c r="GY164" s="201"/>
      <c r="GZ164" s="201"/>
      <c r="HA164" s="201" t="str">
        <f t="shared" si="49"/>
        <v/>
      </c>
      <c r="HB164" s="201"/>
      <c r="HC164" s="201"/>
      <c r="HD164" s="201"/>
      <c r="HE164" s="201"/>
      <c r="HF164" s="201"/>
      <c r="HG164" s="201"/>
      <c r="HH164" s="201" t="str">
        <f t="shared" si="50"/>
        <v/>
      </c>
      <c r="HI164" s="201"/>
      <c r="HJ164" s="201"/>
      <c r="HK164" s="201"/>
      <c r="HL164" s="201"/>
      <c r="HM164" s="201"/>
      <c r="HN164" s="201"/>
      <c r="HO164" s="201" t="str">
        <f t="shared" si="51"/>
        <v/>
      </c>
      <c r="HP164" s="201"/>
      <c r="HQ164" s="201"/>
      <c r="HR164" s="201"/>
      <c r="HS164" s="201"/>
      <c r="HT164" s="201"/>
      <c r="HU164" s="201"/>
      <c r="HV164" s="201" t="str">
        <f t="shared" si="52"/>
        <v/>
      </c>
      <c r="HW164" s="201"/>
      <c r="HX164" s="201"/>
      <c r="HY164" s="201"/>
      <c r="HZ164" s="201"/>
      <c r="IA164" s="201"/>
      <c r="IB164" s="201"/>
      <c r="IC164" s="201" t="str">
        <f t="shared" si="53"/>
        <v/>
      </c>
      <c r="ID164" s="201"/>
      <c r="IE164" s="201"/>
      <c r="IF164" s="201"/>
      <c r="IG164" s="201"/>
      <c r="IH164" s="201"/>
      <c r="II164" s="201"/>
      <c r="IJ164" s="201" t="str">
        <f t="shared" si="54"/>
        <v/>
      </c>
      <c r="IK164" s="201"/>
      <c r="IL164" s="201"/>
      <c r="IM164" s="201"/>
      <c r="IN164" s="201"/>
      <c r="IO164" s="201"/>
      <c r="IP164" s="201"/>
      <c r="IQ164" s="201" t="str">
        <f t="shared" si="55"/>
        <v/>
      </c>
      <c r="IR164" s="201"/>
      <c r="IS164" s="201"/>
      <c r="IT164" s="201"/>
      <c r="IU164" s="201"/>
      <c r="IV164" s="201"/>
      <c r="IW164" s="201"/>
      <c r="IX164" s="201" t="str">
        <f t="shared" si="56"/>
        <v/>
      </c>
      <c r="IY164" s="201"/>
      <c r="IZ164" s="201"/>
      <c r="JA164" s="201"/>
      <c r="JB164" s="201"/>
      <c r="JC164" s="201"/>
      <c r="JD164" s="201"/>
      <c r="JE164" s="201" t="str">
        <f t="shared" si="57"/>
        <v/>
      </c>
      <c r="JF164" s="201"/>
      <c r="JG164" s="201"/>
      <c r="JH164" s="201"/>
      <c r="JI164" s="201"/>
      <c r="JJ164" s="201"/>
      <c r="JK164" s="201"/>
      <c r="JL164" s="201" t="str">
        <f t="shared" si="58"/>
        <v/>
      </c>
      <c r="JM164" s="201"/>
      <c r="JN164" s="201"/>
      <c r="JO164" s="201"/>
      <c r="JP164" s="201"/>
      <c r="JQ164" s="201"/>
      <c r="JR164" s="201"/>
      <c r="JS164" s="201" t="str">
        <f t="shared" si="59"/>
        <v/>
      </c>
      <c r="JT164" s="201"/>
      <c r="JU164" s="201"/>
      <c r="JV164" s="201"/>
      <c r="JW164" s="201"/>
      <c r="JX164" s="201"/>
      <c r="JY164" s="201"/>
      <c r="JZ164" s="201" t="str">
        <f t="shared" si="60"/>
        <v/>
      </c>
      <c r="KA164" s="201"/>
      <c r="KB164" s="201"/>
      <c r="KC164" s="201"/>
      <c r="KD164" s="201"/>
      <c r="KE164" s="201"/>
      <c r="KF164" s="201"/>
      <c r="KG164" s="201" t="str">
        <f t="shared" si="61"/>
        <v/>
      </c>
      <c r="KH164" s="201"/>
      <c r="KI164" s="201"/>
      <c r="KJ164" s="201"/>
      <c r="KK164" s="201"/>
      <c r="KL164" s="201"/>
      <c r="KM164" s="201"/>
      <c r="KN164" s="201" t="str">
        <f t="shared" si="62"/>
        <v/>
      </c>
      <c r="KO164" s="201"/>
      <c r="KP164" s="201"/>
      <c r="KQ164" s="201"/>
      <c r="KR164" s="201"/>
      <c r="KS164" s="201"/>
      <c r="KT164" s="201"/>
      <c r="KU164" s="201" t="str">
        <f t="shared" si="63"/>
        <v/>
      </c>
      <c r="KV164" s="201"/>
      <c r="KW164" s="201"/>
      <c r="KX164" s="201"/>
      <c r="KY164" s="201"/>
      <c r="KZ164" s="201"/>
      <c r="LA164" s="201"/>
      <c r="LB164" s="201" t="str">
        <f t="shared" si="64"/>
        <v/>
      </c>
      <c r="LC164" s="201"/>
      <c r="LD164" s="201"/>
      <c r="LE164" s="201"/>
      <c r="LF164" s="201"/>
      <c r="LG164" s="201"/>
      <c r="LH164" s="201"/>
      <c r="LI164" s="201" t="str">
        <f t="shared" si="75"/>
        <v/>
      </c>
      <c r="LJ164" s="201"/>
      <c r="LK164" s="201"/>
      <c r="LL164" s="201"/>
      <c r="LM164" s="201"/>
      <c r="LN164" s="201"/>
      <c r="LO164" s="201"/>
      <c r="LP164" s="201" t="str">
        <f t="shared" si="76"/>
        <v/>
      </c>
      <c r="LQ164" s="201"/>
      <c r="LR164" s="201"/>
      <c r="LS164" s="201"/>
      <c r="LT164" s="201"/>
      <c r="LU164" s="201"/>
      <c r="LV164" s="201"/>
      <c r="LW164" s="201" t="str">
        <f t="shared" si="77"/>
        <v/>
      </c>
      <c r="LX164" s="201"/>
      <c r="LY164" s="201"/>
      <c r="LZ164" s="201"/>
      <c r="MA164" s="201"/>
      <c r="MB164" s="201"/>
      <c r="MC164" s="201"/>
      <c r="MD164" s="201" t="str">
        <f t="shared" si="78"/>
        <v/>
      </c>
      <c r="ME164" s="201"/>
      <c r="MF164" s="201"/>
      <c r="MG164" s="201"/>
      <c r="MH164" s="201"/>
      <c r="MI164" s="201"/>
      <c r="MJ164" s="201"/>
      <c r="MK164" s="201" t="str">
        <f t="shared" si="79"/>
        <v/>
      </c>
      <c r="ML164" s="201"/>
      <c r="MM164" s="201"/>
      <c r="MN164" s="201"/>
      <c r="MO164" s="201"/>
      <c r="MP164" s="201"/>
      <c r="MQ164" s="201"/>
      <c r="MR164" s="201" t="str">
        <f t="shared" si="80"/>
        <v/>
      </c>
      <c r="MS164" s="201"/>
      <c r="MT164" s="201"/>
      <c r="MU164" s="201"/>
      <c r="MV164" s="201"/>
      <c r="MW164" s="201"/>
      <c r="MX164" s="201"/>
      <c r="MY164" s="201" t="str">
        <f t="shared" si="81"/>
        <v/>
      </c>
      <c r="MZ164" s="201"/>
      <c r="NA164" s="201"/>
      <c r="NB164" s="201"/>
      <c r="NC164" s="201"/>
      <c r="ND164" s="201"/>
      <c r="NE164" s="201"/>
      <c r="NF164" s="201" t="str">
        <f t="shared" si="82"/>
        <v/>
      </c>
      <c r="NG164" s="201"/>
      <c r="NH164" s="201"/>
      <c r="NI164" s="201"/>
      <c r="NJ164" s="201"/>
      <c r="NK164" s="201"/>
      <c r="NL164" s="201"/>
      <c r="NM164" s="201" t="str">
        <f t="shared" si="83"/>
        <v/>
      </c>
      <c r="NN164" s="201"/>
      <c r="NO164" s="201"/>
      <c r="NP164" s="201"/>
      <c r="NQ164" s="201"/>
      <c r="NR164" s="201"/>
      <c r="NS164" s="201"/>
      <c r="NT164" s="201" t="str">
        <f t="shared" si="84"/>
        <v/>
      </c>
      <c r="NU164" s="201"/>
      <c r="NV164" s="201"/>
      <c r="NW164" s="201"/>
      <c r="NX164" s="201"/>
      <c r="NY164" s="201"/>
      <c r="NZ164" s="201"/>
      <c r="OA164" s="201" t="str">
        <f t="shared" si="85"/>
        <v/>
      </c>
      <c r="OB164" s="201"/>
      <c r="OC164" s="201"/>
      <c r="OD164" s="201"/>
      <c r="OE164" s="201"/>
      <c r="OF164" s="201"/>
      <c r="OG164" s="201"/>
      <c r="OH164" s="201" t="str">
        <f t="shared" si="86"/>
        <v/>
      </c>
      <c r="OI164" s="201"/>
      <c r="OJ164" s="201"/>
      <c r="OK164" s="201"/>
      <c r="OL164" s="201"/>
      <c r="OM164" s="201"/>
      <c r="ON164" s="201"/>
      <c r="OO164" s="201" t="str">
        <f t="shared" si="87"/>
        <v/>
      </c>
      <c r="OP164" s="201"/>
      <c r="OQ164" s="201"/>
      <c r="OR164" s="201"/>
      <c r="OS164" s="201"/>
      <c r="OT164" s="201"/>
      <c r="OU164" s="201"/>
      <c r="OV164" s="201" t="str">
        <f t="shared" si="88"/>
        <v/>
      </c>
      <c r="OW164" s="201"/>
      <c r="OX164" s="201"/>
      <c r="OY164" s="201"/>
      <c r="OZ164" s="201"/>
      <c r="PA164" s="201"/>
      <c r="PB164" s="201"/>
      <c r="PC164" s="201" t="str">
        <f t="shared" si="89"/>
        <v/>
      </c>
      <c r="PD164" s="201"/>
      <c r="PE164" s="201"/>
      <c r="PF164" s="201"/>
      <c r="PG164" s="201"/>
      <c r="PH164" s="201"/>
      <c r="PI164" s="201"/>
      <c r="PJ164" s="201" t="str">
        <f t="shared" si="90"/>
        <v/>
      </c>
      <c r="PK164" s="201"/>
      <c r="PL164" s="201"/>
      <c r="PM164" s="201"/>
      <c r="PN164" s="201"/>
      <c r="PO164" s="201"/>
      <c r="PP164" s="201"/>
      <c r="PQ164" s="201" t="str">
        <f t="shared" si="91"/>
        <v/>
      </c>
      <c r="PR164" s="201"/>
      <c r="PS164" s="201"/>
      <c r="PT164" s="201"/>
      <c r="PU164" s="201"/>
      <c r="PV164" s="201"/>
      <c r="PW164" s="201"/>
      <c r="PX164" s="201" t="str">
        <f t="shared" si="92"/>
        <v/>
      </c>
      <c r="PY164" s="201"/>
      <c r="PZ164" s="201"/>
      <c r="QA164" s="201"/>
      <c r="QB164" s="201"/>
      <c r="QC164" s="201"/>
      <c r="QD164" s="201"/>
      <c r="QE164" s="201" t="str">
        <f t="shared" si="93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02"/>
        <v>#N/A</v>
      </c>
      <c r="G165" s="201"/>
      <c r="H165" s="202"/>
      <c r="I165" s="202"/>
      <c r="J165" s="202"/>
      <c r="K165" s="201"/>
      <c r="L165" s="201"/>
      <c r="M165" s="201">
        <f t="shared" si="103"/>
        <v>20</v>
      </c>
      <c r="N165" s="201"/>
      <c r="O165" s="201"/>
      <c r="P165" s="201"/>
      <c r="Q165" s="203"/>
      <c r="R165" s="201"/>
      <c r="S165" s="201"/>
      <c r="T165" s="201">
        <f t="shared" si="100"/>
        <v>20</v>
      </c>
      <c r="U165" s="201"/>
      <c r="V165" s="201"/>
      <c r="W165" s="201"/>
      <c r="X165" s="201"/>
      <c r="Y165" s="201"/>
      <c r="Z165" s="201"/>
      <c r="AA165" s="201">
        <f t="shared" si="101"/>
        <v>0</v>
      </c>
      <c r="AB165" s="201"/>
      <c r="AC165" s="201"/>
      <c r="AD165" s="201"/>
      <c r="AE165" s="201"/>
      <c r="AF165" s="201"/>
      <c r="AG165" s="201"/>
      <c r="AH165" s="201">
        <f t="shared" si="24"/>
        <v>20</v>
      </c>
      <c r="AI165" s="201"/>
      <c r="AJ165" s="201"/>
      <c r="AK165" s="201"/>
      <c r="AL165" s="201"/>
      <c r="AM165" s="201"/>
      <c r="AN165" s="201"/>
      <c r="AO165" s="201" t="str">
        <f t="shared" si="25"/>
        <v/>
      </c>
      <c r="AP165" s="201"/>
      <c r="AQ165" s="201"/>
      <c r="AR165" s="201"/>
      <c r="AS165" s="201"/>
      <c r="AT165" s="201"/>
      <c r="AU165" s="201"/>
      <c r="AV165" s="201" t="str">
        <f t="shared" si="26"/>
        <v/>
      </c>
      <c r="AW165" s="201"/>
      <c r="AX165" s="201"/>
      <c r="AY165" s="201"/>
      <c r="AZ165" s="201"/>
      <c r="BA165" s="201"/>
      <c r="BB165" s="201"/>
      <c r="BC165" s="201" t="str">
        <f t="shared" si="27"/>
        <v/>
      </c>
      <c r="BD165" s="201"/>
      <c r="BE165" s="201"/>
      <c r="BF165" s="201"/>
      <c r="BG165" s="201"/>
      <c r="BH165" s="201"/>
      <c r="BI165" s="201"/>
      <c r="BJ165" s="201" t="str">
        <f t="shared" si="28"/>
        <v/>
      </c>
      <c r="BK165" s="201"/>
      <c r="BL165" s="201"/>
      <c r="BM165" s="201"/>
      <c r="BN165" s="201"/>
      <c r="BO165" s="201"/>
      <c r="BP165" s="201"/>
      <c r="BQ165" s="201" t="str">
        <f t="shared" si="29"/>
        <v/>
      </c>
      <c r="BR165" s="201"/>
      <c r="BS165" s="201"/>
      <c r="BT165" s="201"/>
      <c r="BU165" s="201"/>
      <c r="BV165" s="201"/>
      <c r="BW165" s="201"/>
      <c r="BX165" s="201" t="str">
        <f t="shared" si="30"/>
        <v/>
      </c>
      <c r="BY165" s="201"/>
      <c r="BZ165" s="201"/>
      <c r="CA165" s="201"/>
      <c r="CB165" s="201"/>
      <c r="CC165" s="201"/>
      <c r="CD165" s="201"/>
      <c r="CE165" s="201" t="str">
        <f t="shared" si="31"/>
        <v/>
      </c>
      <c r="CF165" s="201"/>
      <c r="CG165" s="201"/>
      <c r="CH165" s="201"/>
      <c r="CI165" s="201"/>
      <c r="CJ165" s="201"/>
      <c r="CK165" s="201"/>
      <c r="CL165" s="201" t="str">
        <f t="shared" si="32"/>
        <v/>
      </c>
      <c r="CM165" s="201"/>
      <c r="CN165" s="201"/>
      <c r="CO165" s="201"/>
      <c r="CP165" s="201"/>
      <c r="CQ165" s="201"/>
      <c r="CR165" s="201"/>
      <c r="CS165" s="201" t="str">
        <f t="shared" si="33"/>
        <v/>
      </c>
      <c r="CT165" s="201"/>
      <c r="CU165" s="201"/>
      <c r="CV165" s="201"/>
      <c r="CW165" s="201"/>
      <c r="CX165" s="201"/>
      <c r="CY165" s="201"/>
      <c r="CZ165" s="201" t="str">
        <f t="shared" si="34"/>
        <v/>
      </c>
      <c r="DA165" s="201"/>
      <c r="DB165" s="201"/>
      <c r="DC165" s="201"/>
      <c r="DD165" s="201"/>
      <c r="DE165" s="201"/>
      <c r="DF165" s="201"/>
      <c r="DG165" s="201" t="str">
        <f t="shared" si="35"/>
        <v/>
      </c>
      <c r="DH165" s="201"/>
      <c r="DI165" s="201"/>
      <c r="DJ165" s="201"/>
      <c r="DK165" s="201"/>
      <c r="DL165" s="201"/>
      <c r="DM165" s="201"/>
      <c r="DN165" s="201" t="str">
        <f t="shared" si="36"/>
        <v/>
      </c>
      <c r="DO165" s="201"/>
      <c r="DP165" s="201"/>
      <c r="DQ165" s="201"/>
      <c r="DR165" s="201"/>
      <c r="DS165" s="201"/>
      <c r="DT165" s="201"/>
      <c r="DU165" s="201" t="str">
        <f t="shared" si="37"/>
        <v/>
      </c>
      <c r="DV165" s="201"/>
      <c r="DW165" s="201"/>
      <c r="DX165" s="201"/>
      <c r="DY165" s="201"/>
      <c r="DZ165" s="201"/>
      <c r="EA165" s="201"/>
      <c r="EB165" s="201" t="str">
        <f t="shared" si="38"/>
        <v/>
      </c>
      <c r="EC165" s="201"/>
      <c r="ED165" s="201"/>
      <c r="EE165" s="201"/>
      <c r="EF165" s="201"/>
      <c r="EG165" s="201"/>
      <c r="EH165" s="201"/>
      <c r="EI165" s="201" t="str">
        <f t="shared" si="39"/>
        <v/>
      </c>
      <c r="EJ165" s="201"/>
      <c r="EK165" s="201"/>
      <c r="EL165" s="201"/>
      <c r="EM165" s="201"/>
      <c r="EN165" s="201"/>
      <c r="EO165" s="201"/>
      <c r="EP165" s="201" t="str">
        <f t="shared" si="40"/>
        <v/>
      </c>
      <c r="EQ165" s="201"/>
      <c r="ER165" s="201"/>
      <c r="ES165" s="201"/>
      <c r="ET165" s="201"/>
      <c r="EU165" s="201"/>
      <c r="EV165" s="201"/>
      <c r="EW165" s="201" t="str">
        <f t="shared" si="41"/>
        <v/>
      </c>
      <c r="EX165" s="201"/>
      <c r="EY165" s="201"/>
      <c r="EZ165" s="201"/>
      <c r="FA165" s="201"/>
      <c r="FB165" s="201"/>
      <c r="FC165" s="201"/>
      <c r="FD165" s="201" t="str">
        <f t="shared" si="42"/>
        <v/>
      </c>
      <c r="FE165" s="201"/>
      <c r="FF165" s="201"/>
      <c r="FG165" s="201"/>
      <c r="FH165" s="201"/>
      <c r="FI165" s="201"/>
      <c r="FJ165" s="201"/>
      <c r="FK165" s="201" t="str">
        <f t="shared" si="43"/>
        <v/>
      </c>
      <c r="FL165" s="201"/>
      <c r="FM165" s="201"/>
      <c r="FN165" s="201"/>
      <c r="FO165" s="201"/>
      <c r="FP165" s="201"/>
      <c r="FQ165" s="201"/>
      <c r="FR165" s="201" t="str">
        <f t="shared" si="44"/>
        <v/>
      </c>
      <c r="FS165" s="201"/>
      <c r="FT165" s="201"/>
      <c r="FU165" s="201"/>
      <c r="FV165" s="201"/>
      <c r="FW165" s="201"/>
      <c r="FX165" s="201"/>
      <c r="FY165" s="201" t="str">
        <f t="shared" si="45"/>
        <v/>
      </c>
      <c r="FZ165" s="201"/>
      <c r="GA165" s="201"/>
      <c r="GB165" s="201"/>
      <c r="GC165" s="201"/>
      <c r="GD165" s="201"/>
      <c r="GE165" s="201"/>
      <c r="GF165" s="201" t="str">
        <f t="shared" si="46"/>
        <v/>
      </c>
      <c r="GG165" s="201"/>
      <c r="GH165" s="201"/>
      <c r="GI165" s="201"/>
      <c r="GJ165" s="201"/>
      <c r="GK165" s="201"/>
      <c r="GL165" s="201"/>
      <c r="GM165" s="201" t="str">
        <f t="shared" si="47"/>
        <v/>
      </c>
      <c r="GN165" s="201"/>
      <c r="GO165" s="201"/>
      <c r="GP165" s="201"/>
      <c r="GQ165" s="201"/>
      <c r="GR165" s="201"/>
      <c r="GS165" s="201"/>
      <c r="GT165" s="201" t="str">
        <f t="shared" si="48"/>
        <v/>
      </c>
      <c r="GU165" s="201"/>
      <c r="GV165" s="201"/>
      <c r="GW165" s="201"/>
      <c r="GX165" s="201"/>
      <c r="GY165" s="201"/>
      <c r="GZ165" s="201"/>
      <c r="HA165" s="201" t="str">
        <f t="shared" si="49"/>
        <v/>
      </c>
      <c r="HB165" s="201"/>
      <c r="HC165" s="201"/>
      <c r="HD165" s="201"/>
      <c r="HE165" s="201"/>
      <c r="HF165" s="201"/>
      <c r="HG165" s="201"/>
      <c r="HH165" s="201" t="str">
        <f t="shared" si="50"/>
        <v/>
      </c>
      <c r="HI165" s="201"/>
      <c r="HJ165" s="201"/>
      <c r="HK165" s="201"/>
      <c r="HL165" s="201"/>
      <c r="HM165" s="201"/>
      <c r="HN165" s="201"/>
      <c r="HO165" s="201" t="str">
        <f t="shared" si="51"/>
        <v/>
      </c>
      <c r="HP165" s="201"/>
      <c r="HQ165" s="201"/>
      <c r="HR165" s="201"/>
      <c r="HS165" s="201"/>
      <c r="HT165" s="201"/>
      <c r="HU165" s="201"/>
      <c r="HV165" s="201" t="str">
        <f t="shared" si="52"/>
        <v/>
      </c>
      <c r="HW165" s="201"/>
      <c r="HX165" s="201"/>
      <c r="HY165" s="201"/>
      <c r="HZ165" s="201"/>
      <c r="IA165" s="201"/>
      <c r="IB165" s="201"/>
      <c r="IC165" s="201" t="str">
        <f t="shared" si="53"/>
        <v/>
      </c>
      <c r="ID165" s="201"/>
      <c r="IE165" s="201"/>
      <c r="IF165" s="201"/>
      <c r="IG165" s="201"/>
      <c r="IH165" s="201"/>
      <c r="II165" s="201"/>
      <c r="IJ165" s="201" t="str">
        <f t="shared" si="54"/>
        <v/>
      </c>
      <c r="IK165" s="201"/>
      <c r="IL165" s="201"/>
      <c r="IM165" s="201"/>
      <c r="IN165" s="201"/>
      <c r="IO165" s="201"/>
      <c r="IP165" s="201"/>
      <c r="IQ165" s="201" t="str">
        <f t="shared" si="55"/>
        <v/>
      </c>
      <c r="IR165" s="201"/>
      <c r="IS165" s="201"/>
      <c r="IT165" s="201"/>
      <c r="IU165" s="201"/>
      <c r="IV165" s="201"/>
      <c r="IW165" s="201"/>
      <c r="IX165" s="201" t="str">
        <f t="shared" si="56"/>
        <v/>
      </c>
      <c r="IY165" s="201"/>
      <c r="IZ165" s="201"/>
      <c r="JA165" s="201"/>
      <c r="JB165" s="201"/>
      <c r="JC165" s="201"/>
      <c r="JD165" s="201"/>
      <c r="JE165" s="201" t="str">
        <f t="shared" si="57"/>
        <v/>
      </c>
      <c r="JF165" s="201"/>
      <c r="JG165" s="201"/>
      <c r="JH165" s="201"/>
      <c r="JI165" s="201"/>
      <c r="JJ165" s="201"/>
      <c r="JK165" s="201"/>
      <c r="JL165" s="201" t="str">
        <f t="shared" si="58"/>
        <v/>
      </c>
      <c r="JM165" s="201"/>
      <c r="JN165" s="201"/>
      <c r="JO165" s="201"/>
      <c r="JP165" s="201"/>
      <c r="JQ165" s="201"/>
      <c r="JR165" s="201"/>
      <c r="JS165" s="201" t="str">
        <f t="shared" si="59"/>
        <v/>
      </c>
      <c r="JT165" s="201"/>
      <c r="JU165" s="201"/>
      <c r="JV165" s="201"/>
      <c r="JW165" s="201"/>
      <c r="JX165" s="201"/>
      <c r="JY165" s="201"/>
      <c r="JZ165" s="201" t="str">
        <f t="shared" si="60"/>
        <v/>
      </c>
      <c r="KA165" s="201"/>
      <c r="KB165" s="201"/>
      <c r="KC165" s="201"/>
      <c r="KD165" s="201"/>
      <c r="KE165" s="201"/>
      <c r="KF165" s="201"/>
      <c r="KG165" s="201" t="str">
        <f t="shared" si="61"/>
        <v/>
      </c>
      <c r="KH165" s="201"/>
      <c r="KI165" s="201"/>
      <c r="KJ165" s="201"/>
      <c r="KK165" s="201"/>
      <c r="KL165" s="201"/>
      <c r="KM165" s="201"/>
      <c r="KN165" s="201" t="str">
        <f t="shared" si="62"/>
        <v/>
      </c>
      <c r="KO165" s="201"/>
      <c r="KP165" s="201"/>
      <c r="KQ165" s="201"/>
      <c r="KR165" s="201"/>
      <c r="KS165" s="201"/>
      <c r="KT165" s="201"/>
      <c r="KU165" s="201" t="str">
        <f t="shared" si="63"/>
        <v/>
      </c>
      <c r="KV165" s="201"/>
      <c r="KW165" s="201"/>
      <c r="KX165" s="201"/>
      <c r="KY165" s="201"/>
      <c r="KZ165" s="201"/>
      <c r="LA165" s="201"/>
      <c r="LB165" s="201" t="str">
        <f t="shared" si="64"/>
        <v/>
      </c>
      <c r="LC165" s="201"/>
      <c r="LD165" s="201"/>
      <c r="LE165" s="201"/>
      <c r="LF165" s="201"/>
      <c r="LG165" s="201"/>
      <c r="LH165" s="201"/>
      <c r="LI165" s="201" t="str">
        <f t="shared" si="75"/>
        <v/>
      </c>
      <c r="LJ165" s="201"/>
      <c r="LK165" s="201"/>
      <c r="LL165" s="201"/>
      <c r="LM165" s="201"/>
      <c r="LN165" s="201"/>
      <c r="LO165" s="201"/>
      <c r="LP165" s="201" t="str">
        <f t="shared" si="76"/>
        <v/>
      </c>
      <c r="LQ165" s="201"/>
      <c r="LR165" s="201"/>
      <c r="LS165" s="201"/>
      <c r="LT165" s="201"/>
      <c r="LU165" s="201"/>
      <c r="LV165" s="201"/>
      <c r="LW165" s="201" t="str">
        <f t="shared" si="77"/>
        <v/>
      </c>
      <c r="LX165" s="201"/>
      <c r="LY165" s="201"/>
      <c r="LZ165" s="201"/>
      <c r="MA165" s="201"/>
      <c r="MB165" s="201"/>
      <c r="MC165" s="201"/>
      <c r="MD165" s="201" t="str">
        <f t="shared" si="78"/>
        <v/>
      </c>
      <c r="ME165" s="201"/>
      <c r="MF165" s="201"/>
      <c r="MG165" s="201"/>
      <c r="MH165" s="201"/>
      <c r="MI165" s="201"/>
      <c r="MJ165" s="201"/>
      <c r="MK165" s="201" t="str">
        <f t="shared" si="79"/>
        <v/>
      </c>
      <c r="ML165" s="201"/>
      <c r="MM165" s="201"/>
      <c r="MN165" s="201"/>
      <c r="MO165" s="201"/>
      <c r="MP165" s="201"/>
      <c r="MQ165" s="201"/>
      <c r="MR165" s="201" t="str">
        <f t="shared" si="80"/>
        <v/>
      </c>
      <c r="MS165" s="201"/>
      <c r="MT165" s="201"/>
      <c r="MU165" s="201"/>
      <c r="MV165" s="201"/>
      <c r="MW165" s="201"/>
      <c r="MX165" s="201"/>
      <c r="MY165" s="201" t="str">
        <f t="shared" si="81"/>
        <v/>
      </c>
      <c r="MZ165" s="201"/>
      <c r="NA165" s="201"/>
      <c r="NB165" s="201"/>
      <c r="NC165" s="201"/>
      <c r="ND165" s="201"/>
      <c r="NE165" s="201"/>
      <c r="NF165" s="201" t="str">
        <f t="shared" si="82"/>
        <v/>
      </c>
      <c r="NG165" s="201"/>
      <c r="NH165" s="201"/>
      <c r="NI165" s="201"/>
      <c r="NJ165" s="201"/>
      <c r="NK165" s="201"/>
      <c r="NL165" s="201"/>
      <c r="NM165" s="201" t="str">
        <f t="shared" si="83"/>
        <v/>
      </c>
      <c r="NN165" s="201"/>
      <c r="NO165" s="201"/>
      <c r="NP165" s="201"/>
      <c r="NQ165" s="201"/>
      <c r="NR165" s="201"/>
      <c r="NS165" s="201"/>
      <c r="NT165" s="201" t="str">
        <f t="shared" si="84"/>
        <v/>
      </c>
      <c r="NU165" s="201"/>
      <c r="NV165" s="201"/>
      <c r="NW165" s="201"/>
      <c r="NX165" s="201"/>
      <c r="NY165" s="201"/>
      <c r="NZ165" s="201"/>
      <c r="OA165" s="201" t="str">
        <f t="shared" si="85"/>
        <v/>
      </c>
      <c r="OB165" s="201"/>
      <c r="OC165" s="201"/>
      <c r="OD165" s="201"/>
      <c r="OE165" s="201"/>
      <c r="OF165" s="201"/>
      <c r="OG165" s="201"/>
      <c r="OH165" s="201" t="str">
        <f t="shared" si="86"/>
        <v/>
      </c>
      <c r="OI165" s="201"/>
      <c r="OJ165" s="201"/>
      <c r="OK165" s="201"/>
      <c r="OL165" s="201"/>
      <c r="OM165" s="201"/>
      <c r="ON165" s="201"/>
      <c r="OO165" s="201" t="str">
        <f t="shared" si="87"/>
        <v/>
      </c>
      <c r="OP165" s="201"/>
      <c r="OQ165" s="201"/>
      <c r="OR165" s="201"/>
      <c r="OS165" s="201"/>
      <c r="OT165" s="201"/>
      <c r="OU165" s="201"/>
      <c r="OV165" s="201" t="str">
        <f t="shared" si="88"/>
        <v/>
      </c>
      <c r="OW165" s="201"/>
      <c r="OX165" s="201"/>
      <c r="OY165" s="201"/>
      <c r="OZ165" s="201"/>
      <c r="PA165" s="201"/>
      <c r="PB165" s="201"/>
      <c r="PC165" s="201" t="str">
        <f t="shared" si="89"/>
        <v/>
      </c>
      <c r="PD165" s="201"/>
      <c r="PE165" s="201"/>
      <c r="PF165" s="201"/>
      <c r="PG165" s="201"/>
      <c r="PH165" s="201"/>
      <c r="PI165" s="201"/>
      <c r="PJ165" s="201" t="str">
        <f t="shared" si="90"/>
        <v/>
      </c>
      <c r="PK165" s="201"/>
      <c r="PL165" s="201"/>
      <c r="PM165" s="201"/>
      <c r="PN165" s="201"/>
      <c r="PO165" s="201"/>
      <c r="PP165" s="201"/>
      <c r="PQ165" s="201" t="str">
        <f t="shared" si="91"/>
        <v/>
      </c>
      <c r="PR165" s="201"/>
      <c r="PS165" s="201"/>
      <c r="PT165" s="201"/>
      <c r="PU165" s="201"/>
      <c r="PV165" s="201"/>
      <c r="PW165" s="201"/>
      <c r="PX165" s="201" t="str">
        <f t="shared" si="92"/>
        <v/>
      </c>
      <c r="PY165" s="201"/>
      <c r="PZ165" s="201"/>
      <c r="QA165" s="201"/>
      <c r="QB165" s="201"/>
      <c r="QC165" s="201"/>
      <c r="QD165" s="201"/>
      <c r="QE165" s="201" t="str">
        <f t="shared" si="93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02"/>
        <v>#N/A</v>
      </c>
      <c r="G166" s="201"/>
      <c r="H166" s="202"/>
      <c r="I166" s="202"/>
      <c r="J166" s="202"/>
      <c r="K166" s="201"/>
      <c r="L166" s="201"/>
      <c r="M166" s="201">
        <f t="shared" si="103"/>
        <v>0</v>
      </c>
      <c r="N166" s="201"/>
      <c r="O166" s="201"/>
      <c r="P166" s="201"/>
      <c r="Q166" s="203"/>
      <c r="R166" s="201"/>
      <c r="S166" s="201"/>
      <c r="T166" s="201">
        <f t="shared" si="100"/>
        <v>20</v>
      </c>
      <c r="U166" s="201"/>
      <c r="V166" s="201"/>
      <c r="W166" s="201"/>
      <c r="X166" s="201"/>
      <c r="Y166" s="201"/>
      <c r="Z166" s="201"/>
      <c r="AA166" s="201">
        <f t="shared" si="101"/>
        <v>0</v>
      </c>
      <c r="AB166" s="201"/>
      <c r="AC166" s="201"/>
      <c r="AD166" s="201"/>
      <c r="AE166" s="201"/>
      <c r="AF166" s="201"/>
      <c r="AG166" s="201"/>
      <c r="AH166" s="201">
        <f t="shared" si="24"/>
        <v>20</v>
      </c>
      <c r="AI166" s="201"/>
      <c r="AJ166" s="201"/>
      <c r="AK166" s="201"/>
      <c r="AL166" s="201"/>
      <c r="AM166" s="201"/>
      <c r="AN166" s="201"/>
      <c r="AO166" s="201" t="str">
        <f t="shared" si="25"/>
        <v/>
      </c>
      <c r="AP166" s="201"/>
      <c r="AQ166" s="201"/>
      <c r="AR166" s="201"/>
      <c r="AS166" s="201"/>
      <c r="AT166" s="201"/>
      <c r="AU166" s="201"/>
      <c r="AV166" s="201" t="str">
        <f t="shared" si="26"/>
        <v/>
      </c>
      <c r="AW166" s="201"/>
      <c r="AX166" s="201"/>
      <c r="AY166" s="201"/>
      <c r="AZ166" s="201"/>
      <c r="BA166" s="201"/>
      <c r="BB166" s="201"/>
      <c r="BC166" s="201" t="str">
        <f t="shared" si="27"/>
        <v/>
      </c>
      <c r="BD166" s="201"/>
      <c r="BE166" s="201"/>
      <c r="BF166" s="201"/>
      <c r="BG166" s="201"/>
      <c r="BH166" s="201"/>
      <c r="BI166" s="201"/>
      <c r="BJ166" s="201" t="str">
        <f t="shared" si="28"/>
        <v/>
      </c>
      <c r="BK166" s="201"/>
      <c r="BL166" s="201"/>
      <c r="BM166" s="201"/>
      <c r="BN166" s="201"/>
      <c r="BO166" s="201"/>
      <c r="BP166" s="201"/>
      <c r="BQ166" s="201" t="str">
        <f t="shared" si="29"/>
        <v/>
      </c>
      <c r="BR166" s="201"/>
      <c r="BS166" s="201"/>
      <c r="BT166" s="201"/>
      <c r="BU166" s="201"/>
      <c r="BV166" s="201"/>
      <c r="BW166" s="201"/>
      <c r="BX166" s="201" t="str">
        <f t="shared" si="30"/>
        <v/>
      </c>
      <c r="BY166" s="201"/>
      <c r="BZ166" s="201"/>
      <c r="CA166" s="201"/>
      <c r="CB166" s="201"/>
      <c r="CC166" s="201"/>
      <c r="CD166" s="201"/>
      <c r="CE166" s="201" t="str">
        <f t="shared" si="31"/>
        <v/>
      </c>
      <c r="CF166" s="201"/>
      <c r="CG166" s="201"/>
      <c r="CH166" s="201"/>
      <c r="CI166" s="201"/>
      <c r="CJ166" s="201"/>
      <c r="CK166" s="201"/>
      <c r="CL166" s="201" t="str">
        <f t="shared" si="32"/>
        <v/>
      </c>
      <c r="CM166" s="201"/>
      <c r="CN166" s="201"/>
      <c r="CO166" s="201"/>
      <c r="CP166" s="201"/>
      <c r="CQ166" s="201"/>
      <c r="CR166" s="201"/>
      <c r="CS166" s="201" t="str">
        <f t="shared" si="33"/>
        <v/>
      </c>
      <c r="CT166" s="201"/>
      <c r="CU166" s="201"/>
      <c r="CV166" s="201"/>
      <c r="CW166" s="201"/>
      <c r="CX166" s="201"/>
      <c r="CY166" s="201"/>
      <c r="CZ166" s="201" t="str">
        <f t="shared" si="34"/>
        <v/>
      </c>
      <c r="DA166" s="201"/>
      <c r="DB166" s="201"/>
      <c r="DC166" s="201"/>
      <c r="DD166" s="201"/>
      <c r="DE166" s="201"/>
      <c r="DF166" s="201"/>
      <c r="DG166" s="201" t="str">
        <f t="shared" si="35"/>
        <v/>
      </c>
      <c r="DH166" s="201"/>
      <c r="DI166" s="201"/>
      <c r="DJ166" s="201"/>
      <c r="DK166" s="201"/>
      <c r="DL166" s="201"/>
      <c r="DM166" s="201"/>
      <c r="DN166" s="201" t="str">
        <f t="shared" si="36"/>
        <v/>
      </c>
      <c r="DO166" s="201"/>
      <c r="DP166" s="201"/>
      <c r="DQ166" s="201"/>
      <c r="DR166" s="201"/>
      <c r="DS166" s="201"/>
      <c r="DT166" s="201"/>
      <c r="DU166" s="201" t="str">
        <f t="shared" si="37"/>
        <v/>
      </c>
      <c r="DV166" s="201"/>
      <c r="DW166" s="201"/>
      <c r="DX166" s="201"/>
      <c r="DY166" s="201"/>
      <c r="DZ166" s="201"/>
      <c r="EA166" s="201"/>
      <c r="EB166" s="201" t="str">
        <f t="shared" si="38"/>
        <v/>
      </c>
      <c r="EC166" s="201"/>
      <c r="ED166" s="201"/>
      <c r="EE166" s="201"/>
      <c r="EF166" s="201"/>
      <c r="EG166" s="201"/>
      <c r="EH166" s="201"/>
      <c r="EI166" s="201" t="str">
        <f t="shared" si="39"/>
        <v/>
      </c>
      <c r="EJ166" s="201"/>
      <c r="EK166" s="201"/>
      <c r="EL166" s="201"/>
      <c r="EM166" s="201"/>
      <c r="EN166" s="201"/>
      <c r="EO166" s="201"/>
      <c r="EP166" s="201" t="str">
        <f t="shared" si="40"/>
        <v/>
      </c>
      <c r="EQ166" s="201"/>
      <c r="ER166" s="201"/>
      <c r="ES166" s="201"/>
      <c r="ET166" s="201"/>
      <c r="EU166" s="201"/>
      <c r="EV166" s="201"/>
      <c r="EW166" s="201" t="str">
        <f t="shared" si="41"/>
        <v/>
      </c>
      <c r="EX166" s="201"/>
      <c r="EY166" s="201"/>
      <c r="EZ166" s="201"/>
      <c r="FA166" s="201"/>
      <c r="FB166" s="201"/>
      <c r="FC166" s="201"/>
      <c r="FD166" s="201" t="str">
        <f t="shared" si="42"/>
        <v/>
      </c>
      <c r="FE166" s="201"/>
      <c r="FF166" s="201"/>
      <c r="FG166" s="201"/>
      <c r="FH166" s="201"/>
      <c r="FI166" s="201"/>
      <c r="FJ166" s="201"/>
      <c r="FK166" s="201" t="str">
        <f t="shared" si="43"/>
        <v/>
      </c>
      <c r="FL166" s="201"/>
      <c r="FM166" s="201"/>
      <c r="FN166" s="201"/>
      <c r="FO166" s="201"/>
      <c r="FP166" s="201"/>
      <c r="FQ166" s="201"/>
      <c r="FR166" s="201" t="str">
        <f t="shared" si="44"/>
        <v/>
      </c>
      <c r="FS166" s="201"/>
      <c r="FT166" s="201"/>
      <c r="FU166" s="201"/>
      <c r="FV166" s="201"/>
      <c r="FW166" s="201"/>
      <c r="FX166" s="201"/>
      <c r="FY166" s="201" t="str">
        <f t="shared" si="45"/>
        <v/>
      </c>
      <c r="FZ166" s="201"/>
      <c r="GA166" s="201"/>
      <c r="GB166" s="201"/>
      <c r="GC166" s="201"/>
      <c r="GD166" s="201"/>
      <c r="GE166" s="201"/>
      <c r="GF166" s="201" t="str">
        <f t="shared" si="46"/>
        <v/>
      </c>
      <c r="GG166" s="201"/>
      <c r="GH166" s="201"/>
      <c r="GI166" s="201"/>
      <c r="GJ166" s="201"/>
      <c r="GK166" s="201"/>
      <c r="GL166" s="201"/>
      <c r="GM166" s="201" t="str">
        <f t="shared" si="47"/>
        <v/>
      </c>
      <c r="GN166" s="201"/>
      <c r="GO166" s="201"/>
      <c r="GP166" s="201"/>
      <c r="GQ166" s="201"/>
      <c r="GR166" s="201"/>
      <c r="GS166" s="201"/>
      <c r="GT166" s="201" t="str">
        <f t="shared" si="48"/>
        <v/>
      </c>
      <c r="GU166" s="201"/>
      <c r="GV166" s="201"/>
      <c r="GW166" s="201"/>
      <c r="GX166" s="201"/>
      <c r="GY166" s="201"/>
      <c r="GZ166" s="201"/>
      <c r="HA166" s="201" t="str">
        <f t="shared" si="49"/>
        <v/>
      </c>
      <c r="HB166" s="201"/>
      <c r="HC166" s="201"/>
      <c r="HD166" s="201"/>
      <c r="HE166" s="201"/>
      <c r="HF166" s="201"/>
      <c r="HG166" s="201"/>
      <c r="HH166" s="201" t="str">
        <f t="shared" si="50"/>
        <v/>
      </c>
      <c r="HI166" s="201"/>
      <c r="HJ166" s="201"/>
      <c r="HK166" s="201"/>
      <c r="HL166" s="201"/>
      <c r="HM166" s="201"/>
      <c r="HN166" s="201"/>
      <c r="HO166" s="201" t="str">
        <f t="shared" si="51"/>
        <v/>
      </c>
      <c r="HP166" s="201"/>
      <c r="HQ166" s="201"/>
      <c r="HR166" s="201"/>
      <c r="HS166" s="201"/>
      <c r="HT166" s="201"/>
      <c r="HU166" s="201"/>
      <c r="HV166" s="201" t="str">
        <f t="shared" si="52"/>
        <v/>
      </c>
      <c r="HW166" s="201"/>
      <c r="HX166" s="201"/>
      <c r="HY166" s="201"/>
      <c r="HZ166" s="201"/>
      <c r="IA166" s="201"/>
      <c r="IB166" s="201"/>
      <c r="IC166" s="201" t="str">
        <f t="shared" si="53"/>
        <v/>
      </c>
      <c r="ID166" s="201"/>
      <c r="IE166" s="201"/>
      <c r="IF166" s="201"/>
      <c r="IG166" s="201"/>
      <c r="IH166" s="201"/>
      <c r="II166" s="201"/>
      <c r="IJ166" s="201" t="str">
        <f t="shared" si="54"/>
        <v/>
      </c>
      <c r="IK166" s="201"/>
      <c r="IL166" s="201"/>
      <c r="IM166" s="201"/>
      <c r="IN166" s="201"/>
      <c r="IO166" s="201"/>
      <c r="IP166" s="201"/>
      <c r="IQ166" s="201" t="str">
        <f t="shared" si="55"/>
        <v/>
      </c>
      <c r="IR166" s="201"/>
      <c r="IS166" s="201"/>
      <c r="IT166" s="201"/>
      <c r="IU166" s="201"/>
      <c r="IV166" s="201"/>
      <c r="IW166" s="201"/>
      <c r="IX166" s="201" t="str">
        <f t="shared" si="56"/>
        <v/>
      </c>
      <c r="IY166" s="201"/>
      <c r="IZ166" s="201"/>
      <c r="JA166" s="201"/>
      <c r="JB166" s="201"/>
      <c r="JC166" s="201"/>
      <c r="JD166" s="201"/>
      <c r="JE166" s="201" t="str">
        <f t="shared" si="57"/>
        <v/>
      </c>
      <c r="JF166" s="201"/>
      <c r="JG166" s="201"/>
      <c r="JH166" s="201"/>
      <c r="JI166" s="201"/>
      <c r="JJ166" s="201"/>
      <c r="JK166" s="201"/>
      <c r="JL166" s="201" t="str">
        <f t="shared" si="58"/>
        <v/>
      </c>
      <c r="JM166" s="201"/>
      <c r="JN166" s="201"/>
      <c r="JO166" s="201"/>
      <c r="JP166" s="201"/>
      <c r="JQ166" s="201"/>
      <c r="JR166" s="201"/>
      <c r="JS166" s="201" t="str">
        <f t="shared" si="59"/>
        <v/>
      </c>
      <c r="JT166" s="201"/>
      <c r="JU166" s="201"/>
      <c r="JV166" s="201"/>
      <c r="JW166" s="201"/>
      <c r="JX166" s="201"/>
      <c r="JY166" s="201"/>
      <c r="JZ166" s="201" t="str">
        <f t="shared" si="60"/>
        <v/>
      </c>
      <c r="KA166" s="201"/>
      <c r="KB166" s="201"/>
      <c r="KC166" s="201"/>
      <c r="KD166" s="201"/>
      <c r="KE166" s="201"/>
      <c r="KF166" s="201"/>
      <c r="KG166" s="201" t="str">
        <f t="shared" si="61"/>
        <v/>
      </c>
      <c r="KH166" s="201"/>
      <c r="KI166" s="201"/>
      <c r="KJ166" s="201"/>
      <c r="KK166" s="201"/>
      <c r="KL166" s="201"/>
      <c r="KM166" s="201"/>
      <c r="KN166" s="201" t="str">
        <f t="shared" si="62"/>
        <v/>
      </c>
      <c r="KO166" s="201"/>
      <c r="KP166" s="201"/>
      <c r="KQ166" s="201"/>
      <c r="KR166" s="201"/>
      <c r="KS166" s="201"/>
      <c r="KT166" s="201"/>
      <c r="KU166" s="201" t="str">
        <f t="shared" si="63"/>
        <v/>
      </c>
      <c r="KV166" s="201"/>
      <c r="KW166" s="201"/>
      <c r="KX166" s="201"/>
      <c r="KY166" s="201"/>
      <c r="KZ166" s="201"/>
      <c r="LA166" s="201"/>
      <c r="LB166" s="201" t="str">
        <f t="shared" si="64"/>
        <v/>
      </c>
      <c r="LC166" s="201"/>
      <c r="LD166" s="201"/>
      <c r="LE166" s="201"/>
      <c r="LF166" s="201"/>
      <c r="LG166" s="201"/>
      <c r="LH166" s="201"/>
      <c r="LI166" s="201" t="str">
        <f t="shared" si="75"/>
        <v/>
      </c>
      <c r="LJ166" s="201"/>
      <c r="LK166" s="201"/>
      <c r="LL166" s="201"/>
      <c r="LM166" s="201"/>
      <c r="LN166" s="201"/>
      <c r="LO166" s="201"/>
      <c r="LP166" s="201" t="str">
        <f t="shared" si="76"/>
        <v/>
      </c>
      <c r="LQ166" s="201"/>
      <c r="LR166" s="201"/>
      <c r="LS166" s="201"/>
      <c r="LT166" s="201"/>
      <c r="LU166" s="201"/>
      <c r="LV166" s="201"/>
      <c r="LW166" s="201" t="str">
        <f t="shared" si="77"/>
        <v/>
      </c>
      <c r="LX166" s="201"/>
      <c r="LY166" s="201"/>
      <c r="LZ166" s="201"/>
      <c r="MA166" s="201"/>
      <c r="MB166" s="201"/>
      <c r="MC166" s="201"/>
      <c r="MD166" s="201" t="str">
        <f t="shared" si="78"/>
        <v/>
      </c>
      <c r="ME166" s="201"/>
      <c r="MF166" s="201"/>
      <c r="MG166" s="201"/>
      <c r="MH166" s="201"/>
      <c r="MI166" s="201"/>
      <c r="MJ166" s="201"/>
      <c r="MK166" s="201" t="str">
        <f t="shared" si="79"/>
        <v/>
      </c>
      <c r="ML166" s="201"/>
      <c r="MM166" s="201"/>
      <c r="MN166" s="201"/>
      <c r="MO166" s="201"/>
      <c r="MP166" s="201"/>
      <c r="MQ166" s="201"/>
      <c r="MR166" s="201" t="str">
        <f t="shared" si="80"/>
        <v/>
      </c>
      <c r="MS166" s="201"/>
      <c r="MT166" s="201"/>
      <c r="MU166" s="201"/>
      <c r="MV166" s="201"/>
      <c r="MW166" s="201"/>
      <c r="MX166" s="201"/>
      <c r="MY166" s="201" t="str">
        <f t="shared" si="81"/>
        <v/>
      </c>
      <c r="MZ166" s="201"/>
      <c r="NA166" s="201"/>
      <c r="NB166" s="201"/>
      <c r="NC166" s="201"/>
      <c r="ND166" s="201"/>
      <c r="NE166" s="201"/>
      <c r="NF166" s="201" t="str">
        <f t="shared" si="82"/>
        <v/>
      </c>
      <c r="NG166" s="201"/>
      <c r="NH166" s="201"/>
      <c r="NI166" s="201"/>
      <c r="NJ166" s="201"/>
      <c r="NK166" s="201"/>
      <c r="NL166" s="201"/>
      <c r="NM166" s="201" t="str">
        <f t="shared" si="83"/>
        <v/>
      </c>
      <c r="NN166" s="201"/>
      <c r="NO166" s="201"/>
      <c r="NP166" s="201"/>
      <c r="NQ166" s="201"/>
      <c r="NR166" s="201"/>
      <c r="NS166" s="201"/>
      <c r="NT166" s="201" t="str">
        <f t="shared" si="84"/>
        <v/>
      </c>
      <c r="NU166" s="201"/>
      <c r="NV166" s="201"/>
      <c r="NW166" s="201"/>
      <c r="NX166" s="201"/>
      <c r="NY166" s="201"/>
      <c r="NZ166" s="201"/>
      <c r="OA166" s="201" t="str">
        <f t="shared" si="85"/>
        <v/>
      </c>
      <c r="OB166" s="201"/>
      <c r="OC166" s="201"/>
      <c r="OD166" s="201"/>
      <c r="OE166" s="201"/>
      <c r="OF166" s="201"/>
      <c r="OG166" s="201"/>
      <c r="OH166" s="201" t="str">
        <f t="shared" si="86"/>
        <v/>
      </c>
      <c r="OI166" s="201"/>
      <c r="OJ166" s="201"/>
      <c r="OK166" s="201"/>
      <c r="OL166" s="201"/>
      <c r="OM166" s="201"/>
      <c r="ON166" s="201"/>
      <c r="OO166" s="201" t="str">
        <f t="shared" si="87"/>
        <v/>
      </c>
      <c r="OP166" s="201"/>
      <c r="OQ166" s="201"/>
      <c r="OR166" s="201"/>
      <c r="OS166" s="201"/>
      <c r="OT166" s="201"/>
      <c r="OU166" s="201"/>
      <c r="OV166" s="201" t="str">
        <f t="shared" si="88"/>
        <v/>
      </c>
      <c r="OW166" s="201"/>
      <c r="OX166" s="201"/>
      <c r="OY166" s="201"/>
      <c r="OZ166" s="201"/>
      <c r="PA166" s="201"/>
      <c r="PB166" s="201"/>
      <c r="PC166" s="201" t="str">
        <f t="shared" si="89"/>
        <v/>
      </c>
      <c r="PD166" s="201"/>
      <c r="PE166" s="201"/>
      <c r="PF166" s="201"/>
      <c r="PG166" s="201"/>
      <c r="PH166" s="201"/>
      <c r="PI166" s="201"/>
      <c r="PJ166" s="201" t="str">
        <f t="shared" si="90"/>
        <v/>
      </c>
      <c r="PK166" s="201"/>
      <c r="PL166" s="201"/>
      <c r="PM166" s="201"/>
      <c r="PN166" s="201"/>
      <c r="PO166" s="201"/>
      <c r="PP166" s="201"/>
      <c r="PQ166" s="201" t="str">
        <f t="shared" si="91"/>
        <v/>
      </c>
      <c r="PR166" s="201"/>
      <c r="PS166" s="201"/>
      <c r="PT166" s="201"/>
      <c r="PU166" s="201"/>
      <c r="PV166" s="201"/>
      <c r="PW166" s="201"/>
      <c r="PX166" s="201" t="str">
        <f t="shared" si="92"/>
        <v/>
      </c>
      <c r="PY166" s="201"/>
      <c r="PZ166" s="201"/>
      <c r="QA166" s="201"/>
      <c r="QB166" s="201"/>
      <c r="QC166" s="201"/>
      <c r="QD166" s="201"/>
      <c r="QE166" s="201" t="str">
        <f t="shared" si="93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02"/>
        <v>#N/A</v>
      </c>
      <c r="G167" s="201"/>
      <c r="H167" s="202"/>
      <c r="I167" s="202"/>
      <c r="J167" s="202"/>
      <c r="K167" s="201"/>
      <c r="L167" s="201"/>
      <c r="M167" s="201">
        <f t="shared" si="103"/>
        <v>0</v>
      </c>
      <c r="N167" s="201"/>
      <c r="O167" s="201"/>
      <c r="P167" s="201"/>
      <c r="Q167" s="203"/>
      <c r="R167" s="201"/>
      <c r="S167" s="201"/>
      <c r="T167" s="201">
        <f t="shared" si="100"/>
        <v>0</v>
      </c>
      <c r="U167" s="201"/>
      <c r="V167" s="201"/>
      <c r="W167" s="201"/>
      <c r="X167" s="201"/>
      <c r="Y167" s="201"/>
      <c r="Z167" s="201"/>
      <c r="AA167" s="201">
        <f t="shared" si="101"/>
        <v>0</v>
      </c>
      <c r="AB167" s="201"/>
      <c r="AC167" s="201"/>
      <c r="AD167" s="201"/>
      <c r="AE167" s="201"/>
      <c r="AF167" s="201"/>
      <c r="AG167" s="201"/>
      <c r="AH167" s="201">
        <f t="shared" si="24"/>
        <v>0</v>
      </c>
      <c r="AI167" s="201"/>
      <c r="AJ167" s="201"/>
      <c r="AK167" s="201"/>
      <c r="AL167" s="201"/>
      <c r="AM167" s="201"/>
      <c r="AN167" s="201"/>
      <c r="AO167" s="201" t="str">
        <f t="shared" si="25"/>
        <v/>
      </c>
      <c r="AP167" s="201"/>
      <c r="AQ167" s="201"/>
      <c r="AR167" s="201"/>
      <c r="AS167" s="201"/>
      <c r="AT167" s="201"/>
      <c r="AU167" s="201"/>
      <c r="AV167" s="201" t="str">
        <f t="shared" si="26"/>
        <v/>
      </c>
      <c r="AW167" s="201"/>
      <c r="AX167" s="201"/>
      <c r="AY167" s="201"/>
      <c r="AZ167" s="201"/>
      <c r="BA167" s="201"/>
      <c r="BB167" s="201"/>
      <c r="BC167" s="201" t="str">
        <f t="shared" si="27"/>
        <v/>
      </c>
      <c r="BD167" s="201"/>
      <c r="BE167" s="201"/>
      <c r="BF167" s="201"/>
      <c r="BG167" s="201"/>
      <c r="BH167" s="201"/>
      <c r="BI167" s="201"/>
      <c r="BJ167" s="201" t="str">
        <f t="shared" si="28"/>
        <v/>
      </c>
      <c r="BK167" s="201"/>
      <c r="BL167" s="201"/>
      <c r="BM167" s="201"/>
      <c r="BN167" s="201"/>
      <c r="BO167" s="201"/>
      <c r="BP167" s="201"/>
      <c r="BQ167" s="201" t="str">
        <f t="shared" si="29"/>
        <v/>
      </c>
      <c r="BR167" s="201"/>
      <c r="BS167" s="201"/>
      <c r="BT167" s="201"/>
      <c r="BU167" s="201"/>
      <c r="BV167" s="201"/>
      <c r="BW167" s="201"/>
      <c r="BX167" s="201" t="str">
        <f t="shared" si="30"/>
        <v/>
      </c>
      <c r="BY167" s="201"/>
      <c r="BZ167" s="201"/>
      <c r="CA167" s="201"/>
      <c r="CB167" s="201"/>
      <c r="CC167" s="201"/>
      <c r="CD167" s="201"/>
      <c r="CE167" s="201" t="str">
        <f t="shared" si="31"/>
        <v/>
      </c>
      <c r="CF167" s="201"/>
      <c r="CG167" s="201"/>
      <c r="CH167" s="201"/>
      <c r="CI167" s="201"/>
      <c r="CJ167" s="201"/>
      <c r="CK167" s="201"/>
      <c r="CL167" s="201" t="str">
        <f t="shared" si="32"/>
        <v/>
      </c>
      <c r="CM167" s="201"/>
      <c r="CN167" s="201"/>
      <c r="CO167" s="201"/>
      <c r="CP167" s="201"/>
      <c r="CQ167" s="201"/>
      <c r="CR167" s="201"/>
      <c r="CS167" s="201" t="str">
        <f t="shared" si="33"/>
        <v/>
      </c>
      <c r="CT167" s="201"/>
      <c r="CU167" s="201"/>
      <c r="CV167" s="201"/>
      <c r="CW167" s="201"/>
      <c r="CX167" s="201"/>
      <c r="CY167" s="201"/>
      <c r="CZ167" s="201" t="str">
        <f t="shared" si="34"/>
        <v/>
      </c>
      <c r="DA167" s="201"/>
      <c r="DB167" s="201"/>
      <c r="DC167" s="201"/>
      <c r="DD167" s="201"/>
      <c r="DE167" s="201"/>
      <c r="DF167" s="201"/>
      <c r="DG167" s="201" t="str">
        <f t="shared" si="35"/>
        <v/>
      </c>
      <c r="DH167" s="201"/>
      <c r="DI167" s="201"/>
      <c r="DJ167" s="201"/>
      <c r="DK167" s="201"/>
      <c r="DL167" s="201"/>
      <c r="DM167" s="201"/>
      <c r="DN167" s="201" t="str">
        <f t="shared" si="36"/>
        <v/>
      </c>
      <c r="DO167" s="201"/>
      <c r="DP167" s="201"/>
      <c r="DQ167" s="201"/>
      <c r="DR167" s="201"/>
      <c r="DS167" s="201"/>
      <c r="DT167" s="201"/>
      <c r="DU167" s="201" t="str">
        <f t="shared" si="37"/>
        <v/>
      </c>
      <c r="DV167" s="201"/>
      <c r="DW167" s="201"/>
      <c r="DX167" s="201"/>
      <c r="DY167" s="201"/>
      <c r="DZ167" s="201"/>
      <c r="EA167" s="201"/>
      <c r="EB167" s="201" t="str">
        <f t="shared" si="38"/>
        <v/>
      </c>
      <c r="EC167" s="201"/>
      <c r="ED167" s="201"/>
      <c r="EE167" s="201"/>
      <c r="EF167" s="201"/>
      <c r="EG167" s="201"/>
      <c r="EH167" s="201"/>
      <c r="EI167" s="201" t="str">
        <f t="shared" si="39"/>
        <v/>
      </c>
      <c r="EJ167" s="201"/>
      <c r="EK167" s="201"/>
      <c r="EL167" s="201"/>
      <c r="EM167" s="201"/>
      <c r="EN167" s="201"/>
      <c r="EO167" s="201"/>
      <c r="EP167" s="201" t="str">
        <f t="shared" si="40"/>
        <v/>
      </c>
      <c r="EQ167" s="201"/>
      <c r="ER167" s="201"/>
      <c r="ES167" s="201"/>
      <c r="ET167" s="201"/>
      <c r="EU167" s="201"/>
      <c r="EV167" s="201"/>
      <c r="EW167" s="201" t="str">
        <f t="shared" si="41"/>
        <v/>
      </c>
      <c r="EX167" s="201"/>
      <c r="EY167" s="201"/>
      <c r="EZ167" s="201"/>
      <c r="FA167" s="201"/>
      <c r="FB167" s="201"/>
      <c r="FC167" s="201"/>
      <c r="FD167" s="201" t="str">
        <f t="shared" si="42"/>
        <v/>
      </c>
      <c r="FE167" s="201"/>
      <c r="FF167" s="201"/>
      <c r="FG167" s="201"/>
      <c r="FH167" s="201"/>
      <c r="FI167" s="201"/>
      <c r="FJ167" s="201"/>
      <c r="FK167" s="201" t="str">
        <f t="shared" si="43"/>
        <v/>
      </c>
      <c r="FL167" s="201"/>
      <c r="FM167" s="201"/>
      <c r="FN167" s="201"/>
      <c r="FO167" s="201"/>
      <c r="FP167" s="201"/>
      <c r="FQ167" s="201"/>
      <c r="FR167" s="201" t="str">
        <f t="shared" si="44"/>
        <v/>
      </c>
      <c r="FS167" s="201"/>
      <c r="FT167" s="201"/>
      <c r="FU167" s="201"/>
      <c r="FV167" s="201"/>
      <c r="FW167" s="201"/>
      <c r="FX167" s="201"/>
      <c r="FY167" s="201" t="str">
        <f t="shared" si="45"/>
        <v/>
      </c>
      <c r="FZ167" s="201"/>
      <c r="GA167" s="201"/>
      <c r="GB167" s="201"/>
      <c r="GC167" s="201"/>
      <c r="GD167" s="201"/>
      <c r="GE167" s="201"/>
      <c r="GF167" s="201" t="str">
        <f t="shared" si="46"/>
        <v/>
      </c>
      <c r="GG167" s="201"/>
      <c r="GH167" s="201"/>
      <c r="GI167" s="201"/>
      <c r="GJ167" s="201"/>
      <c r="GK167" s="201"/>
      <c r="GL167" s="201"/>
      <c r="GM167" s="201" t="str">
        <f t="shared" si="47"/>
        <v/>
      </c>
      <c r="GN167" s="201"/>
      <c r="GO167" s="201"/>
      <c r="GP167" s="201"/>
      <c r="GQ167" s="201"/>
      <c r="GR167" s="201"/>
      <c r="GS167" s="201"/>
      <c r="GT167" s="201" t="str">
        <f t="shared" si="48"/>
        <v/>
      </c>
      <c r="GU167" s="201"/>
      <c r="GV167" s="201"/>
      <c r="GW167" s="201"/>
      <c r="GX167" s="201"/>
      <c r="GY167" s="201"/>
      <c r="GZ167" s="201"/>
      <c r="HA167" s="201" t="str">
        <f t="shared" si="49"/>
        <v/>
      </c>
      <c r="HB167" s="201"/>
      <c r="HC167" s="201"/>
      <c r="HD167" s="201"/>
      <c r="HE167" s="201"/>
      <c r="HF167" s="201"/>
      <c r="HG167" s="201"/>
      <c r="HH167" s="201" t="str">
        <f t="shared" si="50"/>
        <v/>
      </c>
      <c r="HI167" s="201"/>
      <c r="HJ167" s="201"/>
      <c r="HK167" s="201"/>
      <c r="HL167" s="201"/>
      <c r="HM167" s="201"/>
      <c r="HN167" s="201"/>
      <c r="HO167" s="201" t="str">
        <f t="shared" si="51"/>
        <v/>
      </c>
      <c r="HP167" s="201"/>
      <c r="HQ167" s="201"/>
      <c r="HR167" s="201"/>
      <c r="HS167" s="201"/>
      <c r="HT167" s="201"/>
      <c r="HU167" s="201"/>
      <c r="HV167" s="201" t="str">
        <f t="shared" si="52"/>
        <v/>
      </c>
      <c r="HW167" s="201"/>
      <c r="HX167" s="201"/>
      <c r="HY167" s="201"/>
      <c r="HZ167" s="201"/>
      <c r="IA167" s="201"/>
      <c r="IB167" s="201"/>
      <c r="IC167" s="201" t="str">
        <f t="shared" si="53"/>
        <v/>
      </c>
      <c r="ID167" s="201"/>
      <c r="IE167" s="201"/>
      <c r="IF167" s="201"/>
      <c r="IG167" s="201"/>
      <c r="IH167" s="201"/>
      <c r="II167" s="201"/>
      <c r="IJ167" s="201" t="str">
        <f t="shared" si="54"/>
        <v/>
      </c>
      <c r="IK167" s="201"/>
      <c r="IL167" s="201"/>
      <c r="IM167" s="201"/>
      <c r="IN167" s="201"/>
      <c r="IO167" s="201"/>
      <c r="IP167" s="201"/>
      <c r="IQ167" s="201" t="str">
        <f t="shared" si="55"/>
        <v/>
      </c>
      <c r="IR167" s="201"/>
      <c r="IS167" s="201"/>
      <c r="IT167" s="201"/>
      <c r="IU167" s="201"/>
      <c r="IV167" s="201"/>
      <c r="IW167" s="201"/>
      <c r="IX167" s="201" t="str">
        <f t="shared" si="56"/>
        <v/>
      </c>
      <c r="IY167" s="201"/>
      <c r="IZ167" s="201"/>
      <c r="JA167" s="201"/>
      <c r="JB167" s="201"/>
      <c r="JC167" s="201"/>
      <c r="JD167" s="201"/>
      <c r="JE167" s="201" t="str">
        <f t="shared" si="57"/>
        <v/>
      </c>
      <c r="JF167" s="201"/>
      <c r="JG167" s="201"/>
      <c r="JH167" s="201"/>
      <c r="JI167" s="201"/>
      <c r="JJ167" s="201"/>
      <c r="JK167" s="201"/>
      <c r="JL167" s="201" t="str">
        <f t="shared" si="58"/>
        <v/>
      </c>
      <c r="JM167" s="201"/>
      <c r="JN167" s="201"/>
      <c r="JO167" s="201"/>
      <c r="JP167" s="201"/>
      <c r="JQ167" s="201"/>
      <c r="JR167" s="201"/>
      <c r="JS167" s="201" t="str">
        <f t="shared" si="59"/>
        <v/>
      </c>
      <c r="JT167" s="201"/>
      <c r="JU167" s="201"/>
      <c r="JV167" s="201"/>
      <c r="JW167" s="201"/>
      <c r="JX167" s="201"/>
      <c r="JY167" s="201"/>
      <c r="JZ167" s="201" t="str">
        <f t="shared" si="60"/>
        <v/>
      </c>
      <c r="KA167" s="201"/>
      <c r="KB167" s="201"/>
      <c r="KC167" s="201"/>
      <c r="KD167" s="201"/>
      <c r="KE167" s="201"/>
      <c r="KF167" s="201"/>
      <c r="KG167" s="201" t="str">
        <f t="shared" si="61"/>
        <v/>
      </c>
      <c r="KH167" s="201"/>
      <c r="KI167" s="201"/>
      <c r="KJ167" s="201"/>
      <c r="KK167" s="201"/>
      <c r="KL167" s="201"/>
      <c r="KM167" s="201"/>
      <c r="KN167" s="201" t="str">
        <f t="shared" si="62"/>
        <v/>
      </c>
      <c r="KO167" s="201"/>
      <c r="KP167" s="201"/>
      <c r="KQ167" s="201"/>
      <c r="KR167" s="201"/>
      <c r="KS167" s="201"/>
      <c r="KT167" s="201"/>
      <c r="KU167" s="201" t="str">
        <f t="shared" si="63"/>
        <v/>
      </c>
      <c r="KV167" s="201"/>
      <c r="KW167" s="201"/>
      <c r="KX167" s="201"/>
      <c r="KY167" s="201"/>
      <c r="KZ167" s="201"/>
      <c r="LA167" s="201"/>
      <c r="LB167" s="201" t="str">
        <f t="shared" si="64"/>
        <v/>
      </c>
      <c r="LC167" s="201"/>
      <c r="LD167" s="201"/>
      <c r="LE167" s="201"/>
      <c r="LF167" s="201"/>
      <c r="LG167" s="201"/>
      <c r="LH167" s="201"/>
      <c r="LI167" s="201" t="str">
        <f t="shared" si="75"/>
        <v/>
      </c>
      <c r="LJ167" s="201"/>
      <c r="LK167" s="201"/>
      <c r="LL167" s="201"/>
      <c r="LM167" s="201"/>
      <c r="LN167" s="201"/>
      <c r="LO167" s="201"/>
      <c r="LP167" s="201" t="str">
        <f t="shared" si="76"/>
        <v/>
      </c>
      <c r="LQ167" s="201"/>
      <c r="LR167" s="201"/>
      <c r="LS167" s="201"/>
      <c r="LT167" s="201"/>
      <c r="LU167" s="201"/>
      <c r="LV167" s="201"/>
      <c r="LW167" s="201" t="str">
        <f t="shared" si="77"/>
        <v/>
      </c>
      <c r="LX167" s="201"/>
      <c r="LY167" s="201"/>
      <c r="LZ167" s="201"/>
      <c r="MA167" s="201"/>
      <c r="MB167" s="201"/>
      <c r="MC167" s="201"/>
      <c r="MD167" s="201" t="str">
        <f t="shared" si="78"/>
        <v/>
      </c>
      <c r="ME167" s="201"/>
      <c r="MF167" s="201"/>
      <c r="MG167" s="201"/>
      <c r="MH167" s="201"/>
      <c r="MI167" s="201"/>
      <c r="MJ167" s="201"/>
      <c r="MK167" s="201" t="str">
        <f t="shared" si="79"/>
        <v/>
      </c>
      <c r="ML167" s="201"/>
      <c r="MM167" s="201"/>
      <c r="MN167" s="201"/>
      <c r="MO167" s="201"/>
      <c r="MP167" s="201"/>
      <c r="MQ167" s="201"/>
      <c r="MR167" s="201" t="str">
        <f t="shared" si="80"/>
        <v/>
      </c>
      <c r="MS167" s="201"/>
      <c r="MT167" s="201"/>
      <c r="MU167" s="201"/>
      <c r="MV167" s="201"/>
      <c r="MW167" s="201"/>
      <c r="MX167" s="201"/>
      <c r="MY167" s="201" t="str">
        <f t="shared" si="81"/>
        <v/>
      </c>
      <c r="MZ167" s="201"/>
      <c r="NA167" s="201"/>
      <c r="NB167" s="201"/>
      <c r="NC167" s="201"/>
      <c r="ND167" s="201"/>
      <c r="NE167" s="201"/>
      <c r="NF167" s="201" t="str">
        <f t="shared" si="82"/>
        <v/>
      </c>
      <c r="NG167" s="201"/>
      <c r="NH167" s="201"/>
      <c r="NI167" s="201"/>
      <c r="NJ167" s="201"/>
      <c r="NK167" s="201"/>
      <c r="NL167" s="201"/>
      <c r="NM167" s="201" t="str">
        <f t="shared" si="83"/>
        <v/>
      </c>
      <c r="NN167" s="201"/>
      <c r="NO167" s="201"/>
      <c r="NP167" s="201"/>
      <c r="NQ167" s="201"/>
      <c r="NR167" s="201"/>
      <c r="NS167" s="201"/>
      <c r="NT167" s="201" t="str">
        <f t="shared" si="84"/>
        <v/>
      </c>
      <c r="NU167" s="201"/>
      <c r="NV167" s="201"/>
      <c r="NW167" s="201"/>
      <c r="NX167" s="201"/>
      <c r="NY167" s="201"/>
      <c r="NZ167" s="201"/>
      <c r="OA167" s="201" t="str">
        <f t="shared" si="85"/>
        <v/>
      </c>
      <c r="OB167" s="201"/>
      <c r="OC167" s="201"/>
      <c r="OD167" s="201"/>
      <c r="OE167" s="201"/>
      <c r="OF167" s="201"/>
      <c r="OG167" s="201"/>
      <c r="OH167" s="201" t="str">
        <f t="shared" si="86"/>
        <v/>
      </c>
      <c r="OI167" s="201"/>
      <c r="OJ167" s="201"/>
      <c r="OK167" s="201"/>
      <c r="OL167" s="201"/>
      <c r="OM167" s="201"/>
      <c r="ON167" s="201"/>
      <c r="OO167" s="201" t="str">
        <f t="shared" si="87"/>
        <v/>
      </c>
      <c r="OP167" s="201"/>
      <c r="OQ167" s="201"/>
      <c r="OR167" s="201"/>
      <c r="OS167" s="201"/>
      <c r="OT167" s="201"/>
      <c r="OU167" s="201"/>
      <c r="OV167" s="201" t="str">
        <f t="shared" si="88"/>
        <v/>
      </c>
      <c r="OW167" s="201"/>
      <c r="OX167" s="201"/>
      <c r="OY167" s="201"/>
      <c r="OZ167" s="201"/>
      <c r="PA167" s="201"/>
      <c r="PB167" s="201"/>
      <c r="PC167" s="201" t="str">
        <f t="shared" si="89"/>
        <v/>
      </c>
      <c r="PD167" s="201"/>
      <c r="PE167" s="201"/>
      <c r="PF167" s="201"/>
      <c r="PG167" s="201"/>
      <c r="PH167" s="201"/>
      <c r="PI167" s="201"/>
      <c r="PJ167" s="201" t="str">
        <f t="shared" si="90"/>
        <v/>
      </c>
      <c r="PK167" s="201"/>
      <c r="PL167" s="201"/>
      <c r="PM167" s="201"/>
      <c r="PN167" s="201"/>
      <c r="PO167" s="201"/>
      <c r="PP167" s="201"/>
      <c r="PQ167" s="201" t="str">
        <f t="shared" si="91"/>
        <v/>
      </c>
      <c r="PR167" s="201"/>
      <c r="PS167" s="201"/>
      <c r="PT167" s="201"/>
      <c r="PU167" s="201"/>
      <c r="PV167" s="201"/>
      <c r="PW167" s="201"/>
      <c r="PX167" s="201" t="str">
        <f t="shared" si="92"/>
        <v/>
      </c>
      <c r="PY167" s="201"/>
      <c r="PZ167" s="201"/>
      <c r="QA167" s="201"/>
      <c r="QB167" s="201"/>
      <c r="QC167" s="201"/>
      <c r="QD167" s="201"/>
      <c r="QE167" s="201" t="str">
        <f t="shared" si="93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02"/>
        <v>#N/A</v>
      </c>
      <c r="G168" s="201"/>
      <c r="H168" s="202"/>
      <c r="I168" s="202"/>
      <c r="J168" s="202"/>
      <c r="K168" s="201"/>
      <c r="L168" s="201"/>
      <c r="M168" s="201">
        <f t="shared" si="103"/>
        <v>0</v>
      </c>
      <c r="N168" s="201"/>
      <c r="O168" s="201"/>
      <c r="P168" s="201"/>
      <c r="Q168" s="203"/>
      <c r="R168" s="201"/>
      <c r="S168" s="201"/>
      <c r="T168" s="201">
        <f t="shared" si="100"/>
        <v>0</v>
      </c>
      <c r="U168" s="201"/>
      <c r="V168" s="201"/>
      <c r="W168" s="201"/>
      <c r="X168" s="201"/>
      <c r="Y168" s="201"/>
      <c r="Z168" s="201"/>
      <c r="AA168" s="201">
        <f t="shared" si="101"/>
        <v>0</v>
      </c>
      <c r="AB168" s="201"/>
      <c r="AC168" s="201"/>
      <c r="AD168" s="201"/>
      <c r="AE168" s="201"/>
      <c r="AF168" s="201"/>
      <c r="AG168" s="201"/>
      <c r="AH168" s="201">
        <f t="shared" si="24"/>
        <v>0</v>
      </c>
      <c r="AI168" s="201"/>
      <c r="AJ168" s="201"/>
      <c r="AK168" s="201"/>
      <c r="AL168" s="201"/>
      <c r="AM168" s="201"/>
      <c r="AN168" s="201"/>
      <c r="AO168" s="201" t="str">
        <f t="shared" si="25"/>
        <v/>
      </c>
      <c r="AP168" s="201"/>
      <c r="AQ168" s="201"/>
      <c r="AR168" s="201"/>
      <c r="AS168" s="201"/>
      <c r="AT168" s="201"/>
      <c r="AU168" s="201"/>
      <c r="AV168" s="201" t="str">
        <f t="shared" si="26"/>
        <v/>
      </c>
      <c r="AW168" s="201"/>
      <c r="AX168" s="201"/>
      <c r="AY168" s="201"/>
      <c r="AZ168" s="201"/>
      <c r="BA168" s="201"/>
      <c r="BB168" s="201"/>
      <c r="BC168" s="201" t="str">
        <f t="shared" si="27"/>
        <v/>
      </c>
      <c r="BD168" s="201"/>
      <c r="BE168" s="201"/>
      <c r="BF168" s="201"/>
      <c r="BG168" s="201"/>
      <c r="BH168" s="201"/>
      <c r="BI168" s="201"/>
      <c r="BJ168" s="201" t="str">
        <f t="shared" si="28"/>
        <v/>
      </c>
      <c r="BK168" s="201"/>
      <c r="BL168" s="201"/>
      <c r="BM168" s="201"/>
      <c r="BN168" s="201"/>
      <c r="BO168" s="201"/>
      <c r="BP168" s="201"/>
      <c r="BQ168" s="201" t="str">
        <f t="shared" si="29"/>
        <v/>
      </c>
      <c r="BR168" s="201"/>
      <c r="BS168" s="201"/>
      <c r="BT168" s="201"/>
      <c r="BU168" s="201"/>
      <c r="BV168" s="201"/>
      <c r="BW168" s="201"/>
      <c r="BX168" s="201" t="str">
        <f t="shared" si="30"/>
        <v/>
      </c>
      <c r="BY168" s="201"/>
      <c r="BZ168" s="201"/>
      <c r="CA168" s="201"/>
      <c r="CB168" s="201"/>
      <c r="CC168" s="201"/>
      <c r="CD168" s="201"/>
      <c r="CE168" s="201" t="str">
        <f t="shared" si="31"/>
        <v/>
      </c>
      <c r="CF168" s="201"/>
      <c r="CG168" s="201"/>
      <c r="CH168" s="201"/>
      <c r="CI168" s="201"/>
      <c r="CJ168" s="201"/>
      <c r="CK168" s="201"/>
      <c r="CL168" s="201" t="str">
        <f t="shared" si="32"/>
        <v/>
      </c>
      <c r="CM168" s="201"/>
      <c r="CN168" s="201"/>
      <c r="CO168" s="201"/>
      <c r="CP168" s="201"/>
      <c r="CQ168" s="201"/>
      <c r="CR168" s="201"/>
      <c r="CS168" s="201" t="str">
        <f t="shared" si="33"/>
        <v/>
      </c>
      <c r="CT168" s="201"/>
      <c r="CU168" s="201"/>
      <c r="CV168" s="201"/>
      <c r="CW168" s="201"/>
      <c r="CX168" s="201"/>
      <c r="CY168" s="201"/>
      <c r="CZ168" s="201" t="str">
        <f t="shared" si="34"/>
        <v/>
      </c>
      <c r="DA168" s="201"/>
      <c r="DB168" s="201"/>
      <c r="DC168" s="201"/>
      <c r="DD168" s="201"/>
      <c r="DE168" s="201"/>
      <c r="DF168" s="201"/>
      <c r="DG168" s="201" t="str">
        <f t="shared" si="35"/>
        <v/>
      </c>
      <c r="DH168" s="201"/>
      <c r="DI168" s="201"/>
      <c r="DJ168" s="201"/>
      <c r="DK168" s="201"/>
      <c r="DL168" s="201"/>
      <c r="DM168" s="201"/>
      <c r="DN168" s="201" t="str">
        <f t="shared" si="36"/>
        <v/>
      </c>
      <c r="DO168" s="201"/>
      <c r="DP168" s="201"/>
      <c r="DQ168" s="201"/>
      <c r="DR168" s="201"/>
      <c r="DS168" s="201"/>
      <c r="DT168" s="201"/>
      <c r="DU168" s="201" t="str">
        <f t="shared" si="37"/>
        <v/>
      </c>
      <c r="DV168" s="201"/>
      <c r="DW168" s="201"/>
      <c r="DX168" s="201"/>
      <c r="DY168" s="201"/>
      <c r="DZ168" s="201"/>
      <c r="EA168" s="201"/>
      <c r="EB168" s="201" t="str">
        <f t="shared" si="38"/>
        <v/>
      </c>
      <c r="EC168" s="201"/>
      <c r="ED168" s="201"/>
      <c r="EE168" s="201"/>
      <c r="EF168" s="201"/>
      <c r="EG168" s="201"/>
      <c r="EH168" s="201"/>
      <c r="EI168" s="201" t="str">
        <f t="shared" si="39"/>
        <v/>
      </c>
      <c r="EJ168" s="201"/>
      <c r="EK168" s="201"/>
      <c r="EL168" s="201"/>
      <c r="EM168" s="201"/>
      <c r="EN168" s="201"/>
      <c r="EO168" s="201"/>
      <c r="EP168" s="201" t="str">
        <f t="shared" si="40"/>
        <v/>
      </c>
      <c r="EQ168" s="201"/>
      <c r="ER168" s="201"/>
      <c r="ES168" s="201"/>
      <c r="ET168" s="201"/>
      <c r="EU168" s="201"/>
      <c r="EV168" s="201"/>
      <c r="EW168" s="201" t="str">
        <f t="shared" si="41"/>
        <v/>
      </c>
      <c r="EX168" s="201"/>
      <c r="EY168" s="201"/>
      <c r="EZ168" s="201"/>
      <c r="FA168" s="201"/>
      <c r="FB168" s="201"/>
      <c r="FC168" s="201"/>
      <c r="FD168" s="201" t="str">
        <f t="shared" si="42"/>
        <v/>
      </c>
      <c r="FE168" s="201"/>
      <c r="FF168" s="201"/>
      <c r="FG168" s="201"/>
      <c r="FH168" s="201"/>
      <c r="FI168" s="201"/>
      <c r="FJ168" s="201"/>
      <c r="FK168" s="201" t="str">
        <f t="shared" si="43"/>
        <v/>
      </c>
      <c r="FL168" s="201"/>
      <c r="FM168" s="201"/>
      <c r="FN168" s="201"/>
      <c r="FO168" s="201"/>
      <c r="FP168" s="201"/>
      <c r="FQ168" s="201"/>
      <c r="FR168" s="201" t="str">
        <f t="shared" si="44"/>
        <v/>
      </c>
      <c r="FS168" s="201"/>
      <c r="FT168" s="201"/>
      <c r="FU168" s="201"/>
      <c r="FV168" s="201"/>
      <c r="FW168" s="201"/>
      <c r="FX168" s="201"/>
      <c r="FY168" s="201" t="str">
        <f t="shared" si="45"/>
        <v/>
      </c>
      <c r="FZ168" s="201"/>
      <c r="GA168" s="201"/>
      <c r="GB168" s="201"/>
      <c r="GC168" s="201"/>
      <c r="GD168" s="201"/>
      <c r="GE168" s="201"/>
      <c r="GF168" s="201" t="str">
        <f t="shared" si="46"/>
        <v/>
      </c>
      <c r="GG168" s="201"/>
      <c r="GH168" s="201"/>
      <c r="GI168" s="201"/>
      <c r="GJ168" s="201"/>
      <c r="GK168" s="201"/>
      <c r="GL168" s="201"/>
      <c r="GM168" s="201" t="str">
        <f t="shared" si="47"/>
        <v/>
      </c>
      <c r="GN168" s="201"/>
      <c r="GO168" s="201"/>
      <c r="GP168" s="201"/>
      <c r="GQ168" s="201"/>
      <c r="GR168" s="201"/>
      <c r="GS168" s="201"/>
      <c r="GT168" s="201" t="str">
        <f t="shared" si="48"/>
        <v/>
      </c>
      <c r="GU168" s="201"/>
      <c r="GV168" s="201"/>
      <c r="GW168" s="201"/>
      <c r="GX168" s="201"/>
      <c r="GY168" s="201"/>
      <c r="GZ168" s="201"/>
      <c r="HA168" s="201" t="str">
        <f t="shared" si="49"/>
        <v/>
      </c>
      <c r="HB168" s="201"/>
      <c r="HC168" s="201"/>
      <c r="HD168" s="201"/>
      <c r="HE168" s="201"/>
      <c r="HF168" s="201"/>
      <c r="HG168" s="201"/>
      <c r="HH168" s="201" t="str">
        <f t="shared" si="50"/>
        <v/>
      </c>
      <c r="HI168" s="201"/>
      <c r="HJ168" s="201"/>
      <c r="HK168" s="201"/>
      <c r="HL168" s="201"/>
      <c r="HM168" s="201"/>
      <c r="HN168" s="201"/>
      <c r="HO168" s="201" t="str">
        <f t="shared" si="51"/>
        <v/>
      </c>
      <c r="HP168" s="201"/>
      <c r="HQ168" s="201"/>
      <c r="HR168" s="201"/>
      <c r="HS168" s="201"/>
      <c r="HT168" s="201"/>
      <c r="HU168" s="201"/>
      <c r="HV168" s="201" t="str">
        <f t="shared" si="52"/>
        <v/>
      </c>
      <c r="HW168" s="201"/>
      <c r="HX168" s="201"/>
      <c r="HY168" s="201"/>
      <c r="HZ168" s="201"/>
      <c r="IA168" s="201"/>
      <c r="IB168" s="201"/>
      <c r="IC168" s="201" t="str">
        <f t="shared" si="53"/>
        <v/>
      </c>
      <c r="ID168" s="201"/>
      <c r="IE168" s="201"/>
      <c r="IF168" s="201"/>
      <c r="IG168" s="201"/>
      <c r="IH168" s="201"/>
      <c r="II168" s="201"/>
      <c r="IJ168" s="201" t="str">
        <f t="shared" si="54"/>
        <v/>
      </c>
      <c r="IK168" s="201"/>
      <c r="IL168" s="201"/>
      <c r="IM168" s="201"/>
      <c r="IN168" s="201"/>
      <c r="IO168" s="201"/>
      <c r="IP168" s="201"/>
      <c r="IQ168" s="201" t="str">
        <f t="shared" si="55"/>
        <v/>
      </c>
      <c r="IR168" s="201"/>
      <c r="IS168" s="201"/>
      <c r="IT168" s="201"/>
      <c r="IU168" s="201"/>
      <c r="IV168" s="201"/>
      <c r="IW168" s="201"/>
      <c r="IX168" s="201" t="str">
        <f t="shared" si="56"/>
        <v/>
      </c>
      <c r="IY168" s="201"/>
      <c r="IZ168" s="201"/>
      <c r="JA168" s="201"/>
      <c r="JB168" s="201"/>
      <c r="JC168" s="201"/>
      <c r="JD168" s="201"/>
      <c r="JE168" s="201" t="str">
        <f t="shared" si="57"/>
        <v/>
      </c>
      <c r="JF168" s="201"/>
      <c r="JG168" s="201"/>
      <c r="JH168" s="201"/>
      <c r="JI168" s="201"/>
      <c r="JJ168" s="201"/>
      <c r="JK168" s="201"/>
      <c r="JL168" s="201" t="str">
        <f t="shared" si="58"/>
        <v/>
      </c>
      <c r="JM168" s="201"/>
      <c r="JN168" s="201"/>
      <c r="JO168" s="201"/>
      <c r="JP168" s="201"/>
      <c r="JQ168" s="201"/>
      <c r="JR168" s="201"/>
      <c r="JS168" s="201" t="str">
        <f t="shared" si="59"/>
        <v/>
      </c>
      <c r="JT168" s="201"/>
      <c r="JU168" s="201"/>
      <c r="JV168" s="201"/>
      <c r="JW168" s="201"/>
      <c r="JX168" s="201"/>
      <c r="JY168" s="201"/>
      <c r="JZ168" s="201" t="str">
        <f t="shared" si="60"/>
        <v/>
      </c>
      <c r="KA168" s="201"/>
      <c r="KB168" s="201"/>
      <c r="KC168" s="201"/>
      <c r="KD168" s="201"/>
      <c r="KE168" s="201"/>
      <c r="KF168" s="201"/>
      <c r="KG168" s="201" t="str">
        <f t="shared" si="61"/>
        <v/>
      </c>
      <c r="KH168" s="201"/>
      <c r="KI168" s="201"/>
      <c r="KJ168" s="201"/>
      <c r="KK168" s="201"/>
      <c r="KL168" s="201"/>
      <c r="KM168" s="201"/>
      <c r="KN168" s="201" t="str">
        <f t="shared" si="62"/>
        <v/>
      </c>
      <c r="KO168" s="201"/>
      <c r="KP168" s="201"/>
      <c r="KQ168" s="201"/>
      <c r="KR168" s="201"/>
      <c r="KS168" s="201"/>
      <c r="KT168" s="201"/>
      <c r="KU168" s="201" t="str">
        <f t="shared" si="63"/>
        <v/>
      </c>
      <c r="KV168" s="201"/>
      <c r="KW168" s="201"/>
      <c r="KX168" s="201"/>
      <c r="KY168" s="201"/>
      <c r="KZ168" s="201"/>
      <c r="LA168" s="201"/>
      <c r="LB168" s="201" t="str">
        <f t="shared" si="64"/>
        <v/>
      </c>
      <c r="LC168" s="201"/>
      <c r="LD168" s="201"/>
      <c r="LE168" s="201"/>
      <c r="LF168" s="201"/>
      <c r="LG168" s="201"/>
      <c r="LH168" s="201"/>
      <c r="LI168" s="201" t="str">
        <f t="shared" si="75"/>
        <v/>
      </c>
      <c r="LJ168" s="201"/>
      <c r="LK168" s="201"/>
      <c r="LL168" s="201"/>
      <c r="LM168" s="201"/>
      <c r="LN168" s="201"/>
      <c r="LO168" s="201"/>
      <c r="LP168" s="201" t="str">
        <f t="shared" si="76"/>
        <v/>
      </c>
      <c r="LQ168" s="201"/>
      <c r="LR168" s="201"/>
      <c r="LS168" s="201"/>
      <c r="LT168" s="201"/>
      <c r="LU168" s="201"/>
      <c r="LV168" s="201"/>
      <c r="LW168" s="201" t="str">
        <f t="shared" si="77"/>
        <v/>
      </c>
      <c r="LX168" s="201"/>
      <c r="LY168" s="201"/>
      <c r="LZ168" s="201"/>
      <c r="MA168" s="201"/>
      <c r="MB168" s="201"/>
      <c r="MC168" s="201"/>
      <c r="MD168" s="201" t="str">
        <f t="shared" si="78"/>
        <v/>
      </c>
      <c r="ME168" s="201"/>
      <c r="MF168" s="201"/>
      <c r="MG168" s="201"/>
      <c r="MH168" s="201"/>
      <c r="MI168" s="201"/>
      <c r="MJ168" s="201"/>
      <c r="MK168" s="201" t="str">
        <f t="shared" si="79"/>
        <v/>
      </c>
      <c r="ML168" s="201"/>
      <c r="MM168" s="201"/>
      <c r="MN168" s="201"/>
      <c r="MO168" s="201"/>
      <c r="MP168" s="201"/>
      <c r="MQ168" s="201"/>
      <c r="MR168" s="201" t="str">
        <f t="shared" si="80"/>
        <v/>
      </c>
      <c r="MS168" s="201"/>
      <c r="MT168" s="201"/>
      <c r="MU168" s="201"/>
      <c r="MV168" s="201"/>
      <c r="MW168" s="201"/>
      <c r="MX168" s="201"/>
      <c r="MY168" s="201" t="str">
        <f t="shared" si="81"/>
        <v/>
      </c>
      <c r="MZ168" s="201"/>
      <c r="NA168" s="201"/>
      <c r="NB168" s="201"/>
      <c r="NC168" s="201"/>
      <c r="ND168" s="201"/>
      <c r="NE168" s="201"/>
      <c r="NF168" s="201" t="str">
        <f t="shared" si="82"/>
        <v/>
      </c>
      <c r="NG168" s="201"/>
      <c r="NH168" s="201"/>
      <c r="NI168" s="201"/>
      <c r="NJ168" s="201"/>
      <c r="NK168" s="201"/>
      <c r="NL168" s="201"/>
      <c r="NM168" s="201" t="str">
        <f t="shared" si="83"/>
        <v/>
      </c>
      <c r="NN168" s="201"/>
      <c r="NO168" s="201"/>
      <c r="NP168" s="201"/>
      <c r="NQ168" s="201"/>
      <c r="NR168" s="201"/>
      <c r="NS168" s="201"/>
      <c r="NT168" s="201" t="str">
        <f t="shared" si="84"/>
        <v/>
      </c>
      <c r="NU168" s="201"/>
      <c r="NV168" s="201"/>
      <c r="NW168" s="201"/>
      <c r="NX168" s="201"/>
      <c r="NY168" s="201"/>
      <c r="NZ168" s="201"/>
      <c r="OA168" s="201" t="str">
        <f t="shared" si="85"/>
        <v/>
      </c>
      <c r="OB168" s="201"/>
      <c r="OC168" s="201"/>
      <c r="OD168" s="201"/>
      <c r="OE168" s="201"/>
      <c r="OF168" s="201"/>
      <c r="OG168" s="201"/>
      <c r="OH168" s="201" t="str">
        <f t="shared" si="86"/>
        <v/>
      </c>
      <c r="OI168" s="201"/>
      <c r="OJ168" s="201"/>
      <c r="OK168" s="201"/>
      <c r="OL168" s="201"/>
      <c r="OM168" s="201"/>
      <c r="ON168" s="201"/>
      <c r="OO168" s="201" t="str">
        <f t="shared" si="87"/>
        <v/>
      </c>
      <c r="OP168" s="201"/>
      <c r="OQ168" s="201"/>
      <c r="OR168" s="201"/>
      <c r="OS168" s="201"/>
      <c r="OT168" s="201"/>
      <c r="OU168" s="201"/>
      <c r="OV168" s="201" t="str">
        <f t="shared" si="88"/>
        <v/>
      </c>
      <c r="OW168" s="201"/>
      <c r="OX168" s="201"/>
      <c r="OY168" s="201"/>
      <c r="OZ168" s="201"/>
      <c r="PA168" s="201"/>
      <c r="PB168" s="201"/>
      <c r="PC168" s="201" t="str">
        <f t="shared" si="89"/>
        <v/>
      </c>
      <c r="PD168" s="201"/>
      <c r="PE168" s="201"/>
      <c r="PF168" s="201"/>
      <c r="PG168" s="201"/>
      <c r="PH168" s="201"/>
      <c r="PI168" s="201"/>
      <c r="PJ168" s="201" t="str">
        <f t="shared" si="90"/>
        <v/>
      </c>
      <c r="PK168" s="201"/>
      <c r="PL168" s="201"/>
      <c r="PM168" s="201"/>
      <c r="PN168" s="201"/>
      <c r="PO168" s="201"/>
      <c r="PP168" s="201"/>
      <c r="PQ168" s="201" t="str">
        <f t="shared" si="91"/>
        <v/>
      </c>
      <c r="PR168" s="201"/>
      <c r="PS168" s="201"/>
      <c r="PT168" s="201"/>
      <c r="PU168" s="201"/>
      <c r="PV168" s="201"/>
      <c r="PW168" s="201"/>
      <c r="PX168" s="201" t="str">
        <f t="shared" si="92"/>
        <v/>
      </c>
      <c r="PY168" s="201"/>
      <c r="PZ168" s="201"/>
      <c r="QA168" s="201"/>
      <c r="QB168" s="201"/>
      <c r="QC168" s="201"/>
      <c r="QD168" s="201"/>
      <c r="QE168" s="201" t="str">
        <f t="shared" si="93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02"/>
        <v>#N/A</v>
      </c>
      <c r="G169" s="201"/>
      <c r="H169" s="202"/>
      <c r="I169" s="202"/>
      <c r="J169" s="202"/>
      <c r="K169" s="201"/>
      <c r="L169" s="201"/>
      <c r="M169" s="201">
        <f t="shared" si="103"/>
        <v>0</v>
      </c>
      <c r="N169" s="201"/>
      <c r="O169" s="201"/>
      <c r="P169" s="201"/>
      <c r="Q169" s="203"/>
      <c r="R169" s="201"/>
      <c r="S169" s="201"/>
      <c r="T169" s="201">
        <f t="shared" si="100"/>
        <v>20</v>
      </c>
      <c r="U169" s="201"/>
      <c r="V169" s="201"/>
      <c r="W169" s="201"/>
      <c r="X169" s="201"/>
      <c r="Y169" s="201"/>
      <c r="Z169" s="201"/>
      <c r="AA169" s="201">
        <f t="shared" si="101"/>
        <v>0</v>
      </c>
      <c r="AB169" s="201"/>
      <c r="AC169" s="201"/>
      <c r="AD169" s="201"/>
      <c r="AE169" s="201"/>
      <c r="AF169" s="201"/>
      <c r="AG169" s="201"/>
      <c r="AH169" s="201">
        <f t="shared" si="24"/>
        <v>0</v>
      </c>
      <c r="AI169" s="201"/>
      <c r="AJ169" s="201"/>
      <c r="AK169" s="201"/>
      <c r="AL169" s="201"/>
      <c r="AM169" s="201"/>
      <c r="AN169" s="201"/>
      <c r="AO169" s="201" t="str">
        <f t="shared" si="25"/>
        <v/>
      </c>
      <c r="AP169" s="201"/>
      <c r="AQ169" s="201"/>
      <c r="AR169" s="201"/>
      <c r="AS169" s="201"/>
      <c r="AT169" s="201"/>
      <c r="AU169" s="201"/>
      <c r="AV169" s="201" t="str">
        <f t="shared" si="26"/>
        <v/>
      </c>
      <c r="AW169" s="201"/>
      <c r="AX169" s="201"/>
      <c r="AY169" s="201"/>
      <c r="AZ169" s="201"/>
      <c r="BA169" s="201"/>
      <c r="BB169" s="201"/>
      <c r="BC169" s="201" t="str">
        <f t="shared" si="27"/>
        <v/>
      </c>
      <c r="BD169" s="201"/>
      <c r="BE169" s="201"/>
      <c r="BF169" s="201"/>
      <c r="BG169" s="201"/>
      <c r="BH169" s="201"/>
      <c r="BI169" s="201"/>
      <c r="BJ169" s="201" t="str">
        <f t="shared" si="28"/>
        <v/>
      </c>
      <c r="BK169" s="201"/>
      <c r="BL169" s="201"/>
      <c r="BM169" s="201"/>
      <c r="BN169" s="201"/>
      <c r="BO169" s="201"/>
      <c r="BP169" s="201"/>
      <c r="BQ169" s="201" t="str">
        <f t="shared" si="29"/>
        <v/>
      </c>
      <c r="BR169" s="201"/>
      <c r="BS169" s="201"/>
      <c r="BT169" s="201"/>
      <c r="BU169" s="201"/>
      <c r="BV169" s="201"/>
      <c r="BW169" s="201"/>
      <c r="BX169" s="201" t="str">
        <f t="shared" si="30"/>
        <v/>
      </c>
      <c r="BY169" s="201"/>
      <c r="BZ169" s="201"/>
      <c r="CA169" s="201"/>
      <c r="CB169" s="201"/>
      <c r="CC169" s="201"/>
      <c r="CD169" s="201"/>
      <c r="CE169" s="201" t="str">
        <f t="shared" si="31"/>
        <v/>
      </c>
      <c r="CF169" s="201"/>
      <c r="CG169" s="201"/>
      <c r="CH169" s="201"/>
      <c r="CI169" s="201"/>
      <c r="CJ169" s="201"/>
      <c r="CK169" s="201"/>
      <c r="CL169" s="201" t="str">
        <f t="shared" si="32"/>
        <v/>
      </c>
      <c r="CM169" s="201"/>
      <c r="CN169" s="201"/>
      <c r="CO169" s="201"/>
      <c r="CP169" s="201"/>
      <c r="CQ169" s="201"/>
      <c r="CR169" s="201"/>
      <c r="CS169" s="201" t="str">
        <f t="shared" si="33"/>
        <v/>
      </c>
      <c r="CT169" s="201"/>
      <c r="CU169" s="201"/>
      <c r="CV169" s="201"/>
      <c r="CW169" s="201"/>
      <c r="CX169" s="201"/>
      <c r="CY169" s="201"/>
      <c r="CZ169" s="201" t="str">
        <f t="shared" si="34"/>
        <v/>
      </c>
      <c r="DA169" s="201"/>
      <c r="DB169" s="201"/>
      <c r="DC169" s="201"/>
      <c r="DD169" s="201"/>
      <c r="DE169" s="201"/>
      <c r="DF169" s="201"/>
      <c r="DG169" s="201" t="str">
        <f t="shared" si="35"/>
        <v/>
      </c>
      <c r="DH169" s="201"/>
      <c r="DI169" s="201"/>
      <c r="DJ169" s="201"/>
      <c r="DK169" s="201"/>
      <c r="DL169" s="201"/>
      <c r="DM169" s="201"/>
      <c r="DN169" s="201" t="str">
        <f t="shared" si="36"/>
        <v/>
      </c>
      <c r="DO169" s="201"/>
      <c r="DP169" s="201"/>
      <c r="DQ169" s="201"/>
      <c r="DR169" s="201"/>
      <c r="DS169" s="201"/>
      <c r="DT169" s="201"/>
      <c r="DU169" s="201" t="str">
        <f t="shared" si="37"/>
        <v/>
      </c>
      <c r="DV169" s="201"/>
      <c r="DW169" s="201"/>
      <c r="DX169" s="201"/>
      <c r="DY169" s="201"/>
      <c r="DZ169" s="201"/>
      <c r="EA169" s="201"/>
      <c r="EB169" s="201" t="str">
        <f t="shared" si="38"/>
        <v/>
      </c>
      <c r="EC169" s="201"/>
      <c r="ED169" s="201"/>
      <c r="EE169" s="201"/>
      <c r="EF169" s="201"/>
      <c r="EG169" s="201"/>
      <c r="EH169" s="201"/>
      <c r="EI169" s="201" t="str">
        <f t="shared" si="39"/>
        <v/>
      </c>
      <c r="EJ169" s="201"/>
      <c r="EK169" s="201"/>
      <c r="EL169" s="201"/>
      <c r="EM169" s="201"/>
      <c r="EN169" s="201"/>
      <c r="EO169" s="201"/>
      <c r="EP169" s="201" t="str">
        <f t="shared" si="40"/>
        <v/>
      </c>
      <c r="EQ169" s="201"/>
      <c r="ER169" s="201"/>
      <c r="ES169" s="201"/>
      <c r="ET169" s="201"/>
      <c r="EU169" s="201"/>
      <c r="EV169" s="201"/>
      <c r="EW169" s="201" t="str">
        <f t="shared" si="41"/>
        <v/>
      </c>
      <c r="EX169" s="201"/>
      <c r="EY169" s="201"/>
      <c r="EZ169" s="201"/>
      <c r="FA169" s="201"/>
      <c r="FB169" s="201"/>
      <c r="FC169" s="201"/>
      <c r="FD169" s="201" t="str">
        <f t="shared" si="42"/>
        <v/>
      </c>
      <c r="FE169" s="201"/>
      <c r="FF169" s="201"/>
      <c r="FG169" s="201"/>
      <c r="FH169" s="201"/>
      <c r="FI169" s="201"/>
      <c r="FJ169" s="201"/>
      <c r="FK169" s="201" t="str">
        <f t="shared" si="43"/>
        <v/>
      </c>
      <c r="FL169" s="201"/>
      <c r="FM169" s="201"/>
      <c r="FN169" s="201"/>
      <c r="FO169" s="201"/>
      <c r="FP169" s="201"/>
      <c r="FQ169" s="201"/>
      <c r="FR169" s="201" t="str">
        <f t="shared" si="44"/>
        <v/>
      </c>
      <c r="FS169" s="201"/>
      <c r="FT169" s="201"/>
      <c r="FU169" s="201"/>
      <c r="FV169" s="201"/>
      <c r="FW169" s="201"/>
      <c r="FX169" s="201"/>
      <c r="FY169" s="201" t="str">
        <f t="shared" si="45"/>
        <v/>
      </c>
      <c r="FZ169" s="201"/>
      <c r="GA169" s="201"/>
      <c r="GB169" s="201"/>
      <c r="GC169" s="201"/>
      <c r="GD169" s="201"/>
      <c r="GE169" s="201"/>
      <c r="GF169" s="201" t="str">
        <f t="shared" si="46"/>
        <v/>
      </c>
      <c r="GG169" s="201"/>
      <c r="GH169" s="201"/>
      <c r="GI169" s="201"/>
      <c r="GJ169" s="201"/>
      <c r="GK169" s="201"/>
      <c r="GL169" s="201"/>
      <c r="GM169" s="201" t="str">
        <f t="shared" si="47"/>
        <v/>
      </c>
      <c r="GN169" s="201"/>
      <c r="GO169" s="201"/>
      <c r="GP169" s="201"/>
      <c r="GQ169" s="201"/>
      <c r="GR169" s="201"/>
      <c r="GS169" s="201"/>
      <c r="GT169" s="201" t="str">
        <f t="shared" si="48"/>
        <v/>
      </c>
      <c r="GU169" s="201"/>
      <c r="GV169" s="201"/>
      <c r="GW169" s="201"/>
      <c r="GX169" s="201"/>
      <c r="GY169" s="201"/>
      <c r="GZ169" s="201"/>
      <c r="HA169" s="201" t="str">
        <f t="shared" si="49"/>
        <v/>
      </c>
      <c r="HB169" s="201"/>
      <c r="HC169" s="201"/>
      <c r="HD169" s="201"/>
      <c r="HE169" s="201"/>
      <c r="HF169" s="201"/>
      <c r="HG169" s="201"/>
      <c r="HH169" s="201" t="str">
        <f t="shared" si="50"/>
        <v/>
      </c>
      <c r="HI169" s="201"/>
      <c r="HJ169" s="201"/>
      <c r="HK169" s="201"/>
      <c r="HL169" s="201"/>
      <c r="HM169" s="201"/>
      <c r="HN169" s="201"/>
      <c r="HO169" s="201" t="str">
        <f t="shared" si="51"/>
        <v/>
      </c>
      <c r="HP169" s="201"/>
      <c r="HQ169" s="201"/>
      <c r="HR169" s="201"/>
      <c r="HS169" s="201"/>
      <c r="HT169" s="201"/>
      <c r="HU169" s="201"/>
      <c r="HV169" s="201" t="str">
        <f t="shared" si="52"/>
        <v/>
      </c>
      <c r="HW169" s="201"/>
      <c r="HX169" s="201"/>
      <c r="HY169" s="201"/>
      <c r="HZ169" s="201"/>
      <c r="IA169" s="201"/>
      <c r="IB169" s="201"/>
      <c r="IC169" s="201" t="str">
        <f t="shared" si="53"/>
        <v/>
      </c>
      <c r="ID169" s="201"/>
      <c r="IE169" s="201"/>
      <c r="IF169" s="201"/>
      <c r="IG169" s="201"/>
      <c r="IH169" s="201"/>
      <c r="II169" s="201"/>
      <c r="IJ169" s="201" t="str">
        <f t="shared" si="54"/>
        <v/>
      </c>
      <c r="IK169" s="201"/>
      <c r="IL169" s="201"/>
      <c r="IM169" s="201"/>
      <c r="IN169" s="201"/>
      <c r="IO169" s="201"/>
      <c r="IP169" s="201"/>
      <c r="IQ169" s="201" t="str">
        <f t="shared" si="55"/>
        <v/>
      </c>
      <c r="IR169" s="201"/>
      <c r="IS169" s="201"/>
      <c r="IT169" s="201"/>
      <c r="IU169" s="201"/>
      <c r="IV169" s="201"/>
      <c r="IW169" s="201"/>
      <c r="IX169" s="201" t="str">
        <f t="shared" si="56"/>
        <v/>
      </c>
      <c r="IY169" s="201"/>
      <c r="IZ169" s="201"/>
      <c r="JA169" s="201"/>
      <c r="JB169" s="201"/>
      <c r="JC169" s="201"/>
      <c r="JD169" s="201"/>
      <c r="JE169" s="201" t="str">
        <f t="shared" si="57"/>
        <v/>
      </c>
      <c r="JF169" s="201"/>
      <c r="JG169" s="201"/>
      <c r="JH169" s="201"/>
      <c r="JI169" s="201"/>
      <c r="JJ169" s="201"/>
      <c r="JK169" s="201"/>
      <c r="JL169" s="201" t="str">
        <f t="shared" si="58"/>
        <v/>
      </c>
      <c r="JM169" s="201"/>
      <c r="JN169" s="201"/>
      <c r="JO169" s="201"/>
      <c r="JP169" s="201"/>
      <c r="JQ169" s="201"/>
      <c r="JR169" s="201"/>
      <c r="JS169" s="201" t="str">
        <f t="shared" si="59"/>
        <v/>
      </c>
      <c r="JT169" s="201"/>
      <c r="JU169" s="201"/>
      <c r="JV169" s="201"/>
      <c r="JW169" s="201"/>
      <c r="JX169" s="201"/>
      <c r="JY169" s="201"/>
      <c r="JZ169" s="201" t="str">
        <f t="shared" si="60"/>
        <v/>
      </c>
      <c r="KA169" s="201"/>
      <c r="KB169" s="201"/>
      <c r="KC169" s="201"/>
      <c r="KD169" s="201"/>
      <c r="KE169" s="201"/>
      <c r="KF169" s="201"/>
      <c r="KG169" s="201" t="str">
        <f t="shared" si="61"/>
        <v/>
      </c>
      <c r="KH169" s="201"/>
      <c r="KI169" s="201"/>
      <c r="KJ169" s="201"/>
      <c r="KK169" s="201"/>
      <c r="KL169" s="201"/>
      <c r="KM169" s="201"/>
      <c r="KN169" s="201" t="str">
        <f t="shared" si="62"/>
        <v/>
      </c>
      <c r="KO169" s="201"/>
      <c r="KP169" s="201"/>
      <c r="KQ169" s="201"/>
      <c r="KR169" s="201"/>
      <c r="KS169" s="201"/>
      <c r="KT169" s="201"/>
      <c r="KU169" s="201" t="str">
        <f t="shared" si="63"/>
        <v/>
      </c>
      <c r="KV169" s="201"/>
      <c r="KW169" s="201"/>
      <c r="KX169" s="201"/>
      <c r="KY169" s="201"/>
      <c r="KZ169" s="201"/>
      <c r="LA169" s="201"/>
      <c r="LB169" s="201" t="str">
        <f t="shared" si="64"/>
        <v/>
      </c>
      <c r="LC169" s="201"/>
      <c r="LD169" s="201"/>
      <c r="LE169" s="201"/>
      <c r="LF169" s="201"/>
      <c r="LG169" s="201"/>
      <c r="LH169" s="201"/>
      <c r="LI169" s="201" t="str">
        <f t="shared" si="75"/>
        <v/>
      </c>
      <c r="LJ169" s="201"/>
      <c r="LK169" s="201"/>
      <c r="LL169" s="201"/>
      <c r="LM169" s="201"/>
      <c r="LN169" s="201"/>
      <c r="LO169" s="201"/>
      <c r="LP169" s="201" t="str">
        <f t="shared" si="76"/>
        <v/>
      </c>
      <c r="LQ169" s="201"/>
      <c r="LR169" s="201"/>
      <c r="LS169" s="201"/>
      <c r="LT169" s="201"/>
      <c r="LU169" s="201"/>
      <c r="LV169" s="201"/>
      <c r="LW169" s="201" t="str">
        <f t="shared" si="77"/>
        <v/>
      </c>
      <c r="LX169" s="201"/>
      <c r="LY169" s="201"/>
      <c r="LZ169" s="201"/>
      <c r="MA169" s="201"/>
      <c r="MB169" s="201"/>
      <c r="MC169" s="201"/>
      <c r="MD169" s="201" t="str">
        <f t="shared" si="78"/>
        <v/>
      </c>
      <c r="ME169" s="201"/>
      <c r="MF169" s="201"/>
      <c r="MG169" s="201"/>
      <c r="MH169" s="201"/>
      <c r="MI169" s="201"/>
      <c r="MJ169" s="201"/>
      <c r="MK169" s="201" t="str">
        <f t="shared" si="79"/>
        <v/>
      </c>
      <c r="ML169" s="201"/>
      <c r="MM169" s="201"/>
      <c r="MN169" s="201"/>
      <c r="MO169" s="201"/>
      <c r="MP169" s="201"/>
      <c r="MQ169" s="201"/>
      <c r="MR169" s="201" t="str">
        <f t="shared" si="80"/>
        <v/>
      </c>
      <c r="MS169" s="201"/>
      <c r="MT169" s="201"/>
      <c r="MU169" s="201"/>
      <c r="MV169" s="201"/>
      <c r="MW169" s="201"/>
      <c r="MX169" s="201"/>
      <c r="MY169" s="201" t="str">
        <f t="shared" si="81"/>
        <v/>
      </c>
      <c r="MZ169" s="201"/>
      <c r="NA169" s="201"/>
      <c r="NB169" s="201"/>
      <c r="NC169" s="201"/>
      <c r="ND169" s="201"/>
      <c r="NE169" s="201"/>
      <c r="NF169" s="201" t="str">
        <f t="shared" si="82"/>
        <v/>
      </c>
      <c r="NG169" s="201"/>
      <c r="NH169" s="201"/>
      <c r="NI169" s="201"/>
      <c r="NJ169" s="201"/>
      <c r="NK169" s="201"/>
      <c r="NL169" s="201"/>
      <c r="NM169" s="201" t="str">
        <f t="shared" si="83"/>
        <v/>
      </c>
      <c r="NN169" s="201"/>
      <c r="NO169" s="201"/>
      <c r="NP169" s="201"/>
      <c r="NQ169" s="201"/>
      <c r="NR169" s="201"/>
      <c r="NS169" s="201"/>
      <c r="NT169" s="201" t="str">
        <f t="shared" si="84"/>
        <v/>
      </c>
      <c r="NU169" s="201"/>
      <c r="NV169" s="201"/>
      <c r="NW169" s="201"/>
      <c r="NX169" s="201"/>
      <c r="NY169" s="201"/>
      <c r="NZ169" s="201"/>
      <c r="OA169" s="201" t="str">
        <f t="shared" si="85"/>
        <v/>
      </c>
      <c r="OB169" s="201"/>
      <c r="OC169" s="201"/>
      <c r="OD169" s="201"/>
      <c r="OE169" s="201"/>
      <c r="OF169" s="201"/>
      <c r="OG169" s="201"/>
      <c r="OH169" s="201" t="str">
        <f t="shared" si="86"/>
        <v/>
      </c>
      <c r="OI169" s="201"/>
      <c r="OJ169" s="201"/>
      <c r="OK169" s="201"/>
      <c r="OL169" s="201"/>
      <c r="OM169" s="201"/>
      <c r="ON169" s="201"/>
      <c r="OO169" s="201" t="str">
        <f t="shared" si="87"/>
        <v/>
      </c>
      <c r="OP169" s="201"/>
      <c r="OQ169" s="201"/>
      <c r="OR169" s="201"/>
      <c r="OS169" s="201"/>
      <c r="OT169" s="201"/>
      <c r="OU169" s="201"/>
      <c r="OV169" s="201" t="str">
        <f t="shared" si="88"/>
        <v/>
      </c>
      <c r="OW169" s="201"/>
      <c r="OX169" s="201"/>
      <c r="OY169" s="201"/>
      <c r="OZ169" s="201"/>
      <c r="PA169" s="201"/>
      <c r="PB169" s="201"/>
      <c r="PC169" s="201" t="str">
        <f t="shared" si="89"/>
        <v/>
      </c>
      <c r="PD169" s="201"/>
      <c r="PE169" s="201"/>
      <c r="PF169" s="201"/>
      <c r="PG169" s="201"/>
      <c r="PH169" s="201"/>
      <c r="PI169" s="201"/>
      <c r="PJ169" s="201" t="str">
        <f t="shared" si="90"/>
        <v/>
      </c>
      <c r="PK169" s="201"/>
      <c r="PL169" s="201"/>
      <c r="PM169" s="201"/>
      <c r="PN169" s="201"/>
      <c r="PO169" s="201"/>
      <c r="PP169" s="201"/>
      <c r="PQ169" s="201" t="str">
        <f t="shared" si="91"/>
        <v/>
      </c>
      <c r="PR169" s="201"/>
      <c r="PS169" s="201"/>
      <c r="PT169" s="201"/>
      <c r="PU169" s="201"/>
      <c r="PV169" s="201"/>
      <c r="PW169" s="201"/>
      <c r="PX169" s="201" t="str">
        <f t="shared" si="92"/>
        <v/>
      </c>
      <c r="PY169" s="201"/>
      <c r="PZ169" s="201"/>
      <c r="QA169" s="201"/>
      <c r="QB169" s="201"/>
      <c r="QC169" s="201"/>
      <c r="QD169" s="201"/>
      <c r="QE169" s="201" t="str">
        <f t="shared" si="93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02"/>
        <v>#N/A</v>
      </c>
      <c r="G170" s="201"/>
      <c r="H170" s="202"/>
      <c r="I170" s="202"/>
      <c r="J170" s="202"/>
      <c r="K170" s="201"/>
      <c r="L170" s="201"/>
      <c r="M170" s="201">
        <f t="shared" si="103"/>
        <v>0</v>
      </c>
      <c r="N170" s="201"/>
      <c r="O170" s="201"/>
      <c r="P170" s="201"/>
      <c r="Q170" s="203"/>
      <c r="R170" s="201"/>
      <c r="S170" s="201"/>
      <c r="T170" s="201">
        <f t="shared" si="100"/>
        <v>20</v>
      </c>
      <c r="U170" s="201"/>
      <c r="V170" s="201"/>
      <c r="W170" s="201"/>
      <c r="X170" s="201"/>
      <c r="Y170" s="201"/>
      <c r="Z170" s="201"/>
      <c r="AA170" s="201">
        <f t="shared" si="101"/>
        <v>0</v>
      </c>
      <c r="AB170" s="201"/>
      <c r="AC170" s="201"/>
      <c r="AD170" s="201"/>
      <c r="AE170" s="201"/>
      <c r="AF170" s="201"/>
      <c r="AG170" s="201"/>
      <c r="AH170" s="201">
        <f t="shared" si="24"/>
        <v>0</v>
      </c>
      <c r="AI170" s="201"/>
      <c r="AJ170" s="201"/>
      <c r="AK170" s="201"/>
      <c r="AL170" s="201"/>
      <c r="AM170" s="201"/>
      <c r="AN170" s="201"/>
      <c r="AO170" s="201" t="str">
        <f t="shared" si="25"/>
        <v/>
      </c>
      <c r="AP170" s="201"/>
      <c r="AQ170" s="201"/>
      <c r="AR170" s="201"/>
      <c r="AS170" s="201"/>
      <c r="AT170" s="201"/>
      <c r="AU170" s="201"/>
      <c r="AV170" s="201" t="str">
        <f t="shared" si="26"/>
        <v/>
      </c>
      <c r="AW170" s="201"/>
      <c r="AX170" s="201"/>
      <c r="AY170" s="201"/>
      <c r="AZ170" s="201"/>
      <c r="BA170" s="201"/>
      <c r="BB170" s="201"/>
      <c r="BC170" s="201" t="str">
        <f t="shared" si="27"/>
        <v/>
      </c>
      <c r="BD170" s="201"/>
      <c r="BE170" s="201"/>
      <c r="BF170" s="201"/>
      <c r="BG170" s="201"/>
      <c r="BH170" s="201"/>
      <c r="BI170" s="201"/>
      <c r="BJ170" s="201" t="str">
        <f t="shared" si="28"/>
        <v/>
      </c>
      <c r="BK170" s="201"/>
      <c r="BL170" s="201"/>
      <c r="BM170" s="201"/>
      <c r="BN170" s="201"/>
      <c r="BO170" s="201"/>
      <c r="BP170" s="201"/>
      <c r="BQ170" s="201" t="str">
        <f t="shared" si="29"/>
        <v/>
      </c>
      <c r="BR170" s="201"/>
      <c r="BS170" s="201"/>
      <c r="BT170" s="201"/>
      <c r="BU170" s="201"/>
      <c r="BV170" s="201"/>
      <c r="BW170" s="201"/>
      <c r="BX170" s="201" t="str">
        <f t="shared" si="30"/>
        <v/>
      </c>
      <c r="BY170" s="201"/>
      <c r="BZ170" s="201"/>
      <c r="CA170" s="201"/>
      <c r="CB170" s="201"/>
      <c r="CC170" s="201"/>
      <c r="CD170" s="201"/>
      <c r="CE170" s="201" t="str">
        <f t="shared" si="31"/>
        <v/>
      </c>
      <c r="CF170" s="201"/>
      <c r="CG170" s="201"/>
      <c r="CH170" s="201"/>
      <c r="CI170" s="201"/>
      <c r="CJ170" s="201"/>
      <c r="CK170" s="201"/>
      <c r="CL170" s="201" t="str">
        <f t="shared" si="32"/>
        <v/>
      </c>
      <c r="CM170" s="201"/>
      <c r="CN170" s="201"/>
      <c r="CO170" s="201"/>
      <c r="CP170" s="201"/>
      <c r="CQ170" s="201"/>
      <c r="CR170" s="201"/>
      <c r="CS170" s="201" t="str">
        <f t="shared" si="33"/>
        <v/>
      </c>
      <c r="CT170" s="201"/>
      <c r="CU170" s="201"/>
      <c r="CV170" s="201"/>
      <c r="CW170" s="201"/>
      <c r="CX170" s="201"/>
      <c r="CY170" s="201"/>
      <c r="CZ170" s="201" t="str">
        <f t="shared" si="34"/>
        <v/>
      </c>
      <c r="DA170" s="201"/>
      <c r="DB170" s="201"/>
      <c r="DC170" s="201"/>
      <c r="DD170" s="201"/>
      <c r="DE170" s="201"/>
      <c r="DF170" s="201"/>
      <c r="DG170" s="201" t="str">
        <f t="shared" si="35"/>
        <v/>
      </c>
      <c r="DH170" s="201"/>
      <c r="DI170" s="201"/>
      <c r="DJ170" s="201"/>
      <c r="DK170" s="201"/>
      <c r="DL170" s="201"/>
      <c r="DM170" s="201"/>
      <c r="DN170" s="201" t="str">
        <f t="shared" si="36"/>
        <v/>
      </c>
      <c r="DO170" s="201"/>
      <c r="DP170" s="201"/>
      <c r="DQ170" s="201"/>
      <c r="DR170" s="201"/>
      <c r="DS170" s="201"/>
      <c r="DT170" s="201"/>
      <c r="DU170" s="201" t="str">
        <f t="shared" si="37"/>
        <v/>
      </c>
      <c r="DV170" s="201"/>
      <c r="DW170" s="201"/>
      <c r="DX170" s="201"/>
      <c r="DY170" s="201"/>
      <c r="DZ170" s="201"/>
      <c r="EA170" s="201"/>
      <c r="EB170" s="201" t="str">
        <f t="shared" si="38"/>
        <v/>
      </c>
      <c r="EC170" s="201"/>
      <c r="ED170" s="201"/>
      <c r="EE170" s="201"/>
      <c r="EF170" s="201"/>
      <c r="EG170" s="201"/>
      <c r="EH170" s="201"/>
      <c r="EI170" s="201" t="str">
        <f t="shared" si="39"/>
        <v/>
      </c>
      <c r="EJ170" s="201"/>
      <c r="EK170" s="201"/>
      <c r="EL170" s="201"/>
      <c r="EM170" s="201"/>
      <c r="EN170" s="201"/>
      <c r="EO170" s="201"/>
      <c r="EP170" s="201" t="str">
        <f t="shared" si="40"/>
        <v/>
      </c>
      <c r="EQ170" s="201"/>
      <c r="ER170" s="201"/>
      <c r="ES170" s="201"/>
      <c r="ET170" s="201"/>
      <c r="EU170" s="201"/>
      <c r="EV170" s="201"/>
      <c r="EW170" s="201" t="str">
        <f t="shared" si="41"/>
        <v/>
      </c>
      <c r="EX170" s="201"/>
      <c r="EY170" s="201"/>
      <c r="EZ170" s="201"/>
      <c r="FA170" s="201"/>
      <c r="FB170" s="201"/>
      <c r="FC170" s="201"/>
      <c r="FD170" s="201" t="str">
        <f t="shared" si="42"/>
        <v/>
      </c>
      <c r="FE170" s="201"/>
      <c r="FF170" s="201"/>
      <c r="FG170" s="201"/>
      <c r="FH170" s="201"/>
      <c r="FI170" s="201"/>
      <c r="FJ170" s="201"/>
      <c r="FK170" s="201" t="str">
        <f t="shared" si="43"/>
        <v/>
      </c>
      <c r="FL170" s="201"/>
      <c r="FM170" s="201"/>
      <c r="FN170" s="201"/>
      <c r="FO170" s="201"/>
      <c r="FP170" s="201"/>
      <c r="FQ170" s="201"/>
      <c r="FR170" s="201" t="str">
        <f t="shared" si="44"/>
        <v/>
      </c>
      <c r="FS170" s="201"/>
      <c r="FT170" s="201"/>
      <c r="FU170" s="201"/>
      <c r="FV170" s="201"/>
      <c r="FW170" s="201"/>
      <c r="FX170" s="201"/>
      <c r="FY170" s="201" t="str">
        <f t="shared" si="45"/>
        <v/>
      </c>
      <c r="FZ170" s="201"/>
      <c r="GA170" s="201"/>
      <c r="GB170" s="201"/>
      <c r="GC170" s="201"/>
      <c r="GD170" s="201"/>
      <c r="GE170" s="201"/>
      <c r="GF170" s="201" t="str">
        <f t="shared" si="46"/>
        <v/>
      </c>
      <c r="GG170" s="201"/>
      <c r="GH170" s="201"/>
      <c r="GI170" s="201"/>
      <c r="GJ170" s="201"/>
      <c r="GK170" s="201"/>
      <c r="GL170" s="201"/>
      <c r="GM170" s="201" t="str">
        <f t="shared" si="47"/>
        <v/>
      </c>
      <c r="GN170" s="201"/>
      <c r="GO170" s="201"/>
      <c r="GP170" s="201"/>
      <c r="GQ170" s="201"/>
      <c r="GR170" s="201"/>
      <c r="GS170" s="201"/>
      <c r="GT170" s="201" t="str">
        <f t="shared" si="48"/>
        <v/>
      </c>
      <c r="GU170" s="201"/>
      <c r="GV170" s="201"/>
      <c r="GW170" s="201"/>
      <c r="GX170" s="201"/>
      <c r="GY170" s="201"/>
      <c r="GZ170" s="201"/>
      <c r="HA170" s="201" t="str">
        <f t="shared" si="49"/>
        <v/>
      </c>
      <c r="HB170" s="201"/>
      <c r="HC170" s="201"/>
      <c r="HD170" s="201"/>
      <c r="HE170" s="201"/>
      <c r="HF170" s="201"/>
      <c r="HG170" s="201"/>
      <c r="HH170" s="201" t="str">
        <f t="shared" si="50"/>
        <v/>
      </c>
      <c r="HI170" s="201"/>
      <c r="HJ170" s="201"/>
      <c r="HK170" s="201"/>
      <c r="HL170" s="201"/>
      <c r="HM170" s="201"/>
      <c r="HN170" s="201"/>
      <c r="HO170" s="201" t="str">
        <f t="shared" si="51"/>
        <v/>
      </c>
      <c r="HP170" s="201"/>
      <c r="HQ170" s="201"/>
      <c r="HR170" s="201"/>
      <c r="HS170" s="201"/>
      <c r="HT170" s="201"/>
      <c r="HU170" s="201"/>
      <c r="HV170" s="201" t="str">
        <f t="shared" si="52"/>
        <v/>
      </c>
      <c r="HW170" s="201"/>
      <c r="HX170" s="201"/>
      <c r="HY170" s="201"/>
      <c r="HZ170" s="201"/>
      <c r="IA170" s="201"/>
      <c r="IB170" s="201"/>
      <c r="IC170" s="201" t="str">
        <f t="shared" si="53"/>
        <v/>
      </c>
      <c r="ID170" s="201"/>
      <c r="IE170" s="201"/>
      <c r="IF170" s="201"/>
      <c r="IG170" s="201"/>
      <c r="IH170" s="201"/>
      <c r="II170" s="201"/>
      <c r="IJ170" s="201" t="str">
        <f t="shared" si="54"/>
        <v/>
      </c>
      <c r="IK170" s="201"/>
      <c r="IL170" s="201"/>
      <c r="IM170" s="201"/>
      <c r="IN170" s="201"/>
      <c r="IO170" s="201"/>
      <c r="IP170" s="201"/>
      <c r="IQ170" s="201" t="str">
        <f t="shared" si="55"/>
        <v/>
      </c>
      <c r="IR170" s="201"/>
      <c r="IS170" s="201"/>
      <c r="IT170" s="201"/>
      <c r="IU170" s="201"/>
      <c r="IV170" s="201"/>
      <c r="IW170" s="201"/>
      <c r="IX170" s="201" t="str">
        <f t="shared" si="56"/>
        <v/>
      </c>
      <c r="IY170" s="201"/>
      <c r="IZ170" s="201"/>
      <c r="JA170" s="201"/>
      <c r="JB170" s="201"/>
      <c r="JC170" s="201"/>
      <c r="JD170" s="201"/>
      <c r="JE170" s="201" t="str">
        <f t="shared" si="57"/>
        <v/>
      </c>
      <c r="JF170" s="201"/>
      <c r="JG170" s="201"/>
      <c r="JH170" s="201"/>
      <c r="JI170" s="201"/>
      <c r="JJ170" s="201"/>
      <c r="JK170" s="201"/>
      <c r="JL170" s="201" t="str">
        <f t="shared" si="58"/>
        <v/>
      </c>
      <c r="JM170" s="201"/>
      <c r="JN170" s="201"/>
      <c r="JO170" s="201"/>
      <c r="JP170" s="201"/>
      <c r="JQ170" s="201"/>
      <c r="JR170" s="201"/>
      <c r="JS170" s="201" t="str">
        <f t="shared" si="59"/>
        <v/>
      </c>
      <c r="JT170" s="201"/>
      <c r="JU170" s="201"/>
      <c r="JV170" s="201"/>
      <c r="JW170" s="201"/>
      <c r="JX170" s="201"/>
      <c r="JY170" s="201"/>
      <c r="JZ170" s="201" t="str">
        <f t="shared" si="60"/>
        <v/>
      </c>
      <c r="KA170" s="201"/>
      <c r="KB170" s="201"/>
      <c r="KC170" s="201"/>
      <c r="KD170" s="201"/>
      <c r="KE170" s="201"/>
      <c r="KF170" s="201"/>
      <c r="KG170" s="201" t="str">
        <f t="shared" si="61"/>
        <v/>
      </c>
      <c r="KH170" s="201"/>
      <c r="KI170" s="201"/>
      <c r="KJ170" s="201"/>
      <c r="KK170" s="201"/>
      <c r="KL170" s="201"/>
      <c r="KM170" s="201"/>
      <c r="KN170" s="201" t="str">
        <f t="shared" si="62"/>
        <v/>
      </c>
      <c r="KO170" s="201"/>
      <c r="KP170" s="201"/>
      <c r="KQ170" s="201"/>
      <c r="KR170" s="201"/>
      <c r="KS170" s="201"/>
      <c r="KT170" s="201"/>
      <c r="KU170" s="201" t="str">
        <f t="shared" si="63"/>
        <v/>
      </c>
      <c r="KV170" s="201"/>
      <c r="KW170" s="201"/>
      <c r="KX170" s="201"/>
      <c r="KY170" s="201"/>
      <c r="KZ170" s="201"/>
      <c r="LA170" s="201"/>
      <c r="LB170" s="201" t="str">
        <f t="shared" si="64"/>
        <v/>
      </c>
      <c r="LC170" s="201"/>
      <c r="LD170" s="201"/>
      <c r="LE170" s="201"/>
      <c r="LF170" s="201"/>
      <c r="LG170" s="201"/>
      <c r="LH170" s="201"/>
      <c r="LI170" s="201" t="str">
        <f t="shared" si="75"/>
        <v/>
      </c>
      <c r="LJ170" s="201"/>
      <c r="LK170" s="201"/>
      <c r="LL170" s="201"/>
      <c r="LM170" s="201"/>
      <c r="LN170" s="201"/>
      <c r="LO170" s="201"/>
      <c r="LP170" s="201" t="str">
        <f t="shared" si="76"/>
        <v/>
      </c>
      <c r="LQ170" s="201"/>
      <c r="LR170" s="201"/>
      <c r="LS170" s="201"/>
      <c r="LT170" s="201"/>
      <c r="LU170" s="201"/>
      <c r="LV170" s="201"/>
      <c r="LW170" s="201" t="str">
        <f t="shared" si="77"/>
        <v/>
      </c>
      <c r="LX170" s="201"/>
      <c r="LY170" s="201"/>
      <c r="LZ170" s="201"/>
      <c r="MA170" s="201"/>
      <c r="MB170" s="201"/>
      <c r="MC170" s="201"/>
      <c r="MD170" s="201" t="str">
        <f t="shared" si="78"/>
        <v/>
      </c>
      <c r="ME170" s="201"/>
      <c r="MF170" s="201"/>
      <c r="MG170" s="201"/>
      <c r="MH170" s="201"/>
      <c r="MI170" s="201"/>
      <c r="MJ170" s="201"/>
      <c r="MK170" s="201" t="str">
        <f t="shared" si="79"/>
        <v/>
      </c>
      <c r="ML170" s="201"/>
      <c r="MM170" s="201"/>
      <c r="MN170" s="201"/>
      <c r="MO170" s="201"/>
      <c r="MP170" s="201"/>
      <c r="MQ170" s="201"/>
      <c r="MR170" s="201" t="str">
        <f t="shared" si="80"/>
        <v/>
      </c>
      <c r="MS170" s="201"/>
      <c r="MT170" s="201"/>
      <c r="MU170" s="201"/>
      <c r="MV170" s="201"/>
      <c r="MW170" s="201"/>
      <c r="MX170" s="201"/>
      <c r="MY170" s="201" t="str">
        <f t="shared" si="81"/>
        <v/>
      </c>
      <c r="MZ170" s="201"/>
      <c r="NA170" s="201"/>
      <c r="NB170" s="201"/>
      <c r="NC170" s="201"/>
      <c r="ND170" s="201"/>
      <c r="NE170" s="201"/>
      <c r="NF170" s="201" t="str">
        <f t="shared" si="82"/>
        <v/>
      </c>
      <c r="NG170" s="201"/>
      <c r="NH170" s="201"/>
      <c r="NI170" s="201"/>
      <c r="NJ170" s="201"/>
      <c r="NK170" s="201"/>
      <c r="NL170" s="201"/>
      <c r="NM170" s="201" t="str">
        <f t="shared" si="83"/>
        <v/>
      </c>
      <c r="NN170" s="201"/>
      <c r="NO170" s="201"/>
      <c r="NP170" s="201"/>
      <c r="NQ170" s="201"/>
      <c r="NR170" s="201"/>
      <c r="NS170" s="201"/>
      <c r="NT170" s="201" t="str">
        <f t="shared" si="84"/>
        <v/>
      </c>
      <c r="NU170" s="201"/>
      <c r="NV170" s="201"/>
      <c r="NW170" s="201"/>
      <c r="NX170" s="201"/>
      <c r="NY170" s="201"/>
      <c r="NZ170" s="201"/>
      <c r="OA170" s="201" t="str">
        <f t="shared" si="85"/>
        <v/>
      </c>
      <c r="OB170" s="201"/>
      <c r="OC170" s="201"/>
      <c r="OD170" s="201"/>
      <c r="OE170" s="201"/>
      <c r="OF170" s="201"/>
      <c r="OG170" s="201"/>
      <c r="OH170" s="201" t="str">
        <f t="shared" si="86"/>
        <v/>
      </c>
      <c r="OI170" s="201"/>
      <c r="OJ170" s="201"/>
      <c r="OK170" s="201"/>
      <c r="OL170" s="201"/>
      <c r="OM170" s="201"/>
      <c r="ON170" s="201"/>
      <c r="OO170" s="201" t="str">
        <f t="shared" si="87"/>
        <v/>
      </c>
      <c r="OP170" s="201"/>
      <c r="OQ170" s="201"/>
      <c r="OR170" s="201"/>
      <c r="OS170" s="201"/>
      <c r="OT170" s="201"/>
      <c r="OU170" s="201"/>
      <c r="OV170" s="201" t="str">
        <f t="shared" si="88"/>
        <v/>
      </c>
      <c r="OW170" s="201"/>
      <c r="OX170" s="201"/>
      <c r="OY170" s="201"/>
      <c r="OZ170" s="201"/>
      <c r="PA170" s="201"/>
      <c r="PB170" s="201"/>
      <c r="PC170" s="201" t="str">
        <f t="shared" si="89"/>
        <v/>
      </c>
      <c r="PD170" s="201"/>
      <c r="PE170" s="201"/>
      <c r="PF170" s="201"/>
      <c r="PG170" s="201"/>
      <c r="PH170" s="201"/>
      <c r="PI170" s="201"/>
      <c r="PJ170" s="201" t="str">
        <f t="shared" si="90"/>
        <v/>
      </c>
      <c r="PK170" s="201"/>
      <c r="PL170" s="201"/>
      <c r="PM170" s="201"/>
      <c r="PN170" s="201"/>
      <c r="PO170" s="201"/>
      <c r="PP170" s="201"/>
      <c r="PQ170" s="201" t="str">
        <f t="shared" si="91"/>
        <v/>
      </c>
      <c r="PR170" s="201"/>
      <c r="PS170" s="201"/>
      <c r="PT170" s="201"/>
      <c r="PU170" s="201"/>
      <c r="PV170" s="201"/>
      <c r="PW170" s="201"/>
      <c r="PX170" s="201" t="str">
        <f t="shared" si="92"/>
        <v/>
      </c>
      <c r="PY170" s="201"/>
      <c r="PZ170" s="201"/>
      <c r="QA170" s="201"/>
      <c r="QB170" s="201"/>
      <c r="QC170" s="201"/>
      <c r="QD170" s="201"/>
      <c r="QE170" s="201" t="str">
        <f t="shared" si="93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00"/>
        <v>0</v>
      </c>
      <c r="U171" s="201"/>
      <c r="V171" s="201"/>
      <c r="W171" s="201"/>
      <c r="X171" s="201"/>
      <c r="Y171" s="201"/>
      <c r="Z171" s="201"/>
      <c r="AA171" s="201">
        <f t="shared" si="101"/>
        <v>0</v>
      </c>
      <c r="AB171" s="201"/>
      <c r="AC171" s="201"/>
      <c r="AD171" s="201"/>
      <c r="AE171" s="201"/>
      <c r="AF171" s="201"/>
      <c r="AG171" s="201"/>
      <c r="AH171" s="201">
        <f t="shared" si="24"/>
        <v>0</v>
      </c>
      <c r="AI171" s="201"/>
      <c r="AJ171" s="201"/>
      <c r="AK171" s="201"/>
      <c r="AL171" s="201"/>
      <c r="AM171" s="201"/>
      <c r="AN171" s="201"/>
      <c r="AO171" s="201" t="str">
        <f t="shared" si="25"/>
        <v/>
      </c>
      <c r="AP171" s="201"/>
      <c r="AQ171" s="201"/>
      <c r="AR171" s="201"/>
      <c r="AS171" s="201"/>
      <c r="AT171" s="201"/>
      <c r="AU171" s="201"/>
      <c r="AV171" s="201" t="str">
        <f t="shared" si="26"/>
        <v/>
      </c>
      <c r="AW171" s="201"/>
      <c r="AX171" s="201"/>
      <c r="AY171" s="201"/>
      <c r="AZ171" s="201"/>
      <c r="BA171" s="201"/>
      <c r="BB171" s="201"/>
      <c r="BC171" s="201" t="str">
        <f t="shared" si="27"/>
        <v/>
      </c>
      <c r="BD171" s="201"/>
      <c r="BE171" s="201"/>
      <c r="BF171" s="201"/>
      <c r="BG171" s="201"/>
      <c r="BH171" s="201"/>
      <c r="BI171" s="201"/>
      <c r="BJ171" s="201" t="str">
        <f t="shared" si="28"/>
        <v/>
      </c>
      <c r="BK171" s="201"/>
      <c r="BL171" s="201"/>
      <c r="BM171" s="201"/>
      <c r="BN171" s="201"/>
      <c r="BO171" s="201"/>
      <c r="BP171" s="201"/>
      <c r="BQ171" s="201" t="str">
        <f t="shared" si="29"/>
        <v/>
      </c>
      <c r="BR171" s="201"/>
      <c r="BS171" s="201"/>
      <c r="BT171" s="201"/>
      <c r="BU171" s="201"/>
      <c r="BV171" s="201"/>
      <c r="BW171" s="201"/>
      <c r="BX171" s="201" t="str">
        <f t="shared" si="30"/>
        <v/>
      </c>
      <c r="BY171" s="201"/>
      <c r="BZ171" s="201"/>
      <c r="CA171" s="201"/>
      <c r="CB171" s="201"/>
      <c r="CC171" s="201"/>
      <c r="CD171" s="201"/>
      <c r="CE171" s="201" t="str">
        <f t="shared" si="31"/>
        <v/>
      </c>
      <c r="CF171" s="201"/>
      <c r="CG171" s="201"/>
      <c r="CH171" s="201"/>
      <c r="CI171" s="201"/>
      <c r="CJ171" s="201"/>
      <c r="CK171" s="201"/>
      <c r="CL171" s="201" t="str">
        <f t="shared" si="32"/>
        <v/>
      </c>
      <c r="CM171" s="201"/>
      <c r="CN171" s="201"/>
      <c r="CO171" s="201"/>
      <c r="CP171" s="201"/>
      <c r="CQ171" s="201"/>
      <c r="CR171" s="201"/>
      <c r="CS171" s="201" t="str">
        <f t="shared" si="33"/>
        <v/>
      </c>
      <c r="CT171" s="201"/>
      <c r="CU171" s="201"/>
      <c r="CV171" s="201"/>
      <c r="CW171" s="201"/>
      <c r="CX171" s="201"/>
      <c r="CY171" s="201"/>
      <c r="CZ171" s="201" t="str">
        <f t="shared" si="34"/>
        <v/>
      </c>
      <c r="DA171" s="201"/>
      <c r="DB171" s="201"/>
      <c r="DC171" s="201"/>
      <c r="DD171" s="201"/>
      <c r="DE171" s="201"/>
      <c r="DF171" s="201"/>
      <c r="DG171" s="201" t="str">
        <f t="shared" si="35"/>
        <v/>
      </c>
      <c r="DH171" s="201"/>
      <c r="DI171" s="201"/>
      <c r="DJ171" s="201"/>
      <c r="DK171" s="201"/>
      <c r="DL171" s="201"/>
      <c r="DM171" s="201"/>
      <c r="DN171" s="201" t="str">
        <f t="shared" si="36"/>
        <v/>
      </c>
      <c r="DO171" s="201"/>
      <c r="DP171" s="201"/>
      <c r="DQ171" s="201"/>
      <c r="DR171" s="201"/>
      <c r="DS171" s="201"/>
      <c r="DT171" s="201"/>
      <c r="DU171" s="201" t="str">
        <f t="shared" si="37"/>
        <v/>
      </c>
      <c r="DV171" s="201"/>
      <c r="DW171" s="201"/>
      <c r="DX171" s="201"/>
      <c r="DY171" s="201"/>
      <c r="DZ171" s="201"/>
      <c r="EA171" s="201"/>
      <c r="EB171" s="201" t="str">
        <f t="shared" si="38"/>
        <v/>
      </c>
      <c r="EC171" s="201"/>
      <c r="ED171" s="201"/>
      <c r="EE171" s="201"/>
      <c r="EF171" s="201"/>
      <c r="EG171" s="201"/>
      <c r="EH171" s="201"/>
      <c r="EI171" s="201" t="str">
        <f t="shared" si="39"/>
        <v/>
      </c>
      <c r="EJ171" s="201"/>
      <c r="EK171" s="201"/>
      <c r="EL171" s="201"/>
      <c r="EM171" s="201"/>
      <c r="EN171" s="201"/>
      <c r="EO171" s="201"/>
      <c r="EP171" s="201" t="str">
        <f t="shared" si="40"/>
        <v/>
      </c>
      <c r="EQ171" s="201"/>
      <c r="ER171" s="201"/>
      <c r="ES171" s="201"/>
      <c r="ET171" s="201"/>
      <c r="EU171" s="201"/>
      <c r="EV171" s="201"/>
      <c r="EW171" s="201" t="str">
        <f t="shared" si="41"/>
        <v/>
      </c>
      <c r="EX171" s="201"/>
      <c r="EY171" s="201"/>
      <c r="EZ171" s="201"/>
      <c r="FA171" s="201"/>
      <c r="FB171" s="201"/>
      <c r="FC171" s="201"/>
      <c r="FD171" s="201" t="str">
        <f t="shared" si="42"/>
        <v/>
      </c>
      <c r="FE171" s="201"/>
      <c r="FF171" s="201"/>
      <c r="FG171" s="201"/>
      <c r="FH171" s="201"/>
      <c r="FI171" s="201"/>
      <c r="FJ171" s="201"/>
      <c r="FK171" s="201" t="str">
        <f t="shared" si="43"/>
        <v/>
      </c>
      <c r="FL171" s="201"/>
      <c r="FM171" s="201"/>
      <c r="FN171" s="201"/>
      <c r="FO171" s="201"/>
      <c r="FP171" s="201"/>
      <c r="FQ171" s="201"/>
      <c r="FR171" s="201" t="str">
        <f t="shared" si="44"/>
        <v/>
      </c>
      <c r="FS171" s="201"/>
      <c r="FT171" s="201"/>
      <c r="FU171" s="201"/>
      <c r="FV171" s="201"/>
      <c r="FW171" s="201"/>
      <c r="FX171" s="201"/>
      <c r="FY171" s="201" t="str">
        <f t="shared" si="45"/>
        <v/>
      </c>
      <c r="FZ171" s="201"/>
      <c r="GA171" s="201"/>
      <c r="GB171" s="201"/>
      <c r="GC171" s="201"/>
      <c r="GD171" s="201"/>
      <c r="GE171" s="201"/>
      <c r="GF171" s="201" t="str">
        <f t="shared" si="46"/>
        <v/>
      </c>
      <c r="GG171" s="201"/>
      <c r="GH171" s="201"/>
      <c r="GI171" s="201"/>
      <c r="GJ171" s="201"/>
      <c r="GK171" s="201"/>
      <c r="GL171" s="201"/>
      <c r="GM171" s="201" t="str">
        <f t="shared" si="47"/>
        <v/>
      </c>
      <c r="GN171" s="201"/>
      <c r="GO171" s="201"/>
      <c r="GP171" s="201"/>
      <c r="GQ171" s="201"/>
      <c r="GR171" s="201"/>
      <c r="GS171" s="201"/>
      <c r="GT171" s="201" t="str">
        <f t="shared" si="48"/>
        <v/>
      </c>
      <c r="GU171" s="201"/>
      <c r="GV171" s="201"/>
      <c r="GW171" s="201"/>
      <c r="GX171" s="201"/>
      <c r="GY171" s="201"/>
      <c r="GZ171" s="201"/>
      <c r="HA171" s="201" t="str">
        <f t="shared" si="49"/>
        <v/>
      </c>
      <c r="HB171" s="201"/>
      <c r="HC171" s="201"/>
      <c r="HD171" s="201"/>
      <c r="HE171" s="201"/>
      <c r="HF171" s="201"/>
      <c r="HG171" s="201"/>
      <c r="HH171" s="201" t="str">
        <f t="shared" si="50"/>
        <v/>
      </c>
      <c r="HI171" s="201"/>
      <c r="HJ171" s="201"/>
      <c r="HK171" s="201"/>
      <c r="HL171" s="201"/>
      <c r="HM171" s="201"/>
      <c r="HN171" s="201"/>
      <c r="HO171" s="201" t="str">
        <f t="shared" si="51"/>
        <v/>
      </c>
      <c r="HP171" s="201"/>
      <c r="HQ171" s="201"/>
      <c r="HR171" s="201"/>
      <c r="HS171" s="201"/>
      <c r="HT171" s="201"/>
      <c r="HU171" s="201"/>
      <c r="HV171" s="201" t="str">
        <f t="shared" si="52"/>
        <v/>
      </c>
      <c r="HW171" s="201"/>
      <c r="HX171" s="201"/>
      <c r="HY171" s="201"/>
      <c r="HZ171" s="201"/>
      <c r="IA171" s="201"/>
      <c r="IB171" s="201"/>
      <c r="IC171" s="201" t="str">
        <f t="shared" si="53"/>
        <v/>
      </c>
      <c r="ID171" s="201"/>
      <c r="IE171" s="201"/>
      <c r="IF171" s="201"/>
      <c r="IG171" s="201"/>
      <c r="IH171" s="201"/>
      <c r="II171" s="201"/>
      <c r="IJ171" s="201" t="str">
        <f t="shared" si="54"/>
        <v/>
      </c>
      <c r="IK171" s="201"/>
      <c r="IL171" s="201"/>
      <c r="IM171" s="201"/>
      <c r="IN171" s="201"/>
      <c r="IO171" s="201"/>
      <c r="IP171" s="201"/>
      <c r="IQ171" s="201" t="str">
        <f t="shared" si="55"/>
        <v/>
      </c>
      <c r="IR171" s="201"/>
      <c r="IS171" s="201"/>
      <c r="IT171" s="201"/>
      <c r="IU171" s="201"/>
      <c r="IV171" s="201"/>
      <c r="IW171" s="201"/>
      <c r="IX171" s="201" t="str">
        <f t="shared" si="56"/>
        <v/>
      </c>
      <c r="IY171" s="201"/>
      <c r="IZ171" s="201"/>
      <c r="JA171" s="201"/>
      <c r="JB171" s="201"/>
      <c r="JC171" s="201"/>
      <c r="JD171" s="201"/>
      <c r="JE171" s="201" t="str">
        <f t="shared" si="57"/>
        <v/>
      </c>
      <c r="JF171" s="201"/>
      <c r="JG171" s="201"/>
      <c r="JH171" s="201"/>
      <c r="JI171" s="201"/>
      <c r="JJ171" s="201"/>
      <c r="JK171" s="201"/>
      <c r="JL171" s="201" t="str">
        <f t="shared" si="58"/>
        <v/>
      </c>
      <c r="JM171" s="201"/>
      <c r="JN171" s="201"/>
      <c r="JO171" s="201"/>
      <c r="JP171" s="201"/>
      <c r="JQ171" s="201"/>
      <c r="JR171" s="201"/>
      <c r="JS171" s="201" t="str">
        <f t="shared" si="59"/>
        <v/>
      </c>
      <c r="JT171" s="201"/>
      <c r="JU171" s="201"/>
      <c r="JV171" s="201"/>
      <c r="JW171" s="201"/>
      <c r="JX171" s="201"/>
      <c r="JY171" s="201"/>
      <c r="JZ171" s="201" t="str">
        <f t="shared" si="60"/>
        <v/>
      </c>
      <c r="KA171" s="201"/>
      <c r="KB171" s="201"/>
      <c r="KC171" s="201"/>
      <c r="KD171" s="201"/>
      <c r="KE171" s="201"/>
      <c r="KF171" s="201"/>
      <c r="KG171" s="201" t="str">
        <f t="shared" si="61"/>
        <v/>
      </c>
      <c r="KH171" s="201"/>
      <c r="KI171" s="201"/>
      <c r="KJ171" s="201"/>
      <c r="KK171" s="201"/>
      <c r="KL171" s="201"/>
      <c r="KM171" s="201"/>
      <c r="KN171" s="201" t="str">
        <f t="shared" si="62"/>
        <v/>
      </c>
      <c r="KO171" s="201"/>
      <c r="KP171" s="201"/>
      <c r="KQ171" s="201"/>
      <c r="KR171" s="201"/>
      <c r="KS171" s="201"/>
      <c r="KT171" s="201"/>
      <c r="KU171" s="201" t="str">
        <f t="shared" si="63"/>
        <v/>
      </c>
      <c r="KV171" s="201"/>
      <c r="KW171" s="201"/>
      <c r="KX171" s="201"/>
      <c r="KY171" s="201"/>
      <c r="KZ171" s="201"/>
      <c r="LA171" s="201"/>
      <c r="LB171" s="201" t="str">
        <f t="shared" si="64"/>
        <v/>
      </c>
      <c r="LC171" s="201"/>
      <c r="LD171" s="201"/>
      <c r="LE171" s="201"/>
      <c r="LF171" s="201"/>
      <c r="LG171" s="201"/>
      <c r="LH171" s="201"/>
      <c r="LI171" s="201" t="str">
        <f t="shared" si="75"/>
        <v/>
      </c>
      <c r="LJ171" s="201"/>
      <c r="LK171" s="201"/>
      <c r="LL171" s="201"/>
      <c r="LM171" s="201"/>
      <c r="LN171" s="201"/>
      <c r="LO171" s="201"/>
      <c r="LP171" s="201" t="str">
        <f t="shared" si="76"/>
        <v/>
      </c>
      <c r="LQ171" s="201"/>
      <c r="LR171" s="201"/>
      <c r="LS171" s="201"/>
      <c r="LT171" s="201"/>
      <c r="LU171" s="201"/>
      <c r="LV171" s="201"/>
      <c r="LW171" s="201" t="str">
        <f t="shared" si="77"/>
        <v/>
      </c>
      <c r="LX171" s="201"/>
      <c r="LY171" s="201"/>
      <c r="LZ171" s="201"/>
      <c r="MA171" s="201"/>
      <c r="MB171" s="201"/>
      <c r="MC171" s="201"/>
      <c r="MD171" s="201" t="str">
        <f t="shared" si="78"/>
        <v/>
      </c>
      <c r="ME171" s="201"/>
      <c r="MF171" s="201"/>
      <c r="MG171" s="201"/>
      <c r="MH171" s="201"/>
      <c r="MI171" s="201"/>
      <c r="MJ171" s="201"/>
      <c r="MK171" s="201" t="str">
        <f t="shared" si="79"/>
        <v/>
      </c>
      <c r="ML171" s="201"/>
      <c r="MM171" s="201"/>
      <c r="MN171" s="201"/>
      <c r="MO171" s="201"/>
      <c r="MP171" s="201"/>
      <c r="MQ171" s="201"/>
      <c r="MR171" s="201" t="str">
        <f t="shared" si="80"/>
        <v/>
      </c>
      <c r="MS171" s="201"/>
      <c r="MT171" s="201"/>
      <c r="MU171" s="201"/>
      <c r="MV171" s="201"/>
      <c r="MW171" s="201"/>
      <c r="MX171" s="201"/>
      <c r="MY171" s="201" t="str">
        <f t="shared" si="81"/>
        <v/>
      </c>
      <c r="MZ171" s="201"/>
      <c r="NA171" s="201"/>
      <c r="NB171" s="201"/>
      <c r="NC171" s="201"/>
      <c r="ND171" s="201"/>
      <c r="NE171" s="201"/>
      <c r="NF171" s="201" t="str">
        <f t="shared" si="82"/>
        <v/>
      </c>
      <c r="NG171" s="201"/>
      <c r="NH171" s="201"/>
      <c r="NI171" s="201"/>
      <c r="NJ171" s="201"/>
      <c r="NK171" s="201"/>
      <c r="NL171" s="201"/>
      <c r="NM171" s="201" t="str">
        <f t="shared" si="83"/>
        <v/>
      </c>
      <c r="NN171" s="201"/>
      <c r="NO171" s="201"/>
      <c r="NP171" s="201"/>
      <c r="NQ171" s="201"/>
      <c r="NR171" s="201"/>
      <c r="NS171" s="201"/>
      <c r="NT171" s="201" t="str">
        <f t="shared" si="84"/>
        <v/>
      </c>
      <c r="NU171" s="201"/>
      <c r="NV171" s="201"/>
      <c r="NW171" s="201"/>
      <c r="NX171" s="201"/>
      <c r="NY171" s="201"/>
      <c r="NZ171" s="201"/>
      <c r="OA171" s="201" t="str">
        <f t="shared" si="85"/>
        <v/>
      </c>
      <c r="OB171" s="201"/>
      <c r="OC171" s="201"/>
      <c r="OD171" s="201"/>
      <c r="OE171" s="201"/>
      <c r="OF171" s="201"/>
      <c r="OG171" s="201"/>
      <c r="OH171" s="201" t="str">
        <f t="shared" si="86"/>
        <v/>
      </c>
      <c r="OI171" s="201"/>
      <c r="OJ171" s="201"/>
      <c r="OK171" s="201"/>
      <c r="OL171" s="201"/>
      <c r="OM171" s="201"/>
      <c r="ON171" s="201"/>
      <c r="OO171" s="201" t="str">
        <f t="shared" si="87"/>
        <v/>
      </c>
      <c r="OP171" s="201"/>
      <c r="OQ171" s="201"/>
      <c r="OR171" s="201"/>
      <c r="OS171" s="201"/>
      <c r="OT171" s="201"/>
      <c r="OU171" s="201"/>
      <c r="OV171" s="201" t="str">
        <f t="shared" si="88"/>
        <v/>
      </c>
      <c r="OW171" s="201"/>
      <c r="OX171" s="201"/>
      <c r="OY171" s="201"/>
      <c r="OZ171" s="201"/>
      <c r="PA171" s="201"/>
      <c r="PB171" s="201"/>
      <c r="PC171" s="201" t="str">
        <f t="shared" si="89"/>
        <v/>
      </c>
      <c r="PD171" s="201"/>
      <c r="PE171" s="201"/>
      <c r="PF171" s="201"/>
      <c r="PG171" s="201"/>
      <c r="PH171" s="201"/>
      <c r="PI171" s="201"/>
      <c r="PJ171" s="201" t="str">
        <f t="shared" si="90"/>
        <v/>
      </c>
      <c r="PK171" s="201"/>
      <c r="PL171" s="201"/>
      <c r="PM171" s="201"/>
      <c r="PN171" s="201"/>
      <c r="PO171" s="201"/>
      <c r="PP171" s="201"/>
      <c r="PQ171" s="201" t="str">
        <f t="shared" si="91"/>
        <v/>
      </c>
      <c r="PR171" s="201"/>
      <c r="PS171" s="201"/>
      <c r="PT171" s="201"/>
      <c r="PU171" s="201"/>
      <c r="PV171" s="201"/>
      <c r="PW171" s="201"/>
      <c r="PX171" s="201" t="str">
        <f t="shared" si="92"/>
        <v/>
      </c>
      <c r="PY171" s="201"/>
      <c r="PZ171" s="201"/>
      <c r="QA171" s="201"/>
      <c r="QB171" s="201"/>
      <c r="QC171" s="201"/>
      <c r="QD171" s="201"/>
      <c r="QE171" s="201" t="str">
        <f t="shared" si="93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00"/>
        <v>0</v>
      </c>
      <c r="U172" s="201"/>
      <c r="V172" s="201"/>
      <c r="W172" s="201"/>
      <c r="X172" s="201"/>
      <c r="Y172" s="201"/>
      <c r="Z172" s="201"/>
      <c r="AA172" s="201">
        <f t="shared" si="101"/>
        <v>0</v>
      </c>
      <c r="AB172" s="201"/>
      <c r="AC172" s="201"/>
      <c r="AD172" s="201"/>
      <c r="AE172" s="201"/>
      <c r="AF172" s="201"/>
      <c r="AG172" s="201"/>
      <c r="AH172" s="201">
        <f t="shared" si="24"/>
        <v>20</v>
      </c>
      <c r="AI172" s="201"/>
      <c r="AJ172" s="201"/>
      <c r="AK172" s="201"/>
      <c r="AL172" s="201"/>
      <c r="AM172" s="201"/>
      <c r="AN172" s="201"/>
      <c r="AO172" s="201" t="str">
        <f t="shared" si="25"/>
        <v/>
      </c>
      <c r="AP172" s="201"/>
      <c r="AQ172" s="201"/>
      <c r="AR172" s="201"/>
      <c r="AS172" s="201"/>
      <c r="AT172" s="201"/>
      <c r="AU172" s="201"/>
      <c r="AV172" s="201" t="str">
        <f t="shared" si="26"/>
        <v/>
      </c>
      <c r="AW172" s="201"/>
      <c r="AX172" s="201"/>
      <c r="AY172" s="201"/>
      <c r="AZ172" s="201"/>
      <c r="BA172" s="201"/>
      <c r="BB172" s="201"/>
      <c r="BC172" s="201" t="str">
        <f t="shared" si="27"/>
        <v/>
      </c>
      <c r="BD172" s="201"/>
      <c r="BE172" s="201"/>
      <c r="BF172" s="201"/>
      <c r="BG172" s="201"/>
      <c r="BH172" s="201"/>
      <c r="BI172" s="201"/>
      <c r="BJ172" s="201" t="str">
        <f t="shared" si="28"/>
        <v/>
      </c>
      <c r="BK172" s="201"/>
      <c r="BL172" s="201"/>
      <c r="BM172" s="201"/>
      <c r="BN172" s="201"/>
      <c r="BO172" s="201"/>
      <c r="BP172" s="201"/>
      <c r="BQ172" s="201" t="str">
        <f t="shared" si="29"/>
        <v/>
      </c>
      <c r="BR172" s="201"/>
      <c r="BS172" s="201"/>
      <c r="BT172" s="201"/>
      <c r="BU172" s="201"/>
      <c r="BV172" s="201"/>
      <c r="BW172" s="201"/>
      <c r="BX172" s="201" t="str">
        <f t="shared" si="30"/>
        <v/>
      </c>
      <c r="BY172" s="201"/>
      <c r="BZ172" s="201"/>
      <c r="CA172" s="201"/>
      <c r="CB172" s="201"/>
      <c r="CC172" s="201"/>
      <c r="CD172" s="201"/>
      <c r="CE172" s="201" t="str">
        <f t="shared" si="31"/>
        <v/>
      </c>
      <c r="CF172" s="201"/>
      <c r="CG172" s="201"/>
      <c r="CH172" s="201"/>
      <c r="CI172" s="201"/>
      <c r="CJ172" s="201"/>
      <c r="CK172" s="201"/>
      <c r="CL172" s="201" t="str">
        <f t="shared" si="32"/>
        <v/>
      </c>
      <c r="CM172" s="201"/>
      <c r="CN172" s="201"/>
      <c r="CO172" s="201"/>
      <c r="CP172" s="201"/>
      <c r="CQ172" s="201"/>
      <c r="CR172" s="201"/>
      <c r="CS172" s="201" t="str">
        <f t="shared" si="33"/>
        <v/>
      </c>
      <c r="CT172" s="201"/>
      <c r="CU172" s="201"/>
      <c r="CV172" s="201"/>
      <c r="CW172" s="201"/>
      <c r="CX172" s="201"/>
      <c r="CY172" s="201"/>
      <c r="CZ172" s="201" t="str">
        <f t="shared" si="34"/>
        <v/>
      </c>
      <c r="DA172" s="201"/>
      <c r="DB172" s="201"/>
      <c r="DC172" s="201"/>
      <c r="DD172" s="201"/>
      <c r="DE172" s="201"/>
      <c r="DF172" s="201"/>
      <c r="DG172" s="201" t="str">
        <f t="shared" si="35"/>
        <v/>
      </c>
      <c r="DH172" s="201"/>
      <c r="DI172" s="201"/>
      <c r="DJ172" s="201"/>
      <c r="DK172" s="201"/>
      <c r="DL172" s="201"/>
      <c r="DM172" s="201"/>
      <c r="DN172" s="201" t="str">
        <f t="shared" si="36"/>
        <v/>
      </c>
      <c r="DO172" s="201"/>
      <c r="DP172" s="201"/>
      <c r="DQ172" s="201"/>
      <c r="DR172" s="201"/>
      <c r="DS172" s="201"/>
      <c r="DT172" s="201"/>
      <c r="DU172" s="201" t="str">
        <f t="shared" si="37"/>
        <v/>
      </c>
      <c r="DV172" s="201"/>
      <c r="DW172" s="201"/>
      <c r="DX172" s="201"/>
      <c r="DY172" s="201"/>
      <c r="DZ172" s="201"/>
      <c r="EA172" s="201"/>
      <c r="EB172" s="201" t="str">
        <f t="shared" si="38"/>
        <v/>
      </c>
      <c r="EC172" s="201"/>
      <c r="ED172" s="201"/>
      <c r="EE172" s="201"/>
      <c r="EF172" s="201"/>
      <c r="EG172" s="201"/>
      <c r="EH172" s="201"/>
      <c r="EI172" s="201" t="str">
        <f t="shared" si="39"/>
        <v/>
      </c>
      <c r="EJ172" s="201"/>
      <c r="EK172" s="201"/>
      <c r="EL172" s="201"/>
      <c r="EM172" s="201"/>
      <c r="EN172" s="201"/>
      <c r="EO172" s="201"/>
      <c r="EP172" s="201" t="str">
        <f t="shared" si="40"/>
        <v/>
      </c>
      <c r="EQ172" s="201"/>
      <c r="ER172" s="201"/>
      <c r="ES172" s="201"/>
      <c r="ET172" s="201"/>
      <c r="EU172" s="201"/>
      <c r="EV172" s="201"/>
      <c r="EW172" s="201" t="str">
        <f t="shared" si="41"/>
        <v/>
      </c>
      <c r="EX172" s="201"/>
      <c r="EY172" s="201"/>
      <c r="EZ172" s="201"/>
      <c r="FA172" s="201"/>
      <c r="FB172" s="201"/>
      <c r="FC172" s="201"/>
      <c r="FD172" s="201" t="str">
        <f t="shared" si="42"/>
        <v/>
      </c>
      <c r="FE172" s="201"/>
      <c r="FF172" s="201"/>
      <c r="FG172" s="201"/>
      <c r="FH172" s="201"/>
      <c r="FI172" s="201"/>
      <c r="FJ172" s="201"/>
      <c r="FK172" s="201" t="str">
        <f t="shared" si="43"/>
        <v/>
      </c>
      <c r="FL172" s="201"/>
      <c r="FM172" s="201"/>
      <c r="FN172" s="201"/>
      <c r="FO172" s="201"/>
      <c r="FP172" s="201"/>
      <c r="FQ172" s="201"/>
      <c r="FR172" s="201" t="str">
        <f t="shared" si="44"/>
        <v/>
      </c>
      <c r="FS172" s="201"/>
      <c r="FT172" s="201"/>
      <c r="FU172" s="201"/>
      <c r="FV172" s="201"/>
      <c r="FW172" s="201"/>
      <c r="FX172" s="201"/>
      <c r="FY172" s="201" t="str">
        <f t="shared" si="45"/>
        <v/>
      </c>
      <c r="FZ172" s="201"/>
      <c r="GA172" s="201"/>
      <c r="GB172" s="201"/>
      <c r="GC172" s="201"/>
      <c r="GD172" s="201"/>
      <c r="GE172" s="201"/>
      <c r="GF172" s="201" t="str">
        <f t="shared" si="46"/>
        <v/>
      </c>
      <c r="GG172" s="201"/>
      <c r="GH172" s="201"/>
      <c r="GI172" s="201"/>
      <c r="GJ172" s="201"/>
      <c r="GK172" s="201"/>
      <c r="GL172" s="201"/>
      <c r="GM172" s="201" t="str">
        <f t="shared" si="47"/>
        <v/>
      </c>
      <c r="GN172" s="201"/>
      <c r="GO172" s="201"/>
      <c r="GP172" s="201"/>
      <c r="GQ172" s="201"/>
      <c r="GR172" s="201"/>
      <c r="GS172" s="201"/>
      <c r="GT172" s="201" t="str">
        <f t="shared" si="48"/>
        <v/>
      </c>
      <c r="GU172" s="201"/>
      <c r="GV172" s="201"/>
      <c r="GW172" s="201"/>
      <c r="GX172" s="201"/>
      <c r="GY172" s="201"/>
      <c r="GZ172" s="201"/>
      <c r="HA172" s="201" t="str">
        <f t="shared" si="49"/>
        <v/>
      </c>
      <c r="HB172" s="201"/>
      <c r="HC172" s="201"/>
      <c r="HD172" s="201"/>
      <c r="HE172" s="201"/>
      <c r="HF172" s="201"/>
      <c r="HG172" s="201"/>
      <c r="HH172" s="201" t="str">
        <f t="shared" si="50"/>
        <v/>
      </c>
      <c r="HI172" s="201"/>
      <c r="HJ172" s="201"/>
      <c r="HK172" s="201"/>
      <c r="HL172" s="201"/>
      <c r="HM172" s="201"/>
      <c r="HN172" s="201"/>
      <c r="HO172" s="201" t="str">
        <f t="shared" si="51"/>
        <v/>
      </c>
      <c r="HP172" s="201"/>
      <c r="HQ172" s="201"/>
      <c r="HR172" s="201"/>
      <c r="HS172" s="201"/>
      <c r="HT172" s="201"/>
      <c r="HU172" s="201"/>
      <c r="HV172" s="201" t="str">
        <f t="shared" si="52"/>
        <v/>
      </c>
      <c r="HW172" s="201"/>
      <c r="HX172" s="201"/>
      <c r="HY172" s="201"/>
      <c r="HZ172" s="201"/>
      <c r="IA172" s="201"/>
      <c r="IB172" s="201"/>
      <c r="IC172" s="201" t="str">
        <f t="shared" si="53"/>
        <v/>
      </c>
      <c r="ID172" s="201"/>
      <c r="IE172" s="201"/>
      <c r="IF172" s="201"/>
      <c r="IG172" s="201"/>
      <c r="IH172" s="201"/>
      <c r="II172" s="201"/>
      <c r="IJ172" s="201" t="str">
        <f t="shared" si="54"/>
        <v/>
      </c>
      <c r="IK172" s="201"/>
      <c r="IL172" s="201"/>
      <c r="IM172" s="201"/>
      <c r="IN172" s="201"/>
      <c r="IO172" s="201"/>
      <c r="IP172" s="201"/>
      <c r="IQ172" s="201" t="str">
        <f t="shared" si="55"/>
        <v/>
      </c>
      <c r="IR172" s="201"/>
      <c r="IS172" s="201"/>
      <c r="IT172" s="201"/>
      <c r="IU172" s="201"/>
      <c r="IV172" s="201"/>
      <c r="IW172" s="201"/>
      <c r="IX172" s="201" t="str">
        <f t="shared" si="56"/>
        <v/>
      </c>
      <c r="IY172" s="201"/>
      <c r="IZ172" s="201"/>
      <c r="JA172" s="201"/>
      <c r="JB172" s="201"/>
      <c r="JC172" s="201"/>
      <c r="JD172" s="201"/>
      <c r="JE172" s="201" t="str">
        <f t="shared" si="57"/>
        <v/>
      </c>
      <c r="JF172" s="201"/>
      <c r="JG172" s="201"/>
      <c r="JH172" s="201"/>
      <c r="JI172" s="201"/>
      <c r="JJ172" s="201"/>
      <c r="JK172" s="201"/>
      <c r="JL172" s="201" t="str">
        <f t="shared" si="58"/>
        <v/>
      </c>
      <c r="JM172" s="201"/>
      <c r="JN172" s="201"/>
      <c r="JO172" s="201"/>
      <c r="JP172" s="201"/>
      <c r="JQ172" s="201"/>
      <c r="JR172" s="201"/>
      <c r="JS172" s="201" t="str">
        <f t="shared" si="59"/>
        <v/>
      </c>
      <c r="JT172" s="201"/>
      <c r="JU172" s="201"/>
      <c r="JV172" s="201"/>
      <c r="JW172" s="201"/>
      <c r="JX172" s="201"/>
      <c r="JY172" s="201"/>
      <c r="JZ172" s="201" t="str">
        <f t="shared" si="60"/>
        <v/>
      </c>
      <c r="KA172" s="201"/>
      <c r="KB172" s="201"/>
      <c r="KC172" s="201"/>
      <c r="KD172" s="201"/>
      <c r="KE172" s="201"/>
      <c r="KF172" s="201"/>
      <c r="KG172" s="201" t="str">
        <f t="shared" si="61"/>
        <v/>
      </c>
      <c r="KH172" s="201"/>
      <c r="KI172" s="201"/>
      <c r="KJ172" s="201"/>
      <c r="KK172" s="201"/>
      <c r="KL172" s="201"/>
      <c r="KM172" s="201"/>
      <c r="KN172" s="201" t="str">
        <f t="shared" si="62"/>
        <v/>
      </c>
      <c r="KO172" s="201"/>
      <c r="KP172" s="201"/>
      <c r="KQ172" s="201"/>
      <c r="KR172" s="201"/>
      <c r="KS172" s="201"/>
      <c r="KT172" s="201"/>
      <c r="KU172" s="201" t="str">
        <f t="shared" si="63"/>
        <v/>
      </c>
      <c r="KV172" s="201"/>
      <c r="KW172" s="201"/>
      <c r="KX172" s="201"/>
      <c r="KY172" s="201"/>
      <c r="KZ172" s="201"/>
      <c r="LA172" s="201"/>
      <c r="LB172" s="201" t="str">
        <f t="shared" si="64"/>
        <v/>
      </c>
      <c r="LC172" s="201"/>
      <c r="LD172" s="201"/>
      <c r="LE172" s="201"/>
      <c r="LF172" s="201"/>
      <c r="LG172" s="201"/>
      <c r="LH172" s="201"/>
      <c r="LI172" s="201" t="str">
        <f t="shared" si="75"/>
        <v/>
      </c>
      <c r="LJ172" s="201"/>
      <c r="LK172" s="201"/>
      <c r="LL172" s="201"/>
      <c r="LM172" s="201"/>
      <c r="LN172" s="201"/>
      <c r="LO172" s="201"/>
      <c r="LP172" s="201" t="str">
        <f t="shared" si="76"/>
        <v/>
      </c>
      <c r="LQ172" s="201"/>
      <c r="LR172" s="201"/>
      <c r="LS172" s="201"/>
      <c r="LT172" s="201"/>
      <c r="LU172" s="201"/>
      <c r="LV172" s="201"/>
      <c r="LW172" s="201" t="str">
        <f t="shared" si="77"/>
        <v/>
      </c>
      <c r="LX172" s="201"/>
      <c r="LY172" s="201"/>
      <c r="LZ172" s="201"/>
      <c r="MA172" s="201"/>
      <c r="MB172" s="201"/>
      <c r="MC172" s="201"/>
      <c r="MD172" s="201" t="str">
        <f t="shared" si="78"/>
        <v/>
      </c>
      <c r="ME172" s="201"/>
      <c r="MF172" s="201"/>
      <c r="MG172" s="201"/>
      <c r="MH172" s="201"/>
      <c r="MI172" s="201"/>
      <c r="MJ172" s="201"/>
      <c r="MK172" s="201" t="str">
        <f t="shared" si="79"/>
        <v/>
      </c>
      <c r="ML172" s="201"/>
      <c r="MM172" s="201"/>
      <c r="MN172" s="201"/>
      <c r="MO172" s="201"/>
      <c r="MP172" s="201"/>
      <c r="MQ172" s="201"/>
      <c r="MR172" s="201" t="str">
        <f t="shared" si="80"/>
        <v/>
      </c>
      <c r="MS172" s="201"/>
      <c r="MT172" s="201"/>
      <c r="MU172" s="201"/>
      <c r="MV172" s="201"/>
      <c r="MW172" s="201"/>
      <c r="MX172" s="201"/>
      <c r="MY172" s="201" t="str">
        <f t="shared" si="81"/>
        <v/>
      </c>
      <c r="MZ172" s="201"/>
      <c r="NA172" s="201"/>
      <c r="NB172" s="201"/>
      <c r="NC172" s="201"/>
      <c r="ND172" s="201"/>
      <c r="NE172" s="201"/>
      <c r="NF172" s="201" t="str">
        <f t="shared" si="82"/>
        <v/>
      </c>
      <c r="NG172" s="201"/>
      <c r="NH172" s="201"/>
      <c r="NI172" s="201"/>
      <c r="NJ172" s="201"/>
      <c r="NK172" s="201"/>
      <c r="NL172" s="201"/>
      <c r="NM172" s="201" t="str">
        <f t="shared" si="83"/>
        <v/>
      </c>
      <c r="NN172" s="201"/>
      <c r="NO172" s="201"/>
      <c r="NP172" s="201"/>
      <c r="NQ172" s="201"/>
      <c r="NR172" s="201"/>
      <c r="NS172" s="201"/>
      <c r="NT172" s="201" t="str">
        <f t="shared" si="84"/>
        <v/>
      </c>
      <c r="NU172" s="201"/>
      <c r="NV172" s="201"/>
      <c r="NW172" s="201"/>
      <c r="NX172" s="201"/>
      <c r="NY172" s="201"/>
      <c r="NZ172" s="201"/>
      <c r="OA172" s="201" t="str">
        <f t="shared" si="85"/>
        <v/>
      </c>
      <c r="OB172" s="201"/>
      <c r="OC172" s="201"/>
      <c r="OD172" s="201"/>
      <c r="OE172" s="201"/>
      <c r="OF172" s="201"/>
      <c r="OG172" s="201"/>
      <c r="OH172" s="201" t="str">
        <f t="shared" si="86"/>
        <v/>
      </c>
      <c r="OI172" s="201"/>
      <c r="OJ172" s="201"/>
      <c r="OK172" s="201"/>
      <c r="OL172" s="201"/>
      <c r="OM172" s="201"/>
      <c r="ON172" s="201"/>
      <c r="OO172" s="201" t="str">
        <f t="shared" si="87"/>
        <v/>
      </c>
      <c r="OP172" s="201"/>
      <c r="OQ172" s="201"/>
      <c r="OR172" s="201"/>
      <c r="OS172" s="201"/>
      <c r="OT172" s="201"/>
      <c r="OU172" s="201"/>
      <c r="OV172" s="201" t="str">
        <f t="shared" si="88"/>
        <v/>
      </c>
      <c r="OW172" s="201"/>
      <c r="OX172" s="201"/>
      <c r="OY172" s="201"/>
      <c r="OZ172" s="201"/>
      <c r="PA172" s="201"/>
      <c r="PB172" s="201"/>
      <c r="PC172" s="201" t="str">
        <f t="shared" si="89"/>
        <v/>
      </c>
      <c r="PD172" s="201"/>
      <c r="PE172" s="201"/>
      <c r="PF172" s="201"/>
      <c r="PG172" s="201"/>
      <c r="PH172" s="201"/>
      <c r="PI172" s="201"/>
      <c r="PJ172" s="201" t="str">
        <f t="shared" si="90"/>
        <v/>
      </c>
      <c r="PK172" s="201"/>
      <c r="PL172" s="201"/>
      <c r="PM172" s="201"/>
      <c r="PN172" s="201"/>
      <c r="PO172" s="201"/>
      <c r="PP172" s="201"/>
      <c r="PQ172" s="201" t="str">
        <f t="shared" si="91"/>
        <v/>
      </c>
      <c r="PR172" s="201"/>
      <c r="PS172" s="201"/>
      <c r="PT172" s="201"/>
      <c r="PU172" s="201"/>
      <c r="PV172" s="201"/>
      <c r="PW172" s="201"/>
      <c r="PX172" s="201" t="str">
        <f t="shared" si="92"/>
        <v/>
      </c>
      <c r="PY172" s="201"/>
      <c r="PZ172" s="201"/>
      <c r="QA172" s="201"/>
      <c r="QB172" s="201"/>
      <c r="QC172" s="201"/>
      <c r="QD172" s="201"/>
      <c r="QE172" s="201" t="str">
        <f t="shared" si="93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00"/>
        <v>0</v>
      </c>
      <c r="U173" s="201"/>
      <c r="V173" s="201"/>
      <c r="W173" s="201"/>
      <c r="X173" s="201"/>
      <c r="Y173" s="201"/>
      <c r="Z173" s="201"/>
      <c r="AA173" s="201">
        <f t="shared" si="101"/>
        <v>0</v>
      </c>
      <c r="AB173" s="201"/>
      <c r="AC173" s="201"/>
      <c r="AD173" s="201"/>
      <c r="AE173" s="201"/>
      <c r="AF173" s="201"/>
      <c r="AG173" s="201"/>
      <c r="AH173" s="201">
        <f t="shared" si="24"/>
        <v>0</v>
      </c>
      <c r="AI173" s="201"/>
      <c r="AJ173" s="201"/>
      <c r="AK173" s="201"/>
      <c r="AL173" s="201"/>
      <c r="AM173" s="201"/>
      <c r="AN173" s="201"/>
      <c r="AO173" s="201" t="str">
        <f t="shared" si="25"/>
        <v/>
      </c>
      <c r="AP173" s="201"/>
      <c r="AQ173" s="201"/>
      <c r="AR173" s="201"/>
      <c r="AS173" s="201"/>
      <c r="AT173" s="201"/>
      <c r="AU173" s="201"/>
      <c r="AV173" s="201" t="str">
        <f t="shared" si="26"/>
        <v/>
      </c>
      <c r="AW173" s="201"/>
      <c r="AX173" s="201"/>
      <c r="AY173" s="201"/>
      <c r="AZ173" s="201"/>
      <c r="BA173" s="201"/>
      <c r="BB173" s="201"/>
      <c r="BC173" s="201" t="str">
        <f t="shared" si="27"/>
        <v/>
      </c>
      <c r="BD173" s="201"/>
      <c r="BE173" s="201"/>
      <c r="BF173" s="201"/>
      <c r="BG173" s="201"/>
      <c r="BH173" s="201"/>
      <c r="BI173" s="201"/>
      <c r="BJ173" s="201" t="str">
        <f t="shared" si="28"/>
        <v/>
      </c>
      <c r="BK173" s="201"/>
      <c r="BL173" s="201"/>
      <c r="BM173" s="201"/>
      <c r="BN173" s="201"/>
      <c r="BO173" s="201"/>
      <c r="BP173" s="201"/>
      <c r="BQ173" s="201" t="str">
        <f t="shared" si="29"/>
        <v/>
      </c>
      <c r="BR173" s="201"/>
      <c r="BS173" s="201"/>
      <c r="BT173" s="201"/>
      <c r="BU173" s="201"/>
      <c r="BV173" s="201"/>
      <c r="BW173" s="201"/>
      <c r="BX173" s="201" t="str">
        <f t="shared" si="30"/>
        <v/>
      </c>
      <c r="BY173" s="201"/>
      <c r="BZ173" s="201"/>
      <c r="CA173" s="201"/>
      <c r="CB173" s="201"/>
      <c r="CC173" s="201"/>
      <c r="CD173" s="201"/>
      <c r="CE173" s="201" t="str">
        <f t="shared" si="31"/>
        <v/>
      </c>
      <c r="CF173" s="201"/>
      <c r="CG173" s="201"/>
      <c r="CH173" s="201"/>
      <c r="CI173" s="201"/>
      <c r="CJ173" s="201"/>
      <c r="CK173" s="201"/>
      <c r="CL173" s="201" t="str">
        <f t="shared" si="32"/>
        <v/>
      </c>
      <c r="CM173" s="201"/>
      <c r="CN173" s="201"/>
      <c r="CO173" s="201"/>
      <c r="CP173" s="201"/>
      <c r="CQ173" s="201"/>
      <c r="CR173" s="201"/>
      <c r="CS173" s="201" t="str">
        <f t="shared" si="33"/>
        <v/>
      </c>
      <c r="CT173" s="201"/>
      <c r="CU173" s="201"/>
      <c r="CV173" s="201"/>
      <c r="CW173" s="201"/>
      <c r="CX173" s="201"/>
      <c r="CY173" s="201"/>
      <c r="CZ173" s="201" t="str">
        <f t="shared" si="34"/>
        <v/>
      </c>
      <c r="DA173" s="201"/>
      <c r="DB173" s="201"/>
      <c r="DC173" s="201"/>
      <c r="DD173" s="201"/>
      <c r="DE173" s="201"/>
      <c r="DF173" s="201"/>
      <c r="DG173" s="201" t="str">
        <f t="shared" si="35"/>
        <v/>
      </c>
      <c r="DH173" s="201"/>
      <c r="DI173" s="201"/>
      <c r="DJ173" s="201"/>
      <c r="DK173" s="201"/>
      <c r="DL173" s="201"/>
      <c r="DM173" s="201"/>
      <c r="DN173" s="201" t="str">
        <f t="shared" si="36"/>
        <v/>
      </c>
      <c r="DO173" s="201"/>
      <c r="DP173" s="201"/>
      <c r="DQ173" s="201"/>
      <c r="DR173" s="201"/>
      <c r="DS173" s="201"/>
      <c r="DT173" s="201"/>
      <c r="DU173" s="201" t="str">
        <f t="shared" si="37"/>
        <v/>
      </c>
      <c r="DV173" s="201"/>
      <c r="DW173" s="201"/>
      <c r="DX173" s="201"/>
      <c r="DY173" s="201"/>
      <c r="DZ173" s="201"/>
      <c r="EA173" s="201"/>
      <c r="EB173" s="201" t="str">
        <f t="shared" si="38"/>
        <v/>
      </c>
      <c r="EC173" s="201"/>
      <c r="ED173" s="201"/>
      <c r="EE173" s="201"/>
      <c r="EF173" s="201"/>
      <c r="EG173" s="201"/>
      <c r="EH173" s="201"/>
      <c r="EI173" s="201" t="str">
        <f t="shared" si="39"/>
        <v/>
      </c>
      <c r="EJ173" s="201"/>
      <c r="EK173" s="201"/>
      <c r="EL173" s="201"/>
      <c r="EM173" s="201"/>
      <c r="EN173" s="201"/>
      <c r="EO173" s="201"/>
      <c r="EP173" s="201" t="str">
        <f t="shared" si="40"/>
        <v/>
      </c>
      <c r="EQ173" s="201"/>
      <c r="ER173" s="201"/>
      <c r="ES173" s="201"/>
      <c r="ET173" s="201"/>
      <c r="EU173" s="201"/>
      <c r="EV173" s="201"/>
      <c r="EW173" s="201" t="str">
        <f t="shared" si="41"/>
        <v/>
      </c>
      <c r="EX173" s="201"/>
      <c r="EY173" s="201"/>
      <c r="EZ173" s="201"/>
      <c r="FA173" s="201"/>
      <c r="FB173" s="201"/>
      <c r="FC173" s="201"/>
      <c r="FD173" s="201" t="str">
        <f t="shared" si="42"/>
        <v/>
      </c>
      <c r="FE173" s="201"/>
      <c r="FF173" s="201"/>
      <c r="FG173" s="201"/>
      <c r="FH173" s="201"/>
      <c r="FI173" s="201"/>
      <c r="FJ173" s="201"/>
      <c r="FK173" s="201" t="str">
        <f t="shared" si="43"/>
        <v/>
      </c>
      <c r="FL173" s="201"/>
      <c r="FM173" s="201"/>
      <c r="FN173" s="201"/>
      <c r="FO173" s="201"/>
      <c r="FP173" s="201"/>
      <c r="FQ173" s="201"/>
      <c r="FR173" s="201" t="str">
        <f t="shared" si="44"/>
        <v/>
      </c>
      <c r="FS173" s="201"/>
      <c r="FT173" s="201"/>
      <c r="FU173" s="201"/>
      <c r="FV173" s="201"/>
      <c r="FW173" s="201"/>
      <c r="FX173" s="201"/>
      <c r="FY173" s="201" t="str">
        <f t="shared" si="45"/>
        <v/>
      </c>
      <c r="FZ173" s="201"/>
      <c r="GA173" s="201"/>
      <c r="GB173" s="201"/>
      <c r="GC173" s="201"/>
      <c r="GD173" s="201"/>
      <c r="GE173" s="201"/>
      <c r="GF173" s="201" t="str">
        <f t="shared" si="46"/>
        <v/>
      </c>
      <c r="GG173" s="201"/>
      <c r="GH173" s="201"/>
      <c r="GI173" s="201"/>
      <c r="GJ173" s="201"/>
      <c r="GK173" s="201"/>
      <c r="GL173" s="201"/>
      <c r="GM173" s="201" t="str">
        <f t="shared" si="47"/>
        <v/>
      </c>
      <c r="GN173" s="201"/>
      <c r="GO173" s="201"/>
      <c r="GP173" s="201"/>
      <c r="GQ173" s="201"/>
      <c r="GR173" s="201"/>
      <c r="GS173" s="201"/>
      <c r="GT173" s="201" t="str">
        <f t="shared" si="48"/>
        <v/>
      </c>
      <c r="GU173" s="201"/>
      <c r="GV173" s="201"/>
      <c r="GW173" s="201"/>
      <c r="GX173" s="201"/>
      <c r="GY173" s="201"/>
      <c r="GZ173" s="201"/>
      <c r="HA173" s="201" t="str">
        <f t="shared" si="49"/>
        <v/>
      </c>
      <c r="HB173" s="201"/>
      <c r="HC173" s="201"/>
      <c r="HD173" s="201"/>
      <c r="HE173" s="201"/>
      <c r="HF173" s="201"/>
      <c r="HG173" s="201"/>
      <c r="HH173" s="201" t="str">
        <f t="shared" si="50"/>
        <v/>
      </c>
      <c r="HI173" s="201"/>
      <c r="HJ173" s="201"/>
      <c r="HK173" s="201"/>
      <c r="HL173" s="201"/>
      <c r="HM173" s="201"/>
      <c r="HN173" s="201"/>
      <c r="HO173" s="201" t="str">
        <f t="shared" si="51"/>
        <v/>
      </c>
      <c r="HP173" s="201"/>
      <c r="HQ173" s="201"/>
      <c r="HR173" s="201"/>
      <c r="HS173" s="201"/>
      <c r="HT173" s="201"/>
      <c r="HU173" s="201"/>
      <c r="HV173" s="201" t="str">
        <f t="shared" si="52"/>
        <v/>
      </c>
      <c r="HW173" s="201"/>
      <c r="HX173" s="201"/>
      <c r="HY173" s="201"/>
      <c r="HZ173" s="201"/>
      <c r="IA173" s="201"/>
      <c r="IB173" s="201"/>
      <c r="IC173" s="201" t="str">
        <f t="shared" si="53"/>
        <v/>
      </c>
      <c r="ID173" s="201"/>
      <c r="IE173" s="201"/>
      <c r="IF173" s="201"/>
      <c r="IG173" s="201"/>
      <c r="IH173" s="201"/>
      <c r="II173" s="201"/>
      <c r="IJ173" s="201" t="str">
        <f t="shared" si="54"/>
        <v/>
      </c>
      <c r="IK173" s="201"/>
      <c r="IL173" s="201"/>
      <c r="IM173" s="201"/>
      <c r="IN173" s="201"/>
      <c r="IO173" s="201"/>
      <c r="IP173" s="201"/>
      <c r="IQ173" s="201" t="str">
        <f t="shared" si="55"/>
        <v/>
      </c>
      <c r="IR173" s="201"/>
      <c r="IS173" s="201"/>
      <c r="IT173" s="201"/>
      <c r="IU173" s="201"/>
      <c r="IV173" s="201"/>
      <c r="IW173" s="201"/>
      <c r="IX173" s="201" t="str">
        <f t="shared" si="56"/>
        <v/>
      </c>
      <c r="IY173" s="201"/>
      <c r="IZ173" s="201"/>
      <c r="JA173" s="201"/>
      <c r="JB173" s="201"/>
      <c r="JC173" s="201"/>
      <c r="JD173" s="201"/>
      <c r="JE173" s="201" t="str">
        <f t="shared" si="57"/>
        <v/>
      </c>
      <c r="JF173" s="201"/>
      <c r="JG173" s="201"/>
      <c r="JH173" s="201"/>
      <c r="JI173" s="201"/>
      <c r="JJ173" s="201"/>
      <c r="JK173" s="201"/>
      <c r="JL173" s="201" t="str">
        <f t="shared" si="58"/>
        <v/>
      </c>
      <c r="JM173" s="201"/>
      <c r="JN173" s="201"/>
      <c r="JO173" s="201"/>
      <c r="JP173" s="201"/>
      <c r="JQ173" s="201"/>
      <c r="JR173" s="201"/>
      <c r="JS173" s="201" t="str">
        <f t="shared" si="59"/>
        <v/>
      </c>
      <c r="JT173" s="201"/>
      <c r="JU173" s="201"/>
      <c r="JV173" s="201"/>
      <c r="JW173" s="201"/>
      <c r="JX173" s="201"/>
      <c r="JY173" s="201"/>
      <c r="JZ173" s="201" t="str">
        <f t="shared" si="60"/>
        <v/>
      </c>
      <c r="KA173" s="201"/>
      <c r="KB173" s="201"/>
      <c r="KC173" s="201"/>
      <c r="KD173" s="201"/>
      <c r="KE173" s="201"/>
      <c r="KF173" s="201"/>
      <c r="KG173" s="201" t="str">
        <f t="shared" si="61"/>
        <v/>
      </c>
      <c r="KH173" s="201"/>
      <c r="KI173" s="201"/>
      <c r="KJ173" s="201"/>
      <c r="KK173" s="201"/>
      <c r="KL173" s="201"/>
      <c r="KM173" s="201"/>
      <c r="KN173" s="201" t="str">
        <f t="shared" si="62"/>
        <v/>
      </c>
      <c r="KO173" s="201"/>
      <c r="KP173" s="201"/>
      <c r="KQ173" s="201"/>
      <c r="KR173" s="201"/>
      <c r="KS173" s="201"/>
      <c r="KT173" s="201"/>
      <c r="KU173" s="201" t="str">
        <f t="shared" si="63"/>
        <v/>
      </c>
      <c r="KV173" s="201"/>
      <c r="KW173" s="201"/>
      <c r="KX173" s="201"/>
      <c r="KY173" s="201"/>
      <c r="KZ173" s="201"/>
      <c r="LA173" s="201"/>
      <c r="LB173" s="201" t="str">
        <f t="shared" si="64"/>
        <v/>
      </c>
      <c r="LC173" s="201"/>
      <c r="LD173" s="201"/>
      <c r="LE173" s="201"/>
      <c r="LF173" s="201"/>
      <c r="LG173" s="201"/>
      <c r="LH173" s="201"/>
      <c r="LI173" s="201" t="str">
        <f t="shared" si="75"/>
        <v/>
      </c>
      <c r="LJ173" s="201"/>
      <c r="LK173" s="201"/>
      <c r="LL173" s="201"/>
      <c r="LM173" s="201"/>
      <c r="LN173" s="201"/>
      <c r="LO173" s="201"/>
      <c r="LP173" s="201" t="str">
        <f t="shared" si="76"/>
        <v/>
      </c>
      <c r="LQ173" s="201"/>
      <c r="LR173" s="201"/>
      <c r="LS173" s="201"/>
      <c r="LT173" s="201"/>
      <c r="LU173" s="201"/>
      <c r="LV173" s="201"/>
      <c r="LW173" s="201" t="str">
        <f t="shared" si="77"/>
        <v/>
      </c>
      <c r="LX173" s="201"/>
      <c r="LY173" s="201"/>
      <c r="LZ173" s="201"/>
      <c r="MA173" s="201"/>
      <c r="MB173" s="201"/>
      <c r="MC173" s="201"/>
      <c r="MD173" s="201" t="str">
        <f t="shared" si="78"/>
        <v/>
      </c>
      <c r="ME173" s="201"/>
      <c r="MF173" s="201"/>
      <c r="MG173" s="201"/>
      <c r="MH173" s="201"/>
      <c r="MI173" s="201"/>
      <c r="MJ173" s="201"/>
      <c r="MK173" s="201" t="str">
        <f t="shared" si="79"/>
        <v/>
      </c>
      <c r="ML173" s="201"/>
      <c r="MM173" s="201"/>
      <c r="MN173" s="201"/>
      <c r="MO173" s="201"/>
      <c r="MP173" s="201"/>
      <c r="MQ173" s="201"/>
      <c r="MR173" s="201" t="str">
        <f t="shared" si="80"/>
        <v/>
      </c>
      <c r="MS173" s="201"/>
      <c r="MT173" s="201"/>
      <c r="MU173" s="201"/>
      <c r="MV173" s="201"/>
      <c r="MW173" s="201"/>
      <c r="MX173" s="201"/>
      <c r="MY173" s="201" t="str">
        <f t="shared" si="81"/>
        <v/>
      </c>
      <c r="MZ173" s="201"/>
      <c r="NA173" s="201"/>
      <c r="NB173" s="201"/>
      <c r="NC173" s="201"/>
      <c r="ND173" s="201"/>
      <c r="NE173" s="201"/>
      <c r="NF173" s="201" t="str">
        <f t="shared" si="82"/>
        <v/>
      </c>
      <c r="NG173" s="201"/>
      <c r="NH173" s="201"/>
      <c r="NI173" s="201"/>
      <c r="NJ173" s="201"/>
      <c r="NK173" s="201"/>
      <c r="NL173" s="201"/>
      <c r="NM173" s="201" t="str">
        <f t="shared" si="83"/>
        <v/>
      </c>
      <c r="NN173" s="201"/>
      <c r="NO173" s="201"/>
      <c r="NP173" s="201"/>
      <c r="NQ173" s="201"/>
      <c r="NR173" s="201"/>
      <c r="NS173" s="201"/>
      <c r="NT173" s="201" t="str">
        <f t="shared" si="84"/>
        <v/>
      </c>
      <c r="NU173" s="201"/>
      <c r="NV173" s="201"/>
      <c r="NW173" s="201"/>
      <c r="NX173" s="201"/>
      <c r="NY173" s="201"/>
      <c r="NZ173" s="201"/>
      <c r="OA173" s="201" t="str">
        <f t="shared" si="85"/>
        <v/>
      </c>
      <c r="OB173" s="201"/>
      <c r="OC173" s="201"/>
      <c r="OD173" s="201"/>
      <c r="OE173" s="201"/>
      <c r="OF173" s="201"/>
      <c r="OG173" s="201"/>
      <c r="OH173" s="201" t="str">
        <f t="shared" si="86"/>
        <v/>
      </c>
      <c r="OI173" s="201"/>
      <c r="OJ173" s="201"/>
      <c r="OK173" s="201"/>
      <c r="OL173" s="201"/>
      <c r="OM173" s="201"/>
      <c r="ON173" s="201"/>
      <c r="OO173" s="201" t="str">
        <f t="shared" si="87"/>
        <v/>
      </c>
      <c r="OP173" s="201"/>
      <c r="OQ173" s="201"/>
      <c r="OR173" s="201"/>
      <c r="OS173" s="201"/>
      <c r="OT173" s="201"/>
      <c r="OU173" s="201"/>
      <c r="OV173" s="201" t="str">
        <f t="shared" si="88"/>
        <v/>
      </c>
      <c r="OW173" s="201"/>
      <c r="OX173" s="201"/>
      <c r="OY173" s="201"/>
      <c r="OZ173" s="201"/>
      <c r="PA173" s="201"/>
      <c r="PB173" s="201"/>
      <c r="PC173" s="201" t="str">
        <f t="shared" si="89"/>
        <v/>
      </c>
      <c r="PD173" s="201"/>
      <c r="PE173" s="201"/>
      <c r="PF173" s="201"/>
      <c r="PG173" s="201"/>
      <c r="PH173" s="201"/>
      <c r="PI173" s="201"/>
      <c r="PJ173" s="201" t="str">
        <f t="shared" si="90"/>
        <v/>
      </c>
      <c r="PK173" s="201"/>
      <c r="PL173" s="201"/>
      <c r="PM173" s="201"/>
      <c r="PN173" s="201"/>
      <c r="PO173" s="201"/>
      <c r="PP173" s="201"/>
      <c r="PQ173" s="201" t="str">
        <f t="shared" si="91"/>
        <v/>
      </c>
      <c r="PR173" s="201"/>
      <c r="PS173" s="201"/>
      <c r="PT173" s="201"/>
      <c r="PU173" s="201"/>
      <c r="PV173" s="201"/>
      <c r="PW173" s="201"/>
      <c r="PX173" s="201" t="str">
        <f t="shared" si="92"/>
        <v/>
      </c>
      <c r="PY173" s="201"/>
      <c r="PZ173" s="201"/>
      <c r="QA173" s="201"/>
      <c r="QB173" s="201"/>
      <c r="QC173" s="201"/>
      <c r="QD173" s="201"/>
      <c r="QE173" s="201" t="str">
        <f t="shared" si="93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00"/>
        <v>20</v>
      </c>
      <c r="U174" s="201"/>
      <c r="V174" s="201"/>
      <c r="W174" s="201"/>
      <c r="X174" s="201"/>
      <c r="Y174" s="201"/>
      <c r="Z174" s="201"/>
      <c r="AA174" s="201">
        <f t="shared" si="101"/>
        <v>0</v>
      </c>
      <c r="AB174" s="201"/>
      <c r="AC174" s="201"/>
      <c r="AD174" s="201"/>
      <c r="AE174" s="201"/>
      <c r="AF174" s="201"/>
      <c r="AG174" s="201"/>
      <c r="AH174" s="201">
        <f t="shared" si="24"/>
        <v>0</v>
      </c>
      <c r="AI174" s="201"/>
      <c r="AJ174" s="201"/>
      <c r="AK174" s="201"/>
      <c r="AL174" s="201"/>
      <c r="AM174" s="201"/>
      <c r="AN174" s="201"/>
      <c r="AO174" s="201" t="str">
        <f t="shared" si="25"/>
        <v/>
      </c>
      <c r="AP174" s="201"/>
      <c r="AQ174" s="201"/>
      <c r="AR174" s="201"/>
      <c r="AS174" s="201"/>
      <c r="AT174" s="201"/>
      <c r="AU174" s="201"/>
      <c r="AV174" s="201" t="str">
        <f t="shared" si="26"/>
        <v/>
      </c>
      <c r="AW174" s="201"/>
      <c r="AX174" s="201"/>
      <c r="AY174" s="201"/>
      <c r="AZ174" s="201"/>
      <c r="BA174" s="201"/>
      <c r="BB174" s="201"/>
      <c r="BC174" s="201" t="str">
        <f t="shared" si="27"/>
        <v/>
      </c>
      <c r="BD174" s="201"/>
      <c r="BE174" s="201"/>
      <c r="BF174" s="201"/>
      <c r="BG174" s="201"/>
      <c r="BH174" s="201"/>
      <c r="BI174" s="201"/>
      <c r="BJ174" s="201" t="str">
        <f t="shared" si="28"/>
        <v/>
      </c>
      <c r="BK174" s="201"/>
      <c r="BL174" s="201"/>
      <c r="BM174" s="201"/>
      <c r="BN174" s="201"/>
      <c r="BO174" s="201"/>
      <c r="BP174" s="201"/>
      <c r="BQ174" s="201" t="str">
        <f t="shared" si="29"/>
        <v/>
      </c>
      <c r="BR174" s="201"/>
      <c r="BS174" s="201"/>
      <c r="BT174" s="201"/>
      <c r="BU174" s="201"/>
      <c r="BV174" s="201"/>
      <c r="BW174" s="201"/>
      <c r="BX174" s="201" t="str">
        <f t="shared" si="30"/>
        <v/>
      </c>
      <c r="BY174" s="201"/>
      <c r="BZ174" s="201"/>
      <c r="CA174" s="201"/>
      <c r="CB174" s="201"/>
      <c r="CC174" s="201"/>
      <c r="CD174" s="201"/>
      <c r="CE174" s="201" t="str">
        <f t="shared" si="31"/>
        <v/>
      </c>
      <c r="CF174" s="201"/>
      <c r="CG174" s="201"/>
      <c r="CH174" s="201"/>
      <c r="CI174" s="201"/>
      <c r="CJ174" s="201"/>
      <c r="CK174" s="201"/>
      <c r="CL174" s="201" t="str">
        <f t="shared" si="32"/>
        <v/>
      </c>
      <c r="CM174" s="201"/>
      <c r="CN174" s="201"/>
      <c r="CO174" s="201"/>
      <c r="CP174" s="201"/>
      <c r="CQ174" s="201"/>
      <c r="CR174" s="201"/>
      <c r="CS174" s="201" t="str">
        <f t="shared" si="33"/>
        <v/>
      </c>
      <c r="CT174" s="201"/>
      <c r="CU174" s="201"/>
      <c r="CV174" s="201"/>
      <c r="CW174" s="201"/>
      <c r="CX174" s="201"/>
      <c r="CY174" s="201"/>
      <c r="CZ174" s="201" t="str">
        <f t="shared" si="34"/>
        <v/>
      </c>
      <c r="DA174" s="201"/>
      <c r="DB174" s="201"/>
      <c r="DC174" s="201"/>
      <c r="DD174" s="201"/>
      <c r="DE174" s="201"/>
      <c r="DF174" s="201"/>
      <c r="DG174" s="201" t="str">
        <f t="shared" si="35"/>
        <v/>
      </c>
      <c r="DH174" s="201"/>
      <c r="DI174" s="201"/>
      <c r="DJ174" s="201"/>
      <c r="DK174" s="201"/>
      <c r="DL174" s="201"/>
      <c r="DM174" s="201"/>
      <c r="DN174" s="201" t="str">
        <f t="shared" si="36"/>
        <v/>
      </c>
      <c r="DO174" s="201"/>
      <c r="DP174" s="201"/>
      <c r="DQ174" s="201"/>
      <c r="DR174" s="201"/>
      <c r="DS174" s="201"/>
      <c r="DT174" s="201"/>
      <c r="DU174" s="201" t="str">
        <f t="shared" si="37"/>
        <v/>
      </c>
      <c r="DV174" s="201"/>
      <c r="DW174" s="201"/>
      <c r="DX174" s="201"/>
      <c r="DY174" s="201"/>
      <c r="DZ174" s="201"/>
      <c r="EA174" s="201"/>
      <c r="EB174" s="201" t="str">
        <f t="shared" si="38"/>
        <v/>
      </c>
      <c r="EC174" s="201"/>
      <c r="ED174" s="201"/>
      <c r="EE174" s="201"/>
      <c r="EF174" s="201"/>
      <c r="EG174" s="201"/>
      <c r="EH174" s="201"/>
      <c r="EI174" s="201" t="str">
        <f t="shared" si="39"/>
        <v/>
      </c>
      <c r="EJ174" s="201"/>
      <c r="EK174" s="201"/>
      <c r="EL174" s="201"/>
      <c r="EM174" s="201"/>
      <c r="EN174" s="201"/>
      <c r="EO174" s="201"/>
      <c r="EP174" s="201" t="str">
        <f t="shared" si="40"/>
        <v/>
      </c>
      <c r="EQ174" s="201"/>
      <c r="ER174" s="201"/>
      <c r="ES174" s="201"/>
      <c r="ET174" s="201"/>
      <c r="EU174" s="201"/>
      <c r="EV174" s="201"/>
      <c r="EW174" s="201" t="str">
        <f t="shared" si="41"/>
        <v/>
      </c>
      <c r="EX174" s="201"/>
      <c r="EY174" s="201"/>
      <c r="EZ174" s="201"/>
      <c r="FA174" s="201"/>
      <c r="FB174" s="201"/>
      <c r="FC174" s="201"/>
      <c r="FD174" s="201" t="str">
        <f t="shared" si="42"/>
        <v/>
      </c>
      <c r="FE174" s="201"/>
      <c r="FF174" s="201"/>
      <c r="FG174" s="201"/>
      <c r="FH174" s="201"/>
      <c r="FI174" s="201"/>
      <c r="FJ174" s="201"/>
      <c r="FK174" s="201" t="str">
        <f t="shared" si="43"/>
        <v/>
      </c>
      <c r="FL174" s="201"/>
      <c r="FM174" s="201"/>
      <c r="FN174" s="201"/>
      <c r="FO174" s="201"/>
      <c r="FP174" s="201"/>
      <c r="FQ174" s="201"/>
      <c r="FR174" s="201" t="str">
        <f t="shared" si="44"/>
        <v/>
      </c>
      <c r="FS174" s="201"/>
      <c r="FT174" s="201"/>
      <c r="FU174" s="201"/>
      <c r="FV174" s="201"/>
      <c r="FW174" s="201"/>
      <c r="FX174" s="201"/>
      <c r="FY174" s="201" t="str">
        <f t="shared" si="45"/>
        <v/>
      </c>
      <c r="FZ174" s="201"/>
      <c r="GA174" s="201"/>
      <c r="GB174" s="201"/>
      <c r="GC174" s="201"/>
      <c r="GD174" s="201"/>
      <c r="GE174" s="201"/>
      <c r="GF174" s="201" t="str">
        <f t="shared" si="46"/>
        <v/>
      </c>
      <c r="GG174" s="201"/>
      <c r="GH174" s="201"/>
      <c r="GI174" s="201"/>
      <c r="GJ174" s="201"/>
      <c r="GK174" s="201"/>
      <c r="GL174" s="201"/>
      <c r="GM174" s="201" t="str">
        <f t="shared" si="47"/>
        <v/>
      </c>
      <c r="GN174" s="201"/>
      <c r="GO174" s="201"/>
      <c r="GP174" s="201"/>
      <c r="GQ174" s="201"/>
      <c r="GR174" s="201"/>
      <c r="GS174" s="201"/>
      <c r="GT174" s="201" t="str">
        <f t="shared" si="48"/>
        <v/>
      </c>
      <c r="GU174" s="201"/>
      <c r="GV174" s="201"/>
      <c r="GW174" s="201"/>
      <c r="GX174" s="201"/>
      <c r="GY174" s="201"/>
      <c r="GZ174" s="201"/>
      <c r="HA174" s="201" t="str">
        <f t="shared" si="49"/>
        <v/>
      </c>
      <c r="HB174" s="201"/>
      <c r="HC174" s="201"/>
      <c r="HD174" s="201"/>
      <c r="HE174" s="201"/>
      <c r="HF174" s="201"/>
      <c r="HG174" s="201"/>
      <c r="HH174" s="201" t="str">
        <f t="shared" si="50"/>
        <v/>
      </c>
      <c r="HI174" s="201"/>
      <c r="HJ174" s="201"/>
      <c r="HK174" s="201"/>
      <c r="HL174" s="201"/>
      <c r="HM174" s="201"/>
      <c r="HN174" s="201"/>
      <c r="HO174" s="201" t="str">
        <f t="shared" si="51"/>
        <v/>
      </c>
      <c r="HP174" s="201"/>
      <c r="HQ174" s="201"/>
      <c r="HR174" s="201"/>
      <c r="HS174" s="201"/>
      <c r="HT174" s="201"/>
      <c r="HU174" s="201"/>
      <c r="HV174" s="201" t="str">
        <f t="shared" si="52"/>
        <v/>
      </c>
      <c r="HW174" s="201"/>
      <c r="HX174" s="201"/>
      <c r="HY174" s="201"/>
      <c r="HZ174" s="201"/>
      <c r="IA174" s="201"/>
      <c r="IB174" s="201"/>
      <c r="IC174" s="201" t="str">
        <f t="shared" si="53"/>
        <v/>
      </c>
      <c r="ID174" s="201"/>
      <c r="IE174" s="201"/>
      <c r="IF174" s="201"/>
      <c r="IG174" s="201"/>
      <c r="IH174" s="201"/>
      <c r="II174" s="201"/>
      <c r="IJ174" s="201" t="str">
        <f t="shared" si="54"/>
        <v/>
      </c>
      <c r="IK174" s="201"/>
      <c r="IL174" s="201"/>
      <c r="IM174" s="201"/>
      <c r="IN174" s="201"/>
      <c r="IO174" s="201"/>
      <c r="IP174" s="201"/>
      <c r="IQ174" s="201" t="str">
        <f t="shared" si="55"/>
        <v/>
      </c>
      <c r="IR174" s="201"/>
      <c r="IS174" s="201"/>
      <c r="IT174" s="201"/>
      <c r="IU174" s="201"/>
      <c r="IV174" s="201"/>
      <c r="IW174" s="201"/>
      <c r="IX174" s="201" t="str">
        <f t="shared" si="56"/>
        <v/>
      </c>
      <c r="IY174" s="201"/>
      <c r="IZ174" s="201"/>
      <c r="JA174" s="201"/>
      <c r="JB174" s="201"/>
      <c r="JC174" s="201"/>
      <c r="JD174" s="201"/>
      <c r="JE174" s="201" t="str">
        <f t="shared" si="57"/>
        <v/>
      </c>
      <c r="JF174" s="201"/>
      <c r="JG174" s="201"/>
      <c r="JH174" s="201"/>
      <c r="JI174" s="201"/>
      <c r="JJ174" s="201"/>
      <c r="JK174" s="201"/>
      <c r="JL174" s="201" t="str">
        <f t="shared" si="58"/>
        <v/>
      </c>
      <c r="JM174" s="201"/>
      <c r="JN174" s="201"/>
      <c r="JO174" s="201"/>
      <c r="JP174" s="201"/>
      <c r="JQ174" s="201"/>
      <c r="JR174" s="201"/>
      <c r="JS174" s="201" t="str">
        <f t="shared" si="59"/>
        <v/>
      </c>
      <c r="JT174" s="201"/>
      <c r="JU174" s="201"/>
      <c r="JV174" s="201"/>
      <c r="JW174" s="201"/>
      <c r="JX174" s="201"/>
      <c r="JY174" s="201"/>
      <c r="JZ174" s="201" t="str">
        <f t="shared" si="60"/>
        <v/>
      </c>
      <c r="KA174" s="201"/>
      <c r="KB174" s="201"/>
      <c r="KC174" s="201"/>
      <c r="KD174" s="201"/>
      <c r="KE174" s="201"/>
      <c r="KF174" s="201"/>
      <c r="KG174" s="201" t="str">
        <f t="shared" si="61"/>
        <v/>
      </c>
      <c r="KH174" s="201"/>
      <c r="KI174" s="201"/>
      <c r="KJ174" s="201"/>
      <c r="KK174" s="201"/>
      <c r="KL174" s="201"/>
      <c r="KM174" s="201"/>
      <c r="KN174" s="201" t="str">
        <f t="shared" si="62"/>
        <v/>
      </c>
      <c r="KO174" s="201"/>
      <c r="KP174" s="201"/>
      <c r="KQ174" s="201"/>
      <c r="KR174" s="201"/>
      <c r="KS174" s="201"/>
      <c r="KT174" s="201"/>
      <c r="KU174" s="201" t="str">
        <f t="shared" si="63"/>
        <v/>
      </c>
      <c r="KV174" s="201"/>
      <c r="KW174" s="201"/>
      <c r="KX174" s="201"/>
      <c r="KY174" s="201"/>
      <c r="KZ174" s="201"/>
      <c r="LA174" s="201"/>
      <c r="LB174" s="201" t="str">
        <f t="shared" si="64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04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5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6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7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8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9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10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11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12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13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14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5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6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7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8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9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20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21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22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00"/>
        <v>0</v>
      </c>
      <c r="U175" s="201"/>
      <c r="V175" s="201"/>
      <c r="W175" s="201"/>
      <c r="X175" s="201"/>
      <c r="Y175" s="201"/>
      <c r="Z175" s="201"/>
      <c r="AA175" s="201">
        <f t="shared" si="101"/>
        <v>0</v>
      </c>
      <c r="AB175" s="201"/>
      <c r="AC175" s="201"/>
      <c r="AD175" s="201"/>
      <c r="AE175" s="201"/>
      <c r="AF175" s="201"/>
      <c r="AG175" s="201"/>
      <c r="AH175" s="201">
        <f t="shared" ref="AH175:AH188" si="123">AH77</f>
        <v>0</v>
      </c>
      <c r="AI175" s="201"/>
      <c r="AJ175" s="201"/>
      <c r="AK175" s="201"/>
      <c r="AL175" s="201"/>
      <c r="AM175" s="201"/>
      <c r="AN175" s="201"/>
      <c r="AO175" s="201" t="str">
        <f t="shared" ref="AO175:AO188" si="124">AO77</f>
        <v/>
      </c>
      <c r="AP175" s="201"/>
      <c r="AQ175" s="201"/>
      <c r="AR175" s="201"/>
      <c r="AS175" s="201"/>
      <c r="AT175" s="201"/>
      <c r="AU175" s="201"/>
      <c r="AV175" s="201" t="str">
        <f t="shared" ref="AV175:AV188" si="125">AV77</f>
        <v/>
      </c>
      <c r="AW175" s="201"/>
      <c r="AX175" s="201"/>
      <c r="AY175" s="201"/>
      <c r="AZ175" s="201"/>
      <c r="BA175" s="201"/>
      <c r="BB175" s="201"/>
      <c r="BC175" s="201" t="str">
        <f t="shared" ref="BC175:BC188" si="126">BC77</f>
        <v/>
      </c>
      <c r="BD175" s="201"/>
      <c r="BE175" s="201"/>
      <c r="BF175" s="201"/>
      <c r="BG175" s="201"/>
      <c r="BH175" s="201"/>
      <c r="BI175" s="201"/>
      <c r="BJ175" s="201" t="str">
        <f t="shared" ref="BJ175:BJ188" si="127">BJ77</f>
        <v/>
      </c>
      <c r="BK175" s="201"/>
      <c r="BL175" s="201"/>
      <c r="BM175" s="201"/>
      <c r="BN175" s="201"/>
      <c r="BO175" s="201"/>
      <c r="BP175" s="201"/>
      <c r="BQ175" s="201" t="str">
        <f t="shared" ref="BQ175:BQ188" si="128">BQ77</f>
        <v/>
      </c>
      <c r="BR175" s="201"/>
      <c r="BS175" s="201"/>
      <c r="BT175" s="201"/>
      <c r="BU175" s="201"/>
      <c r="BV175" s="201"/>
      <c r="BW175" s="201"/>
      <c r="BX175" s="201" t="str">
        <f t="shared" ref="BX175:BX188" si="129">BX77</f>
        <v/>
      </c>
      <c r="BY175" s="201"/>
      <c r="BZ175" s="201"/>
      <c r="CA175" s="201"/>
      <c r="CB175" s="201"/>
      <c r="CC175" s="201"/>
      <c r="CD175" s="201"/>
      <c r="CE175" s="201" t="str">
        <f t="shared" ref="CE175:CE188" si="130">CE77</f>
        <v/>
      </c>
      <c r="CF175" s="201"/>
      <c r="CG175" s="201"/>
      <c r="CH175" s="201"/>
      <c r="CI175" s="201"/>
      <c r="CJ175" s="201"/>
      <c r="CK175" s="201"/>
      <c r="CL175" s="201" t="str">
        <f t="shared" ref="CL175:CL188" si="131">CL77</f>
        <v/>
      </c>
      <c r="CM175" s="201"/>
      <c r="CN175" s="201"/>
      <c r="CO175" s="201"/>
      <c r="CP175" s="201"/>
      <c r="CQ175" s="201"/>
      <c r="CR175" s="201"/>
      <c r="CS175" s="201" t="str">
        <f t="shared" ref="CS175:CS188" si="132">CS77</f>
        <v/>
      </c>
      <c r="CT175" s="201"/>
      <c r="CU175" s="201"/>
      <c r="CV175" s="201"/>
      <c r="CW175" s="201"/>
      <c r="CX175" s="201"/>
      <c r="CY175" s="201"/>
      <c r="CZ175" s="201" t="str">
        <f t="shared" ref="CZ175:CZ188" si="133">CZ77</f>
        <v/>
      </c>
      <c r="DA175" s="201"/>
      <c r="DB175" s="201"/>
      <c r="DC175" s="201"/>
      <c r="DD175" s="201"/>
      <c r="DE175" s="201"/>
      <c r="DF175" s="201"/>
      <c r="DG175" s="201" t="str">
        <f t="shared" ref="DG175:DG188" si="134">DG77</f>
        <v/>
      </c>
      <c r="DH175" s="201"/>
      <c r="DI175" s="201"/>
      <c r="DJ175" s="201"/>
      <c r="DK175" s="201"/>
      <c r="DL175" s="201"/>
      <c r="DM175" s="201"/>
      <c r="DN175" s="201" t="str">
        <f t="shared" ref="DN175:DN188" si="135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36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37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38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39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40">EW77</f>
        <v/>
      </c>
      <c r="EX175" s="201"/>
      <c r="EY175" s="201"/>
      <c r="EZ175" s="201"/>
      <c r="FA175" s="201"/>
      <c r="FB175" s="201"/>
      <c r="FC175" s="201"/>
      <c r="FD175" s="201" t="str">
        <f t="shared" ref="FD175:FD188" si="141">FD77</f>
        <v/>
      </c>
      <c r="FE175" s="201"/>
      <c r="FF175" s="201"/>
      <c r="FG175" s="201"/>
      <c r="FH175" s="201"/>
      <c r="FI175" s="201"/>
      <c r="FJ175" s="201"/>
      <c r="FK175" s="201" t="str">
        <f t="shared" ref="FK175:FK188" si="142">FK77</f>
        <v/>
      </c>
      <c r="FL175" s="201"/>
      <c r="FM175" s="201"/>
      <c r="FN175" s="201"/>
      <c r="FO175" s="201"/>
      <c r="FP175" s="201"/>
      <c r="FQ175" s="201"/>
      <c r="FR175" s="201" t="str">
        <f t="shared" ref="FR175:FR188" si="143">FR77</f>
        <v/>
      </c>
      <c r="FS175" s="201"/>
      <c r="FT175" s="201"/>
      <c r="FU175" s="201"/>
      <c r="FV175" s="201"/>
      <c r="FW175" s="201"/>
      <c r="FX175" s="201"/>
      <c r="FY175" s="201" t="str">
        <f t="shared" ref="FY175:FY188" si="144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45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46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47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148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149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150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151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152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153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154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5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6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7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8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9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60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61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62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63">LB77</f>
        <v/>
      </c>
      <c r="LC175" s="201"/>
      <c r="LD175" s="201"/>
      <c r="LE175" s="201"/>
      <c r="LF175" s="201"/>
      <c r="LG175" s="201"/>
      <c r="LH175" s="201"/>
      <c r="LI175" s="201" t="str">
        <f t="shared" si="104"/>
        <v/>
      </c>
      <c r="LJ175" s="201"/>
      <c r="LK175" s="201"/>
      <c r="LL175" s="201"/>
      <c r="LM175" s="201"/>
      <c r="LN175" s="201"/>
      <c r="LO175" s="201"/>
      <c r="LP175" s="201" t="str">
        <f t="shared" si="105"/>
        <v/>
      </c>
      <c r="LQ175" s="201"/>
      <c r="LR175" s="201"/>
      <c r="LS175" s="201"/>
      <c r="LT175" s="201"/>
      <c r="LU175" s="201"/>
      <c r="LV175" s="201"/>
      <c r="LW175" s="201" t="str">
        <f t="shared" si="106"/>
        <v/>
      </c>
      <c r="LX175" s="201"/>
      <c r="LY175" s="201"/>
      <c r="LZ175" s="201"/>
      <c r="MA175" s="201"/>
      <c r="MB175" s="201"/>
      <c r="MC175" s="201"/>
      <c r="MD175" s="201" t="str">
        <f t="shared" si="107"/>
        <v/>
      </c>
      <c r="ME175" s="201"/>
      <c r="MF175" s="201"/>
      <c r="MG175" s="201"/>
      <c r="MH175" s="201"/>
      <c r="MI175" s="201"/>
      <c r="MJ175" s="201"/>
      <c r="MK175" s="201" t="str">
        <f t="shared" si="108"/>
        <v/>
      </c>
      <c r="ML175" s="201"/>
      <c r="MM175" s="201"/>
      <c r="MN175" s="201"/>
      <c r="MO175" s="201"/>
      <c r="MP175" s="201"/>
      <c r="MQ175" s="201"/>
      <c r="MR175" s="201" t="str">
        <f t="shared" si="109"/>
        <v/>
      </c>
      <c r="MS175" s="201"/>
      <c r="MT175" s="201"/>
      <c r="MU175" s="201"/>
      <c r="MV175" s="201"/>
      <c r="MW175" s="201"/>
      <c r="MX175" s="201"/>
      <c r="MY175" s="201" t="str">
        <f t="shared" si="110"/>
        <v/>
      </c>
      <c r="MZ175" s="201"/>
      <c r="NA175" s="201"/>
      <c r="NB175" s="201"/>
      <c r="NC175" s="201"/>
      <c r="ND175" s="201"/>
      <c r="NE175" s="201"/>
      <c r="NF175" s="201" t="str">
        <f t="shared" si="111"/>
        <v/>
      </c>
      <c r="NG175" s="201"/>
      <c r="NH175" s="201"/>
      <c r="NI175" s="201"/>
      <c r="NJ175" s="201"/>
      <c r="NK175" s="201"/>
      <c r="NL175" s="201"/>
      <c r="NM175" s="201" t="str">
        <f t="shared" si="112"/>
        <v/>
      </c>
      <c r="NN175" s="201"/>
      <c r="NO175" s="201"/>
      <c r="NP175" s="201"/>
      <c r="NQ175" s="201"/>
      <c r="NR175" s="201"/>
      <c r="NS175" s="201"/>
      <c r="NT175" s="201" t="str">
        <f t="shared" si="113"/>
        <v/>
      </c>
      <c r="NU175" s="201"/>
      <c r="NV175" s="201"/>
      <c r="NW175" s="201"/>
      <c r="NX175" s="201"/>
      <c r="NY175" s="201"/>
      <c r="NZ175" s="201"/>
      <c r="OA175" s="201" t="str">
        <f t="shared" si="114"/>
        <v/>
      </c>
      <c r="OB175" s="201"/>
      <c r="OC175" s="201"/>
      <c r="OD175" s="201"/>
      <c r="OE175" s="201"/>
      <c r="OF175" s="201"/>
      <c r="OG175" s="201"/>
      <c r="OH175" s="201" t="str">
        <f t="shared" si="115"/>
        <v/>
      </c>
      <c r="OI175" s="201"/>
      <c r="OJ175" s="201"/>
      <c r="OK175" s="201"/>
      <c r="OL175" s="201"/>
      <c r="OM175" s="201"/>
      <c r="ON175" s="201"/>
      <c r="OO175" s="201" t="str">
        <f t="shared" si="116"/>
        <v/>
      </c>
      <c r="OP175" s="201"/>
      <c r="OQ175" s="201"/>
      <c r="OR175" s="201"/>
      <c r="OS175" s="201"/>
      <c r="OT175" s="201"/>
      <c r="OU175" s="201"/>
      <c r="OV175" s="201" t="str">
        <f t="shared" si="117"/>
        <v/>
      </c>
      <c r="OW175" s="201"/>
      <c r="OX175" s="201"/>
      <c r="OY175" s="201"/>
      <c r="OZ175" s="201"/>
      <c r="PA175" s="201"/>
      <c r="PB175" s="201"/>
      <c r="PC175" s="201" t="str">
        <f t="shared" si="118"/>
        <v/>
      </c>
      <c r="PD175" s="201"/>
      <c r="PE175" s="201"/>
      <c r="PF175" s="201"/>
      <c r="PG175" s="201"/>
      <c r="PH175" s="201"/>
      <c r="PI175" s="201"/>
      <c r="PJ175" s="201" t="str">
        <f t="shared" si="119"/>
        <v/>
      </c>
      <c r="PK175" s="201"/>
      <c r="PL175" s="201"/>
      <c r="PM175" s="201"/>
      <c r="PN175" s="201"/>
      <c r="PO175" s="201"/>
      <c r="PP175" s="201"/>
      <c r="PQ175" s="201" t="str">
        <f t="shared" si="120"/>
        <v/>
      </c>
      <c r="PR175" s="201"/>
      <c r="PS175" s="201"/>
      <c r="PT175" s="201"/>
      <c r="PU175" s="201"/>
      <c r="PV175" s="201"/>
      <c r="PW175" s="201"/>
      <c r="PX175" s="201" t="str">
        <f t="shared" si="121"/>
        <v/>
      </c>
      <c r="PY175" s="201"/>
      <c r="PZ175" s="201"/>
      <c r="QA175" s="201"/>
      <c r="QB175" s="201"/>
      <c r="QC175" s="201"/>
      <c r="QD175" s="201"/>
      <c r="QE175" s="201" t="str">
        <f t="shared" si="122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00"/>
        <v>0</v>
      </c>
      <c r="U176" s="201"/>
      <c r="V176" s="201"/>
      <c r="W176" s="201"/>
      <c r="X176" s="201"/>
      <c r="Y176" s="201"/>
      <c r="Z176" s="201"/>
      <c r="AA176" s="201">
        <f t="shared" si="101"/>
        <v>0</v>
      </c>
      <c r="AB176" s="201"/>
      <c r="AC176" s="201"/>
      <c r="AD176" s="201"/>
      <c r="AE176" s="201"/>
      <c r="AF176" s="201"/>
      <c r="AG176" s="201"/>
      <c r="AH176" s="201">
        <f t="shared" si="123"/>
        <v>0</v>
      </c>
      <c r="AI176" s="201"/>
      <c r="AJ176" s="201"/>
      <c r="AK176" s="201"/>
      <c r="AL176" s="201"/>
      <c r="AM176" s="201"/>
      <c r="AN176" s="201"/>
      <c r="AO176" s="201" t="str">
        <f t="shared" si="124"/>
        <v/>
      </c>
      <c r="AP176" s="201"/>
      <c r="AQ176" s="201"/>
      <c r="AR176" s="201"/>
      <c r="AS176" s="201"/>
      <c r="AT176" s="201"/>
      <c r="AU176" s="201"/>
      <c r="AV176" s="201" t="str">
        <f t="shared" si="125"/>
        <v/>
      </c>
      <c r="AW176" s="201"/>
      <c r="AX176" s="201"/>
      <c r="AY176" s="201"/>
      <c r="AZ176" s="201"/>
      <c r="BA176" s="201"/>
      <c r="BB176" s="201"/>
      <c r="BC176" s="201" t="str">
        <f t="shared" si="126"/>
        <v/>
      </c>
      <c r="BD176" s="201"/>
      <c r="BE176" s="201"/>
      <c r="BF176" s="201"/>
      <c r="BG176" s="201"/>
      <c r="BH176" s="201"/>
      <c r="BI176" s="201"/>
      <c r="BJ176" s="201" t="str">
        <f t="shared" si="127"/>
        <v/>
      </c>
      <c r="BK176" s="201"/>
      <c r="BL176" s="201"/>
      <c r="BM176" s="201"/>
      <c r="BN176" s="201"/>
      <c r="BO176" s="201"/>
      <c r="BP176" s="201"/>
      <c r="BQ176" s="201" t="str">
        <f t="shared" si="128"/>
        <v/>
      </c>
      <c r="BR176" s="201"/>
      <c r="BS176" s="201"/>
      <c r="BT176" s="201"/>
      <c r="BU176" s="201"/>
      <c r="BV176" s="201"/>
      <c r="BW176" s="201"/>
      <c r="BX176" s="201" t="str">
        <f t="shared" si="129"/>
        <v/>
      </c>
      <c r="BY176" s="201"/>
      <c r="BZ176" s="201"/>
      <c r="CA176" s="201"/>
      <c r="CB176" s="201"/>
      <c r="CC176" s="201"/>
      <c r="CD176" s="201"/>
      <c r="CE176" s="201" t="str">
        <f t="shared" si="130"/>
        <v/>
      </c>
      <c r="CF176" s="201"/>
      <c r="CG176" s="201"/>
      <c r="CH176" s="201"/>
      <c r="CI176" s="201"/>
      <c r="CJ176" s="201"/>
      <c r="CK176" s="201"/>
      <c r="CL176" s="201" t="str">
        <f t="shared" si="131"/>
        <v/>
      </c>
      <c r="CM176" s="201"/>
      <c r="CN176" s="201"/>
      <c r="CO176" s="201"/>
      <c r="CP176" s="201"/>
      <c r="CQ176" s="201"/>
      <c r="CR176" s="201"/>
      <c r="CS176" s="201" t="str">
        <f t="shared" si="132"/>
        <v/>
      </c>
      <c r="CT176" s="201"/>
      <c r="CU176" s="201"/>
      <c r="CV176" s="201"/>
      <c r="CW176" s="201"/>
      <c r="CX176" s="201"/>
      <c r="CY176" s="201"/>
      <c r="CZ176" s="201" t="str">
        <f t="shared" si="133"/>
        <v/>
      </c>
      <c r="DA176" s="201"/>
      <c r="DB176" s="201"/>
      <c r="DC176" s="201"/>
      <c r="DD176" s="201"/>
      <c r="DE176" s="201"/>
      <c r="DF176" s="201"/>
      <c r="DG176" s="201" t="str">
        <f t="shared" si="134"/>
        <v/>
      </c>
      <c r="DH176" s="201"/>
      <c r="DI176" s="201"/>
      <c r="DJ176" s="201"/>
      <c r="DK176" s="201"/>
      <c r="DL176" s="201"/>
      <c r="DM176" s="201"/>
      <c r="DN176" s="201" t="str">
        <f t="shared" si="135"/>
        <v/>
      </c>
      <c r="DO176" s="201"/>
      <c r="DP176" s="201"/>
      <c r="DQ176" s="201"/>
      <c r="DR176" s="201"/>
      <c r="DS176" s="201"/>
      <c r="DT176" s="201"/>
      <c r="DU176" s="201" t="str">
        <f t="shared" si="136"/>
        <v/>
      </c>
      <c r="DV176" s="201"/>
      <c r="DW176" s="201"/>
      <c r="DX176" s="201"/>
      <c r="DY176" s="201"/>
      <c r="DZ176" s="201"/>
      <c r="EA176" s="201"/>
      <c r="EB176" s="201" t="str">
        <f t="shared" si="137"/>
        <v/>
      </c>
      <c r="EC176" s="201"/>
      <c r="ED176" s="201"/>
      <c r="EE176" s="201"/>
      <c r="EF176" s="201"/>
      <c r="EG176" s="201"/>
      <c r="EH176" s="201"/>
      <c r="EI176" s="201" t="str">
        <f t="shared" si="138"/>
        <v/>
      </c>
      <c r="EJ176" s="201"/>
      <c r="EK176" s="201"/>
      <c r="EL176" s="201"/>
      <c r="EM176" s="201"/>
      <c r="EN176" s="201"/>
      <c r="EO176" s="201"/>
      <c r="EP176" s="201" t="str">
        <f t="shared" si="139"/>
        <v/>
      </c>
      <c r="EQ176" s="201"/>
      <c r="ER176" s="201"/>
      <c r="ES176" s="201"/>
      <c r="ET176" s="201"/>
      <c r="EU176" s="201"/>
      <c r="EV176" s="201"/>
      <c r="EW176" s="201" t="str">
        <f t="shared" si="140"/>
        <v/>
      </c>
      <c r="EX176" s="201"/>
      <c r="EY176" s="201"/>
      <c r="EZ176" s="201"/>
      <c r="FA176" s="201"/>
      <c r="FB176" s="201"/>
      <c r="FC176" s="201"/>
      <c r="FD176" s="201" t="str">
        <f t="shared" si="141"/>
        <v/>
      </c>
      <c r="FE176" s="201"/>
      <c r="FF176" s="201"/>
      <c r="FG176" s="201"/>
      <c r="FH176" s="201"/>
      <c r="FI176" s="201"/>
      <c r="FJ176" s="201"/>
      <c r="FK176" s="201" t="str">
        <f t="shared" si="142"/>
        <v/>
      </c>
      <c r="FL176" s="201"/>
      <c r="FM176" s="201"/>
      <c r="FN176" s="201"/>
      <c r="FO176" s="201"/>
      <c r="FP176" s="201"/>
      <c r="FQ176" s="201"/>
      <c r="FR176" s="201" t="str">
        <f t="shared" si="143"/>
        <v/>
      </c>
      <c r="FS176" s="201"/>
      <c r="FT176" s="201"/>
      <c r="FU176" s="201"/>
      <c r="FV176" s="201"/>
      <c r="FW176" s="201"/>
      <c r="FX176" s="201"/>
      <c r="FY176" s="201" t="str">
        <f t="shared" si="144"/>
        <v/>
      </c>
      <c r="FZ176" s="201"/>
      <c r="GA176" s="201"/>
      <c r="GB176" s="201"/>
      <c r="GC176" s="201"/>
      <c r="GD176" s="201"/>
      <c r="GE176" s="201"/>
      <c r="GF176" s="201" t="str">
        <f t="shared" si="145"/>
        <v/>
      </c>
      <c r="GG176" s="201"/>
      <c r="GH176" s="201"/>
      <c r="GI176" s="201"/>
      <c r="GJ176" s="201"/>
      <c r="GK176" s="201"/>
      <c r="GL176" s="201"/>
      <c r="GM176" s="201" t="str">
        <f t="shared" si="146"/>
        <v/>
      </c>
      <c r="GN176" s="201"/>
      <c r="GO176" s="201"/>
      <c r="GP176" s="201"/>
      <c r="GQ176" s="201"/>
      <c r="GR176" s="201"/>
      <c r="GS176" s="201"/>
      <c r="GT176" s="201" t="str">
        <f t="shared" si="147"/>
        <v/>
      </c>
      <c r="GU176" s="201"/>
      <c r="GV176" s="201"/>
      <c r="GW176" s="201"/>
      <c r="GX176" s="201"/>
      <c r="GY176" s="201"/>
      <c r="GZ176" s="201"/>
      <c r="HA176" s="201" t="str">
        <f t="shared" si="148"/>
        <v/>
      </c>
      <c r="HB176" s="201"/>
      <c r="HC176" s="201"/>
      <c r="HD176" s="201"/>
      <c r="HE176" s="201"/>
      <c r="HF176" s="201"/>
      <c r="HG176" s="201"/>
      <c r="HH176" s="201" t="str">
        <f t="shared" si="149"/>
        <v/>
      </c>
      <c r="HI176" s="201"/>
      <c r="HJ176" s="201"/>
      <c r="HK176" s="201"/>
      <c r="HL176" s="201"/>
      <c r="HM176" s="201"/>
      <c r="HN176" s="201"/>
      <c r="HO176" s="201" t="str">
        <f t="shared" si="150"/>
        <v/>
      </c>
      <c r="HP176" s="201"/>
      <c r="HQ176" s="201"/>
      <c r="HR176" s="201"/>
      <c r="HS176" s="201"/>
      <c r="HT176" s="201"/>
      <c r="HU176" s="201"/>
      <c r="HV176" s="201" t="str">
        <f t="shared" si="151"/>
        <v/>
      </c>
      <c r="HW176" s="201"/>
      <c r="HX176" s="201"/>
      <c r="HY176" s="201"/>
      <c r="HZ176" s="201"/>
      <c r="IA176" s="201"/>
      <c r="IB176" s="201"/>
      <c r="IC176" s="201" t="str">
        <f t="shared" si="152"/>
        <v/>
      </c>
      <c r="ID176" s="201"/>
      <c r="IE176" s="201"/>
      <c r="IF176" s="201"/>
      <c r="IG176" s="201"/>
      <c r="IH176" s="201"/>
      <c r="II176" s="201"/>
      <c r="IJ176" s="201" t="str">
        <f t="shared" si="153"/>
        <v/>
      </c>
      <c r="IK176" s="201"/>
      <c r="IL176" s="201"/>
      <c r="IM176" s="201"/>
      <c r="IN176" s="201"/>
      <c r="IO176" s="201"/>
      <c r="IP176" s="201"/>
      <c r="IQ176" s="201" t="str">
        <f t="shared" si="154"/>
        <v/>
      </c>
      <c r="IR176" s="201"/>
      <c r="IS176" s="201"/>
      <c r="IT176" s="201"/>
      <c r="IU176" s="201"/>
      <c r="IV176" s="201"/>
      <c r="IW176" s="201"/>
      <c r="IX176" s="201" t="str">
        <f t="shared" si="155"/>
        <v/>
      </c>
      <c r="IY176" s="201"/>
      <c r="IZ176" s="201"/>
      <c r="JA176" s="201"/>
      <c r="JB176" s="201"/>
      <c r="JC176" s="201"/>
      <c r="JD176" s="201"/>
      <c r="JE176" s="201" t="str">
        <f t="shared" si="156"/>
        <v/>
      </c>
      <c r="JF176" s="201"/>
      <c r="JG176" s="201"/>
      <c r="JH176" s="201"/>
      <c r="JI176" s="201"/>
      <c r="JJ176" s="201"/>
      <c r="JK176" s="201"/>
      <c r="JL176" s="201" t="str">
        <f t="shared" si="157"/>
        <v/>
      </c>
      <c r="JM176" s="201"/>
      <c r="JN176" s="201"/>
      <c r="JO176" s="201"/>
      <c r="JP176" s="201"/>
      <c r="JQ176" s="201"/>
      <c r="JR176" s="201"/>
      <c r="JS176" s="201" t="str">
        <f t="shared" si="158"/>
        <v/>
      </c>
      <c r="JT176" s="201"/>
      <c r="JU176" s="201"/>
      <c r="JV176" s="201"/>
      <c r="JW176" s="201"/>
      <c r="JX176" s="201"/>
      <c r="JY176" s="201"/>
      <c r="JZ176" s="201" t="str">
        <f t="shared" si="159"/>
        <v/>
      </c>
      <c r="KA176" s="201"/>
      <c r="KB176" s="201"/>
      <c r="KC176" s="201"/>
      <c r="KD176" s="201"/>
      <c r="KE176" s="201"/>
      <c r="KF176" s="201"/>
      <c r="KG176" s="201" t="str">
        <f t="shared" si="160"/>
        <v/>
      </c>
      <c r="KH176" s="201"/>
      <c r="KI176" s="201"/>
      <c r="KJ176" s="201"/>
      <c r="KK176" s="201"/>
      <c r="KL176" s="201"/>
      <c r="KM176" s="201"/>
      <c r="KN176" s="201" t="str">
        <f t="shared" si="161"/>
        <v/>
      </c>
      <c r="KO176" s="201"/>
      <c r="KP176" s="201"/>
      <c r="KQ176" s="201"/>
      <c r="KR176" s="201"/>
      <c r="KS176" s="201"/>
      <c r="KT176" s="201"/>
      <c r="KU176" s="201" t="str">
        <f t="shared" si="162"/>
        <v/>
      </c>
      <c r="KV176" s="201"/>
      <c r="KW176" s="201"/>
      <c r="KX176" s="201"/>
      <c r="KY176" s="201"/>
      <c r="KZ176" s="201"/>
      <c r="LA176" s="201"/>
      <c r="LB176" s="201" t="str">
        <f t="shared" si="163"/>
        <v/>
      </c>
      <c r="LC176" s="201"/>
      <c r="LD176" s="201"/>
      <c r="LE176" s="201"/>
      <c r="LF176" s="201"/>
      <c r="LG176" s="201"/>
      <c r="LH176" s="201"/>
      <c r="LI176" s="201" t="str">
        <f t="shared" si="104"/>
        <v/>
      </c>
      <c r="LJ176" s="201"/>
      <c r="LK176" s="201"/>
      <c r="LL176" s="201"/>
      <c r="LM176" s="201"/>
      <c r="LN176" s="201"/>
      <c r="LO176" s="201"/>
      <c r="LP176" s="201" t="str">
        <f t="shared" si="105"/>
        <v/>
      </c>
      <c r="LQ176" s="201"/>
      <c r="LR176" s="201"/>
      <c r="LS176" s="201"/>
      <c r="LT176" s="201"/>
      <c r="LU176" s="201"/>
      <c r="LV176" s="201"/>
      <c r="LW176" s="201" t="str">
        <f t="shared" si="106"/>
        <v/>
      </c>
      <c r="LX176" s="201"/>
      <c r="LY176" s="201"/>
      <c r="LZ176" s="201"/>
      <c r="MA176" s="201"/>
      <c r="MB176" s="201"/>
      <c r="MC176" s="201"/>
      <c r="MD176" s="201" t="str">
        <f t="shared" si="107"/>
        <v/>
      </c>
      <c r="ME176" s="201"/>
      <c r="MF176" s="201"/>
      <c r="MG176" s="201"/>
      <c r="MH176" s="201"/>
      <c r="MI176" s="201"/>
      <c r="MJ176" s="201"/>
      <c r="MK176" s="201" t="str">
        <f t="shared" si="108"/>
        <v/>
      </c>
      <c r="ML176" s="201"/>
      <c r="MM176" s="201"/>
      <c r="MN176" s="201"/>
      <c r="MO176" s="201"/>
      <c r="MP176" s="201"/>
      <c r="MQ176" s="201"/>
      <c r="MR176" s="201" t="str">
        <f t="shared" si="109"/>
        <v/>
      </c>
      <c r="MS176" s="201"/>
      <c r="MT176" s="201"/>
      <c r="MU176" s="201"/>
      <c r="MV176" s="201"/>
      <c r="MW176" s="201"/>
      <c r="MX176" s="201"/>
      <c r="MY176" s="201" t="str">
        <f t="shared" si="110"/>
        <v/>
      </c>
      <c r="MZ176" s="201"/>
      <c r="NA176" s="201"/>
      <c r="NB176" s="201"/>
      <c r="NC176" s="201"/>
      <c r="ND176" s="201"/>
      <c r="NE176" s="201"/>
      <c r="NF176" s="201" t="str">
        <f t="shared" si="111"/>
        <v/>
      </c>
      <c r="NG176" s="201"/>
      <c r="NH176" s="201"/>
      <c r="NI176" s="201"/>
      <c r="NJ176" s="201"/>
      <c r="NK176" s="201"/>
      <c r="NL176" s="201"/>
      <c r="NM176" s="201" t="str">
        <f t="shared" si="112"/>
        <v/>
      </c>
      <c r="NN176" s="201"/>
      <c r="NO176" s="201"/>
      <c r="NP176" s="201"/>
      <c r="NQ176" s="201"/>
      <c r="NR176" s="201"/>
      <c r="NS176" s="201"/>
      <c r="NT176" s="201" t="str">
        <f t="shared" si="113"/>
        <v/>
      </c>
      <c r="NU176" s="201"/>
      <c r="NV176" s="201"/>
      <c r="NW176" s="201"/>
      <c r="NX176" s="201"/>
      <c r="NY176" s="201"/>
      <c r="NZ176" s="201"/>
      <c r="OA176" s="201" t="str">
        <f t="shared" si="114"/>
        <v/>
      </c>
      <c r="OB176" s="201"/>
      <c r="OC176" s="201"/>
      <c r="OD176" s="201"/>
      <c r="OE176" s="201"/>
      <c r="OF176" s="201"/>
      <c r="OG176" s="201"/>
      <c r="OH176" s="201" t="str">
        <f t="shared" si="115"/>
        <v/>
      </c>
      <c r="OI176" s="201"/>
      <c r="OJ176" s="201"/>
      <c r="OK176" s="201"/>
      <c r="OL176" s="201"/>
      <c r="OM176" s="201"/>
      <c r="ON176" s="201"/>
      <c r="OO176" s="201" t="str">
        <f t="shared" si="116"/>
        <v/>
      </c>
      <c r="OP176" s="201"/>
      <c r="OQ176" s="201"/>
      <c r="OR176" s="201"/>
      <c r="OS176" s="201"/>
      <c r="OT176" s="201"/>
      <c r="OU176" s="201"/>
      <c r="OV176" s="201" t="str">
        <f t="shared" si="117"/>
        <v/>
      </c>
      <c r="OW176" s="201"/>
      <c r="OX176" s="201"/>
      <c r="OY176" s="201"/>
      <c r="OZ176" s="201"/>
      <c r="PA176" s="201"/>
      <c r="PB176" s="201"/>
      <c r="PC176" s="201" t="str">
        <f t="shared" si="118"/>
        <v/>
      </c>
      <c r="PD176" s="201"/>
      <c r="PE176" s="201"/>
      <c r="PF176" s="201"/>
      <c r="PG176" s="201"/>
      <c r="PH176" s="201"/>
      <c r="PI176" s="201"/>
      <c r="PJ176" s="201" t="str">
        <f t="shared" si="119"/>
        <v/>
      </c>
      <c r="PK176" s="201"/>
      <c r="PL176" s="201"/>
      <c r="PM176" s="201"/>
      <c r="PN176" s="201"/>
      <c r="PO176" s="201"/>
      <c r="PP176" s="201"/>
      <c r="PQ176" s="201" t="str">
        <f t="shared" si="120"/>
        <v/>
      </c>
      <c r="PR176" s="201"/>
      <c r="PS176" s="201"/>
      <c r="PT176" s="201"/>
      <c r="PU176" s="201"/>
      <c r="PV176" s="201"/>
      <c r="PW176" s="201"/>
      <c r="PX176" s="201" t="str">
        <f t="shared" si="121"/>
        <v/>
      </c>
      <c r="PY176" s="201"/>
      <c r="PZ176" s="201"/>
      <c r="QA176" s="201"/>
      <c r="QB176" s="201"/>
      <c r="QC176" s="201"/>
      <c r="QD176" s="201"/>
      <c r="QE176" s="201" t="str">
        <f t="shared" si="122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00"/>
        <v>20</v>
      </c>
      <c r="U177" s="201"/>
      <c r="V177" s="201"/>
      <c r="W177" s="201"/>
      <c r="X177" s="201"/>
      <c r="Y177" s="201"/>
      <c r="Z177" s="201"/>
      <c r="AA177" s="201">
        <f t="shared" si="101"/>
        <v>0</v>
      </c>
      <c r="AB177" s="201"/>
      <c r="AC177" s="201"/>
      <c r="AD177" s="201"/>
      <c r="AE177" s="201"/>
      <c r="AF177" s="201"/>
      <c r="AG177" s="201"/>
      <c r="AH177" s="201">
        <f t="shared" si="123"/>
        <v>0</v>
      </c>
      <c r="AI177" s="201"/>
      <c r="AJ177" s="201"/>
      <c r="AK177" s="201"/>
      <c r="AL177" s="201"/>
      <c r="AM177" s="201"/>
      <c r="AN177" s="201"/>
      <c r="AO177" s="201" t="str">
        <f t="shared" si="124"/>
        <v/>
      </c>
      <c r="AP177" s="201"/>
      <c r="AQ177" s="201"/>
      <c r="AR177" s="201"/>
      <c r="AS177" s="201"/>
      <c r="AT177" s="201"/>
      <c r="AU177" s="201"/>
      <c r="AV177" s="201" t="str">
        <f t="shared" si="125"/>
        <v/>
      </c>
      <c r="AW177" s="201"/>
      <c r="AX177" s="201"/>
      <c r="AY177" s="201"/>
      <c r="AZ177" s="201"/>
      <c r="BA177" s="201"/>
      <c r="BB177" s="201"/>
      <c r="BC177" s="201" t="str">
        <f t="shared" si="126"/>
        <v/>
      </c>
      <c r="BD177" s="201"/>
      <c r="BE177" s="201"/>
      <c r="BF177" s="201"/>
      <c r="BG177" s="201"/>
      <c r="BH177" s="201"/>
      <c r="BI177" s="201"/>
      <c r="BJ177" s="201" t="str">
        <f t="shared" si="127"/>
        <v/>
      </c>
      <c r="BK177" s="201"/>
      <c r="BL177" s="201"/>
      <c r="BM177" s="201"/>
      <c r="BN177" s="201"/>
      <c r="BO177" s="201"/>
      <c r="BP177" s="201"/>
      <c r="BQ177" s="201" t="str">
        <f t="shared" si="128"/>
        <v/>
      </c>
      <c r="BR177" s="201"/>
      <c r="BS177" s="201"/>
      <c r="BT177" s="201"/>
      <c r="BU177" s="201"/>
      <c r="BV177" s="201"/>
      <c r="BW177" s="201"/>
      <c r="BX177" s="201" t="str">
        <f t="shared" si="129"/>
        <v/>
      </c>
      <c r="BY177" s="201"/>
      <c r="BZ177" s="201"/>
      <c r="CA177" s="201"/>
      <c r="CB177" s="201"/>
      <c r="CC177" s="201"/>
      <c r="CD177" s="201"/>
      <c r="CE177" s="201" t="str">
        <f t="shared" si="130"/>
        <v/>
      </c>
      <c r="CF177" s="201"/>
      <c r="CG177" s="201"/>
      <c r="CH177" s="201"/>
      <c r="CI177" s="201"/>
      <c r="CJ177" s="201"/>
      <c r="CK177" s="201"/>
      <c r="CL177" s="201" t="str">
        <f t="shared" si="131"/>
        <v/>
      </c>
      <c r="CM177" s="201"/>
      <c r="CN177" s="201"/>
      <c r="CO177" s="201"/>
      <c r="CP177" s="201"/>
      <c r="CQ177" s="201"/>
      <c r="CR177" s="201"/>
      <c r="CS177" s="201" t="str">
        <f t="shared" si="132"/>
        <v/>
      </c>
      <c r="CT177" s="201"/>
      <c r="CU177" s="201"/>
      <c r="CV177" s="201"/>
      <c r="CW177" s="201"/>
      <c r="CX177" s="201"/>
      <c r="CY177" s="201"/>
      <c r="CZ177" s="201" t="str">
        <f t="shared" si="133"/>
        <v/>
      </c>
      <c r="DA177" s="201"/>
      <c r="DB177" s="201"/>
      <c r="DC177" s="201"/>
      <c r="DD177" s="201"/>
      <c r="DE177" s="201"/>
      <c r="DF177" s="201"/>
      <c r="DG177" s="201" t="str">
        <f t="shared" si="134"/>
        <v/>
      </c>
      <c r="DH177" s="201"/>
      <c r="DI177" s="201"/>
      <c r="DJ177" s="201"/>
      <c r="DK177" s="201"/>
      <c r="DL177" s="201"/>
      <c r="DM177" s="201"/>
      <c r="DN177" s="201" t="str">
        <f t="shared" si="135"/>
        <v/>
      </c>
      <c r="DO177" s="201"/>
      <c r="DP177" s="201"/>
      <c r="DQ177" s="201"/>
      <c r="DR177" s="201"/>
      <c r="DS177" s="201"/>
      <c r="DT177" s="201"/>
      <c r="DU177" s="201" t="str">
        <f t="shared" si="136"/>
        <v/>
      </c>
      <c r="DV177" s="201"/>
      <c r="DW177" s="201"/>
      <c r="DX177" s="201"/>
      <c r="DY177" s="201"/>
      <c r="DZ177" s="201"/>
      <c r="EA177" s="201"/>
      <c r="EB177" s="201" t="str">
        <f t="shared" si="137"/>
        <v/>
      </c>
      <c r="EC177" s="201"/>
      <c r="ED177" s="201"/>
      <c r="EE177" s="201"/>
      <c r="EF177" s="201"/>
      <c r="EG177" s="201"/>
      <c r="EH177" s="201"/>
      <c r="EI177" s="201" t="str">
        <f t="shared" si="138"/>
        <v/>
      </c>
      <c r="EJ177" s="201"/>
      <c r="EK177" s="201"/>
      <c r="EL177" s="201"/>
      <c r="EM177" s="201"/>
      <c r="EN177" s="201"/>
      <c r="EO177" s="201"/>
      <c r="EP177" s="201" t="str">
        <f t="shared" si="139"/>
        <v/>
      </c>
      <c r="EQ177" s="201"/>
      <c r="ER177" s="201"/>
      <c r="ES177" s="201"/>
      <c r="ET177" s="201"/>
      <c r="EU177" s="201"/>
      <c r="EV177" s="201"/>
      <c r="EW177" s="201" t="str">
        <f t="shared" si="140"/>
        <v/>
      </c>
      <c r="EX177" s="201"/>
      <c r="EY177" s="201"/>
      <c r="EZ177" s="201"/>
      <c r="FA177" s="201"/>
      <c r="FB177" s="201"/>
      <c r="FC177" s="201"/>
      <c r="FD177" s="201" t="str">
        <f t="shared" si="141"/>
        <v/>
      </c>
      <c r="FE177" s="201"/>
      <c r="FF177" s="201"/>
      <c r="FG177" s="201"/>
      <c r="FH177" s="201"/>
      <c r="FI177" s="201"/>
      <c r="FJ177" s="201"/>
      <c r="FK177" s="201" t="str">
        <f t="shared" si="142"/>
        <v/>
      </c>
      <c r="FL177" s="201"/>
      <c r="FM177" s="201"/>
      <c r="FN177" s="201"/>
      <c r="FO177" s="201"/>
      <c r="FP177" s="201"/>
      <c r="FQ177" s="201"/>
      <c r="FR177" s="201" t="str">
        <f t="shared" si="143"/>
        <v/>
      </c>
      <c r="FS177" s="201"/>
      <c r="FT177" s="201"/>
      <c r="FU177" s="201"/>
      <c r="FV177" s="201"/>
      <c r="FW177" s="201"/>
      <c r="FX177" s="201"/>
      <c r="FY177" s="201" t="str">
        <f t="shared" si="144"/>
        <v/>
      </c>
      <c r="FZ177" s="201"/>
      <c r="GA177" s="201"/>
      <c r="GB177" s="201"/>
      <c r="GC177" s="201"/>
      <c r="GD177" s="201"/>
      <c r="GE177" s="201"/>
      <c r="GF177" s="201" t="str">
        <f t="shared" si="145"/>
        <v/>
      </c>
      <c r="GG177" s="201"/>
      <c r="GH177" s="201"/>
      <c r="GI177" s="201"/>
      <c r="GJ177" s="201"/>
      <c r="GK177" s="201"/>
      <c r="GL177" s="201"/>
      <c r="GM177" s="201" t="str">
        <f t="shared" si="146"/>
        <v/>
      </c>
      <c r="GN177" s="201"/>
      <c r="GO177" s="201"/>
      <c r="GP177" s="201"/>
      <c r="GQ177" s="201"/>
      <c r="GR177" s="201"/>
      <c r="GS177" s="201"/>
      <c r="GT177" s="201" t="str">
        <f t="shared" si="147"/>
        <v/>
      </c>
      <c r="GU177" s="201"/>
      <c r="GV177" s="201"/>
      <c r="GW177" s="201"/>
      <c r="GX177" s="201"/>
      <c r="GY177" s="201"/>
      <c r="GZ177" s="201"/>
      <c r="HA177" s="201" t="str">
        <f t="shared" si="148"/>
        <v/>
      </c>
      <c r="HB177" s="201"/>
      <c r="HC177" s="201"/>
      <c r="HD177" s="201"/>
      <c r="HE177" s="201"/>
      <c r="HF177" s="201"/>
      <c r="HG177" s="201"/>
      <c r="HH177" s="201" t="str">
        <f t="shared" si="149"/>
        <v/>
      </c>
      <c r="HI177" s="201"/>
      <c r="HJ177" s="201"/>
      <c r="HK177" s="201"/>
      <c r="HL177" s="201"/>
      <c r="HM177" s="201"/>
      <c r="HN177" s="201"/>
      <c r="HO177" s="201" t="str">
        <f t="shared" si="150"/>
        <v/>
      </c>
      <c r="HP177" s="201"/>
      <c r="HQ177" s="201"/>
      <c r="HR177" s="201"/>
      <c r="HS177" s="201"/>
      <c r="HT177" s="201"/>
      <c r="HU177" s="201"/>
      <c r="HV177" s="201" t="str">
        <f t="shared" si="151"/>
        <v/>
      </c>
      <c r="HW177" s="201"/>
      <c r="HX177" s="201"/>
      <c r="HY177" s="201"/>
      <c r="HZ177" s="201"/>
      <c r="IA177" s="201"/>
      <c r="IB177" s="201"/>
      <c r="IC177" s="201" t="str">
        <f t="shared" si="152"/>
        <v/>
      </c>
      <c r="ID177" s="201"/>
      <c r="IE177" s="201"/>
      <c r="IF177" s="201"/>
      <c r="IG177" s="201"/>
      <c r="IH177" s="201"/>
      <c r="II177" s="201"/>
      <c r="IJ177" s="201" t="str">
        <f t="shared" si="153"/>
        <v/>
      </c>
      <c r="IK177" s="201"/>
      <c r="IL177" s="201"/>
      <c r="IM177" s="201"/>
      <c r="IN177" s="201"/>
      <c r="IO177" s="201"/>
      <c r="IP177" s="201"/>
      <c r="IQ177" s="201" t="str">
        <f t="shared" si="154"/>
        <v/>
      </c>
      <c r="IR177" s="201"/>
      <c r="IS177" s="201"/>
      <c r="IT177" s="201"/>
      <c r="IU177" s="201"/>
      <c r="IV177" s="201"/>
      <c r="IW177" s="201"/>
      <c r="IX177" s="201" t="str">
        <f t="shared" si="155"/>
        <v/>
      </c>
      <c r="IY177" s="201"/>
      <c r="IZ177" s="201"/>
      <c r="JA177" s="201"/>
      <c r="JB177" s="201"/>
      <c r="JC177" s="201"/>
      <c r="JD177" s="201"/>
      <c r="JE177" s="201" t="str">
        <f t="shared" si="156"/>
        <v/>
      </c>
      <c r="JF177" s="201"/>
      <c r="JG177" s="201"/>
      <c r="JH177" s="201"/>
      <c r="JI177" s="201"/>
      <c r="JJ177" s="201"/>
      <c r="JK177" s="201"/>
      <c r="JL177" s="201" t="str">
        <f t="shared" si="157"/>
        <v/>
      </c>
      <c r="JM177" s="201"/>
      <c r="JN177" s="201"/>
      <c r="JO177" s="201"/>
      <c r="JP177" s="201"/>
      <c r="JQ177" s="201"/>
      <c r="JR177" s="201"/>
      <c r="JS177" s="201" t="str">
        <f t="shared" si="158"/>
        <v/>
      </c>
      <c r="JT177" s="201"/>
      <c r="JU177" s="201"/>
      <c r="JV177" s="201"/>
      <c r="JW177" s="201"/>
      <c r="JX177" s="201"/>
      <c r="JY177" s="201"/>
      <c r="JZ177" s="201" t="str">
        <f t="shared" si="159"/>
        <v/>
      </c>
      <c r="KA177" s="201"/>
      <c r="KB177" s="201"/>
      <c r="KC177" s="201"/>
      <c r="KD177" s="201"/>
      <c r="KE177" s="201"/>
      <c r="KF177" s="201"/>
      <c r="KG177" s="201" t="str">
        <f t="shared" si="160"/>
        <v/>
      </c>
      <c r="KH177" s="201"/>
      <c r="KI177" s="201"/>
      <c r="KJ177" s="201"/>
      <c r="KK177" s="201"/>
      <c r="KL177" s="201"/>
      <c r="KM177" s="201"/>
      <c r="KN177" s="201" t="str">
        <f t="shared" si="161"/>
        <v/>
      </c>
      <c r="KO177" s="201"/>
      <c r="KP177" s="201"/>
      <c r="KQ177" s="201"/>
      <c r="KR177" s="201"/>
      <c r="KS177" s="201"/>
      <c r="KT177" s="201"/>
      <c r="KU177" s="201" t="str">
        <f t="shared" si="162"/>
        <v/>
      </c>
      <c r="KV177" s="201"/>
      <c r="KW177" s="201"/>
      <c r="KX177" s="201"/>
      <c r="KY177" s="201"/>
      <c r="KZ177" s="201"/>
      <c r="LA177" s="201"/>
      <c r="LB177" s="201" t="str">
        <f t="shared" si="163"/>
        <v/>
      </c>
      <c r="LC177" s="201"/>
      <c r="LD177" s="201"/>
      <c r="LE177" s="201"/>
      <c r="LF177" s="201"/>
      <c r="LG177" s="201"/>
      <c r="LH177" s="201"/>
      <c r="LI177" s="201" t="str">
        <f t="shared" si="104"/>
        <v/>
      </c>
      <c r="LJ177" s="201"/>
      <c r="LK177" s="201"/>
      <c r="LL177" s="201"/>
      <c r="LM177" s="201"/>
      <c r="LN177" s="201"/>
      <c r="LO177" s="201"/>
      <c r="LP177" s="201" t="str">
        <f t="shared" si="105"/>
        <v/>
      </c>
      <c r="LQ177" s="201"/>
      <c r="LR177" s="201"/>
      <c r="LS177" s="201"/>
      <c r="LT177" s="201"/>
      <c r="LU177" s="201"/>
      <c r="LV177" s="201"/>
      <c r="LW177" s="201" t="str">
        <f t="shared" si="106"/>
        <v/>
      </c>
      <c r="LX177" s="201"/>
      <c r="LY177" s="201"/>
      <c r="LZ177" s="201"/>
      <c r="MA177" s="201"/>
      <c r="MB177" s="201"/>
      <c r="MC177" s="201"/>
      <c r="MD177" s="201" t="str">
        <f t="shared" si="107"/>
        <v/>
      </c>
      <c r="ME177" s="201"/>
      <c r="MF177" s="201"/>
      <c r="MG177" s="201"/>
      <c r="MH177" s="201"/>
      <c r="MI177" s="201"/>
      <c r="MJ177" s="201"/>
      <c r="MK177" s="201" t="str">
        <f t="shared" si="108"/>
        <v/>
      </c>
      <c r="ML177" s="201"/>
      <c r="MM177" s="201"/>
      <c r="MN177" s="201"/>
      <c r="MO177" s="201"/>
      <c r="MP177" s="201"/>
      <c r="MQ177" s="201"/>
      <c r="MR177" s="201" t="str">
        <f t="shared" si="109"/>
        <v/>
      </c>
      <c r="MS177" s="201"/>
      <c r="MT177" s="201"/>
      <c r="MU177" s="201"/>
      <c r="MV177" s="201"/>
      <c r="MW177" s="201"/>
      <c r="MX177" s="201"/>
      <c r="MY177" s="201" t="str">
        <f t="shared" si="110"/>
        <v/>
      </c>
      <c r="MZ177" s="201"/>
      <c r="NA177" s="201"/>
      <c r="NB177" s="201"/>
      <c r="NC177" s="201"/>
      <c r="ND177" s="201"/>
      <c r="NE177" s="201"/>
      <c r="NF177" s="201" t="str">
        <f t="shared" si="111"/>
        <v/>
      </c>
      <c r="NG177" s="201"/>
      <c r="NH177" s="201"/>
      <c r="NI177" s="201"/>
      <c r="NJ177" s="201"/>
      <c r="NK177" s="201"/>
      <c r="NL177" s="201"/>
      <c r="NM177" s="201" t="str">
        <f t="shared" si="112"/>
        <v/>
      </c>
      <c r="NN177" s="201"/>
      <c r="NO177" s="201"/>
      <c r="NP177" s="201"/>
      <c r="NQ177" s="201"/>
      <c r="NR177" s="201"/>
      <c r="NS177" s="201"/>
      <c r="NT177" s="201" t="str">
        <f t="shared" si="113"/>
        <v/>
      </c>
      <c r="NU177" s="201"/>
      <c r="NV177" s="201"/>
      <c r="NW177" s="201"/>
      <c r="NX177" s="201"/>
      <c r="NY177" s="201"/>
      <c r="NZ177" s="201"/>
      <c r="OA177" s="201" t="str">
        <f t="shared" si="114"/>
        <v/>
      </c>
      <c r="OB177" s="201"/>
      <c r="OC177" s="201"/>
      <c r="OD177" s="201"/>
      <c r="OE177" s="201"/>
      <c r="OF177" s="201"/>
      <c r="OG177" s="201"/>
      <c r="OH177" s="201" t="str">
        <f t="shared" si="115"/>
        <v/>
      </c>
      <c r="OI177" s="201"/>
      <c r="OJ177" s="201"/>
      <c r="OK177" s="201"/>
      <c r="OL177" s="201"/>
      <c r="OM177" s="201"/>
      <c r="ON177" s="201"/>
      <c r="OO177" s="201" t="str">
        <f t="shared" si="116"/>
        <v/>
      </c>
      <c r="OP177" s="201"/>
      <c r="OQ177" s="201"/>
      <c r="OR177" s="201"/>
      <c r="OS177" s="201"/>
      <c r="OT177" s="201"/>
      <c r="OU177" s="201"/>
      <c r="OV177" s="201" t="str">
        <f t="shared" si="117"/>
        <v/>
      </c>
      <c r="OW177" s="201"/>
      <c r="OX177" s="201"/>
      <c r="OY177" s="201"/>
      <c r="OZ177" s="201"/>
      <c r="PA177" s="201"/>
      <c r="PB177" s="201"/>
      <c r="PC177" s="201" t="str">
        <f t="shared" si="118"/>
        <v/>
      </c>
      <c r="PD177" s="201"/>
      <c r="PE177" s="201"/>
      <c r="PF177" s="201"/>
      <c r="PG177" s="201"/>
      <c r="PH177" s="201"/>
      <c r="PI177" s="201"/>
      <c r="PJ177" s="201" t="str">
        <f t="shared" si="119"/>
        <v/>
      </c>
      <c r="PK177" s="201"/>
      <c r="PL177" s="201"/>
      <c r="PM177" s="201"/>
      <c r="PN177" s="201"/>
      <c r="PO177" s="201"/>
      <c r="PP177" s="201"/>
      <c r="PQ177" s="201" t="str">
        <f t="shared" si="120"/>
        <v/>
      </c>
      <c r="PR177" s="201"/>
      <c r="PS177" s="201"/>
      <c r="PT177" s="201"/>
      <c r="PU177" s="201"/>
      <c r="PV177" s="201"/>
      <c r="PW177" s="201"/>
      <c r="PX177" s="201" t="str">
        <f t="shared" si="121"/>
        <v/>
      </c>
      <c r="PY177" s="201"/>
      <c r="PZ177" s="201"/>
      <c r="QA177" s="201"/>
      <c r="QB177" s="201"/>
      <c r="QC177" s="201"/>
      <c r="QD177" s="201"/>
      <c r="QE177" s="201" t="str">
        <f t="shared" si="122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00"/>
        <v>20</v>
      </c>
      <c r="U178" s="201"/>
      <c r="V178" s="201"/>
      <c r="W178" s="201"/>
      <c r="X178" s="201"/>
      <c r="Y178" s="201"/>
      <c r="Z178" s="201"/>
      <c r="AA178" s="201">
        <f t="shared" si="101"/>
        <v>20</v>
      </c>
      <c r="AB178" s="201"/>
      <c r="AC178" s="201"/>
      <c r="AD178" s="201"/>
      <c r="AE178" s="201"/>
      <c r="AF178" s="201"/>
      <c r="AG178" s="201"/>
      <c r="AH178" s="201">
        <f t="shared" si="123"/>
        <v>0</v>
      </c>
      <c r="AI178" s="201"/>
      <c r="AJ178" s="201"/>
      <c r="AK178" s="201"/>
      <c r="AL178" s="201"/>
      <c r="AM178" s="201"/>
      <c r="AN178" s="201"/>
      <c r="AO178" s="201" t="str">
        <f t="shared" si="124"/>
        <v/>
      </c>
      <c r="AP178" s="201"/>
      <c r="AQ178" s="201"/>
      <c r="AR178" s="201"/>
      <c r="AS178" s="201"/>
      <c r="AT178" s="201"/>
      <c r="AU178" s="201"/>
      <c r="AV178" s="201" t="str">
        <f t="shared" si="125"/>
        <v/>
      </c>
      <c r="AW178" s="201"/>
      <c r="AX178" s="201"/>
      <c r="AY178" s="201"/>
      <c r="AZ178" s="201"/>
      <c r="BA178" s="201"/>
      <c r="BB178" s="201"/>
      <c r="BC178" s="201" t="str">
        <f t="shared" si="126"/>
        <v/>
      </c>
      <c r="BD178" s="201"/>
      <c r="BE178" s="201"/>
      <c r="BF178" s="201"/>
      <c r="BG178" s="201"/>
      <c r="BH178" s="201"/>
      <c r="BI178" s="201"/>
      <c r="BJ178" s="201" t="str">
        <f t="shared" si="127"/>
        <v/>
      </c>
      <c r="BK178" s="201"/>
      <c r="BL178" s="201"/>
      <c r="BM178" s="201"/>
      <c r="BN178" s="201"/>
      <c r="BO178" s="201"/>
      <c r="BP178" s="201"/>
      <c r="BQ178" s="201" t="str">
        <f t="shared" si="128"/>
        <v/>
      </c>
      <c r="BR178" s="201"/>
      <c r="BS178" s="201"/>
      <c r="BT178" s="201"/>
      <c r="BU178" s="201"/>
      <c r="BV178" s="201"/>
      <c r="BW178" s="201"/>
      <c r="BX178" s="201" t="str">
        <f t="shared" si="129"/>
        <v/>
      </c>
      <c r="BY178" s="201"/>
      <c r="BZ178" s="201"/>
      <c r="CA178" s="201"/>
      <c r="CB178" s="201"/>
      <c r="CC178" s="201"/>
      <c r="CD178" s="201"/>
      <c r="CE178" s="201" t="str">
        <f t="shared" si="130"/>
        <v/>
      </c>
      <c r="CF178" s="201"/>
      <c r="CG178" s="201"/>
      <c r="CH178" s="201"/>
      <c r="CI178" s="201"/>
      <c r="CJ178" s="201"/>
      <c r="CK178" s="201"/>
      <c r="CL178" s="201" t="str">
        <f t="shared" si="131"/>
        <v/>
      </c>
      <c r="CM178" s="201"/>
      <c r="CN178" s="201"/>
      <c r="CO178" s="201"/>
      <c r="CP178" s="201"/>
      <c r="CQ178" s="201"/>
      <c r="CR178" s="201"/>
      <c r="CS178" s="201" t="str">
        <f t="shared" si="132"/>
        <v/>
      </c>
      <c r="CT178" s="201"/>
      <c r="CU178" s="201"/>
      <c r="CV178" s="201"/>
      <c r="CW178" s="201"/>
      <c r="CX178" s="201"/>
      <c r="CY178" s="201"/>
      <c r="CZ178" s="201" t="str">
        <f t="shared" si="133"/>
        <v/>
      </c>
      <c r="DA178" s="201"/>
      <c r="DB178" s="201"/>
      <c r="DC178" s="201"/>
      <c r="DD178" s="201"/>
      <c r="DE178" s="201"/>
      <c r="DF178" s="201"/>
      <c r="DG178" s="201" t="str">
        <f t="shared" si="134"/>
        <v/>
      </c>
      <c r="DH178" s="201"/>
      <c r="DI178" s="201"/>
      <c r="DJ178" s="201"/>
      <c r="DK178" s="201"/>
      <c r="DL178" s="201"/>
      <c r="DM178" s="201"/>
      <c r="DN178" s="201" t="str">
        <f t="shared" si="135"/>
        <v/>
      </c>
      <c r="DO178" s="201"/>
      <c r="DP178" s="201"/>
      <c r="DQ178" s="201"/>
      <c r="DR178" s="201"/>
      <c r="DS178" s="201"/>
      <c r="DT178" s="201"/>
      <c r="DU178" s="201" t="str">
        <f t="shared" si="136"/>
        <v/>
      </c>
      <c r="DV178" s="201"/>
      <c r="DW178" s="201"/>
      <c r="DX178" s="201"/>
      <c r="DY178" s="201"/>
      <c r="DZ178" s="201"/>
      <c r="EA178" s="201"/>
      <c r="EB178" s="201" t="str">
        <f t="shared" si="137"/>
        <v/>
      </c>
      <c r="EC178" s="201"/>
      <c r="ED178" s="201"/>
      <c r="EE178" s="201"/>
      <c r="EF178" s="201"/>
      <c r="EG178" s="201"/>
      <c r="EH178" s="201"/>
      <c r="EI178" s="201" t="str">
        <f t="shared" si="138"/>
        <v/>
      </c>
      <c r="EJ178" s="201"/>
      <c r="EK178" s="201"/>
      <c r="EL178" s="201"/>
      <c r="EM178" s="201"/>
      <c r="EN178" s="201"/>
      <c r="EO178" s="201"/>
      <c r="EP178" s="201" t="str">
        <f t="shared" si="139"/>
        <v/>
      </c>
      <c r="EQ178" s="201"/>
      <c r="ER178" s="201"/>
      <c r="ES178" s="201"/>
      <c r="ET178" s="201"/>
      <c r="EU178" s="201"/>
      <c r="EV178" s="201"/>
      <c r="EW178" s="201" t="str">
        <f t="shared" si="140"/>
        <v/>
      </c>
      <c r="EX178" s="201"/>
      <c r="EY178" s="201"/>
      <c r="EZ178" s="201"/>
      <c r="FA178" s="201"/>
      <c r="FB178" s="201"/>
      <c r="FC178" s="201"/>
      <c r="FD178" s="201" t="str">
        <f t="shared" si="141"/>
        <v/>
      </c>
      <c r="FE178" s="201"/>
      <c r="FF178" s="201"/>
      <c r="FG178" s="201"/>
      <c r="FH178" s="201"/>
      <c r="FI178" s="201"/>
      <c r="FJ178" s="201"/>
      <c r="FK178" s="201" t="str">
        <f t="shared" si="142"/>
        <v/>
      </c>
      <c r="FL178" s="201"/>
      <c r="FM178" s="201"/>
      <c r="FN178" s="201"/>
      <c r="FO178" s="201"/>
      <c r="FP178" s="201"/>
      <c r="FQ178" s="201"/>
      <c r="FR178" s="201" t="str">
        <f t="shared" si="143"/>
        <v/>
      </c>
      <c r="FS178" s="201"/>
      <c r="FT178" s="201"/>
      <c r="FU178" s="201"/>
      <c r="FV178" s="201"/>
      <c r="FW178" s="201"/>
      <c r="FX178" s="201"/>
      <c r="FY178" s="201" t="str">
        <f t="shared" si="144"/>
        <v/>
      </c>
      <c r="FZ178" s="201"/>
      <c r="GA178" s="201"/>
      <c r="GB178" s="201"/>
      <c r="GC178" s="201"/>
      <c r="GD178" s="201"/>
      <c r="GE178" s="201"/>
      <c r="GF178" s="201" t="str">
        <f t="shared" si="145"/>
        <v/>
      </c>
      <c r="GG178" s="201"/>
      <c r="GH178" s="201"/>
      <c r="GI178" s="201"/>
      <c r="GJ178" s="201"/>
      <c r="GK178" s="201"/>
      <c r="GL178" s="201"/>
      <c r="GM178" s="201" t="str">
        <f t="shared" si="146"/>
        <v/>
      </c>
      <c r="GN178" s="201"/>
      <c r="GO178" s="201"/>
      <c r="GP178" s="201"/>
      <c r="GQ178" s="201"/>
      <c r="GR178" s="201"/>
      <c r="GS178" s="201"/>
      <c r="GT178" s="201" t="str">
        <f t="shared" si="147"/>
        <v/>
      </c>
      <c r="GU178" s="201"/>
      <c r="GV178" s="201"/>
      <c r="GW178" s="201"/>
      <c r="GX178" s="201"/>
      <c r="GY178" s="201"/>
      <c r="GZ178" s="201"/>
      <c r="HA178" s="201" t="str">
        <f t="shared" si="148"/>
        <v/>
      </c>
      <c r="HB178" s="201"/>
      <c r="HC178" s="201"/>
      <c r="HD178" s="201"/>
      <c r="HE178" s="201"/>
      <c r="HF178" s="201"/>
      <c r="HG178" s="201"/>
      <c r="HH178" s="201" t="str">
        <f t="shared" si="149"/>
        <v/>
      </c>
      <c r="HI178" s="201"/>
      <c r="HJ178" s="201"/>
      <c r="HK178" s="201"/>
      <c r="HL178" s="201"/>
      <c r="HM178" s="201"/>
      <c r="HN178" s="201"/>
      <c r="HO178" s="201" t="str">
        <f t="shared" si="150"/>
        <v/>
      </c>
      <c r="HP178" s="201"/>
      <c r="HQ178" s="201"/>
      <c r="HR178" s="201"/>
      <c r="HS178" s="201"/>
      <c r="HT178" s="201"/>
      <c r="HU178" s="201"/>
      <c r="HV178" s="201" t="str">
        <f t="shared" si="151"/>
        <v/>
      </c>
      <c r="HW178" s="201"/>
      <c r="HX178" s="201"/>
      <c r="HY178" s="201"/>
      <c r="HZ178" s="201"/>
      <c r="IA178" s="201"/>
      <c r="IB178" s="201"/>
      <c r="IC178" s="201" t="str">
        <f t="shared" si="152"/>
        <v/>
      </c>
      <c r="ID178" s="201"/>
      <c r="IE178" s="201"/>
      <c r="IF178" s="201"/>
      <c r="IG178" s="201"/>
      <c r="IH178" s="201"/>
      <c r="II178" s="201"/>
      <c r="IJ178" s="201" t="str">
        <f t="shared" si="153"/>
        <v/>
      </c>
      <c r="IK178" s="201"/>
      <c r="IL178" s="201"/>
      <c r="IM178" s="201"/>
      <c r="IN178" s="201"/>
      <c r="IO178" s="201"/>
      <c r="IP178" s="201"/>
      <c r="IQ178" s="201" t="str">
        <f t="shared" si="154"/>
        <v/>
      </c>
      <c r="IR178" s="201"/>
      <c r="IS178" s="201"/>
      <c r="IT178" s="201"/>
      <c r="IU178" s="201"/>
      <c r="IV178" s="201"/>
      <c r="IW178" s="201"/>
      <c r="IX178" s="201" t="str">
        <f t="shared" si="155"/>
        <v/>
      </c>
      <c r="IY178" s="201"/>
      <c r="IZ178" s="201"/>
      <c r="JA178" s="201"/>
      <c r="JB178" s="201"/>
      <c r="JC178" s="201"/>
      <c r="JD178" s="201"/>
      <c r="JE178" s="201" t="str">
        <f t="shared" si="156"/>
        <v/>
      </c>
      <c r="JF178" s="201"/>
      <c r="JG178" s="201"/>
      <c r="JH178" s="201"/>
      <c r="JI178" s="201"/>
      <c r="JJ178" s="201"/>
      <c r="JK178" s="201"/>
      <c r="JL178" s="201" t="str">
        <f t="shared" si="157"/>
        <v/>
      </c>
      <c r="JM178" s="201"/>
      <c r="JN178" s="201"/>
      <c r="JO178" s="201"/>
      <c r="JP178" s="201"/>
      <c r="JQ178" s="201"/>
      <c r="JR178" s="201"/>
      <c r="JS178" s="201" t="str">
        <f t="shared" si="158"/>
        <v/>
      </c>
      <c r="JT178" s="201"/>
      <c r="JU178" s="201"/>
      <c r="JV178" s="201"/>
      <c r="JW178" s="201"/>
      <c r="JX178" s="201"/>
      <c r="JY178" s="201"/>
      <c r="JZ178" s="201" t="str">
        <f t="shared" si="159"/>
        <v/>
      </c>
      <c r="KA178" s="201"/>
      <c r="KB178" s="201"/>
      <c r="KC178" s="201"/>
      <c r="KD178" s="201"/>
      <c r="KE178" s="201"/>
      <c r="KF178" s="201"/>
      <c r="KG178" s="201" t="str">
        <f t="shared" si="160"/>
        <v/>
      </c>
      <c r="KH178" s="201"/>
      <c r="KI178" s="201"/>
      <c r="KJ178" s="201"/>
      <c r="KK178" s="201"/>
      <c r="KL178" s="201"/>
      <c r="KM178" s="201"/>
      <c r="KN178" s="201" t="str">
        <f t="shared" si="161"/>
        <v/>
      </c>
      <c r="KO178" s="201"/>
      <c r="KP178" s="201"/>
      <c r="KQ178" s="201"/>
      <c r="KR178" s="201"/>
      <c r="KS178" s="201"/>
      <c r="KT178" s="201"/>
      <c r="KU178" s="201" t="str">
        <f t="shared" si="162"/>
        <v/>
      </c>
      <c r="KV178" s="201"/>
      <c r="KW178" s="201"/>
      <c r="KX178" s="201"/>
      <c r="KY178" s="201"/>
      <c r="KZ178" s="201"/>
      <c r="LA178" s="201"/>
      <c r="LB178" s="201" t="str">
        <f t="shared" si="163"/>
        <v/>
      </c>
      <c r="LC178" s="201"/>
      <c r="LD178" s="201"/>
      <c r="LE178" s="201"/>
      <c r="LF178" s="201"/>
      <c r="LG178" s="201"/>
      <c r="LH178" s="201"/>
      <c r="LI178" s="201" t="str">
        <f t="shared" si="104"/>
        <v/>
      </c>
      <c r="LJ178" s="201"/>
      <c r="LK178" s="201"/>
      <c r="LL178" s="201"/>
      <c r="LM178" s="201"/>
      <c r="LN178" s="201"/>
      <c r="LO178" s="201"/>
      <c r="LP178" s="201" t="str">
        <f t="shared" si="105"/>
        <v/>
      </c>
      <c r="LQ178" s="201"/>
      <c r="LR178" s="201"/>
      <c r="LS178" s="201"/>
      <c r="LT178" s="201"/>
      <c r="LU178" s="201"/>
      <c r="LV178" s="201"/>
      <c r="LW178" s="201" t="str">
        <f t="shared" si="106"/>
        <v/>
      </c>
      <c r="LX178" s="201"/>
      <c r="LY178" s="201"/>
      <c r="LZ178" s="201"/>
      <c r="MA178" s="201"/>
      <c r="MB178" s="201"/>
      <c r="MC178" s="201"/>
      <c r="MD178" s="201" t="str">
        <f t="shared" si="107"/>
        <v/>
      </c>
      <c r="ME178" s="201"/>
      <c r="MF178" s="201"/>
      <c r="MG178" s="201"/>
      <c r="MH178" s="201"/>
      <c r="MI178" s="201"/>
      <c r="MJ178" s="201"/>
      <c r="MK178" s="201" t="str">
        <f t="shared" si="108"/>
        <v/>
      </c>
      <c r="ML178" s="201"/>
      <c r="MM178" s="201"/>
      <c r="MN178" s="201"/>
      <c r="MO178" s="201"/>
      <c r="MP178" s="201"/>
      <c r="MQ178" s="201"/>
      <c r="MR178" s="201" t="str">
        <f t="shared" si="109"/>
        <v/>
      </c>
      <c r="MS178" s="201"/>
      <c r="MT178" s="201"/>
      <c r="MU178" s="201"/>
      <c r="MV178" s="201"/>
      <c r="MW178" s="201"/>
      <c r="MX178" s="201"/>
      <c r="MY178" s="201" t="str">
        <f t="shared" si="110"/>
        <v/>
      </c>
      <c r="MZ178" s="201"/>
      <c r="NA178" s="201"/>
      <c r="NB178" s="201"/>
      <c r="NC178" s="201"/>
      <c r="ND178" s="201"/>
      <c r="NE178" s="201"/>
      <c r="NF178" s="201" t="str">
        <f t="shared" si="111"/>
        <v/>
      </c>
      <c r="NG178" s="201"/>
      <c r="NH178" s="201"/>
      <c r="NI178" s="201"/>
      <c r="NJ178" s="201"/>
      <c r="NK178" s="201"/>
      <c r="NL178" s="201"/>
      <c r="NM178" s="201" t="str">
        <f t="shared" si="112"/>
        <v/>
      </c>
      <c r="NN178" s="201"/>
      <c r="NO178" s="201"/>
      <c r="NP178" s="201"/>
      <c r="NQ178" s="201"/>
      <c r="NR178" s="201"/>
      <c r="NS178" s="201"/>
      <c r="NT178" s="201" t="str">
        <f t="shared" si="113"/>
        <v/>
      </c>
      <c r="NU178" s="201"/>
      <c r="NV178" s="201"/>
      <c r="NW178" s="201"/>
      <c r="NX178" s="201"/>
      <c r="NY178" s="201"/>
      <c r="NZ178" s="201"/>
      <c r="OA178" s="201" t="str">
        <f t="shared" si="114"/>
        <v/>
      </c>
      <c r="OB178" s="201"/>
      <c r="OC178" s="201"/>
      <c r="OD178" s="201"/>
      <c r="OE178" s="201"/>
      <c r="OF178" s="201"/>
      <c r="OG178" s="201"/>
      <c r="OH178" s="201" t="str">
        <f t="shared" si="115"/>
        <v/>
      </c>
      <c r="OI178" s="201"/>
      <c r="OJ178" s="201"/>
      <c r="OK178" s="201"/>
      <c r="OL178" s="201"/>
      <c r="OM178" s="201"/>
      <c r="ON178" s="201"/>
      <c r="OO178" s="201" t="str">
        <f t="shared" si="116"/>
        <v/>
      </c>
      <c r="OP178" s="201"/>
      <c r="OQ178" s="201"/>
      <c r="OR178" s="201"/>
      <c r="OS178" s="201"/>
      <c r="OT178" s="201"/>
      <c r="OU178" s="201"/>
      <c r="OV178" s="201" t="str">
        <f t="shared" si="117"/>
        <v/>
      </c>
      <c r="OW178" s="201"/>
      <c r="OX178" s="201"/>
      <c r="OY178" s="201"/>
      <c r="OZ178" s="201"/>
      <c r="PA178" s="201"/>
      <c r="PB178" s="201"/>
      <c r="PC178" s="201" t="str">
        <f t="shared" si="118"/>
        <v/>
      </c>
      <c r="PD178" s="201"/>
      <c r="PE178" s="201"/>
      <c r="PF178" s="201"/>
      <c r="PG178" s="201"/>
      <c r="PH178" s="201"/>
      <c r="PI178" s="201"/>
      <c r="PJ178" s="201" t="str">
        <f t="shared" si="119"/>
        <v/>
      </c>
      <c r="PK178" s="201"/>
      <c r="PL178" s="201"/>
      <c r="PM178" s="201"/>
      <c r="PN178" s="201"/>
      <c r="PO178" s="201"/>
      <c r="PP178" s="201"/>
      <c r="PQ178" s="201" t="str">
        <f t="shared" si="120"/>
        <v/>
      </c>
      <c r="PR178" s="201"/>
      <c r="PS178" s="201"/>
      <c r="PT178" s="201"/>
      <c r="PU178" s="201"/>
      <c r="PV178" s="201"/>
      <c r="PW178" s="201"/>
      <c r="PX178" s="201" t="str">
        <f t="shared" si="121"/>
        <v/>
      </c>
      <c r="PY178" s="201"/>
      <c r="PZ178" s="201"/>
      <c r="QA178" s="201"/>
      <c r="QB178" s="201"/>
      <c r="QC178" s="201"/>
      <c r="QD178" s="201"/>
      <c r="QE178" s="201" t="str">
        <f t="shared" si="122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23"/>
        <v>20</v>
      </c>
      <c r="AI179" s="201"/>
      <c r="AJ179" s="201"/>
      <c r="AK179" s="201"/>
      <c r="AL179" s="201"/>
      <c r="AM179" s="201"/>
      <c r="AN179" s="201"/>
      <c r="AO179" s="201" t="str">
        <f t="shared" si="124"/>
        <v/>
      </c>
      <c r="AP179" s="201"/>
      <c r="AQ179" s="201"/>
      <c r="AR179" s="201"/>
      <c r="AS179" s="201"/>
      <c r="AT179" s="201"/>
      <c r="AU179" s="201"/>
      <c r="AV179" s="201" t="str">
        <f t="shared" si="125"/>
        <v/>
      </c>
      <c r="AW179" s="201"/>
      <c r="AX179" s="201"/>
      <c r="AY179" s="201"/>
      <c r="AZ179" s="201"/>
      <c r="BA179" s="201"/>
      <c r="BB179" s="201"/>
      <c r="BC179" s="201" t="str">
        <f t="shared" si="126"/>
        <v/>
      </c>
      <c r="BD179" s="201"/>
      <c r="BE179" s="201"/>
      <c r="BF179" s="201"/>
      <c r="BG179" s="201"/>
      <c r="BH179" s="201"/>
      <c r="BI179" s="201"/>
      <c r="BJ179" s="201" t="str">
        <f t="shared" si="127"/>
        <v/>
      </c>
      <c r="BK179" s="201"/>
      <c r="BL179" s="201"/>
      <c r="BM179" s="201"/>
      <c r="BN179" s="201"/>
      <c r="BO179" s="201"/>
      <c r="BP179" s="201"/>
      <c r="BQ179" s="201" t="str">
        <f t="shared" si="128"/>
        <v/>
      </c>
      <c r="BR179" s="201"/>
      <c r="BS179" s="201"/>
      <c r="BT179" s="201"/>
      <c r="BU179" s="201"/>
      <c r="BV179" s="201"/>
      <c r="BW179" s="201"/>
      <c r="BX179" s="201" t="str">
        <f t="shared" si="129"/>
        <v/>
      </c>
      <c r="BY179" s="201"/>
      <c r="BZ179" s="201"/>
      <c r="CA179" s="201"/>
      <c r="CB179" s="201"/>
      <c r="CC179" s="201"/>
      <c r="CD179" s="201"/>
      <c r="CE179" s="201" t="str">
        <f t="shared" si="130"/>
        <v/>
      </c>
      <c r="CF179" s="201"/>
      <c r="CG179" s="201"/>
      <c r="CH179" s="201"/>
      <c r="CI179" s="201"/>
      <c r="CJ179" s="201"/>
      <c r="CK179" s="201"/>
      <c r="CL179" s="201" t="str">
        <f t="shared" si="131"/>
        <v/>
      </c>
      <c r="CM179" s="201"/>
      <c r="CN179" s="201"/>
      <c r="CO179" s="201"/>
      <c r="CP179" s="201"/>
      <c r="CQ179" s="201"/>
      <c r="CR179" s="201"/>
      <c r="CS179" s="201" t="str">
        <f t="shared" si="132"/>
        <v/>
      </c>
      <c r="CT179" s="201"/>
      <c r="CU179" s="201"/>
      <c r="CV179" s="201"/>
      <c r="CW179" s="201"/>
      <c r="CX179" s="201"/>
      <c r="CY179" s="201"/>
      <c r="CZ179" s="201" t="str">
        <f t="shared" si="133"/>
        <v/>
      </c>
      <c r="DA179" s="201"/>
      <c r="DB179" s="201"/>
      <c r="DC179" s="201"/>
      <c r="DD179" s="201"/>
      <c r="DE179" s="201"/>
      <c r="DF179" s="201"/>
      <c r="DG179" s="201" t="str">
        <f t="shared" si="134"/>
        <v/>
      </c>
      <c r="DH179" s="201"/>
      <c r="DI179" s="201"/>
      <c r="DJ179" s="201"/>
      <c r="DK179" s="201"/>
      <c r="DL179" s="201"/>
      <c r="DM179" s="201"/>
      <c r="DN179" s="201" t="str">
        <f t="shared" si="135"/>
        <v/>
      </c>
      <c r="DO179" s="201"/>
      <c r="DP179" s="201"/>
      <c r="DQ179" s="201"/>
      <c r="DR179" s="201"/>
      <c r="DS179" s="201"/>
      <c r="DT179" s="201"/>
      <c r="DU179" s="201" t="str">
        <f t="shared" si="136"/>
        <v/>
      </c>
      <c r="DV179" s="201"/>
      <c r="DW179" s="201"/>
      <c r="DX179" s="201"/>
      <c r="DY179" s="201"/>
      <c r="DZ179" s="201"/>
      <c r="EA179" s="201"/>
      <c r="EB179" s="201" t="str">
        <f t="shared" si="137"/>
        <v/>
      </c>
      <c r="EC179" s="201"/>
      <c r="ED179" s="201"/>
      <c r="EE179" s="201"/>
      <c r="EF179" s="201"/>
      <c r="EG179" s="201"/>
      <c r="EH179" s="201"/>
      <c r="EI179" s="201" t="str">
        <f t="shared" si="138"/>
        <v/>
      </c>
      <c r="EJ179" s="201"/>
      <c r="EK179" s="201"/>
      <c r="EL179" s="201"/>
      <c r="EM179" s="201"/>
      <c r="EN179" s="201"/>
      <c r="EO179" s="201"/>
      <c r="EP179" s="201" t="str">
        <f t="shared" si="139"/>
        <v/>
      </c>
      <c r="EQ179" s="201"/>
      <c r="ER179" s="201"/>
      <c r="ES179" s="201"/>
      <c r="ET179" s="201"/>
      <c r="EU179" s="201"/>
      <c r="EV179" s="201"/>
      <c r="EW179" s="201" t="str">
        <f t="shared" si="140"/>
        <v/>
      </c>
      <c r="EX179" s="201"/>
      <c r="EY179" s="201"/>
      <c r="EZ179" s="201"/>
      <c r="FA179" s="201"/>
      <c r="FB179" s="201"/>
      <c r="FC179" s="201"/>
      <c r="FD179" s="201" t="str">
        <f t="shared" si="141"/>
        <v/>
      </c>
      <c r="FE179" s="201"/>
      <c r="FF179" s="201"/>
      <c r="FG179" s="201"/>
      <c r="FH179" s="201"/>
      <c r="FI179" s="201"/>
      <c r="FJ179" s="201"/>
      <c r="FK179" s="201" t="str">
        <f t="shared" si="142"/>
        <v/>
      </c>
      <c r="FL179" s="201"/>
      <c r="FM179" s="201"/>
      <c r="FN179" s="201"/>
      <c r="FO179" s="201"/>
      <c r="FP179" s="201"/>
      <c r="FQ179" s="201"/>
      <c r="FR179" s="201" t="str">
        <f t="shared" si="143"/>
        <v/>
      </c>
      <c r="FS179" s="201"/>
      <c r="FT179" s="201"/>
      <c r="FU179" s="201"/>
      <c r="FV179" s="201"/>
      <c r="FW179" s="201"/>
      <c r="FX179" s="201"/>
      <c r="FY179" s="201" t="str">
        <f t="shared" si="144"/>
        <v/>
      </c>
      <c r="FZ179" s="201"/>
      <c r="GA179" s="201"/>
      <c r="GB179" s="201"/>
      <c r="GC179" s="201"/>
      <c r="GD179" s="201"/>
      <c r="GE179" s="201"/>
      <c r="GF179" s="201" t="str">
        <f t="shared" si="145"/>
        <v/>
      </c>
      <c r="GG179" s="201"/>
      <c r="GH179" s="201"/>
      <c r="GI179" s="201"/>
      <c r="GJ179" s="201"/>
      <c r="GK179" s="201"/>
      <c r="GL179" s="201"/>
      <c r="GM179" s="201" t="str">
        <f t="shared" si="146"/>
        <v/>
      </c>
      <c r="GN179" s="201"/>
      <c r="GO179" s="201"/>
      <c r="GP179" s="201"/>
      <c r="GQ179" s="201"/>
      <c r="GR179" s="201"/>
      <c r="GS179" s="201"/>
      <c r="GT179" s="201" t="str">
        <f t="shared" si="147"/>
        <v/>
      </c>
      <c r="GU179" s="201"/>
      <c r="GV179" s="201"/>
      <c r="GW179" s="201"/>
      <c r="GX179" s="201"/>
      <c r="GY179" s="201"/>
      <c r="GZ179" s="201"/>
      <c r="HA179" s="201" t="str">
        <f t="shared" si="148"/>
        <v/>
      </c>
      <c r="HB179" s="201"/>
      <c r="HC179" s="201"/>
      <c r="HD179" s="201"/>
      <c r="HE179" s="201"/>
      <c r="HF179" s="201"/>
      <c r="HG179" s="201"/>
      <c r="HH179" s="201" t="str">
        <f t="shared" si="149"/>
        <v/>
      </c>
      <c r="HI179" s="201"/>
      <c r="HJ179" s="201"/>
      <c r="HK179" s="201"/>
      <c r="HL179" s="201"/>
      <c r="HM179" s="201"/>
      <c r="HN179" s="201"/>
      <c r="HO179" s="201" t="str">
        <f t="shared" si="150"/>
        <v/>
      </c>
      <c r="HP179" s="201"/>
      <c r="HQ179" s="201"/>
      <c r="HR179" s="201"/>
      <c r="HS179" s="201"/>
      <c r="HT179" s="201"/>
      <c r="HU179" s="201"/>
      <c r="HV179" s="201" t="str">
        <f t="shared" si="151"/>
        <v/>
      </c>
      <c r="HW179" s="201"/>
      <c r="HX179" s="201"/>
      <c r="HY179" s="201"/>
      <c r="HZ179" s="201"/>
      <c r="IA179" s="201"/>
      <c r="IB179" s="201"/>
      <c r="IC179" s="201" t="str">
        <f t="shared" si="152"/>
        <v/>
      </c>
      <c r="ID179" s="201"/>
      <c r="IE179" s="201"/>
      <c r="IF179" s="201"/>
      <c r="IG179" s="201"/>
      <c r="IH179" s="201"/>
      <c r="II179" s="201"/>
      <c r="IJ179" s="201" t="str">
        <f t="shared" si="153"/>
        <v/>
      </c>
      <c r="IK179" s="201"/>
      <c r="IL179" s="201"/>
      <c r="IM179" s="201"/>
      <c r="IN179" s="201"/>
      <c r="IO179" s="201"/>
      <c r="IP179" s="201"/>
      <c r="IQ179" s="201" t="str">
        <f t="shared" si="154"/>
        <v/>
      </c>
      <c r="IR179" s="201"/>
      <c r="IS179" s="201"/>
      <c r="IT179" s="201"/>
      <c r="IU179" s="201"/>
      <c r="IV179" s="201"/>
      <c r="IW179" s="201"/>
      <c r="IX179" s="201" t="str">
        <f t="shared" si="155"/>
        <v/>
      </c>
      <c r="IY179" s="201"/>
      <c r="IZ179" s="201"/>
      <c r="JA179" s="201"/>
      <c r="JB179" s="201"/>
      <c r="JC179" s="201"/>
      <c r="JD179" s="201"/>
      <c r="JE179" s="201" t="str">
        <f t="shared" si="156"/>
        <v/>
      </c>
      <c r="JF179" s="201"/>
      <c r="JG179" s="201"/>
      <c r="JH179" s="201"/>
      <c r="JI179" s="201"/>
      <c r="JJ179" s="201"/>
      <c r="JK179" s="201"/>
      <c r="JL179" s="201" t="str">
        <f t="shared" si="157"/>
        <v/>
      </c>
      <c r="JM179" s="201"/>
      <c r="JN179" s="201"/>
      <c r="JO179" s="201"/>
      <c r="JP179" s="201"/>
      <c r="JQ179" s="201"/>
      <c r="JR179" s="201"/>
      <c r="JS179" s="201" t="str">
        <f t="shared" si="158"/>
        <v/>
      </c>
      <c r="JT179" s="201"/>
      <c r="JU179" s="201"/>
      <c r="JV179" s="201"/>
      <c r="JW179" s="201"/>
      <c r="JX179" s="201"/>
      <c r="JY179" s="201"/>
      <c r="JZ179" s="201" t="str">
        <f t="shared" si="159"/>
        <v/>
      </c>
      <c r="KA179" s="201"/>
      <c r="KB179" s="201"/>
      <c r="KC179" s="201"/>
      <c r="KD179" s="201"/>
      <c r="KE179" s="201"/>
      <c r="KF179" s="201"/>
      <c r="KG179" s="201" t="str">
        <f t="shared" si="160"/>
        <v/>
      </c>
      <c r="KH179" s="201"/>
      <c r="KI179" s="201"/>
      <c r="KJ179" s="201"/>
      <c r="KK179" s="201"/>
      <c r="KL179" s="201"/>
      <c r="KM179" s="201"/>
      <c r="KN179" s="201" t="str">
        <f t="shared" si="161"/>
        <v/>
      </c>
      <c r="KO179" s="201"/>
      <c r="KP179" s="201"/>
      <c r="KQ179" s="201"/>
      <c r="KR179" s="201"/>
      <c r="KS179" s="201"/>
      <c r="KT179" s="201"/>
      <c r="KU179" s="201" t="str">
        <f t="shared" si="162"/>
        <v/>
      </c>
      <c r="KV179" s="201"/>
      <c r="KW179" s="201"/>
      <c r="KX179" s="201"/>
      <c r="KY179" s="201"/>
      <c r="KZ179" s="201"/>
      <c r="LA179" s="201"/>
      <c r="LB179" s="201" t="str">
        <f t="shared" si="163"/>
        <v/>
      </c>
      <c r="LC179" s="201"/>
      <c r="LD179" s="201"/>
      <c r="LE179" s="201"/>
      <c r="LF179" s="201"/>
      <c r="LG179" s="201"/>
      <c r="LH179" s="201"/>
      <c r="LI179" s="201" t="str">
        <f t="shared" si="104"/>
        <v/>
      </c>
      <c r="LJ179" s="201"/>
      <c r="LK179" s="201"/>
      <c r="LL179" s="201"/>
      <c r="LM179" s="201"/>
      <c r="LN179" s="201"/>
      <c r="LO179" s="201"/>
      <c r="LP179" s="201" t="str">
        <f t="shared" si="105"/>
        <v/>
      </c>
      <c r="LQ179" s="201"/>
      <c r="LR179" s="201"/>
      <c r="LS179" s="201"/>
      <c r="LT179" s="201"/>
      <c r="LU179" s="201"/>
      <c r="LV179" s="201"/>
      <c r="LW179" s="201" t="str">
        <f t="shared" si="106"/>
        <v/>
      </c>
      <c r="LX179" s="201"/>
      <c r="LY179" s="201"/>
      <c r="LZ179" s="201"/>
      <c r="MA179" s="201"/>
      <c r="MB179" s="201"/>
      <c r="MC179" s="201"/>
      <c r="MD179" s="201" t="str">
        <f t="shared" si="107"/>
        <v/>
      </c>
      <c r="ME179" s="201"/>
      <c r="MF179" s="201"/>
      <c r="MG179" s="201"/>
      <c r="MH179" s="201"/>
      <c r="MI179" s="201"/>
      <c r="MJ179" s="201"/>
      <c r="MK179" s="201" t="str">
        <f t="shared" si="108"/>
        <v/>
      </c>
      <c r="ML179" s="201"/>
      <c r="MM179" s="201"/>
      <c r="MN179" s="201"/>
      <c r="MO179" s="201"/>
      <c r="MP179" s="201"/>
      <c r="MQ179" s="201"/>
      <c r="MR179" s="201" t="str">
        <f t="shared" si="109"/>
        <v/>
      </c>
      <c r="MS179" s="201"/>
      <c r="MT179" s="201"/>
      <c r="MU179" s="201"/>
      <c r="MV179" s="201"/>
      <c r="MW179" s="201"/>
      <c r="MX179" s="201"/>
      <c r="MY179" s="201" t="str">
        <f t="shared" si="110"/>
        <v/>
      </c>
      <c r="MZ179" s="201"/>
      <c r="NA179" s="201"/>
      <c r="NB179" s="201"/>
      <c r="NC179" s="201"/>
      <c r="ND179" s="201"/>
      <c r="NE179" s="201"/>
      <c r="NF179" s="201" t="str">
        <f t="shared" si="111"/>
        <v/>
      </c>
      <c r="NG179" s="201"/>
      <c r="NH179" s="201"/>
      <c r="NI179" s="201"/>
      <c r="NJ179" s="201"/>
      <c r="NK179" s="201"/>
      <c r="NL179" s="201"/>
      <c r="NM179" s="201" t="str">
        <f t="shared" si="112"/>
        <v/>
      </c>
      <c r="NN179" s="201"/>
      <c r="NO179" s="201"/>
      <c r="NP179" s="201"/>
      <c r="NQ179" s="201"/>
      <c r="NR179" s="201"/>
      <c r="NS179" s="201"/>
      <c r="NT179" s="201" t="str">
        <f t="shared" si="113"/>
        <v/>
      </c>
      <c r="NU179" s="201"/>
      <c r="NV179" s="201"/>
      <c r="NW179" s="201"/>
      <c r="NX179" s="201"/>
      <c r="NY179" s="201"/>
      <c r="NZ179" s="201"/>
      <c r="OA179" s="201" t="str">
        <f t="shared" si="114"/>
        <v/>
      </c>
      <c r="OB179" s="201"/>
      <c r="OC179" s="201"/>
      <c r="OD179" s="201"/>
      <c r="OE179" s="201"/>
      <c r="OF179" s="201"/>
      <c r="OG179" s="201"/>
      <c r="OH179" s="201" t="str">
        <f t="shared" si="115"/>
        <v/>
      </c>
      <c r="OI179" s="201"/>
      <c r="OJ179" s="201"/>
      <c r="OK179" s="201"/>
      <c r="OL179" s="201"/>
      <c r="OM179" s="201"/>
      <c r="ON179" s="201"/>
      <c r="OO179" s="201" t="str">
        <f t="shared" si="116"/>
        <v/>
      </c>
      <c r="OP179" s="201"/>
      <c r="OQ179" s="201"/>
      <c r="OR179" s="201"/>
      <c r="OS179" s="201"/>
      <c r="OT179" s="201"/>
      <c r="OU179" s="201"/>
      <c r="OV179" s="201" t="str">
        <f t="shared" si="117"/>
        <v/>
      </c>
      <c r="OW179" s="201"/>
      <c r="OX179" s="201"/>
      <c r="OY179" s="201"/>
      <c r="OZ179" s="201"/>
      <c r="PA179" s="201"/>
      <c r="PB179" s="201"/>
      <c r="PC179" s="201" t="str">
        <f t="shared" si="118"/>
        <v/>
      </c>
      <c r="PD179" s="201"/>
      <c r="PE179" s="201"/>
      <c r="PF179" s="201"/>
      <c r="PG179" s="201"/>
      <c r="PH179" s="201"/>
      <c r="PI179" s="201"/>
      <c r="PJ179" s="201" t="str">
        <f t="shared" si="119"/>
        <v/>
      </c>
      <c r="PK179" s="201"/>
      <c r="PL179" s="201"/>
      <c r="PM179" s="201"/>
      <c r="PN179" s="201"/>
      <c r="PO179" s="201"/>
      <c r="PP179" s="201"/>
      <c r="PQ179" s="201" t="str">
        <f t="shared" si="120"/>
        <v/>
      </c>
      <c r="PR179" s="201"/>
      <c r="PS179" s="201"/>
      <c r="PT179" s="201"/>
      <c r="PU179" s="201"/>
      <c r="PV179" s="201"/>
      <c r="PW179" s="201"/>
      <c r="PX179" s="201" t="str">
        <f t="shared" si="121"/>
        <v/>
      </c>
      <c r="PY179" s="201"/>
      <c r="PZ179" s="201"/>
      <c r="QA179" s="201"/>
      <c r="QB179" s="201"/>
      <c r="QC179" s="201"/>
      <c r="QD179" s="201"/>
      <c r="QE179" s="201" t="str">
        <f t="shared" si="122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23"/>
        <v>0</v>
      </c>
      <c r="AI180" s="201"/>
      <c r="AJ180" s="201"/>
      <c r="AK180" s="201"/>
      <c r="AL180" s="201"/>
      <c r="AM180" s="201"/>
      <c r="AN180" s="201"/>
      <c r="AO180" s="201" t="str">
        <f t="shared" si="124"/>
        <v/>
      </c>
      <c r="AP180" s="201"/>
      <c r="AQ180" s="201"/>
      <c r="AR180" s="201"/>
      <c r="AS180" s="201"/>
      <c r="AT180" s="201"/>
      <c r="AU180" s="201"/>
      <c r="AV180" s="201" t="str">
        <f t="shared" si="125"/>
        <v/>
      </c>
      <c r="AW180" s="201"/>
      <c r="AX180" s="201"/>
      <c r="AY180" s="201"/>
      <c r="AZ180" s="201"/>
      <c r="BA180" s="201"/>
      <c r="BB180" s="201"/>
      <c r="BC180" s="201" t="str">
        <f t="shared" si="126"/>
        <v/>
      </c>
      <c r="BD180" s="201"/>
      <c r="BE180" s="201"/>
      <c r="BF180" s="201"/>
      <c r="BG180" s="201"/>
      <c r="BH180" s="201"/>
      <c r="BI180" s="201"/>
      <c r="BJ180" s="201" t="str">
        <f t="shared" si="127"/>
        <v/>
      </c>
      <c r="BK180" s="201"/>
      <c r="BL180" s="201"/>
      <c r="BM180" s="201"/>
      <c r="BN180" s="201"/>
      <c r="BO180" s="201"/>
      <c r="BP180" s="201"/>
      <c r="BQ180" s="201" t="str">
        <f t="shared" si="128"/>
        <v/>
      </c>
      <c r="BR180" s="201"/>
      <c r="BS180" s="201"/>
      <c r="BT180" s="201"/>
      <c r="BU180" s="201"/>
      <c r="BV180" s="201"/>
      <c r="BW180" s="201"/>
      <c r="BX180" s="201" t="str">
        <f t="shared" si="129"/>
        <v/>
      </c>
      <c r="BY180" s="201"/>
      <c r="BZ180" s="201"/>
      <c r="CA180" s="201"/>
      <c r="CB180" s="201"/>
      <c r="CC180" s="201"/>
      <c r="CD180" s="201"/>
      <c r="CE180" s="201" t="str">
        <f t="shared" si="130"/>
        <v/>
      </c>
      <c r="CF180" s="201"/>
      <c r="CG180" s="201"/>
      <c r="CH180" s="201"/>
      <c r="CI180" s="201"/>
      <c r="CJ180" s="201"/>
      <c r="CK180" s="201"/>
      <c r="CL180" s="201" t="str">
        <f t="shared" si="131"/>
        <v/>
      </c>
      <c r="CM180" s="201"/>
      <c r="CN180" s="201"/>
      <c r="CO180" s="201"/>
      <c r="CP180" s="201"/>
      <c r="CQ180" s="201"/>
      <c r="CR180" s="201"/>
      <c r="CS180" s="201" t="str">
        <f t="shared" si="132"/>
        <v/>
      </c>
      <c r="CT180" s="201"/>
      <c r="CU180" s="201"/>
      <c r="CV180" s="201"/>
      <c r="CW180" s="201"/>
      <c r="CX180" s="201"/>
      <c r="CY180" s="201"/>
      <c r="CZ180" s="201" t="str">
        <f t="shared" si="133"/>
        <v/>
      </c>
      <c r="DA180" s="201"/>
      <c r="DB180" s="201"/>
      <c r="DC180" s="201"/>
      <c r="DD180" s="201"/>
      <c r="DE180" s="201"/>
      <c r="DF180" s="201"/>
      <c r="DG180" s="201" t="str">
        <f t="shared" si="134"/>
        <v/>
      </c>
      <c r="DH180" s="201"/>
      <c r="DI180" s="201"/>
      <c r="DJ180" s="201"/>
      <c r="DK180" s="201"/>
      <c r="DL180" s="201"/>
      <c r="DM180" s="201"/>
      <c r="DN180" s="201" t="str">
        <f t="shared" si="135"/>
        <v/>
      </c>
      <c r="DO180" s="201"/>
      <c r="DP180" s="201"/>
      <c r="DQ180" s="201"/>
      <c r="DR180" s="201"/>
      <c r="DS180" s="201"/>
      <c r="DT180" s="201"/>
      <c r="DU180" s="201" t="str">
        <f t="shared" si="136"/>
        <v/>
      </c>
      <c r="DV180" s="201"/>
      <c r="DW180" s="201"/>
      <c r="DX180" s="201"/>
      <c r="DY180" s="201"/>
      <c r="DZ180" s="201"/>
      <c r="EA180" s="201"/>
      <c r="EB180" s="201" t="str">
        <f t="shared" si="137"/>
        <v/>
      </c>
      <c r="EC180" s="201"/>
      <c r="ED180" s="201"/>
      <c r="EE180" s="201"/>
      <c r="EF180" s="201"/>
      <c r="EG180" s="201"/>
      <c r="EH180" s="201"/>
      <c r="EI180" s="201" t="str">
        <f t="shared" si="138"/>
        <v/>
      </c>
      <c r="EJ180" s="201"/>
      <c r="EK180" s="201"/>
      <c r="EL180" s="201"/>
      <c r="EM180" s="201"/>
      <c r="EN180" s="201"/>
      <c r="EO180" s="201"/>
      <c r="EP180" s="201" t="str">
        <f t="shared" si="139"/>
        <v/>
      </c>
      <c r="EQ180" s="201"/>
      <c r="ER180" s="201"/>
      <c r="ES180" s="201"/>
      <c r="ET180" s="201"/>
      <c r="EU180" s="201"/>
      <c r="EV180" s="201"/>
      <c r="EW180" s="201" t="str">
        <f t="shared" si="140"/>
        <v/>
      </c>
      <c r="EX180" s="201"/>
      <c r="EY180" s="201"/>
      <c r="EZ180" s="201"/>
      <c r="FA180" s="201"/>
      <c r="FB180" s="201"/>
      <c r="FC180" s="201"/>
      <c r="FD180" s="201" t="str">
        <f t="shared" si="141"/>
        <v/>
      </c>
      <c r="FE180" s="201"/>
      <c r="FF180" s="201"/>
      <c r="FG180" s="201"/>
      <c r="FH180" s="201"/>
      <c r="FI180" s="201"/>
      <c r="FJ180" s="201"/>
      <c r="FK180" s="201" t="str">
        <f t="shared" si="142"/>
        <v/>
      </c>
      <c r="FL180" s="201"/>
      <c r="FM180" s="201"/>
      <c r="FN180" s="201"/>
      <c r="FO180" s="201"/>
      <c r="FP180" s="201"/>
      <c r="FQ180" s="201"/>
      <c r="FR180" s="201" t="str">
        <f t="shared" si="143"/>
        <v/>
      </c>
      <c r="FS180" s="201"/>
      <c r="FT180" s="201"/>
      <c r="FU180" s="201"/>
      <c r="FV180" s="201"/>
      <c r="FW180" s="201"/>
      <c r="FX180" s="201"/>
      <c r="FY180" s="201" t="str">
        <f t="shared" si="144"/>
        <v/>
      </c>
      <c r="FZ180" s="201"/>
      <c r="GA180" s="201"/>
      <c r="GB180" s="201"/>
      <c r="GC180" s="201"/>
      <c r="GD180" s="201"/>
      <c r="GE180" s="201"/>
      <c r="GF180" s="201" t="str">
        <f t="shared" si="145"/>
        <v/>
      </c>
      <c r="GG180" s="201"/>
      <c r="GH180" s="201"/>
      <c r="GI180" s="201"/>
      <c r="GJ180" s="201"/>
      <c r="GK180" s="201"/>
      <c r="GL180" s="201"/>
      <c r="GM180" s="201" t="str">
        <f t="shared" si="146"/>
        <v/>
      </c>
      <c r="GN180" s="201"/>
      <c r="GO180" s="201"/>
      <c r="GP180" s="201"/>
      <c r="GQ180" s="201"/>
      <c r="GR180" s="201"/>
      <c r="GS180" s="201"/>
      <c r="GT180" s="201" t="str">
        <f t="shared" si="147"/>
        <v/>
      </c>
      <c r="GU180" s="201"/>
      <c r="GV180" s="201"/>
      <c r="GW180" s="201"/>
      <c r="GX180" s="201"/>
      <c r="GY180" s="201"/>
      <c r="GZ180" s="201"/>
      <c r="HA180" s="201" t="str">
        <f t="shared" si="148"/>
        <v/>
      </c>
      <c r="HB180" s="201"/>
      <c r="HC180" s="201"/>
      <c r="HD180" s="201"/>
      <c r="HE180" s="201"/>
      <c r="HF180" s="201"/>
      <c r="HG180" s="201"/>
      <c r="HH180" s="201" t="str">
        <f t="shared" si="149"/>
        <v/>
      </c>
      <c r="HI180" s="201"/>
      <c r="HJ180" s="201"/>
      <c r="HK180" s="201"/>
      <c r="HL180" s="201"/>
      <c r="HM180" s="201"/>
      <c r="HN180" s="201"/>
      <c r="HO180" s="201" t="str">
        <f t="shared" si="150"/>
        <v/>
      </c>
      <c r="HP180" s="201"/>
      <c r="HQ180" s="201"/>
      <c r="HR180" s="201"/>
      <c r="HS180" s="201"/>
      <c r="HT180" s="201"/>
      <c r="HU180" s="201"/>
      <c r="HV180" s="201" t="str">
        <f t="shared" si="151"/>
        <v/>
      </c>
      <c r="HW180" s="201"/>
      <c r="HX180" s="201"/>
      <c r="HY180" s="201"/>
      <c r="HZ180" s="201"/>
      <c r="IA180" s="201"/>
      <c r="IB180" s="201"/>
      <c r="IC180" s="201" t="str">
        <f t="shared" si="152"/>
        <v/>
      </c>
      <c r="ID180" s="201"/>
      <c r="IE180" s="201"/>
      <c r="IF180" s="201"/>
      <c r="IG180" s="201"/>
      <c r="IH180" s="201"/>
      <c r="II180" s="201"/>
      <c r="IJ180" s="201" t="str">
        <f t="shared" si="153"/>
        <v/>
      </c>
      <c r="IK180" s="201"/>
      <c r="IL180" s="201"/>
      <c r="IM180" s="201"/>
      <c r="IN180" s="201"/>
      <c r="IO180" s="201"/>
      <c r="IP180" s="201"/>
      <c r="IQ180" s="201" t="str">
        <f t="shared" si="154"/>
        <v/>
      </c>
      <c r="IR180" s="201"/>
      <c r="IS180" s="201"/>
      <c r="IT180" s="201"/>
      <c r="IU180" s="201"/>
      <c r="IV180" s="201"/>
      <c r="IW180" s="201"/>
      <c r="IX180" s="201" t="str">
        <f t="shared" si="155"/>
        <v/>
      </c>
      <c r="IY180" s="201"/>
      <c r="IZ180" s="201"/>
      <c r="JA180" s="201"/>
      <c r="JB180" s="201"/>
      <c r="JC180" s="201"/>
      <c r="JD180" s="201"/>
      <c r="JE180" s="201" t="str">
        <f t="shared" si="156"/>
        <v/>
      </c>
      <c r="JF180" s="201"/>
      <c r="JG180" s="201"/>
      <c r="JH180" s="201"/>
      <c r="JI180" s="201"/>
      <c r="JJ180" s="201"/>
      <c r="JK180" s="201"/>
      <c r="JL180" s="201" t="str">
        <f t="shared" si="157"/>
        <v/>
      </c>
      <c r="JM180" s="201"/>
      <c r="JN180" s="201"/>
      <c r="JO180" s="201"/>
      <c r="JP180" s="201"/>
      <c r="JQ180" s="201"/>
      <c r="JR180" s="201"/>
      <c r="JS180" s="201" t="str">
        <f t="shared" si="158"/>
        <v/>
      </c>
      <c r="JT180" s="201"/>
      <c r="JU180" s="201"/>
      <c r="JV180" s="201"/>
      <c r="JW180" s="201"/>
      <c r="JX180" s="201"/>
      <c r="JY180" s="201"/>
      <c r="JZ180" s="201" t="str">
        <f t="shared" si="159"/>
        <v/>
      </c>
      <c r="KA180" s="201"/>
      <c r="KB180" s="201"/>
      <c r="KC180" s="201"/>
      <c r="KD180" s="201"/>
      <c r="KE180" s="201"/>
      <c r="KF180" s="201"/>
      <c r="KG180" s="201" t="str">
        <f t="shared" si="160"/>
        <v/>
      </c>
      <c r="KH180" s="201"/>
      <c r="KI180" s="201"/>
      <c r="KJ180" s="201"/>
      <c r="KK180" s="201"/>
      <c r="KL180" s="201"/>
      <c r="KM180" s="201"/>
      <c r="KN180" s="201" t="str">
        <f t="shared" si="161"/>
        <v/>
      </c>
      <c r="KO180" s="201"/>
      <c r="KP180" s="201"/>
      <c r="KQ180" s="201"/>
      <c r="KR180" s="201"/>
      <c r="KS180" s="201"/>
      <c r="KT180" s="201"/>
      <c r="KU180" s="201" t="str">
        <f t="shared" si="162"/>
        <v/>
      </c>
      <c r="KV180" s="201"/>
      <c r="KW180" s="201"/>
      <c r="KX180" s="201"/>
      <c r="KY180" s="201"/>
      <c r="KZ180" s="201"/>
      <c r="LA180" s="201"/>
      <c r="LB180" s="201" t="str">
        <f t="shared" si="163"/>
        <v/>
      </c>
      <c r="LC180" s="201"/>
      <c r="LD180" s="201"/>
      <c r="LE180" s="201"/>
      <c r="LF180" s="201"/>
      <c r="LG180" s="201"/>
      <c r="LH180" s="201"/>
      <c r="LI180" s="201" t="str">
        <f t="shared" si="104"/>
        <v/>
      </c>
      <c r="LJ180" s="201"/>
      <c r="LK180" s="201"/>
      <c r="LL180" s="201"/>
      <c r="LM180" s="201"/>
      <c r="LN180" s="201"/>
      <c r="LO180" s="201"/>
      <c r="LP180" s="201" t="str">
        <f t="shared" si="105"/>
        <v/>
      </c>
      <c r="LQ180" s="201"/>
      <c r="LR180" s="201"/>
      <c r="LS180" s="201"/>
      <c r="LT180" s="201"/>
      <c r="LU180" s="201"/>
      <c r="LV180" s="201"/>
      <c r="LW180" s="201" t="str">
        <f t="shared" si="106"/>
        <v/>
      </c>
      <c r="LX180" s="201"/>
      <c r="LY180" s="201"/>
      <c r="LZ180" s="201"/>
      <c r="MA180" s="201"/>
      <c r="MB180" s="201"/>
      <c r="MC180" s="201"/>
      <c r="MD180" s="201" t="str">
        <f t="shared" si="107"/>
        <v/>
      </c>
      <c r="ME180" s="201"/>
      <c r="MF180" s="201"/>
      <c r="MG180" s="201"/>
      <c r="MH180" s="201"/>
      <c r="MI180" s="201"/>
      <c r="MJ180" s="201"/>
      <c r="MK180" s="201" t="str">
        <f t="shared" si="108"/>
        <v/>
      </c>
      <c r="ML180" s="201"/>
      <c r="MM180" s="201"/>
      <c r="MN180" s="201"/>
      <c r="MO180" s="201"/>
      <c r="MP180" s="201"/>
      <c r="MQ180" s="201"/>
      <c r="MR180" s="201" t="str">
        <f t="shared" si="109"/>
        <v/>
      </c>
      <c r="MS180" s="201"/>
      <c r="MT180" s="201"/>
      <c r="MU180" s="201"/>
      <c r="MV180" s="201"/>
      <c r="MW180" s="201"/>
      <c r="MX180" s="201"/>
      <c r="MY180" s="201" t="str">
        <f t="shared" si="110"/>
        <v/>
      </c>
      <c r="MZ180" s="201"/>
      <c r="NA180" s="201"/>
      <c r="NB180" s="201"/>
      <c r="NC180" s="201"/>
      <c r="ND180" s="201"/>
      <c r="NE180" s="201"/>
      <c r="NF180" s="201" t="str">
        <f t="shared" si="111"/>
        <v/>
      </c>
      <c r="NG180" s="201"/>
      <c r="NH180" s="201"/>
      <c r="NI180" s="201"/>
      <c r="NJ180" s="201"/>
      <c r="NK180" s="201"/>
      <c r="NL180" s="201"/>
      <c r="NM180" s="201" t="str">
        <f t="shared" si="112"/>
        <v/>
      </c>
      <c r="NN180" s="201"/>
      <c r="NO180" s="201"/>
      <c r="NP180" s="201"/>
      <c r="NQ180" s="201"/>
      <c r="NR180" s="201"/>
      <c r="NS180" s="201"/>
      <c r="NT180" s="201" t="str">
        <f t="shared" si="113"/>
        <v/>
      </c>
      <c r="NU180" s="201"/>
      <c r="NV180" s="201"/>
      <c r="NW180" s="201"/>
      <c r="NX180" s="201"/>
      <c r="NY180" s="201"/>
      <c r="NZ180" s="201"/>
      <c r="OA180" s="201" t="str">
        <f t="shared" si="114"/>
        <v/>
      </c>
      <c r="OB180" s="201"/>
      <c r="OC180" s="201"/>
      <c r="OD180" s="201"/>
      <c r="OE180" s="201"/>
      <c r="OF180" s="201"/>
      <c r="OG180" s="201"/>
      <c r="OH180" s="201" t="str">
        <f t="shared" si="115"/>
        <v/>
      </c>
      <c r="OI180" s="201"/>
      <c r="OJ180" s="201"/>
      <c r="OK180" s="201"/>
      <c r="OL180" s="201"/>
      <c r="OM180" s="201"/>
      <c r="ON180" s="201"/>
      <c r="OO180" s="201" t="str">
        <f t="shared" si="116"/>
        <v/>
      </c>
      <c r="OP180" s="201"/>
      <c r="OQ180" s="201"/>
      <c r="OR180" s="201"/>
      <c r="OS180" s="201"/>
      <c r="OT180" s="201"/>
      <c r="OU180" s="201"/>
      <c r="OV180" s="201" t="str">
        <f t="shared" si="117"/>
        <v/>
      </c>
      <c r="OW180" s="201"/>
      <c r="OX180" s="201"/>
      <c r="OY180" s="201"/>
      <c r="OZ180" s="201"/>
      <c r="PA180" s="201"/>
      <c r="PB180" s="201"/>
      <c r="PC180" s="201" t="str">
        <f t="shared" si="118"/>
        <v/>
      </c>
      <c r="PD180" s="201"/>
      <c r="PE180" s="201"/>
      <c r="PF180" s="201"/>
      <c r="PG180" s="201"/>
      <c r="PH180" s="201"/>
      <c r="PI180" s="201"/>
      <c r="PJ180" s="201" t="str">
        <f t="shared" si="119"/>
        <v/>
      </c>
      <c r="PK180" s="201"/>
      <c r="PL180" s="201"/>
      <c r="PM180" s="201"/>
      <c r="PN180" s="201"/>
      <c r="PO180" s="201"/>
      <c r="PP180" s="201"/>
      <c r="PQ180" s="201" t="str">
        <f t="shared" si="120"/>
        <v/>
      </c>
      <c r="PR180" s="201"/>
      <c r="PS180" s="201"/>
      <c r="PT180" s="201"/>
      <c r="PU180" s="201"/>
      <c r="PV180" s="201"/>
      <c r="PW180" s="201"/>
      <c r="PX180" s="201" t="str">
        <f t="shared" si="121"/>
        <v/>
      </c>
      <c r="PY180" s="201"/>
      <c r="PZ180" s="201"/>
      <c r="QA180" s="201"/>
      <c r="QB180" s="201"/>
      <c r="QC180" s="201"/>
      <c r="QD180" s="201"/>
      <c r="QE180" s="201" t="str">
        <f t="shared" si="122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23"/>
        <v>20</v>
      </c>
      <c r="AI181" s="201"/>
      <c r="AJ181" s="201"/>
      <c r="AK181" s="201"/>
      <c r="AL181" s="201"/>
      <c r="AM181" s="201"/>
      <c r="AN181" s="201"/>
      <c r="AO181" s="201" t="str">
        <f t="shared" si="124"/>
        <v/>
      </c>
      <c r="AP181" s="201"/>
      <c r="AQ181" s="201"/>
      <c r="AR181" s="201"/>
      <c r="AS181" s="201"/>
      <c r="AT181" s="201"/>
      <c r="AU181" s="201"/>
      <c r="AV181" s="201" t="str">
        <f t="shared" si="125"/>
        <v/>
      </c>
      <c r="AW181" s="201"/>
      <c r="AX181" s="201"/>
      <c r="AY181" s="201"/>
      <c r="AZ181" s="201"/>
      <c r="BA181" s="201"/>
      <c r="BB181" s="201"/>
      <c r="BC181" s="201" t="str">
        <f t="shared" si="126"/>
        <v/>
      </c>
      <c r="BD181" s="201"/>
      <c r="BE181" s="201"/>
      <c r="BF181" s="201"/>
      <c r="BG181" s="201"/>
      <c r="BH181" s="201"/>
      <c r="BI181" s="201"/>
      <c r="BJ181" s="201" t="str">
        <f t="shared" si="127"/>
        <v/>
      </c>
      <c r="BK181" s="201"/>
      <c r="BL181" s="201"/>
      <c r="BM181" s="201"/>
      <c r="BN181" s="201"/>
      <c r="BO181" s="201"/>
      <c r="BP181" s="201"/>
      <c r="BQ181" s="201" t="str">
        <f t="shared" si="128"/>
        <v/>
      </c>
      <c r="BR181" s="201"/>
      <c r="BS181" s="201"/>
      <c r="BT181" s="201"/>
      <c r="BU181" s="201"/>
      <c r="BV181" s="201"/>
      <c r="BW181" s="201"/>
      <c r="BX181" s="201" t="str">
        <f t="shared" si="129"/>
        <v/>
      </c>
      <c r="BY181" s="201"/>
      <c r="BZ181" s="201"/>
      <c r="CA181" s="201"/>
      <c r="CB181" s="201"/>
      <c r="CC181" s="201"/>
      <c r="CD181" s="201"/>
      <c r="CE181" s="201" t="str">
        <f t="shared" si="130"/>
        <v/>
      </c>
      <c r="CF181" s="201"/>
      <c r="CG181" s="201"/>
      <c r="CH181" s="201"/>
      <c r="CI181" s="201"/>
      <c r="CJ181" s="201"/>
      <c r="CK181" s="201"/>
      <c r="CL181" s="201" t="str">
        <f t="shared" si="131"/>
        <v/>
      </c>
      <c r="CM181" s="201"/>
      <c r="CN181" s="201"/>
      <c r="CO181" s="201"/>
      <c r="CP181" s="201"/>
      <c r="CQ181" s="201"/>
      <c r="CR181" s="201"/>
      <c r="CS181" s="201" t="str">
        <f t="shared" si="132"/>
        <v/>
      </c>
      <c r="CT181" s="201"/>
      <c r="CU181" s="201"/>
      <c r="CV181" s="201"/>
      <c r="CW181" s="201"/>
      <c r="CX181" s="201"/>
      <c r="CY181" s="201"/>
      <c r="CZ181" s="201" t="str">
        <f t="shared" si="133"/>
        <v/>
      </c>
      <c r="DA181" s="201"/>
      <c r="DB181" s="201"/>
      <c r="DC181" s="201"/>
      <c r="DD181" s="201"/>
      <c r="DE181" s="201"/>
      <c r="DF181" s="201"/>
      <c r="DG181" s="201" t="str">
        <f t="shared" si="134"/>
        <v/>
      </c>
      <c r="DH181" s="201"/>
      <c r="DI181" s="201"/>
      <c r="DJ181" s="201"/>
      <c r="DK181" s="201"/>
      <c r="DL181" s="201"/>
      <c r="DM181" s="201"/>
      <c r="DN181" s="201" t="str">
        <f t="shared" si="135"/>
        <v/>
      </c>
      <c r="DO181" s="201"/>
      <c r="DP181" s="201"/>
      <c r="DQ181" s="201"/>
      <c r="DR181" s="201"/>
      <c r="DS181" s="201"/>
      <c r="DT181" s="201"/>
      <c r="DU181" s="201" t="str">
        <f t="shared" si="136"/>
        <v/>
      </c>
      <c r="DV181" s="201"/>
      <c r="DW181" s="201"/>
      <c r="DX181" s="201"/>
      <c r="DY181" s="201"/>
      <c r="DZ181" s="201"/>
      <c r="EA181" s="201"/>
      <c r="EB181" s="201" t="str">
        <f t="shared" si="137"/>
        <v/>
      </c>
      <c r="EC181" s="201"/>
      <c r="ED181" s="201"/>
      <c r="EE181" s="201"/>
      <c r="EF181" s="201"/>
      <c r="EG181" s="201"/>
      <c r="EH181" s="201"/>
      <c r="EI181" s="201" t="str">
        <f t="shared" si="138"/>
        <v/>
      </c>
      <c r="EJ181" s="201"/>
      <c r="EK181" s="201"/>
      <c r="EL181" s="201"/>
      <c r="EM181" s="201"/>
      <c r="EN181" s="201"/>
      <c r="EO181" s="201"/>
      <c r="EP181" s="201" t="str">
        <f t="shared" si="139"/>
        <v/>
      </c>
      <c r="EQ181" s="201"/>
      <c r="ER181" s="201"/>
      <c r="ES181" s="201"/>
      <c r="ET181" s="201"/>
      <c r="EU181" s="201"/>
      <c r="EV181" s="201"/>
      <c r="EW181" s="201" t="str">
        <f t="shared" si="140"/>
        <v/>
      </c>
      <c r="EX181" s="201"/>
      <c r="EY181" s="201"/>
      <c r="EZ181" s="201"/>
      <c r="FA181" s="201"/>
      <c r="FB181" s="201"/>
      <c r="FC181" s="201"/>
      <c r="FD181" s="201" t="str">
        <f t="shared" si="141"/>
        <v/>
      </c>
      <c r="FE181" s="201"/>
      <c r="FF181" s="201"/>
      <c r="FG181" s="201"/>
      <c r="FH181" s="201"/>
      <c r="FI181" s="201"/>
      <c r="FJ181" s="201"/>
      <c r="FK181" s="201" t="str">
        <f t="shared" si="142"/>
        <v/>
      </c>
      <c r="FL181" s="201"/>
      <c r="FM181" s="201"/>
      <c r="FN181" s="201"/>
      <c r="FO181" s="201"/>
      <c r="FP181" s="201"/>
      <c r="FQ181" s="201"/>
      <c r="FR181" s="201" t="str">
        <f t="shared" si="143"/>
        <v/>
      </c>
      <c r="FS181" s="201"/>
      <c r="FT181" s="201"/>
      <c r="FU181" s="201"/>
      <c r="FV181" s="201"/>
      <c r="FW181" s="201"/>
      <c r="FX181" s="201"/>
      <c r="FY181" s="201" t="str">
        <f t="shared" si="144"/>
        <v/>
      </c>
      <c r="FZ181" s="201"/>
      <c r="GA181" s="201"/>
      <c r="GB181" s="201"/>
      <c r="GC181" s="201"/>
      <c r="GD181" s="201"/>
      <c r="GE181" s="201"/>
      <c r="GF181" s="201" t="str">
        <f t="shared" si="145"/>
        <v/>
      </c>
      <c r="GG181" s="201"/>
      <c r="GH181" s="201"/>
      <c r="GI181" s="201"/>
      <c r="GJ181" s="201"/>
      <c r="GK181" s="201"/>
      <c r="GL181" s="201"/>
      <c r="GM181" s="201" t="str">
        <f t="shared" si="146"/>
        <v/>
      </c>
      <c r="GN181" s="201"/>
      <c r="GO181" s="201"/>
      <c r="GP181" s="201"/>
      <c r="GQ181" s="201"/>
      <c r="GR181" s="201"/>
      <c r="GS181" s="201"/>
      <c r="GT181" s="201" t="str">
        <f t="shared" si="147"/>
        <v/>
      </c>
      <c r="GU181" s="201"/>
      <c r="GV181" s="201"/>
      <c r="GW181" s="201"/>
      <c r="GX181" s="201"/>
      <c r="GY181" s="201"/>
      <c r="GZ181" s="201"/>
      <c r="HA181" s="201" t="str">
        <f t="shared" si="148"/>
        <v/>
      </c>
      <c r="HB181" s="201"/>
      <c r="HC181" s="201"/>
      <c r="HD181" s="201"/>
      <c r="HE181" s="201"/>
      <c r="HF181" s="201"/>
      <c r="HG181" s="201"/>
      <c r="HH181" s="201" t="str">
        <f t="shared" si="149"/>
        <v/>
      </c>
      <c r="HI181" s="201"/>
      <c r="HJ181" s="201"/>
      <c r="HK181" s="201"/>
      <c r="HL181" s="201"/>
      <c r="HM181" s="201"/>
      <c r="HN181" s="201"/>
      <c r="HO181" s="201" t="str">
        <f t="shared" si="150"/>
        <v/>
      </c>
      <c r="HP181" s="201"/>
      <c r="HQ181" s="201"/>
      <c r="HR181" s="201"/>
      <c r="HS181" s="201"/>
      <c r="HT181" s="201"/>
      <c r="HU181" s="201"/>
      <c r="HV181" s="201" t="str">
        <f t="shared" si="151"/>
        <v/>
      </c>
      <c r="HW181" s="201"/>
      <c r="HX181" s="201"/>
      <c r="HY181" s="201"/>
      <c r="HZ181" s="201"/>
      <c r="IA181" s="201"/>
      <c r="IB181" s="201"/>
      <c r="IC181" s="201" t="str">
        <f t="shared" si="152"/>
        <v/>
      </c>
      <c r="ID181" s="201"/>
      <c r="IE181" s="201"/>
      <c r="IF181" s="201"/>
      <c r="IG181" s="201"/>
      <c r="IH181" s="201"/>
      <c r="II181" s="201"/>
      <c r="IJ181" s="201" t="str">
        <f t="shared" si="153"/>
        <v/>
      </c>
      <c r="IK181" s="201"/>
      <c r="IL181" s="201"/>
      <c r="IM181" s="201"/>
      <c r="IN181" s="201"/>
      <c r="IO181" s="201"/>
      <c r="IP181" s="201"/>
      <c r="IQ181" s="201" t="str">
        <f t="shared" si="154"/>
        <v/>
      </c>
      <c r="IR181" s="201"/>
      <c r="IS181" s="201"/>
      <c r="IT181" s="201"/>
      <c r="IU181" s="201"/>
      <c r="IV181" s="201"/>
      <c r="IW181" s="201"/>
      <c r="IX181" s="201" t="str">
        <f t="shared" si="155"/>
        <v/>
      </c>
      <c r="IY181" s="201"/>
      <c r="IZ181" s="201"/>
      <c r="JA181" s="201"/>
      <c r="JB181" s="201"/>
      <c r="JC181" s="201"/>
      <c r="JD181" s="201"/>
      <c r="JE181" s="201" t="str">
        <f t="shared" si="156"/>
        <v/>
      </c>
      <c r="JF181" s="201"/>
      <c r="JG181" s="201"/>
      <c r="JH181" s="201"/>
      <c r="JI181" s="201"/>
      <c r="JJ181" s="201"/>
      <c r="JK181" s="201"/>
      <c r="JL181" s="201" t="str">
        <f t="shared" si="157"/>
        <v/>
      </c>
      <c r="JM181" s="201"/>
      <c r="JN181" s="201"/>
      <c r="JO181" s="201"/>
      <c r="JP181" s="201"/>
      <c r="JQ181" s="201"/>
      <c r="JR181" s="201"/>
      <c r="JS181" s="201" t="str">
        <f t="shared" si="158"/>
        <v/>
      </c>
      <c r="JT181" s="201"/>
      <c r="JU181" s="201"/>
      <c r="JV181" s="201"/>
      <c r="JW181" s="201"/>
      <c r="JX181" s="201"/>
      <c r="JY181" s="201"/>
      <c r="JZ181" s="201" t="str">
        <f t="shared" si="159"/>
        <v/>
      </c>
      <c r="KA181" s="201"/>
      <c r="KB181" s="201"/>
      <c r="KC181" s="201"/>
      <c r="KD181" s="201"/>
      <c r="KE181" s="201"/>
      <c r="KF181" s="201"/>
      <c r="KG181" s="201" t="str">
        <f t="shared" si="160"/>
        <v/>
      </c>
      <c r="KH181" s="201"/>
      <c r="KI181" s="201"/>
      <c r="KJ181" s="201"/>
      <c r="KK181" s="201"/>
      <c r="KL181" s="201"/>
      <c r="KM181" s="201"/>
      <c r="KN181" s="201" t="str">
        <f t="shared" si="161"/>
        <v/>
      </c>
      <c r="KO181" s="201"/>
      <c r="KP181" s="201"/>
      <c r="KQ181" s="201"/>
      <c r="KR181" s="201"/>
      <c r="KS181" s="201"/>
      <c r="KT181" s="201"/>
      <c r="KU181" s="201" t="str">
        <f t="shared" si="162"/>
        <v/>
      </c>
      <c r="KV181" s="201"/>
      <c r="KW181" s="201"/>
      <c r="KX181" s="201"/>
      <c r="KY181" s="201"/>
      <c r="KZ181" s="201"/>
      <c r="LA181" s="201"/>
      <c r="LB181" s="201" t="str">
        <f t="shared" si="163"/>
        <v/>
      </c>
      <c r="LC181" s="201"/>
      <c r="LD181" s="201"/>
      <c r="LE181" s="201"/>
      <c r="LF181" s="201"/>
      <c r="LG181" s="201"/>
      <c r="LH181" s="201"/>
      <c r="LI181" s="201" t="str">
        <f t="shared" si="104"/>
        <v/>
      </c>
      <c r="LJ181" s="201"/>
      <c r="LK181" s="201"/>
      <c r="LL181" s="201"/>
      <c r="LM181" s="201"/>
      <c r="LN181" s="201"/>
      <c r="LO181" s="201"/>
      <c r="LP181" s="201" t="str">
        <f t="shared" si="105"/>
        <v/>
      </c>
      <c r="LQ181" s="201"/>
      <c r="LR181" s="201"/>
      <c r="LS181" s="201"/>
      <c r="LT181" s="201"/>
      <c r="LU181" s="201"/>
      <c r="LV181" s="201"/>
      <c r="LW181" s="201" t="str">
        <f t="shared" si="106"/>
        <v/>
      </c>
      <c r="LX181" s="201"/>
      <c r="LY181" s="201"/>
      <c r="LZ181" s="201"/>
      <c r="MA181" s="201"/>
      <c r="MB181" s="201"/>
      <c r="MC181" s="201"/>
      <c r="MD181" s="201" t="str">
        <f t="shared" si="107"/>
        <v/>
      </c>
      <c r="ME181" s="201"/>
      <c r="MF181" s="201"/>
      <c r="MG181" s="201"/>
      <c r="MH181" s="201"/>
      <c r="MI181" s="201"/>
      <c r="MJ181" s="201"/>
      <c r="MK181" s="201" t="str">
        <f t="shared" si="108"/>
        <v/>
      </c>
      <c r="ML181" s="201"/>
      <c r="MM181" s="201"/>
      <c r="MN181" s="201"/>
      <c r="MO181" s="201"/>
      <c r="MP181" s="201"/>
      <c r="MQ181" s="201"/>
      <c r="MR181" s="201" t="str">
        <f t="shared" si="109"/>
        <v/>
      </c>
      <c r="MS181" s="201"/>
      <c r="MT181" s="201"/>
      <c r="MU181" s="201"/>
      <c r="MV181" s="201"/>
      <c r="MW181" s="201"/>
      <c r="MX181" s="201"/>
      <c r="MY181" s="201" t="str">
        <f t="shared" si="110"/>
        <v/>
      </c>
      <c r="MZ181" s="201"/>
      <c r="NA181" s="201"/>
      <c r="NB181" s="201"/>
      <c r="NC181" s="201"/>
      <c r="ND181" s="201"/>
      <c r="NE181" s="201"/>
      <c r="NF181" s="201" t="str">
        <f t="shared" si="111"/>
        <v/>
      </c>
      <c r="NG181" s="201"/>
      <c r="NH181" s="201"/>
      <c r="NI181" s="201"/>
      <c r="NJ181" s="201"/>
      <c r="NK181" s="201"/>
      <c r="NL181" s="201"/>
      <c r="NM181" s="201" t="str">
        <f t="shared" si="112"/>
        <v/>
      </c>
      <c r="NN181" s="201"/>
      <c r="NO181" s="201"/>
      <c r="NP181" s="201"/>
      <c r="NQ181" s="201"/>
      <c r="NR181" s="201"/>
      <c r="NS181" s="201"/>
      <c r="NT181" s="201" t="str">
        <f t="shared" si="113"/>
        <v/>
      </c>
      <c r="NU181" s="201"/>
      <c r="NV181" s="201"/>
      <c r="NW181" s="201"/>
      <c r="NX181" s="201"/>
      <c r="NY181" s="201"/>
      <c r="NZ181" s="201"/>
      <c r="OA181" s="201" t="str">
        <f t="shared" si="114"/>
        <v/>
      </c>
      <c r="OB181" s="201"/>
      <c r="OC181" s="201"/>
      <c r="OD181" s="201"/>
      <c r="OE181" s="201"/>
      <c r="OF181" s="201"/>
      <c r="OG181" s="201"/>
      <c r="OH181" s="201" t="str">
        <f t="shared" si="115"/>
        <v/>
      </c>
      <c r="OI181" s="201"/>
      <c r="OJ181" s="201"/>
      <c r="OK181" s="201"/>
      <c r="OL181" s="201"/>
      <c r="OM181" s="201"/>
      <c r="ON181" s="201"/>
      <c r="OO181" s="201" t="str">
        <f t="shared" si="116"/>
        <v/>
      </c>
      <c r="OP181" s="201"/>
      <c r="OQ181" s="201"/>
      <c r="OR181" s="201"/>
      <c r="OS181" s="201"/>
      <c r="OT181" s="201"/>
      <c r="OU181" s="201"/>
      <c r="OV181" s="201" t="str">
        <f t="shared" si="117"/>
        <v/>
      </c>
      <c r="OW181" s="201"/>
      <c r="OX181" s="201"/>
      <c r="OY181" s="201"/>
      <c r="OZ181" s="201"/>
      <c r="PA181" s="201"/>
      <c r="PB181" s="201"/>
      <c r="PC181" s="201" t="str">
        <f t="shared" si="118"/>
        <v/>
      </c>
      <c r="PD181" s="201"/>
      <c r="PE181" s="201"/>
      <c r="PF181" s="201"/>
      <c r="PG181" s="201"/>
      <c r="PH181" s="201"/>
      <c r="PI181" s="201"/>
      <c r="PJ181" s="201" t="str">
        <f t="shared" si="119"/>
        <v/>
      </c>
      <c r="PK181" s="201"/>
      <c r="PL181" s="201"/>
      <c r="PM181" s="201"/>
      <c r="PN181" s="201"/>
      <c r="PO181" s="201"/>
      <c r="PP181" s="201"/>
      <c r="PQ181" s="201" t="str">
        <f t="shared" si="120"/>
        <v/>
      </c>
      <c r="PR181" s="201"/>
      <c r="PS181" s="201"/>
      <c r="PT181" s="201"/>
      <c r="PU181" s="201"/>
      <c r="PV181" s="201"/>
      <c r="PW181" s="201"/>
      <c r="PX181" s="201" t="str">
        <f t="shared" si="121"/>
        <v/>
      </c>
      <c r="PY181" s="201"/>
      <c r="PZ181" s="201"/>
      <c r="QA181" s="201"/>
      <c r="QB181" s="201"/>
      <c r="QC181" s="201"/>
      <c r="QD181" s="201"/>
      <c r="QE181" s="201" t="str">
        <f t="shared" si="122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23"/>
        <v>0</v>
      </c>
      <c r="AI182" s="201"/>
      <c r="AJ182" s="201"/>
      <c r="AK182" s="201"/>
      <c r="AL182" s="201"/>
      <c r="AM182" s="201"/>
      <c r="AN182" s="201"/>
      <c r="AO182" s="201" t="str">
        <f t="shared" si="124"/>
        <v/>
      </c>
      <c r="AP182" s="201"/>
      <c r="AQ182" s="201"/>
      <c r="AR182" s="201"/>
      <c r="AS182" s="201"/>
      <c r="AT182" s="201"/>
      <c r="AU182" s="201"/>
      <c r="AV182" s="201" t="str">
        <f t="shared" si="125"/>
        <v/>
      </c>
      <c r="AW182" s="201"/>
      <c r="AX182" s="201"/>
      <c r="AY182" s="201"/>
      <c r="AZ182" s="201"/>
      <c r="BA182" s="201"/>
      <c r="BB182" s="201"/>
      <c r="BC182" s="201" t="str">
        <f t="shared" si="126"/>
        <v/>
      </c>
      <c r="BD182" s="201"/>
      <c r="BE182" s="201"/>
      <c r="BF182" s="201"/>
      <c r="BG182" s="201"/>
      <c r="BH182" s="201"/>
      <c r="BI182" s="201"/>
      <c r="BJ182" s="201" t="str">
        <f t="shared" si="127"/>
        <v/>
      </c>
      <c r="BK182" s="201"/>
      <c r="BL182" s="201"/>
      <c r="BM182" s="201"/>
      <c r="BN182" s="201"/>
      <c r="BO182" s="201"/>
      <c r="BP182" s="201"/>
      <c r="BQ182" s="201" t="str">
        <f t="shared" si="128"/>
        <v/>
      </c>
      <c r="BR182" s="201"/>
      <c r="BS182" s="201"/>
      <c r="BT182" s="201"/>
      <c r="BU182" s="201"/>
      <c r="BV182" s="201"/>
      <c r="BW182" s="201"/>
      <c r="BX182" s="201" t="str">
        <f t="shared" si="129"/>
        <v/>
      </c>
      <c r="BY182" s="201"/>
      <c r="BZ182" s="201"/>
      <c r="CA182" s="201"/>
      <c r="CB182" s="201"/>
      <c r="CC182" s="201"/>
      <c r="CD182" s="201"/>
      <c r="CE182" s="201" t="str">
        <f t="shared" si="130"/>
        <v/>
      </c>
      <c r="CF182" s="201"/>
      <c r="CG182" s="201"/>
      <c r="CH182" s="201"/>
      <c r="CI182" s="201"/>
      <c r="CJ182" s="201"/>
      <c r="CK182" s="201"/>
      <c r="CL182" s="201" t="str">
        <f t="shared" si="131"/>
        <v/>
      </c>
      <c r="CM182" s="201"/>
      <c r="CN182" s="201"/>
      <c r="CO182" s="201"/>
      <c r="CP182" s="201"/>
      <c r="CQ182" s="201"/>
      <c r="CR182" s="201"/>
      <c r="CS182" s="201" t="str">
        <f t="shared" si="132"/>
        <v/>
      </c>
      <c r="CT182" s="201"/>
      <c r="CU182" s="201"/>
      <c r="CV182" s="201"/>
      <c r="CW182" s="201"/>
      <c r="CX182" s="201"/>
      <c r="CY182" s="201"/>
      <c r="CZ182" s="201" t="str">
        <f t="shared" si="133"/>
        <v/>
      </c>
      <c r="DA182" s="201"/>
      <c r="DB182" s="201"/>
      <c r="DC182" s="201"/>
      <c r="DD182" s="201"/>
      <c r="DE182" s="201"/>
      <c r="DF182" s="201"/>
      <c r="DG182" s="201" t="str">
        <f t="shared" si="134"/>
        <v/>
      </c>
      <c r="DH182" s="201"/>
      <c r="DI182" s="201"/>
      <c r="DJ182" s="201"/>
      <c r="DK182" s="201"/>
      <c r="DL182" s="201"/>
      <c r="DM182" s="201"/>
      <c r="DN182" s="201" t="str">
        <f t="shared" si="135"/>
        <v/>
      </c>
      <c r="DO182" s="201"/>
      <c r="DP182" s="201"/>
      <c r="DQ182" s="201"/>
      <c r="DR182" s="201"/>
      <c r="DS182" s="201"/>
      <c r="DT182" s="201"/>
      <c r="DU182" s="201" t="str">
        <f t="shared" si="136"/>
        <v/>
      </c>
      <c r="DV182" s="201"/>
      <c r="DW182" s="201"/>
      <c r="DX182" s="201"/>
      <c r="DY182" s="201"/>
      <c r="DZ182" s="201"/>
      <c r="EA182" s="201"/>
      <c r="EB182" s="201" t="str">
        <f t="shared" si="137"/>
        <v/>
      </c>
      <c r="EC182" s="201"/>
      <c r="ED182" s="201"/>
      <c r="EE182" s="201"/>
      <c r="EF182" s="201"/>
      <c r="EG182" s="201"/>
      <c r="EH182" s="201"/>
      <c r="EI182" s="201" t="str">
        <f t="shared" si="138"/>
        <v/>
      </c>
      <c r="EJ182" s="201"/>
      <c r="EK182" s="201"/>
      <c r="EL182" s="201"/>
      <c r="EM182" s="201"/>
      <c r="EN182" s="201"/>
      <c r="EO182" s="201"/>
      <c r="EP182" s="201" t="str">
        <f t="shared" si="139"/>
        <v/>
      </c>
      <c r="EQ182" s="201"/>
      <c r="ER182" s="201"/>
      <c r="ES182" s="201"/>
      <c r="ET182" s="201"/>
      <c r="EU182" s="201"/>
      <c r="EV182" s="201"/>
      <c r="EW182" s="201" t="str">
        <f t="shared" si="140"/>
        <v/>
      </c>
      <c r="EX182" s="201"/>
      <c r="EY182" s="201"/>
      <c r="EZ182" s="201"/>
      <c r="FA182" s="201"/>
      <c r="FB182" s="201"/>
      <c r="FC182" s="201"/>
      <c r="FD182" s="201" t="str">
        <f t="shared" si="141"/>
        <v/>
      </c>
      <c r="FE182" s="201"/>
      <c r="FF182" s="201"/>
      <c r="FG182" s="201"/>
      <c r="FH182" s="201"/>
      <c r="FI182" s="201"/>
      <c r="FJ182" s="201"/>
      <c r="FK182" s="201" t="str">
        <f t="shared" si="142"/>
        <v/>
      </c>
      <c r="FL182" s="201"/>
      <c r="FM182" s="201"/>
      <c r="FN182" s="201"/>
      <c r="FO182" s="201"/>
      <c r="FP182" s="201"/>
      <c r="FQ182" s="201"/>
      <c r="FR182" s="201" t="str">
        <f t="shared" si="143"/>
        <v/>
      </c>
      <c r="FS182" s="201"/>
      <c r="FT182" s="201"/>
      <c r="FU182" s="201"/>
      <c r="FV182" s="201"/>
      <c r="FW182" s="201"/>
      <c r="FX182" s="201"/>
      <c r="FY182" s="201" t="str">
        <f t="shared" si="144"/>
        <v/>
      </c>
      <c r="FZ182" s="201"/>
      <c r="GA182" s="201"/>
      <c r="GB182" s="201"/>
      <c r="GC182" s="201"/>
      <c r="GD182" s="201"/>
      <c r="GE182" s="201"/>
      <c r="GF182" s="201" t="str">
        <f t="shared" si="145"/>
        <v/>
      </c>
      <c r="GG182" s="201"/>
      <c r="GH182" s="201"/>
      <c r="GI182" s="201"/>
      <c r="GJ182" s="201"/>
      <c r="GK182" s="201"/>
      <c r="GL182" s="201"/>
      <c r="GM182" s="201" t="str">
        <f t="shared" si="146"/>
        <v/>
      </c>
      <c r="GN182" s="201"/>
      <c r="GO182" s="201"/>
      <c r="GP182" s="201"/>
      <c r="GQ182" s="201"/>
      <c r="GR182" s="201"/>
      <c r="GS182" s="201"/>
      <c r="GT182" s="201" t="str">
        <f t="shared" si="147"/>
        <v/>
      </c>
      <c r="GU182" s="201"/>
      <c r="GV182" s="201"/>
      <c r="GW182" s="201"/>
      <c r="GX182" s="201"/>
      <c r="GY182" s="201"/>
      <c r="GZ182" s="201"/>
      <c r="HA182" s="201" t="str">
        <f t="shared" si="148"/>
        <v/>
      </c>
      <c r="HB182" s="201"/>
      <c r="HC182" s="201"/>
      <c r="HD182" s="201"/>
      <c r="HE182" s="201"/>
      <c r="HF182" s="201"/>
      <c r="HG182" s="201"/>
      <c r="HH182" s="201" t="str">
        <f t="shared" si="149"/>
        <v/>
      </c>
      <c r="HI182" s="201"/>
      <c r="HJ182" s="201"/>
      <c r="HK182" s="201"/>
      <c r="HL182" s="201"/>
      <c r="HM182" s="201"/>
      <c r="HN182" s="201"/>
      <c r="HO182" s="201" t="str">
        <f t="shared" si="150"/>
        <v/>
      </c>
      <c r="HP182" s="201"/>
      <c r="HQ182" s="201"/>
      <c r="HR182" s="201"/>
      <c r="HS182" s="201"/>
      <c r="HT182" s="201"/>
      <c r="HU182" s="201"/>
      <c r="HV182" s="201" t="str">
        <f t="shared" si="151"/>
        <v/>
      </c>
      <c r="HW182" s="201"/>
      <c r="HX182" s="201"/>
      <c r="HY182" s="201"/>
      <c r="HZ182" s="201"/>
      <c r="IA182" s="201"/>
      <c r="IB182" s="201"/>
      <c r="IC182" s="201" t="str">
        <f t="shared" si="152"/>
        <v/>
      </c>
      <c r="ID182" s="201"/>
      <c r="IE182" s="201"/>
      <c r="IF182" s="201"/>
      <c r="IG182" s="201"/>
      <c r="IH182" s="201"/>
      <c r="II182" s="201"/>
      <c r="IJ182" s="201" t="str">
        <f t="shared" si="153"/>
        <v/>
      </c>
      <c r="IK182" s="201"/>
      <c r="IL182" s="201"/>
      <c r="IM182" s="201"/>
      <c r="IN182" s="201"/>
      <c r="IO182" s="201"/>
      <c r="IP182" s="201"/>
      <c r="IQ182" s="201" t="str">
        <f t="shared" si="154"/>
        <v/>
      </c>
      <c r="IR182" s="201"/>
      <c r="IS182" s="201"/>
      <c r="IT182" s="201"/>
      <c r="IU182" s="201"/>
      <c r="IV182" s="201"/>
      <c r="IW182" s="201"/>
      <c r="IX182" s="201" t="str">
        <f t="shared" si="155"/>
        <v/>
      </c>
      <c r="IY182" s="201"/>
      <c r="IZ182" s="201"/>
      <c r="JA182" s="201"/>
      <c r="JB182" s="201"/>
      <c r="JC182" s="201"/>
      <c r="JD182" s="201"/>
      <c r="JE182" s="201" t="str">
        <f t="shared" si="156"/>
        <v/>
      </c>
      <c r="JF182" s="201"/>
      <c r="JG182" s="201"/>
      <c r="JH182" s="201"/>
      <c r="JI182" s="201"/>
      <c r="JJ182" s="201"/>
      <c r="JK182" s="201"/>
      <c r="JL182" s="201" t="str">
        <f t="shared" si="157"/>
        <v/>
      </c>
      <c r="JM182" s="201"/>
      <c r="JN182" s="201"/>
      <c r="JO182" s="201"/>
      <c r="JP182" s="201"/>
      <c r="JQ182" s="201"/>
      <c r="JR182" s="201"/>
      <c r="JS182" s="201" t="str">
        <f t="shared" si="158"/>
        <v/>
      </c>
      <c r="JT182" s="201"/>
      <c r="JU182" s="201"/>
      <c r="JV182" s="201"/>
      <c r="JW182" s="201"/>
      <c r="JX182" s="201"/>
      <c r="JY182" s="201"/>
      <c r="JZ182" s="201" t="str">
        <f t="shared" si="159"/>
        <v/>
      </c>
      <c r="KA182" s="201"/>
      <c r="KB182" s="201"/>
      <c r="KC182" s="201"/>
      <c r="KD182" s="201"/>
      <c r="KE182" s="201"/>
      <c r="KF182" s="201"/>
      <c r="KG182" s="201" t="str">
        <f t="shared" si="160"/>
        <v/>
      </c>
      <c r="KH182" s="201"/>
      <c r="KI182" s="201"/>
      <c r="KJ182" s="201"/>
      <c r="KK182" s="201"/>
      <c r="KL182" s="201"/>
      <c r="KM182" s="201"/>
      <c r="KN182" s="201" t="str">
        <f t="shared" si="161"/>
        <v/>
      </c>
      <c r="KO182" s="201"/>
      <c r="KP182" s="201"/>
      <c r="KQ182" s="201"/>
      <c r="KR182" s="201"/>
      <c r="KS182" s="201"/>
      <c r="KT182" s="201"/>
      <c r="KU182" s="201" t="str">
        <f t="shared" si="162"/>
        <v/>
      </c>
      <c r="KV182" s="201"/>
      <c r="KW182" s="201"/>
      <c r="KX182" s="201"/>
      <c r="KY182" s="201"/>
      <c r="KZ182" s="201"/>
      <c r="LA182" s="201"/>
      <c r="LB182" s="201" t="str">
        <f t="shared" si="163"/>
        <v/>
      </c>
      <c r="LC182" s="201"/>
      <c r="LD182" s="201"/>
      <c r="LE182" s="201"/>
      <c r="LF182" s="201"/>
      <c r="LG182" s="201"/>
      <c r="LH182" s="201"/>
      <c r="LI182" s="201" t="str">
        <f t="shared" si="104"/>
        <v/>
      </c>
      <c r="LJ182" s="201"/>
      <c r="LK182" s="201"/>
      <c r="LL182" s="201"/>
      <c r="LM182" s="201"/>
      <c r="LN182" s="201"/>
      <c r="LO182" s="201"/>
      <c r="LP182" s="201" t="str">
        <f t="shared" si="105"/>
        <v/>
      </c>
      <c r="LQ182" s="201"/>
      <c r="LR182" s="201"/>
      <c r="LS182" s="201"/>
      <c r="LT182" s="201"/>
      <c r="LU182" s="201"/>
      <c r="LV182" s="201"/>
      <c r="LW182" s="201" t="str">
        <f t="shared" si="106"/>
        <v/>
      </c>
      <c r="LX182" s="201"/>
      <c r="LY182" s="201"/>
      <c r="LZ182" s="201"/>
      <c r="MA182" s="201"/>
      <c r="MB182" s="201"/>
      <c r="MC182" s="201"/>
      <c r="MD182" s="201" t="str">
        <f t="shared" si="107"/>
        <v/>
      </c>
      <c r="ME182" s="201"/>
      <c r="MF182" s="201"/>
      <c r="MG182" s="201"/>
      <c r="MH182" s="201"/>
      <c r="MI182" s="201"/>
      <c r="MJ182" s="201"/>
      <c r="MK182" s="201" t="str">
        <f t="shared" si="108"/>
        <v/>
      </c>
      <c r="ML182" s="201"/>
      <c r="MM182" s="201"/>
      <c r="MN182" s="201"/>
      <c r="MO182" s="201"/>
      <c r="MP182" s="201"/>
      <c r="MQ182" s="201"/>
      <c r="MR182" s="201" t="str">
        <f t="shared" si="109"/>
        <v/>
      </c>
      <c r="MS182" s="201"/>
      <c r="MT182" s="201"/>
      <c r="MU182" s="201"/>
      <c r="MV182" s="201"/>
      <c r="MW182" s="201"/>
      <c r="MX182" s="201"/>
      <c r="MY182" s="201" t="str">
        <f t="shared" si="110"/>
        <v/>
      </c>
      <c r="MZ182" s="201"/>
      <c r="NA182" s="201"/>
      <c r="NB182" s="201"/>
      <c r="NC182" s="201"/>
      <c r="ND182" s="201"/>
      <c r="NE182" s="201"/>
      <c r="NF182" s="201" t="str">
        <f t="shared" si="111"/>
        <v/>
      </c>
      <c r="NG182" s="201"/>
      <c r="NH182" s="201"/>
      <c r="NI182" s="201"/>
      <c r="NJ182" s="201"/>
      <c r="NK182" s="201"/>
      <c r="NL182" s="201"/>
      <c r="NM182" s="201" t="str">
        <f t="shared" si="112"/>
        <v/>
      </c>
      <c r="NN182" s="201"/>
      <c r="NO182" s="201"/>
      <c r="NP182" s="201"/>
      <c r="NQ182" s="201"/>
      <c r="NR182" s="201"/>
      <c r="NS182" s="201"/>
      <c r="NT182" s="201" t="str">
        <f t="shared" si="113"/>
        <v/>
      </c>
      <c r="NU182" s="201"/>
      <c r="NV182" s="201"/>
      <c r="NW182" s="201"/>
      <c r="NX182" s="201"/>
      <c r="NY182" s="201"/>
      <c r="NZ182" s="201"/>
      <c r="OA182" s="201" t="str">
        <f t="shared" si="114"/>
        <v/>
      </c>
      <c r="OB182" s="201"/>
      <c r="OC182" s="201"/>
      <c r="OD182" s="201"/>
      <c r="OE182" s="201"/>
      <c r="OF182" s="201"/>
      <c r="OG182" s="201"/>
      <c r="OH182" s="201" t="str">
        <f t="shared" si="115"/>
        <v/>
      </c>
      <c r="OI182" s="201"/>
      <c r="OJ182" s="201"/>
      <c r="OK182" s="201"/>
      <c r="OL182" s="201"/>
      <c r="OM182" s="201"/>
      <c r="ON182" s="201"/>
      <c r="OO182" s="201" t="str">
        <f t="shared" si="116"/>
        <v/>
      </c>
      <c r="OP182" s="201"/>
      <c r="OQ182" s="201"/>
      <c r="OR182" s="201"/>
      <c r="OS182" s="201"/>
      <c r="OT182" s="201"/>
      <c r="OU182" s="201"/>
      <c r="OV182" s="201" t="str">
        <f t="shared" si="117"/>
        <v/>
      </c>
      <c r="OW182" s="201"/>
      <c r="OX182" s="201"/>
      <c r="OY182" s="201"/>
      <c r="OZ182" s="201"/>
      <c r="PA182" s="201"/>
      <c r="PB182" s="201"/>
      <c r="PC182" s="201" t="str">
        <f t="shared" si="118"/>
        <v/>
      </c>
      <c r="PD182" s="201"/>
      <c r="PE182" s="201"/>
      <c r="PF182" s="201"/>
      <c r="PG182" s="201"/>
      <c r="PH182" s="201"/>
      <c r="PI182" s="201"/>
      <c r="PJ182" s="201" t="str">
        <f t="shared" si="119"/>
        <v/>
      </c>
      <c r="PK182" s="201"/>
      <c r="PL182" s="201"/>
      <c r="PM182" s="201"/>
      <c r="PN182" s="201"/>
      <c r="PO182" s="201"/>
      <c r="PP182" s="201"/>
      <c r="PQ182" s="201" t="str">
        <f t="shared" si="120"/>
        <v/>
      </c>
      <c r="PR182" s="201"/>
      <c r="PS182" s="201"/>
      <c r="PT182" s="201"/>
      <c r="PU182" s="201"/>
      <c r="PV182" s="201"/>
      <c r="PW182" s="201"/>
      <c r="PX182" s="201" t="str">
        <f t="shared" si="121"/>
        <v/>
      </c>
      <c r="PY182" s="201"/>
      <c r="PZ182" s="201"/>
      <c r="QA182" s="201"/>
      <c r="QB182" s="201"/>
      <c r="QC182" s="201"/>
      <c r="QD182" s="201"/>
      <c r="QE182" s="201" t="str">
        <f t="shared" si="122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23"/>
        <v>0</v>
      </c>
      <c r="AI183" s="201"/>
      <c r="AJ183" s="201"/>
      <c r="AK183" s="201"/>
      <c r="AL183" s="201"/>
      <c r="AM183" s="201"/>
      <c r="AN183" s="201"/>
      <c r="AO183" s="201">
        <f t="shared" si="124"/>
        <v>0</v>
      </c>
      <c r="AP183" s="201"/>
      <c r="AQ183" s="201"/>
      <c r="AR183" s="201"/>
      <c r="AS183" s="201"/>
      <c r="AT183" s="201"/>
      <c r="AU183" s="201"/>
      <c r="AV183" s="201">
        <f t="shared" si="125"/>
        <v>0</v>
      </c>
      <c r="AW183" s="201"/>
      <c r="AX183" s="201"/>
      <c r="AY183" s="201"/>
      <c r="AZ183" s="201"/>
      <c r="BA183" s="201"/>
      <c r="BB183" s="201"/>
      <c r="BC183" s="201">
        <f t="shared" si="126"/>
        <v>0</v>
      </c>
      <c r="BD183" s="201"/>
      <c r="BE183" s="201"/>
      <c r="BF183" s="201"/>
      <c r="BG183" s="201"/>
      <c r="BH183" s="201"/>
      <c r="BI183" s="201"/>
      <c r="BJ183" s="201">
        <f t="shared" si="127"/>
        <v>0</v>
      </c>
      <c r="BK183" s="201"/>
      <c r="BL183" s="201"/>
      <c r="BM183" s="201"/>
      <c r="BN183" s="201"/>
      <c r="BO183" s="201"/>
      <c r="BP183" s="201"/>
      <c r="BQ183" s="201">
        <f t="shared" si="128"/>
        <v>0</v>
      </c>
      <c r="BR183" s="201"/>
      <c r="BS183" s="201"/>
      <c r="BT183" s="201"/>
      <c r="BU183" s="201"/>
      <c r="BV183" s="201"/>
      <c r="BW183" s="201"/>
      <c r="BX183" s="201">
        <f t="shared" si="129"/>
        <v>0</v>
      </c>
      <c r="BY183" s="201"/>
      <c r="BZ183" s="201"/>
      <c r="CA183" s="201"/>
      <c r="CB183" s="201"/>
      <c r="CC183" s="201"/>
      <c r="CD183" s="201"/>
      <c r="CE183" s="201">
        <f t="shared" si="130"/>
        <v>0</v>
      </c>
      <c r="CF183" s="201"/>
      <c r="CG183" s="201"/>
      <c r="CH183" s="201"/>
      <c r="CI183" s="201"/>
      <c r="CJ183" s="201"/>
      <c r="CK183" s="201"/>
      <c r="CL183" s="201">
        <f t="shared" si="131"/>
        <v>0</v>
      </c>
      <c r="CM183" s="201"/>
      <c r="CN183" s="201"/>
      <c r="CO183" s="201"/>
      <c r="CP183" s="201"/>
      <c r="CQ183" s="201"/>
      <c r="CR183" s="201"/>
      <c r="CS183" s="201">
        <f t="shared" si="132"/>
        <v>0</v>
      </c>
      <c r="CT183" s="201"/>
      <c r="CU183" s="201"/>
      <c r="CV183" s="201"/>
      <c r="CW183" s="201"/>
      <c r="CX183" s="201"/>
      <c r="CY183" s="201"/>
      <c r="CZ183" s="201">
        <f t="shared" si="133"/>
        <v>0</v>
      </c>
      <c r="DA183" s="201"/>
      <c r="DB183" s="201"/>
      <c r="DC183" s="201"/>
      <c r="DD183" s="201"/>
      <c r="DE183" s="201"/>
      <c r="DF183" s="201"/>
      <c r="DG183" s="201">
        <f t="shared" si="134"/>
        <v>0</v>
      </c>
      <c r="DH183" s="201"/>
      <c r="DI183" s="201"/>
      <c r="DJ183" s="201"/>
      <c r="DK183" s="201"/>
      <c r="DL183" s="201"/>
      <c r="DM183" s="201"/>
      <c r="DN183" s="201">
        <f t="shared" si="135"/>
        <v>0</v>
      </c>
      <c r="DO183" s="201"/>
      <c r="DP183" s="201"/>
      <c r="DQ183" s="201"/>
      <c r="DR183" s="201"/>
      <c r="DS183" s="201"/>
      <c r="DT183" s="201"/>
      <c r="DU183" s="201">
        <f t="shared" si="136"/>
        <v>0</v>
      </c>
      <c r="DV183" s="201"/>
      <c r="DW183" s="201"/>
      <c r="DX183" s="201"/>
      <c r="DY183" s="201"/>
      <c r="DZ183" s="201"/>
      <c r="EA183" s="201"/>
      <c r="EB183" s="201">
        <f t="shared" si="137"/>
        <v>0</v>
      </c>
      <c r="EC183" s="201"/>
      <c r="ED183" s="201"/>
      <c r="EE183" s="201"/>
      <c r="EF183" s="201"/>
      <c r="EG183" s="201"/>
      <c r="EH183" s="201"/>
      <c r="EI183" s="201">
        <f t="shared" si="138"/>
        <v>0</v>
      </c>
      <c r="EJ183" s="201"/>
      <c r="EK183" s="201"/>
      <c r="EL183" s="201"/>
      <c r="EM183" s="201"/>
      <c r="EN183" s="201"/>
      <c r="EO183" s="201"/>
      <c r="EP183" s="201">
        <f t="shared" si="139"/>
        <v>0</v>
      </c>
      <c r="EQ183" s="201"/>
      <c r="ER183" s="201"/>
      <c r="ES183" s="201"/>
      <c r="ET183" s="201"/>
      <c r="EU183" s="201"/>
      <c r="EV183" s="201"/>
      <c r="EW183" s="201">
        <f t="shared" si="140"/>
        <v>0</v>
      </c>
      <c r="EX183" s="201"/>
      <c r="EY183" s="201"/>
      <c r="EZ183" s="201"/>
      <c r="FA183" s="201"/>
      <c r="FB183" s="201"/>
      <c r="FC183" s="201"/>
      <c r="FD183" s="201">
        <f t="shared" si="141"/>
        <v>0</v>
      </c>
      <c r="FE183" s="201"/>
      <c r="FF183" s="201"/>
      <c r="FG183" s="201"/>
      <c r="FH183" s="201"/>
      <c r="FI183" s="201"/>
      <c r="FJ183" s="201"/>
      <c r="FK183" s="201">
        <f t="shared" si="142"/>
        <v>0</v>
      </c>
      <c r="FL183" s="201"/>
      <c r="FM183" s="201"/>
      <c r="FN183" s="201"/>
      <c r="FO183" s="201"/>
      <c r="FP183" s="201"/>
      <c r="FQ183" s="201"/>
      <c r="FR183" s="201">
        <f t="shared" si="143"/>
        <v>0</v>
      </c>
      <c r="FS183" s="201"/>
      <c r="FT183" s="201"/>
      <c r="FU183" s="201"/>
      <c r="FV183" s="201"/>
      <c r="FW183" s="201"/>
      <c r="FX183" s="201"/>
      <c r="FY183" s="201">
        <f t="shared" si="144"/>
        <v>0</v>
      </c>
      <c r="FZ183" s="201"/>
      <c r="GA183" s="201"/>
      <c r="GB183" s="201"/>
      <c r="GC183" s="201"/>
      <c r="GD183" s="201"/>
      <c r="GE183" s="201"/>
      <c r="GF183" s="201">
        <f t="shared" si="145"/>
        <v>0</v>
      </c>
      <c r="GG183" s="201"/>
      <c r="GH183" s="201"/>
      <c r="GI183" s="201"/>
      <c r="GJ183" s="201"/>
      <c r="GK183" s="201"/>
      <c r="GL183" s="201"/>
      <c r="GM183" s="201">
        <f t="shared" si="146"/>
        <v>0</v>
      </c>
      <c r="GN183" s="201"/>
      <c r="GO183" s="201"/>
      <c r="GP183" s="201"/>
      <c r="GQ183" s="201"/>
      <c r="GR183" s="201"/>
      <c r="GS183" s="201"/>
      <c r="GT183" s="201">
        <f t="shared" si="147"/>
        <v>0</v>
      </c>
      <c r="GU183" s="201"/>
      <c r="GV183" s="201"/>
      <c r="GW183" s="201"/>
      <c r="GX183" s="201"/>
      <c r="GY183" s="201"/>
      <c r="GZ183" s="201"/>
      <c r="HA183" s="201">
        <f t="shared" si="148"/>
        <v>0</v>
      </c>
      <c r="HB183" s="201"/>
      <c r="HC183" s="201"/>
      <c r="HD183" s="201"/>
      <c r="HE183" s="201"/>
      <c r="HF183" s="201"/>
      <c r="HG183" s="201"/>
      <c r="HH183" s="201">
        <f t="shared" si="149"/>
        <v>0</v>
      </c>
      <c r="HI183" s="201"/>
      <c r="HJ183" s="201"/>
      <c r="HK183" s="201"/>
      <c r="HL183" s="201"/>
      <c r="HM183" s="201"/>
      <c r="HN183" s="201"/>
      <c r="HO183" s="201">
        <f t="shared" si="150"/>
        <v>0</v>
      </c>
      <c r="HP183" s="201"/>
      <c r="HQ183" s="201"/>
      <c r="HR183" s="201"/>
      <c r="HS183" s="201"/>
      <c r="HT183" s="201"/>
      <c r="HU183" s="201"/>
      <c r="HV183" s="201">
        <f t="shared" si="151"/>
        <v>0</v>
      </c>
      <c r="HW183" s="201"/>
      <c r="HX183" s="201"/>
      <c r="HY183" s="201"/>
      <c r="HZ183" s="201"/>
      <c r="IA183" s="201"/>
      <c r="IB183" s="201"/>
      <c r="IC183" s="201">
        <f t="shared" si="152"/>
        <v>0</v>
      </c>
      <c r="ID183" s="201"/>
      <c r="IE183" s="201"/>
      <c r="IF183" s="201"/>
      <c r="IG183" s="201"/>
      <c r="IH183" s="201"/>
      <c r="II183" s="201"/>
      <c r="IJ183" s="201">
        <f t="shared" si="153"/>
        <v>0</v>
      </c>
      <c r="IK183" s="201"/>
      <c r="IL183" s="201"/>
      <c r="IM183" s="201"/>
      <c r="IN183" s="201"/>
      <c r="IO183" s="201"/>
      <c r="IP183" s="201"/>
      <c r="IQ183" s="201">
        <f t="shared" si="154"/>
        <v>0</v>
      </c>
      <c r="IR183" s="201"/>
      <c r="IS183" s="201"/>
      <c r="IT183" s="201"/>
      <c r="IU183" s="201"/>
      <c r="IV183" s="201"/>
      <c r="IW183" s="201"/>
      <c r="IX183" s="201">
        <f t="shared" si="155"/>
        <v>0</v>
      </c>
      <c r="IY183" s="201"/>
      <c r="IZ183" s="201"/>
      <c r="JA183" s="201"/>
      <c r="JB183" s="201"/>
      <c r="JC183" s="201"/>
      <c r="JD183" s="201"/>
      <c r="JE183" s="201">
        <f t="shared" si="156"/>
        <v>0</v>
      </c>
      <c r="JF183" s="201"/>
      <c r="JG183" s="201"/>
      <c r="JH183" s="201"/>
      <c r="JI183" s="201"/>
      <c r="JJ183" s="201"/>
      <c r="JK183" s="201"/>
      <c r="JL183" s="201">
        <f t="shared" si="157"/>
        <v>0</v>
      </c>
      <c r="JM183" s="201"/>
      <c r="JN183" s="201"/>
      <c r="JO183" s="201"/>
      <c r="JP183" s="201"/>
      <c r="JQ183" s="201"/>
      <c r="JR183" s="201"/>
      <c r="JS183" s="201">
        <f t="shared" si="158"/>
        <v>0</v>
      </c>
      <c r="JT183" s="201"/>
      <c r="JU183" s="201"/>
      <c r="JV183" s="201"/>
      <c r="JW183" s="201"/>
      <c r="JX183" s="201"/>
      <c r="JY183" s="201"/>
      <c r="JZ183" s="201">
        <f t="shared" si="159"/>
        <v>0</v>
      </c>
      <c r="KA183" s="201"/>
      <c r="KB183" s="201"/>
      <c r="KC183" s="201"/>
      <c r="KD183" s="201"/>
      <c r="KE183" s="201"/>
      <c r="KF183" s="201"/>
      <c r="KG183" s="201">
        <f t="shared" si="160"/>
        <v>0</v>
      </c>
      <c r="KH183" s="201"/>
      <c r="KI183" s="201"/>
      <c r="KJ183" s="201"/>
      <c r="KK183" s="201"/>
      <c r="KL183" s="201"/>
      <c r="KM183" s="201"/>
      <c r="KN183" s="201">
        <f t="shared" si="161"/>
        <v>0</v>
      </c>
      <c r="KO183" s="201"/>
      <c r="KP183" s="201"/>
      <c r="KQ183" s="201"/>
      <c r="KR183" s="201"/>
      <c r="KS183" s="201"/>
      <c r="KT183" s="201"/>
      <c r="KU183" s="201">
        <f t="shared" si="162"/>
        <v>0</v>
      </c>
      <c r="KV183" s="201"/>
      <c r="KW183" s="201"/>
      <c r="KX183" s="201"/>
      <c r="KY183" s="201"/>
      <c r="KZ183" s="201"/>
      <c r="LA183" s="201"/>
      <c r="LB183" s="201">
        <f t="shared" si="163"/>
        <v>0</v>
      </c>
      <c r="LC183" s="201"/>
      <c r="LD183" s="201"/>
      <c r="LE183" s="201"/>
      <c r="LF183" s="201"/>
      <c r="LG183" s="201"/>
      <c r="LH183" s="201"/>
      <c r="LI183" s="201">
        <f t="shared" si="104"/>
        <v>0</v>
      </c>
      <c r="LJ183" s="201"/>
      <c r="LK183" s="201"/>
      <c r="LL183" s="201"/>
      <c r="LM183" s="201"/>
      <c r="LN183" s="201"/>
      <c r="LO183" s="201"/>
      <c r="LP183" s="201">
        <f t="shared" si="105"/>
        <v>0</v>
      </c>
      <c r="LQ183" s="201"/>
      <c r="LR183" s="201"/>
      <c r="LS183" s="201"/>
      <c r="LT183" s="201"/>
      <c r="LU183" s="201"/>
      <c r="LV183" s="201"/>
      <c r="LW183" s="201">
        <f t="shared" si="106"/>
        <v>0</v>
      </c>
      <c r="LX183" s="201"/>
      <c r="LY183" s="201"/>
      <c r="LZ183" s="201"/>
      <c r="MA183" s="201"/>
      <c r="MB183" s="201"/>
      <c r="MC183" s="201"/>
      <c r="MD183" s="201">
        <f t="shared" si="107"/>
        <v>0</v>
      </c>
      <c r="ME183" s="201"/>
      <c r="MF183" s="201"/>
      <c r="MG183" s="201"/>
      <c r="MH183" s="201"/>
      <c r="MI183" s="201"/>
      <c r="MJ183" s="201"/>
      <c r="MK183" s="201">
        <f t="shared" si="108"/>
        <v>0</v>
      </c>
      <c r="ML183" s="201"/>
      <c r="MM183" s="201"/>
      <c r="MN183" s="201"/>
      <c r="MO183" s="201"/>
      <c r="MP183" s="201"/>
      <c r="MQ183" s="201"/>
      <c r="MR183" s="201">
        <f t="shared" si="109"/>
        <v>0</v>
      </c>
      <c r="MS183" s="201"/>
      <c r="MT183" s="201"/>
      <c r="MU183" s="201"/>
      <c r="MV183" s="201"/>
      <c r="MW183" s="201"/>
      <c r="MX183" s="201"/>
      <c r="MY183" s="201">
        <f t="shared" si="110"/>
        <v>0</v>
      </c>
      <c r="MZ183" s="201"/>
      <c r="NA183" s="201"/>
      <c r="NB183" s="201"/>
      <c r="NC183" s="201"/>
      <c r="ND183" s="201"/>
      <c r="NE183" s="201"/>
      <c r="NF183" s="201">
        <f t="shared" si="111"/>
        <v>0</v>
      </c>
      <c r="NG183" s="201"/>
      <c r="NH183" s="201"/>
      <c r="NI183" s="201"/>
      <c r="NJ183" s="201"/>
      <c r="NK183" s="201"/>
      <c r="NL183" s="201"/>
      <c r="NM183" s="201">
        <f t="shared" si="112"/>
        <v>0</v>
      </c>
      <c r="NN183" s="201"/>
      <c r="NO183" s="201"/>
      <c r="NP183" s="201"/>
      <c r="NQ183" s="201"/>
      <c r="NR183" s="201"/>
      <c r="NS183" s="201"/>
      <c r="NT183" s="201">
        <f t="shared" si="113"/>
        <v>0</v>
      </c>
      <c r="NU183" s="201"/>
      <c r="NV183" s="201"/>
      <c r="NW183" s="201"/>
      <c r="NX183" s="201"/>
      <c r="NY183" s="201"/>
      <c r="NZ183" s="201"/>
      <c r="OA183" s="201">
        <f t="shared" si="114"/>
        <v>0</v>
      </c>
      <c r="OB183" s="201"/>
      <c r="OC183" s="201"/>
      <c r="OD183" s="201"/>
      <c r="OE183" s="201"/>
      <c r="OF183" s="201"/>
      <c r="OG183" s="201"/>
      <c r="OH183" s="201">
        <f t="shared" si="115"/>
        <v>0</v>
      </c>
      <c r="OI183" s="201"/>
      <c r="OJ183" s="201"/>
      <c r="OK183" s="201"/>
      <c r="OL183" s="201"/>
      <c r="OM183" s="201"/>
      <c r="ON183" s="201"/>
      <c r="OO183" s="201">
        <f t="shared" si="116"/>
        <v>0</v>
      </c>
      <c r="OP183" s="201"/>
      <c r="OQ183" s="201"/>
      <c r="OR183" s="201"/>
      <c r="OS183" s="201"/>
      <c r="OT183" s="201"/>
      <c r="OU183" s="201"/>
      <c r="OV183" s="201">
        <f t="shared" si="117"/>
        <v>0</v>
      </c>
      <c r="OW183" s="201"/>
      <c r="OX183" s="201"/>
      <c r="OY183" s="201"/>
      <c r="OZ183" s="201"/>
      <c r="PA183" s="201"/>
      <c r="PB183" s="201"/>
      <c r="PC183" s="201">
        <f t="shared" si="118"/>
        <v>0</v>
      </c>
      <c r="PD183" s="201"/>
      <c r="PE183" s="201"/>
      <c r="PF183" s="201"/>
      <c r="PG183" s="201"/>
      <c r="PH183" s="201"/>
      <c r="PI183" s="201"/>
      <c r="PJ183" s="201">
        <f t="shared" si="119"/>
        <v>0</v>
      </c>
      <c r="PK183" s="201"/>
      <c r="PL183" s="201"/>
      <c r="PM183" s="201"/>
      <c r="PN183" s="201"/>
      <c r="PO183" s="201"/>
      <c r="PP183" s="201"/>
      <c r="PQ183" s="201">
        <f t="shared" si="120"/>
        <v>0</v>
      </c>
      <c r="PR183" s="201"/>
      <c r="PS183" s="201"/>
      <c r="PT183" s="201"/>
      <c r="PU183" s="201"/>
      <c r="PV183" s="201"/>
      <c r="PW183" s="201"/>
      <c r="PX183" s="201">
        <f t="shared" si="121"/>
        <v>0</v>
      </c>
      <c r="PY183" s="201"/>
      <c r="PZ183" s="201"/>
      <c r="QA183" s="201"/>
      <c r="QB183" s="201"/>
      <c r="QC183" s="201"/>
      <c r="QD183" s="201"/>
      <c r="QE183" s="201">
        <f t="shared" si="122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164">F86</f>
        <v>0</v>
      </c>
      <c r="G184" s="201"/>
      <c r="H184" s="202"/>
      <c r="I184" s="202"/>
      <c r="J184" s="202"/>
      <c r="K184" s="201"/>
      <c r="L184" s="201"/>
      <c r="M184" s="201">
        <f t="shared" ref="M184:M197" si="165">M86</f>
        <v>0</v>
      </c>
      <c r="N184" s="201"/>
      <c r="O184" s="201"/>
      <c r="P184" s="201"/>
      <c r="Q184" s="203"/>
      <c r="R184" s="201"/>
      <c r="S184" s="201"/>
      <c r="T184" s="201">
        <f t="shared" ref="T184:T188" si="166">T86</f>
        <v>0</v>
      </c>
      <c r="U184" s="201"/>
      <c r="V184" s="201"/>
      <c r="W184" s="201"/>
      <c r="X184" s="201"/>
      <c r="Y184" s="201"/>
      <c r="Z184" s="201"/>
      <c r="AA184" s="201">
        <f t="shared" ref="AA184:AA188" si="167">AA86</f>
        <v>0</v>
      </c>
      <c r="AB184" s="201"/>
      <c r="AC184" s="201"/>
      <c r="AD184" s="201"/>
      <c r="AE184" s="201"/>
      <c r="AF184" s="201"/>
      <c r="AG184" s="201"/>
      <c r="AH184" s="201">
        <f t="shared" si="123"/>
        <v>0</v>
      </c>
      <c r="AI184" s="201"/>
      <c r="AJ184" s="201"/>
      <c r="AK184" s="201"/>
      <c r="AL184" s="201"/>
      <c r="AM184" s="201"/>
      <c r="AN184" s="201"/>
      <c r="AO184" s="201">
        <f t="shared" si="124"/>
        <v>0</v>
      </c>
      <c r="AP184" s="201"/>
      <c r="AQ184" s="201"/>
      <c r="AR184" s="201"/>
      <c r="AS184" s="201"/>
      <c r="AT184" s="201"/>
      <c r="AU184" s="201"/>
      <c r="AV184" s="201">
        <f t="shared" si="125"/>
        <v>0</v>
      </c>
      <c r="AW184" s="201"/>
      <c r="AX184" s="201"/>
      <c r="AY184" s="201"/>
      <c r="AZ184" s="201"/>
      <c r="BA184" s="201"/>
      <c r="BB184" s="201"/>
      <c r="BC184" s="201">
        <f t="shared" si="126"/>
        <v>0</v>
      </c>
      <c r="BD184" s="201"/>
      <c r="BE184" s="201"/>
      <c r="BF184" s="201"/>
      <c r="BG184" s="201"/>
      <c r="BH184" s="201"/>
      <c r="BI184" s="201"/>
      <c r="BJ184" s="201">
        <f t="shared" si="127"/>
        <v>0</v>
      </c>
      <c r="BK184" s="201"/>
      <c r="BL184" s="201"/>
      <c r="BM184" s="201"/>
      <c r="BN184" s="201"/>
      <c r="BO184" s="201"/>
      <c r="BP184" s="201"/>
      <c r="BQ184" s="201">
        <f t="shared" si="128"/>
        <v>0</v>
      </c>
      <c r="BR184" s="201"/>
      <c r="BS184" s="201"/>
      <c r="BT184" s="201"/>
      <c r="BU184" s="201"/>
      <c r="BV184" s="201"/>
      <c r="BW184" s="201"/>
      <c r="BX184" s="201">
        <f t="shared" si="129"/>
        <v>0</v>
      </c>
      <c r="BY184" s="201"/>
      <c r="BZ184" s="201"/>
      <c r="CA184" s="201"/>
      <c r="CB184" s="201"/>
      <c r="CC184" s="201"/>
      <c r="CD184" s="201"/>
      <c r="CE184" s="201">
        <f t="shared" si="130"/>
        <v>0</v>
      </c>
      <c r="CF184" s="201"/>
      <c r="CG184" s="201"/>
      <c r="CH184" s="201"/>
      <c r="CI184" s="201"/>
      <c r="CJ184" s="201"/>
      <c r="CK184" s="201"/>
      <c r="CL184" s="201">
        <f t="shared" si="131"/>
        <v>0</v>
      </c>
      <c r="CM184" s="201"/>
      <c r="CN184" s="201"/>
      <c r="CO184" s="201"/>
      <c r="CP184" s="201"/>
      <c r="CQ184" s="201"/>
      <c r="CR184" s="201"/>
      <c r="CS184" s="201">
        <f t="shared" si="132"/>
        <v>0</v>
      </c>
      <c r="CT184" s="201"/>
      <c r="CU184" s="201"/>
      <c r="CV184" s="201"/>
      <c r="CW184" s="201"/>
      <c r="CX184" s="201"/>
      <c r="CY184" s="201"/>
      <c r="CZ184" s="201">
        <f t="shared" si="133"/>
        <v>0</v>
      </c>
      <c r="DA184" s="201"/>
      <c r="DB184" s="201"/>
      <c r="DC184" s="201"/>
      <c r="DD184" s="201"/>
      <c r="DE184" s="201"/>
      <c r="DF184" s="201"/>
      <c r="DG184" s="201">
        <f t="shared" si="134"/>
        <v>0</v>
      </c>
      <c r="DH184" s="201"/>
      <c r="DI184" s="201"/>
      <c r="DJ184" s="201"/>
      <c r="DK184" s="201"/>
      <c r="DL184" s="201"/>
      <c r="DM184" s="201"/>
      <c r="DN184" s="201">
        <f t="shared" si="135"/>
        <v>0</v>
      </c>
      <c r="DO184" s="201"/>
      <c r="DP184" s="201"/>
      <c r="DQ184" s="201"/>
      <c r="DR184" s="201"/>
      <c r="DS184" s="201"/>
      <c r="DT184" s="201"/>
      <c r="DU184" s="201">
        <f t="shared" si="136"/>
        <v>0</v>
      </c>
      <c r="DV184" s="201"/>
      <c r="DW184" s="201"/>
      <c r="DX184" s="201"/>
      <c r="DY184" s="201"/>
      <c r="DZ184" s="201"/>
      <c r="EA184" s="201"/>
      <c r="EB184" s="201">
        <f t="shared" si="137"/>
        <v>0</v>
      </c>
      <c r="EC184" s="201"/>
      <c r="ED184" s="201"/>
      <c r="EE184" s="201"/>
      <c r="EF184" s="201"/>
      <c r="EG184" s="201"/>
      <c r="EH184" s="201"/>
      <c r="EI184" s="201">
        <f t="shared" si="138"/>
        <v>0</v>
      </c>
      <c r="EJ184" s="201"/>
      <c r="EK184" s="201"/>
      <c r="EL184" s="201"/>
      <c r="EM184" s="201"/>
      <c r="EN184" s="201"/>
      <c r="EO184" s="201"/>
      <c r="EP184" s="201">
        <f t="shared" si="139"/>
        <v>0</v>
      </c>
      <c r="EQ184" s="201"/>
      <c r="ER184" s="201"/>
      <c r="ES184" s="201"/>
      <c r="ET184" s="201"/>
      <c r="EU184" s="201"/>
      <c r="EV184" s="201"/>
      <c r="EW184" s="201">
        <f t="shared" si="140"/>
        <v>0</v>
      </c>
      <c r="EX184" s="201"/>
      <c r="EY184" s="201"/>
      <c r="EZ184" s="201"/>
      <c r="FA184" s="201"/>
      <c r="FB184" s="201"/>
      <c r="FC184" s="201"/>
      <c r="FD184" s="201">
        <f t="shared" si="141"/>
        <v>0</v>
      </c>
      <c r="FE184" s="201"/>
      <c r="FF184" s="201"/>
      <c r="FG184" s="201"/>
      <c r="FH184" s="201"/>
      <c r="FI184" s="201"/>
      <c r="FJ184" s="201"/>
      <c r="FK184" s="201">
        <f t="shared" si="142"/>
        <v>0</v>
      </c>
      <c r="FL184" s="201"/>
      <c r="FM184" s="201"/>
      <c r="FN184" s="201"/>
      <c r="FO184" s="201"/>
      <c r="FP184" s="201"/>
      <c r="FQ184" s="201"/>
      <c r="FR184" s="201">
        <f t="shared" si="143"/>
        <v>0</v>
      </c>
      <c r="FS184" s="201"/>
      <c r="FT184" s="201"/>
      <c r="FU184" s="201"/>
      <c r="FV184" s="201"/>
      <c r="FW184" s="201"/>
      <c r="FX184" s="201"/>
      <c r="FY184" s="201">
        <f t="shared" si="144"/>
        <v>0</v>
      </c>
      <c r="FZ184" s="201"/>
      <c r="GA184" s="201"/>
      <c r="GB184" s="201"/>
      <c r="GC184" s="201"/>
      <c r="GD184" s="201"/>
      <c r="GE184" s="201"/>
      <c r="GF184" s="201">
        <f t="shared" si="145"/>
        <v>0</v>
      </c>
      <c r="GG184" s="201"/>
      <c r="GH184" s="201"/>
      <c r="GI184" s="201"/>
      <c r="GJ184" s="201"/>
      <c r="GK184" s="201"/>
      <c r="GL184" s="201"/>
      <c r="GM184" s="201">
        <f t="shared" si="146"/>
        <v>0</v>
      </c>
      <c r="GN184" s="201"/>
      <c r="GO184" s="201"/>
      <c r="GP184" s="201"/>
      <c r="GQ184" s="201"/>
      <c r="GR184" s="201"/>
      <c r="GS184" s="201"/>
      <c r="GT184" s="201">
        <f t="shared" si="147"/>
        <v>0</v>
      </c>
      <c r="GU184" s="201"/>
      <c r="GV184" s="201"/>
      <c r="GW184" s="201"/>
      <c r="GX184" s="201"/>
      <c r="GY184" s="201"/>
      <c r="GZ184" s="201"/>
      <c r="HA184" s="201">
        <f t="shared" si="148"/>
        <v>0</v>
      </c>
      <c r="HB184" s="201"/>
      <c r="HC184" s="201"/>
      <c r="HD184" s="201"/>
      <c r="HE184" s="201"/>
      <c r="HF184" s="201"/>
      <c r="HG184" s="201"/>
      <c r="HH184" s="201">
        <f t="shared" si="149"/>
        <v>0</v>
      </c>
      <c r="HI184" s="201"/>
      <c r="HJ184" s="201"/>
      <c r="HK184" s="201"/>
      <c r="HL184" s="201"/>
      <c r="HM184" s="201"/>
      <c r="HN184" s="201"/>
      <c r="HO184" s="201">
        <f t="shared" si="150"/>
        <v>0</v>
      </c>
      <c r="HP184" s="201"/>
      <c r="HQ184" s="201"/>
      <c r="HR184" s="201"/>
      <c r="HS184" s="201"/>
      <c r="HT184" s="201"/>
      <c r="HU184" s="201"/>
      <c r="HV184" s="201">
        <f t="shared" si="151"/>
        <v>0</v>
      </c>
      <c r="HW184" s="201"/>
      <c r="HX184" s="201"/>
      <c r="HY184" s="201"/>
      <c r="HZ184" s="201"/>
      <c r="IA184" s="201"/>
      <c r="IB184" s="201"/>
      <c r="IC184" s="201">
        <f t="shared" si="152"/>
        <v>0</v>
      </c>
      <c r="ID184" s="201"/>
      <c r="IE184" s="201"/>
      <c r="IF184" s="201"/>
      <c r="IG184" s="201"/>
      <c r="IH184" s="201"/>
      <c r="II184" s="201"/>
      <c r="IJ184" s="201">
        <f t="shared" si="153"/>
        <v>0</v>
      </c>
      <c r="IK184" s="201"/>
      <c r="IL184" s="201"/>
      <c r="IM184" s="201"/>
      <c r="IN184" s="201"/>
      <c r="IO184" s="201"/>
      <c r="IP184" s="201"/>
      <c r="IQ184" s="201">
        <f t="shared" si="154"/>
        <v>0</v>
      </c>
      <c r="IR184" s="201"/>
      <c r="IS184" s="201"/>
      <c r="IT184" s="201"/>
      <c r="IU184" s="201"/>
      <c r="IV184" s="201"/>
      <c r="IW184" s="201"/>
      <c r="IX184" s="201">
        <f t="shared" si="155"/>
        <v>0</v>
      </c>
      <c r="IY184" s="201"/>
      <c r="IZ184" s="201"/>
      <c r="JA184" s="201"/>
      <c r="JB184" s="201"/>
      <c r="JC184" s="201"/>
      <c r="JD184" s="201"/>
      <c r="JE184" s="201">
        <f t="shared" si="156"/>
        <v>0</v>
      </c>
      <c r="JF184" s="201"/>
      <c r="JG184" s="201"/>
      <c r="JH184" s="201"/>
      <c r="JI184" s="201"/>
      <c r="JJ184" s="201"/>
      <c r="JK184" s="201"/>
      <c r="JL184" s="201">
        <f t="shared" si="157"/>
        <v>0</v>
      </c>
      <c r="JM184" s="201"/>
      <c r="JN184" s="201"/>
      <c r="JO184" s="201"/>
      <c r="JP184" s="201"/>
      <c r="JQ184" s="201"/>
      <c r="JR184" s="201"/>
      <c r="JS184" s="201">
        <f t="shared" si="158"/>
        <v>0</v>
      </c>
      <c r="JT184" s="201"/>
      <c r="JU184" s="201"/>
      <c r="JV184" s="201"/>
      <c r="JW184" s="201"/>
      <c r="JX184" s="201"/>
      <c r="JY184" s="201"/>
      <c r="JZ184" s="201">
        <f t="shared" si="159"/>
        <v>0</v>
      </c>
      <c r="KA184" s="201"/>
      <c r="KB184" s="201"/>
      <c r="KC184" s="201"/>
      <c r="KD184" s="201"/>
      <c r="KE184" s="201"/>
      <c r="KF184" s="201"/>
      <c r="KG184" s="201">
        <f t="shared" si="160"/>
        <v>0</v>
      </c>
      <c r="KH184" s="201"/>
      <c r="KI184" s="201"/>
      <c r="KJ184" s="201"/>
      <c r="KK184" s="201"/>
      <c r="KL184" s="201"/>
      <c r="KM184" s="201"/>
      <c r="KN184" s="201">
        <f t="shared" si="161"/>
        <v>0</v>
      </c>
      <c r="KO184" s="201"/>
      <c r="KP184" s="201"/>
      <c r="KQ184" s="201"/>
      <c r="KR184" s="201"/>
      <c r="KS184" s="201"/>
      <c r="KT184" s="201"/>
      <c r="KU184" s="201">
        <f t="shared" si="162"/>
        <v>0</v>
      </c>
      <c r="KV184" s="201"/>
      <c r="KW184" s="201"/>
      <c r="KX184" s="201"/>
      <c r="KY184" s="201"/>
      <c r="KZ184" s="201"/>
      <c r="LA184" s="201"/>
      <c r="LB184" s="201">
        <f t="shared" si="163"/>
        <v>0</v>
      </c>
      <c r="LC184" s="201"/>
      <c r="LD184" s="201"/>
      <c r="LE184" s="201"/>
      <c r="LF184" s="201"/>
      <c r="LG184" s="201"/>
      <c r="LH184" s="201"/>
      <c r="LI184" s="201">
        <f t="shared" si="104"/>
        <v>0</v>
      </c>
      <c r="LJ184" s="201"/>
      <c r="LK184" s="201"/>
      <c r="LL184" s="201"/>
      <c r="LM184" s="201"/>
      <c r="LN184" s="201"/>
      <c r="LO184" s="201"/>
      <c r="LP184" s="201">
        <f t="shared" si="105"/>
        <v>0</v>
      </c>
      <c r="LQ184" s="201"/>
      <c r="LR184" s="201"/>
      <c r="LS184" s="201"/>
      <c r="LT184" s="201"/>
      <c r="LU184" s="201"/>
      <c r="LV184" s="201"/>
      <c r="LW184" s="201">
        <f t="shared" si="106"/>
        <v>0</v>
      </c>
      <c r="LX184" s="201"/>
      <c r="LY184" s="201"/>
      <c r="LZ184" s="201"/>
      <c r="MA184" s="201"/>
      <c r="MB184" s="201"/>
      <c r="MC184" s="201"/>
      <c r="MD184" s="201">
        <f t="shared" si="107"/>
        <v>0</v>
      </c>
      <c r="ME184" s="201"/>
      <c r="MF184" s="201"/>
      <c r="MG184" s="201"/>
      <c r="MH184" s="201"/>
      <c r="MI184" s="201"/>
      <c r="MJ184" s="201"/>
      <c r="MK184" s="201">
        <f t="shared" si="108"/>
        <v>0</v>
      </c>
      <c r="ML184" s="201"/>
      <c r="MM184" s="201"/>
      <c r="MN184" s="201"/>
      <c r="MO184" s="201"/>
      <c r="MP184" s="201"/>
      <c r="MQ184" s="201"/>
      <c r="MR184" s="201">
        <f t="shared" si="109"/>
        <v>0</v>
      </c>
      <c r="MS184" s="201"/>
      <c r="MT184" s="201"/>
      <c r="MU184" s="201"/>
      <c r="MV184" s="201"/>
      <c r="MW184" s="201"/>
      <c r="MX184" s="201"/>
      <c r="MY184" s="201">
        <f t="shared" si="110"/>
        <v>0</v>
      </c>
      <c r="MZ184" s="201"/>
      <c r="NA184" s="201"/>
      <c r="NB184" s="201"/>
      <c r="NC184" s="201"/>
      <c r="ND184" s="201"/>
      <c r="NE184" s="201"/>
      <c r="NF184" s="201">
        <f t="shared" si="111"/>
        <v>0</v>
      </c>
      <c r="NG184" s="201"/>
      <c r="NH184" s="201"/>
      <c r="NI184" s="201"/>
      <c r="NJ184" s="201"/>
      <c r="NK184" s="201"/>
      <c r="NL184" s="201"/>
      <c r="NM184" s="201">
        <f t="shared" si="112"/>
        <v>0</v>
      </c>
      <c r="NN184" s="201"/>
      <c r="NO184" s="201"/>
      <c r="NP184" s="201"/>
      <c r="NQ184" s="201"/>
      <c r="NR184" s="201"/>
      <c r="NS184" s="201"/>
      <c r="NT184" s="201">
        <f t="shared" si="113"/>
        <v>0</v>
      </c>
      <c r="NU184" s="201"/>
      <c r="NV184" s="201"/>
      <c r="NW184" s="201"/>
      <c r="NX184" s="201"/>
      <c r="NY184" s="201"/>
      <c r="NZ184" s="201"/>
      <c r="OA184" s="201">
        <f t="shared" si="114"/>
        <v>0</v>
      </c>
      <c r="OB184" s="201"/>
      <c r="OC184" s="201"/>
      <c r="OD184" s="201"/>
      <c r="OE184" s="201"/>
      <c r="OF184" s="201"/>
      <c r="OG184" s="201"/>
      <c r="OH184" s="201">
        <f t="shared" si="115"/>
        <v>0</v>
      </c>
      <c r="OI184" s="201"/>
      <c r="OJ184" s="201"/>
      <c r="OK184" s="201"/>
      <c r="OL184" s="201"/>
      <c r="OM184" s="201"/>
      <c r="ON184" s="201"/>
      <c r="OO184" s="201">
        <f t="shared" si="116"/>
        <v>0</v>
      </c>
      <c r="OP184" s="201"/>
      <c r="OQ184" s="201"/>
      <c r="OR184" s="201"/>
      <c r="OS184" s="201"/>
      <c r="OT184" s="201"/>
      <c r="OU184" s="201"/>
      <c r="OV184" s="201">
        <f t="shared" si="117"/>
        <v>0</v>
      </c>
      <c r="OW184" s="201"/>
      <c r="OX184" s="201"/>
      <c r="OY184" s="201"/>
      <c r="OZ184" s="201"/>
      <c r="PA184" s="201"/>
      <c r="PB184" s="201"/>
      <c r="PC184" s="201">
        <f t="shared" si="118"/>
        <v>0</v>
      </c>
      <c r="PD184" s="201"/>
      <c r="PE184" s="201"/>
      <c r="PF184" s="201"/>
      <c r="PG184" s="201"/>
      <c r="PH184" s="201"/>
      <c r="PI184" s="201"/>
      <c r="PJ184" s="201">
        <f t="shared" si="119"/>
        <v>0</v>
      </c>
      <c r="PK184" s="201"/>
      <c r="PL184" s="201"/>
      <c r="PM184" s="201"/>
      <c r="PN184" s="201"/>
      <c r="PO184" s="201"/>
      <c r="PP184" s="201"/>
      <c r="PQ184" s="201">
        <f t="shared" si="120"/>
        <v>0</v>
      </c>
      <c r="PR184" s="201"/>
      <c r="PS184" s="201"/>
      <c r="PT184" s="201"/>
      <c r="PU184" s="201"/>
      <c r="PV184" s="201"/>
      <c r="PW184" s="201"/>
      <c r="PX184" s="201">
        <f t="shared" si="121"/>
        <v>0</v>
      </c>
      <c r="PY184" s="201"/>
      <c r="PZ184" s="201"/>
      <c r="QA184" s="201"/>
      <c r="QB184" s="201"/>
      <c r="QC184" s="201"/>
      <c r="QD184" s="201"/>
      <c r="QE184" s="201">
        <f t="shared" si="122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64"/>
        <v>0</v>
      </c>
      <c r="G185" s="201"/>
      <c r="H185" s="202"/>
      <c r="I185" s="202"/>
      <c r="J185" s="202"/>
      <c r="K185" s="201"/>
      <c r="L185" s="201"/>
      <c r="M185" s="201">
        <f t="shared" si="165"/>
        <v>0</v>
      </c>
      <c r="N185" s="201"/>
      <c r="O185" s="201"/>
      <c r="P185" s="201"/>
      <c r="Q185" s="203"/>
      <c r="R185" s="201"/>
      <c r="S185" s="201"/>
      <c r="T185" s="201">
        <f t="shared" si="166"/>
        <v>0</v>
      </c>
      <c r="U185" s="201"/>
      <c r="V185" s="201"/>
      <c r="W185" s="201"/>
      <c r="X185" s="201"/>
      <c r="Y185" s="201"/>
      <c r="Z185" s="201"/>
      <c r="AA185" s="201">
        <f t="shared" si="167"/>
        <v>0</v>
      </c>
      <c r="AB185" s="201"/>
      <c r="AC185" s="201"/>
      <c r="AD185" s="201"/>
      <c r="AE185" s="201"/>
      <c r="AF185" s="201"/>
      <c r="AG185" s="201"/>
      <c r="AH185" s="201">
        <f t="shared" si="123"/>
        <v>0</v>
      </c>
      <c r="AI185" s="201"/>
      <c r="AJ185" s="201"/>
      <c r="AK185" s="201"/>
      <c r="AL185" s="201"/>
      <c r="AM185" s="201"/>
      <c r="AN185" s="201"/>
      <c r="AO185" s="201">
        <f t="shared" si="124"/>
        <v>0</v>
      </c>
      <c r="AP185" s="201"/>
      <c r="AQ185" s="201"/>
      <c r="AR185" s="201"/>
      <c r="AS185" s="201"/>
      <c r="AT185" s="201"/>
      <c r="AU185" s="201"/>
      <c r="AV185" s="201">
        <f t="shared" si="125"/>
        <v>0</v>
      </c>
      <c r="AW185" s="201"/>
      <c r="AX185" s="201"/>
      <c r="AY185" s="201"/>
      <c r="AZ185" s="201"/>
      <c r="BA185" s="201"/>
      <c r="BB185" s="201"/>
      <c r="BC185" s="201">
        <f t="shared" si="126"/>
        <v>0</v>
      </c>
      <c r="BD185" s="201"/>
      <c r="BE185" s="201"/>
      <c r="BF185" s="201"/>
      <c r="BG185" s="201"/>
      <c r="BH185" s="201"/>
      <c r="BI185" s="201"/>
      <c r="BJ185" s="201">
        <f t="shared" si="127"/>
        <v>0</v>
      </c>
      <c r="BK185" s="201"/>
      <c r="BL185" s="201"/>
      <c r="BM185" s="201"/>
      <c r="BN185" s="201"/>
      <c r="BO185" s="201"/>
      <c r="BP185" s="201"/>
      <c r="BQ185" s="201">
        <f t="shared" si="128"/>
        <v>0</v>
      </c>
      <c r="BR185" s="201"/>
      <c r="BS185" s="201"/>
      <c r="BT185" s="201"/>
      <c r="BU185" s="201"/>
      <c r="BV185" s="201"/>
      <c r="BW185" s="201"/>
      <c r="BX185" s="201">
        <f t="shared" si="129"/>
        <v>0</v>
      </c>
      <c r="BY185" s="201"/>
      <c r="BZ185" s="201"/>
      <c r="CA185" s="201"/>
      <c r="CB185" s="201"/>
      <c r="CC185" s="201"/>
      <c r="CD185" s="201"/>
      <c r="CE185" s="201">
        <f t="shared" si="130"/>
        <v>0</v>
      </c>
      <c r="CF185" s="201"/>
      <c r="CG185" s="201"/>
      <c r="CH185" s="201"/>
      <c r="CI185" s="201"/>
      <c r="CJ185" s="201"/>
      <c r="CK185" s="201"/>
      <c r="CL185" s="201">
        <f t="shared" si="131"/>
        <v>0</v>
      </c>
      <c r="CM185" s="201"/>
      <c r="CN185" s="201"/>
      <c r="CO185" s="201"/>
      <c r="CP185" s="201"/>
      <c r="CQ185" s="201"/>
      <c r="CR185" s="201"/>
      <c r="CS185" s="201">
        <f t="shared" si="132"/>
        <v>0</v>
      </c>
      <c r="CT185" s="201"/>
      <c r="CU185" s="201"/>
      <c r="CV185" s="201"/>
      <c r="CW185" s="201"/>
      <c r="CX185" s="201"/>
      <c r="CY185" s="201"/>
      <c r="CZ185" s="201">
        <f t="shared" si="133"/>
        <v>0</v>
      </c>
      <c r="DA185" s="201"/>
      <c r="DB185" s="201"/>
      <c r="DC185" s="201"/>
      <c r="DD185" s="201"/>
      <c r="DE185" s="201"/>
      <c r="DF185" s="201"/>
      <c r="DG185" s="201">
        <f t="shared" si="134"/>
        <v>0</v>
      </c>
      <c r="DH185" s="201"/>
      <c r="DI185" s="201"/>
      <c r="DJ185" s="201"/>
      <c r="DK185" s="201"/>
      <c r="DL185" s="201"/>
      <c r="DM185" s="201"/>
      <c r="DN185" s="201">
        <f t="shared" si="135"/>
        <v>0</v>
      </c>
      <c r="DO185" s="201"/>
      <c r="DP185" s="201"/>
      <c r="DQ185" s="201"/>
      <c r="DR185" s="201"/>
      <c r="DS185" s="201"/>
      <c r="DT185" s="201"/>
      <c r="DU185" s="201">
        <f t="shared" si="136"/>
        <v>0</v>
      </c>
      <c r="DV185" s="201"/>
      <c r="DW185" s="201"/>
      <c r="DX185" s="201"/>
      <c r="DY185" s="201"/>
      <c r="DZ185" s="201"/>
      <c r="EA185" s="201"/>
      <c r="EB185" s="201">
        <f t="shared" si="137"/>
        <v>0</v>
      </c>
      <c r="EC185" s="201"/>
      <c r="ED185" s="201"/>
      <c r="EE185" s="201"/>
      <c r="EF185" s="201"/>
      <c r="EG185" s="201"/>
      <c r="EH185" s="201"/>
      <c r="EI185" s="201">
        <f t="shared" si="138"/>
        <v>0</v>
      </c>
      <c r="EJ185" s="201"/>
      <c r="EK185" s="201"/>
      <c r="EL185" s="201"/>
      <c r="EM185" s="201"/>
      <c r="EN185" s="201"/>
      <c r="EO185" s="201"/>
      <c r="EP185" s="201">
        <f t="shared" si="139"/>
        <v>0</v>
      </c>
      <c r="EQ185" s="201"/>
      <c r="ER185" s="201"/>
      <c r="ES185" s="201"/>
      <c r="ET185" s="201"/>
      <c r="EU185" s="201"/>
      <c r="EV185" s="201"/>
      <c r="EW185" s="201">
        <f t="shared" si="140"/>
        <v>0</v>
      </c>
      <c r="EX185" s="201"/>
      <c r="EY185" s="201"/>
      <c r="EZ185" s="201"/>
      <c r="FA185" s="201"/>
      <c r="FB185" s="201"/>
      <c r="FC185" s="201"/>
      <c r="FD185" s="201">
        <f t="shared" si="141"/>
        <v>0</v>
      </c>
      <c r="FE185" s="201"/>
      <c r="FF185" s="201"/>
      <c r="FG185" s="201"/>
      <c r="FH185" s="201"/>
      <c r="FI185" s="201"/>
      <c r="FJ185" s="201"/>
      <c r="FK185" s="201">
        <f t="shared" si="142"/>
        <v>0</v>
      </c>
      <c r="FL185" s="201"/>
      <c r="FM185" s="201"/>
      <c r="FN185" s="201"/>
      <c r="FO185" s="201"/>
      <c r="FP185" s="201"/>
      <c r="FQ185" s="201"/>
      <c r="FR185" s="201">
        <f t="shared" si="143"/>
        <v>0</v>
      </c>
      <c r="FS185" s="201"/>
      <c r="FT185" s="201"/>
      <c r="FU185" s="201"/>
      <c r="FV185" s="201"/>
      <c r="FW185" s="201"/>
      <c r="FX185" s="201"/>
      <c r="FY185" s="201">
        <f t="shared" si="144"/>
        <v>0</v>
      </c>
      <c r="FZ185" s="201"/>
      <c r="GA185" s="201"/>
      <c r="GB185" s="201"/>
      <c r="GC185" s="201"/>
      <c r="GD185" s="201"/>
      <c r="GE185" s="201"/>
      <c r="GF185" s="201">
        <f t="shared" si="145"/>
        <v>0</v>
      </c>
      <c r="GG185" s="201"/>
      <c r="GH185" s="201"/>
      <c r="GI185" s="201"/>
      <c r="GJ185" s="201"/>
      <c r="GK185" s="201"/>
      <c r="GL185" s="201"/>
      <c r="GM185" s="201">
        <f t="shared" si="146"/>
        <v>0</v>
      </c>
      <c r="GN185" s="201"/>
      <c r="GO185" s="201"/>
      <c r="GP185" s="201"/>
      <c r="GQ185" s="201"/>
      <c r="GR185" s="201"/>
      <c r="GS185" s="201"/>
      <c r="GT185" s="201">
        <f t="shared" si="147"/>
        <v>0</v>
      </c>
      <c r="GU185" s="201"/>
      <c r="GV185" s="201"/>
      <c r="GW185" s="201"/>
      <c r="GX185" s="201"/>
      <c r="GY185" s="201"/>
      <c r="GZ185" s="201"/>
      <c r="HA185" s="201">
        <f t="shared" si="148"/>
        <v>0</v>
      </c>
      <c r="HB185" s="201"/>
      <c r="HC185" s="201"/>
      <c r="HD185" s="201"/>
      <c r="HE185" s="201"/>
      <c r="HF185" s="201"/>
      <c r="HG185" s="201"/>
      <c r="HH185" s="201">
        <f t="shared" si="149"/>
        <v>0</v>
      </c>
      <c r="HI185" s="201"/>
      <c r="HJ185" s="201"/>
      <c r="HK185" s="201"/>
      <c r="HL185" s="201"/>
      <c r="HM185" s="201"/>
      <c r="HN185" s="201"/>
      <c r="HO185" s="201">
        <f t="shared" si="150"/>
        <v>0</v>
      </c>
      <c r="HP185" s="201"/>
      <c r="HQ185" s="201"/>
      <c r="HR185" s="201"/>
      <c r="HS185" s="201"/>
      <c r="HT185" s="201"/>
      <c r="HU185" s="201"/>
      <c r="HV185" s="201">
        <f t="shared" si="151"/>
        <v>0</v>
      </c>
      <c r="HW185" s="201"/>
      <c r="HX185" s="201"/>
      <c r="HY185" s="201"/>
      <c r="HZ185" s="201"/>
      <c r="IA185" s="201"/>
      <c r="IB185" s="201"/>
      <c r="IC185" s="201">
        <f t="shared" si="152"/>
        <v>0</v>
      </c>
      <c r="ID185" s="201"/>
      <c r="IE185" s="201"/>
      <c r="IF185" s="201"/>
      <c r="IG185" s="201"/>
      <c r="IH185" s="201"/>
      <c r="II185" s="201"/>
      <c r="IJ185" s="201">
        <f t="shared" si="153"/>
        <v>0</v>
      </c>
      <c r="IK185" s="201"/>
      <c r="IL185" s="201"/>
      <c r="IM185" s="201"/>
      <c r="IN185" s="201"/>
      <c r="IO185" s="201"/>
      <c r="IP185" s="201"/>
      <c r="IQ185" s="201">
        <f t="shared" si="154"/>
        <v>0</v>
      </c>
      <c r="IR185" s="201"/>
      <c r="IS185" s="201"/>
      <c r="IT185" s="201"/>
      <c r="IU185" s="201"/>
      <c r="IV185" s="201"/>
      <c r="IW185" s="201"/>
      <c r="IX185" s="201">
        <f t="shared" si="155"/>
        <v>0</v>
      </c>
      <c r="IY185" s="201"/>
      <c r="IZ185" s="201"/>
      <c r="JA185" s="201"/>
      <c r="JB185" s="201"/>
      <c r="JC185" s="201"/>
      <c r="JD185" s="201"/>
      <c r="JE185" s="201">
        <f t="shared" si="156"/>
        <v>0</v>
      </c>
      <c r="JF185" s="201"/>
      <c r="JG185" s="201"/>
      <c r="JH185" s="201"/>
      <c r="JI185" s="201"/>
      <c r="JJ185" s="201"/>
      <c r="JK185" s="201"/>
      <c r="JL185" s="201">
        <f t="shared" si="157"/>
        <v>0</v>
      </c>
      <c r="JM185" s="201"/>
      <c r="JN185" s="201"/>
      <c r="JO185" s="201"/>
      <c r="JP185" s="201"/>
      <c r="JQ185" s="201"/>
      <c r="JR185" s="201"/>
      <c r="JS185" s="201">
        <f t="shared" si="158"/>
        <v>0</v>
      </c>
      <c r="JT185" s="201"/>
      <c r="JU185" s="201"/>
      <c r="JV185" s="201"/>
      <c r="JW185" s="201"/>
      <c r="JX185" s="201"/>
      <c r="JY185" s="201"/>
      <c r="JZ185" s="201">
        <f t="shared" si="159"/>
        <v>0</v>
      </c>
      <c r="KA185" s="201"/>
      <c r="KB185" s="201"/>
      <c r="KC185" s="201"/>
      <c r="KD185" s="201"/>
      <c r="KE185" s="201"/>
      <c r="KF185" s="201"/>
      <c r="KG185" s="201">
        <f t="shared" si="160"/>
        <v>0</v>
      </c>
      <c r="KH185" s="201"/>
      <c r="KI185" s="201"/>
      <c r="KJ185" s="201"/>
      <c r="KK185" s="201"/>
      <c r="KL185" s="201"/>
      <c r="KM185" s="201"/>
      <c r="KN185" s="201">
        <f t="shared" si="161"/>
        <v>0</v>
      </c>
      <c r="KO185" s="201"/>
      <c r="KP185" s="201"/>
      <c r="KQ185" s="201"/>
      <c r="KR185" s="201"/>
      <c r="KS185" s="201"/>
      <c r="KT185" s="201"/>
      <c r="KU185" s="201">
        <f t="shared" si="162"/>
        <v>0</v>
      </c>
      <c r="KV185" s="201"/>
      <c r="KW185" s="201"/>
      <c r="KX185" s="201"/>
      <c r="KY185" s="201"/>
      <c r="KZ185" s="201"/>
      <c r="LA185" s="201"/>
      <c r="LB185" s="201">
        <f t="shared" si="163"/>
        <v>0</v>
      </c>
      <c r="LC185" s="201"/>
      <c r="LD185" s="201"/>
      <c r="LE185" s="201"/>
      <c r="LF185" s="201"/>
      <c r="LG185" s="201"/>
      <c r="LH185" s="201"/>
      <c r="LI185" s="201">
        <f t="shared" si="104"/>
        <v>0</v>
      </c>
      <c r="LJ185" s="201"/>
      <c r="LK185" s="201"/>
      <c r="LL185" s="201"/>
      <c r="LM185" s="201"/>
      <c r="LN185" s="201"/>
      <c r="LO185" s="201"/>
      <c r="LP185" s="201">
        <f t="shared" si="105"/>
        <v>0</v>
      </c>
      <c r="LQ185" s="201"/>
      <c r="LR185" s="201"/>
      <c r="LS185" s="201"/>
      <c r="LT185" s="201"/>
      <c r="LU185" s="201"/>
      <c r="LV185" s="201"/>
      <c r="LW185" s="201">
        <f t="shared" si="106"/>
        <v>0</v>
      </c>
      <c r="LX185" s="201"/>
      <c r="LY185" s="201"/>
      <c r="LZ185" s="201"/>
      <c r="MA185" s="201"/>
      <c r="MB185" s="201"/>
      <c r="MC185" s="201"/>
      <c r="MD185" s="201">
        <f t="shared" si="107"/>
        <v>0</v>
      </c>
      <c r="ME185" s="201"/>
      <c r="MF185" s="201"/>
      <c r="MG185" s="201"/>
      <c r="MH185" s="201"/>
      <c r="MI185" s="201"/>
      <c r="MJ185" s="201"/>
      <c r="MK185" s="201">
        <f t="shared" si="108"/>
        <v>0</v>
      </c>
      <c r="ML185" s="201"/>
      <c r="MM185" s="201"/>
      <c r="MN185" s="201"/>
      <c r="MO185" s="201"/>
      <c r="MP185" s="201"/>
      <c r="MQ185" s="201"/>
      <c r="MR185" s="201">
        <f t="shared" si="109"/>
        <v>0</v>
      </c>
      <c r="MS185" s="201"/>
      <c r="MT185" s="201"/>
      <c r="MU185" s="201"/>
      <c r="MV185" s="201"/>
      <c r="MW185" s="201"/>
      <c r="MX185" s="201"/>
      <c r="MY185" s="201">
        <f t="shared" si="110"/>
        <v>0</v>
      </c>
      <c r="MZ185" s="201"/>
      <c r="NA185" s="201"/>
      <c r="NB185" s="201"/>
      <c r="NC185" s="201"/>
      <c r="ND185" s="201"/>
      <c r="NE185" s="201"/>
      <c r="NF185" s="201">
        <f t="shared" si="111"/>
        <v>0</v>
      </c>
      <c r="NG185" s="201"/>
      <c r="NH185" s="201"/>
      <c r="NI185" s="201"/>
      <c r="NJ185" s="201"/>
      <c r="NK185" s="201"/>
      <c r="NL185" s="201"/>
      <c r="NM185" s="201">
        <f t="shared" si="112"/>
        <v>0</v>
      </c>
      <c r="NN185" s="201"/>
      <c r="NO185" s="201"/>
      <c r="NP185" s="201"/>
      <c r="NQ185" s="201"/>
      <c r="NR185" s="201"/>
      <c r="NS185" s="201"/>
      <c r="NT185" s="201">
        <f t="shared" si="113"/>
        <v>0</v>
      </c>
      <c r="NU185" s="201"/>
      <c r="NV185" s="201"/>
      <c r="NW185" s="201"/>
      <c r="NX185" s="201"/>
      <c r="NY185" s="201"/>
      <c r="NZ185" s="201"/>
      <c r="OA185" s="201">
        <f t="shared" si="114"/>
        <v>0</v>
      </c>
      <c r="OB185" s="201"/>
      <c r="OC185" s="201"/>
      <c r="OD185" s="201"/>
      <c r="OE185" s="201"/>
      <c r="OF185" s="201"/>
      <c r="OG185" s="201"/>
      <c r="OH185" s="201">
        <f t="shared" si="115"/>
        <v>0</v>
      </c>
      <c r="OI185" s="201"/>
      <c r="OJ185" s="201"/>
      <c r="OK185" s="201"/>
      <c r="OL185" s="201"/>
      <c r="OM185" s="201"/>
      <c r="ON185" s="201"/>
      <c r="OO185" s="201">
        <f t="shared" si="116"/>
        <v>0</v>
      </c>
      <c r="OP185" s="201"/>
      <c r="OQ185" s="201"/>
      <c r="OR185" s="201"/>
      <c r="OS185" s="201"/>
      <c r="OT185" s="201"/>
      <c r="OU185" s="201"/>
      <c r="OV185" s="201">
        <f t="shared" si="117"/>
        <v>0</v>
      </c>
      <c r="OW185" s="201"/>
      <c r="OX185" s="201"/>
      <c r="OY185" s="201"/>
      <c r="OZ185" s="201"/>
      <c r="PA185" s="201"/>
      <c r="PB185" s="201"/>
      <c r="PC185" s="201">
        <f t="shared" si="118"/>
        <v>0</v>
      </c>
      <c r="PD185" s="201"/>
      <c r="PE185" s="201"/>
      <c r="PF185" s="201"/>
      <c r="PG185" s="201"/>
      <c r="PH185" s="201"/>
      <c r="PI185" s="201"/>
      <c r="PJ185" s="201">
        <f t="shared" si="119"/>
        <v>0</v>
      </c>
      <c r="PK185" s="201"/>
      <c r="PL185" s="201"/>
      <c r="PM185" s="201"/>
      <c r="PN185" s="201"/>
      <c r="PO185" s="201"/>
      <c r="PP185" s="201"/>
      <c r="PQ185" s="201">
        <f t="shared" si="120"/>
        <v>0</v>
      </c>
      <c r="PR185" s="201"/>
      <c r="PS185" s="201"/>
      <c r="PT185" s="201"/>
      <c r="PU185" s="201"/>
      <c r="PV185" s="201"/>
      <c r="PW185" s="201"/>
      <c r="PX185" s="201">
        <f t="shared" si="121"/>
        <v>0</v>
      </c>
      <c r="PY185" s="201"/>
      <c r="PZ185" s="201"/>
      <c r="QA185" s="201"/>
      <c r="QB185" s="201"/>
      <c r="QC185" s="201"/>
      <c r="QD185" s="201"/>
      <c r="QE185" s="201">
        <f t="shared" si="122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64"/>
        <v>0</v>
      </c>
      <c r="G186" s="201"/>
      <c r="H186" s="202"/>
      <c r="I186" s="202"/>
      <c r="J186" s="202"/>
      <c r="K186" s="201"/>
      <c r="L186" s="201"/>
      <c r="M186" s="201">
        <f t="shared" si="165"/>
        <v>0</v>
      </c>
      <c r="N186" s="201"/>
      <c r="O186" s="201"/>
      <c r="P186" s="201"/>
      <c r="Q186" s="203"/>
      <c r="R186" s="201"/>
      <c r="S186" s="201"/>
      <c r="T186" s="201">
        <f t="shared" si="166"/>
        <v>0</v>
      </c>
      <c r="U186" s="201"/>
      <c r="V186" s="201"/>
      <c r="W186" s="201"/>
      <c r="X186" s="201"/>
      <c r="Y186" s="201"/>
      <c r="Z186" s="201"/>
      <c r="AA186" s="201">
        <f t="shared" si="167"/>
        <v>0</v>
      </c>
      <c r="AB186" s="201"/>
      <c r="AC186" s="201"/>
      <c r="AD186" s="201"/>
      <c r="AE186" s="201"/>
      <c r="AF186" s="201"/>
      <c r="AG186" s="201"/>
      <c r="AH186" s="201">
        <f t="shared" si="123"/>
        <v>0</v>
      </c>
      <c r="AI186" s="201"/>
      <c r="AJ186" s="201"/>
      <c r="AK186" s="201"/>
      <c r="AL186" s="201"/>
      <c r="AM186" s="201"/>
      <c r="AN186" s="201"/>
      <c r="AO186" s="201">
        <f t="shared" si="124"/>
        <v>0</v>
      </c>
      <c r="AP186" s="201"/>
      <c r="AQ186" s="201"/>
      <c r="AR186" s="201"/>
      <c r="AS186" s="201"/>
      <c r="AT186" s="201"/>
      <c r="AU186" s="201"/>
      <c r="AV186" s="201">
        <f t="shared" si="125"/>
        <v>0</v>
      </c>
      <c r="AW186" s="201"/>
      <c r="AX186" s="201"/>
      <c r="AY186" s="201"/>
      <c r="AZ186" s="201"/>
      <c r="BA186" s="201"/>
      <c r="BB186" s="201"/>
      <c r="BC186" s="201">
        <f t="shared" si="126"/>
        <v>0</v>
      </c>
      <c r="BD186" s="201"/>
      <c r="BE186" s="201"/>
      <c r="BF186" s="201"/>
      <c r="BG186" s="201"/>
      <c r="BH186" s="201"/>
      <c r="BI186" s="201"/>
      <c r="BJ186" s="201">
        <f t="shared" si="127"/>
        <v>0</v>
      </c>
      <c r="BK186" s="201"/>
      <c r="BL186" s="201"/>
      <c r="BM186" s="201"/>
      <c r="BN186" s="201"/>
      <c r="BO186" s="201"/>
      <c r="BP186" s="201"/>
      <c r="BQ186" s="201">
        <f t="shared" si="128"/>
        <v>0</v>
      </c>
      <c r="BR186" s="201"/>
      <c r="BS186" s="201"/>
      <c r="BT186" s="201"/>
      <c r="BU186" s="201"/>
      <c r="BV186" s="201"/>
      <c r="BW186" s="201"/>
      <c r="BX186" s="201">
        <f t="shared" si="129"/>
        <v>0</v>
      </c>
      <c r="BY186" s="201"/>
      <c r="BZ186" s="201"/>
      <c r="CA186" s="201"/>
      <c r="CB186" s="201"/>
      <c r="CC186" s="201"/>
      <c r="CD186" s="201"/>
      <c r="CE186" s="201">
        <f t="shared" si="130"/>
        <v>0</v>
      </c>
      <c r="CF186" s="201"/>
      <c r="CG186" s="201"/>
      <c r="CH186" s="201"/>
      <c r="CI186" s="201"/>
      <c r="CJ186" s="201"/>
      <c r="CK186" s="201"/>
      <c r="CL186" s="201">
        <f t="shared" si="131"/>
        <v>0</v>
      </c>
      <c r="CM186" s="201"/>
      <c r="CN186" s="201"/>
      <c r="CO186" s="201"/>
      <c r="CP186" s="201"/>
      <c r="CQ186" s="201"/>
      <c r="CR186" s="201"/>
      <c r="CS186" s="201">
        <f t="shared" si="132"/>
        <v>0</v>
      </c>
      <c r="CT186" s="201"/>
      <c r="CU186" s="201"/>
      <c r="CV186" s="201"/>
      <c r="CW186" s="201"/>
      <c r="CX186" s="201"/>
      <c r="CY186" s="201"/>
      <c r="CZ186" s="201">
        <f t="shared" si="133"/>
        <v>0</v>
      </c>
      <c r="DA186" s="201"/>
      <c r="DB186" s="201"/>
      <c r="DC186" s="201"/>
      <c r="DD186" s="201"/>
      <c r="DE186" s="201"/>
      <c r="DF186" s="201"/>
      <c r="DG186" s="201">
        <f t="shared" si="134"/>
        <v>0</v>
      </c>
      <c r="DH186" s="201"/>
      <c r="DI186" s="201"/>
      <c r="DJ186" s="201"/>
      <c r="DK186" s="201"/>
      <c r="DL186" s="201"/>
      <c r="DM186" s="201"/>
      <c r="DN186" s="201">
        <f t="shared" si="135"/>
        <v>0</v>
      </c>
      <c r="DO186" s="201"/>
      <c r="DP186" s="201"/>
      <c r="DQ186" s="201"/>
      <c r="DR186" s="201"/>
      <c r="DS186" s="201"/>
      <c r="DT186" s="201"/>
      <c r="DU186" s="201">
        <f t="shared" si="136"/>
        <v>0</v>
      </c>
      <c r="DV186" s="201"/>
      <c r="DW186" s="201"/>
      <c r="DX186" s="201"/>
      <c r="DY186" s="201"/>
      <c r="DZ186" s="201"/>
      <c r="EA186" s="201"/>
      <c r="EB186" s="201">
        <f t="shared" si="137"/>
        <v>0</v>
      </c>
      <c r="EC186" s="201"/>
      <c r="ED186" s="201"/>
      <c r="EE186" s="201"/>
      <c r="EF186" s="201"/>
      <c r="EG186" s="201"/>
      <c r="EH186" s="201"/>
      <c r="EI186" s="201">
        <f t="shared" si="138"/>
        <v>0</v>
      </c>
      <c r="EJ186" s="201"/>
      <c r="EK186" s="201"/>
      <c r="EL186" s="201"/>
      <c r="EM186" s="201"/>
      <c r="EN186" s="201"/>
      <c r="EO186" s="201"/>
      <c r="EP186" s="201">
        <f t="shared" si="139"/>
        <v>0</v>
      </c>
      <c r="EQ186" s="201"/>
      <c r="ER186" s="201"/>
      <c r="ES186" s="201"/>
      <c r="ET186" s="201"/>
      <c r="EU186" s="201"/>
      <c r="EV186" s="201"/>
      <c r="EW186" s="201">
        <f t="shared" si="140"/>
        <v>0</v>
      </c>
      <c r="EX186" s="201"/>
      <c r="EY186" s="201"/>
      <c r="EZ186" s="201"/>
      <c r="FA186" s="201"/>
      <c r="FB186" s="201"/>
      <c r="FC186" s="201"/>
      <c r="FD186" s="201">
        <f t="shared" si="141"/>
        <v>0</v>
      </c>
      <c r="FE186" s="201"/>
      <c r="FF186" s="201"/>
      <c r="FG186" s="201"/>
      <c r="FH186" s="201"/>
      <c r="FI186" s="201"/>
      <c r="FJ186" s="201"/>
      <c r="FK186" s="201">
        <f t="shared" si="142"/>
        <v>0</v>
      </c>
      <c r="FL186" s="201"/>
      <c r="FM186" s="201"/>
      <c r="FN186" s="201"/>
      <c r="FO186" s="201"/>
      <c r="FP186" s="201"/>
      <c r="FQ186" s="201"/>
      <c r="FR186" s="201">
        <f t="shared" si="143"/>
        <v>0</v>
      </c>
      <c r="FS186" s="201"/>
      <c r="FT186" s="201"/>
      <c r="FU186" s="201"/>
      <c r="FV186" s="201"/>
      <c r="FW186" s="201"/>
      <c r="FX186" s="201"/>
      <c r="FY186" s="201">
        <f t="shared" si="144"/>
        <v>0</v>
      </c>
      <c r="FZ186" s="201"/>
      <c r="GA186" s="201"/>
      <c r="GB186" s="201"/>
      <c r="GC186" s="201"/>
      <c r="GD186" s="201"/>
      <c r="GE186" s="201"/>
      <c r="GF186" s="201">
        <f t="shared" si="145"/>
        <v>0</v>
      </c>
      <c r="GG186" s="201"/>
      <c r="GH186" s="201"/>
      <c r="GI186" s="201"/>
      <c r="GJ186" s="201"/>
      <c r="GK186" s="201"/>
      <c r="GL186" s="201"/>
      <c r="GM186" s="201">
        <f t="shared" si="146"/>
        <v>0</v>
      </c>
      <c r="GN186" s="201"/>
      <c r="GO186" s="201"/>
      <c r="GP186" s="201"/>
      <c r="GQ186" s="201"/>
      <c r="GR186" s="201"/>
      <c r="GS186" s="201"/>
      <c r="GT186" s="201">
        <f t="shared" si="147"/>
        <v>0</v>
      </c>
      <c r="GU186" s="201"/>
      <c r="GV186" s="201"/>
      <c r="GW186" s="201"/>
      <c r="GX186" s="201"/>
      <c r="GY186" s="201"/>
      <c r="GZ186" s="201"/>
      <c r="HA186" s="201">
        <f t="shared" si="148"/>
        <v>0</v>
      </c>
      <c r="HB186" s="201"/>
      <c r="HC186" s="201"/>
      <c r="HD186" s="201"/>
      <c r="HE186" s="201"/>
      <c r="HF186" s="201"/>
      <c r="HG186" s="201"/>
      <c r="HH186" s="201">
        <f t="shared" si="149"/>
        <v>0</v>
      </c>
      <c r="HI186" s="201"/>
      <c r="HJ186" s="201"/>
      <c r="HK186" s="201"/>
      <c r="HL186" s="201"/>
      <c r="HM186" s="201"/>
      <c r="HN186" s="201"/>
      <c r="HO186" s="201">
        <f t="shared" si="150"/>
        <v>0</v>
      </c>
      <c r="HP186" s="201"/>
      <c r="HQ186" s="201"/>
      <c r="HR186" s="201"/>
      <c r="HS186" s="201"/>
      <c r="HT186" s="201"/>
      <c r="HU186" s="201"/>
      <c r="HV186" s="201">
        <f t="shared" si="151"/>
        <v>0</v>
      </c>
      <c r="HW186" s="201"/>
      <c r="HX186" s="201"/>
      <c r="HY186" s="201"/>
      <c r="HZ186" s="201"/>
      <c r="IA186" s="201"/>
      <c r="IB186" s="201"/>
      <c r="IC186" s="201">
        <f t="shared" si="152"/>
        <v>0</v>
      </c>
      <c r="ID186" s="201"/>
      <c r="IE186" s="201"/>
      <c r="IF186" s="201"/>
      <c r="IG186" s="201"/>
      <c r="IH186" s="201"/>
      <c r="II186" s="201"/>
      <c r="IJ186" s="201">
        <f t="shared" si="153"/>
        <v>0</v>
      </c>
      <c r="IK186" s="201"/>
      <c r="IL186" s="201"/>
      <c r="IM186" s="201"/>
      <c r="IN186" s="201"/>
      <c r="IO186" s="201"/>
      <c r="IP186" s="201"/>
      <c r="IQ186" s="201">
        <f t="shared" si="154"/>
        <v>0</v>
      </c>
      <c r="IR186" s="201"/>
      <c r="IS186" s="201"/>
      <c r="IT186" s="201"/>
      <c r="IU186" s="201"/>
      <c r="IV186" s="201"/>
      <c r="IW186" s="201"/>
      <c r="IX186" s="201">
        <f t="shared" si="155"/>
        <v>0</v>
      </c>
      <c r="IY186" s="201"/>
      <c r="IZ186" s="201"/>
      <c r="JA186" s="201"/>
      <c r="JB186" s="201"/>
      <c r="JC186" s="201"/>
      <c r="JD186" s="201"/>
      <c r="JE186" s="201">
        <f t="shared" si="156"/>
        <v>0</v>
      </c>
      <c r="JF186" s="201"/>
      <c r="JG186" s="201"/>
      <c r="JH186" s="201"/>
      <c r="JI186" s="201"/>
      <c r="JJ186" s="201"/>
      <c r="JK186" s="201"/>
      <c r="JL186" s="201">
        <f t="shared" si="157"/>
        <v>0</v>
      </c>
      <c r="JM186" s="201"/>
      <c r="JN186" s="201"/>
      <c r="JO186" s="201"/>
      <c r="JP186" s="201"/>
      <c r="JQ186" s="201"/>
      <c r="JR186" s="201"/>
      <c r="JS186" s="201">
        <f t="shared" si="158"/>
        <v>0</v>
      </c>
      <c r="JT186" s="201"/>
      <c r="JU186" s="201"/>
      <c r="JV186" s="201"/>
      <c r="JW186" s="201"/>
      <c r="JX186" s="201"/>
      <c r="JY186" s="201"/>
      <c r="JZ186" s="201">
        <f t="shared" si="159"/>
        <v>0</v>
      </c>
      <c r="KA186" s="201"/>
      <c r="KB186" s="201"/>
      <c r="KC186" s="201"/>
      <c r="KD186" s="201"/>
      <c r="KE186" s="201"/>
      <c r="KF186" s="201"/>
      <c r="KG186" s="201">
        <f t="shared" si="160"/>
        <v>0</v>
      </c>
      <c r="KH186" s="201"/>
      <c r="KI186" s="201"/>
      <c r="KJ186" s="201"/>
      <c r="KK186" s="201"/>
      <c r="KL186" s="201"/>
      <c r="KM186" s="201"/>
      <c r="KN186" s="201">
        <f t="shared" si="161"/>
        <v>0</v>
      </c>
      <c r="KO186" s="201"/>
      <c r="KP186" s="201"/>
      <c r="KQ186" s="201"/>
      <c r="KR186" s="201"/>
      <c r="KS186" s="201"/>
      <c r="KT186" s="201"/>
      <c r="KU186" s="201">
        <f t="shared" si="162"/>
        <v>0</v>
      </c>
      <c r="KV186" s="201"/>
      <c r="KW186" s="201"/>
      <c r="KX186" s="201"/>
      <c r="KY186" s="201"/>
      <c r="KZ186" s="201"/>
      <c r="LA186" s="201"/>
      <c r="LB186" s="201">
        <f t="shared" si="163"/>
        <v>0</v>
      </c>
      <c r="LC186" s="201"/>
      <c r="LD186" s="201"/>
      <c r="LE186" s="201"/>
      <c r="LF186" s="201"/>
      <c r="LG186" s="201"/>
      <c r="LH186" s="201"/>
      <c r="LI186" s="201">
        <f t="shared" si="104"/>
        <v>0</v>
      </c>
      <c r="LJ186" s="201"/>
      <c r="LK186" s="201"/>
      <c r="LL186" s="201"/>
      <c r="LM186" s="201"/>
      <c r="LN186" s="201"/>
      <c r="LO186" s="201"/>
      <c r="LP186" s="201">
        <f t="shared" si="105"/>
        <v>0</v>
      </c>
      <c r="LQ186" s="201"/>
      <c r="LR186" s="201"/>
      <c r="LS186" s="201"/>
      <c r="LT186" s="201"/>
      <c r="LU186" s="201"/>
      <c r="LV186" s="201"/>
      <c r="LW186" s="201">
        <f t="shared" si="106"/>
        <v>0</v>
      </c>
      <c r="LX186" s="201"/>
      <c r="LY186" s="201"/>
      <c r="LZ186" s="201"/>
      <c r="MA186" s="201"/>
      <c r="MB186" s="201"/>
      <c r="MC186" s="201"/>
      <c r="MD186" s="201">
        <f t="shared" si="107"/>
        <v>0</v>
      </c>
      <c r="ME186" s="201"/>
      <c r="MF186" s="201"/>
      <c r="MG186" s="201"/>
      <c r="MH186" s="201"/>
      <c r="MI186" s="201"/>
      <c r="MJ186" s="201"/>
      <c r="MK186" s="201">
        <f t="shared" si="108"/>
        <v>0</v>
      </c>
      <c r="ML186" s="201"/>
      <c r="MM186" s="201"/>
      <c r="MN186" s="201"/>
      <c r="MO186" s="201"/>
      <c r="MP186" s="201"/>
      <c r="MQ186" s="201"/>
      <c r="MR186" s="201">
        <f t="shared" si="109"/>
        <v>0</v>
      </c>
      <c r="MS186" s="201"/>
      <c r="MT186" s="201"/>
      <c r="MU186" s="201"/>
      <c r="MV186" s="201"/>
      <c r="MW186" s="201"/>
      <c r="MX186" s="201"/>
      <c r="MY186" s="201">
        <f t="shared" si="110"/>
        <v>0</v>
      </c>
      <c r="MZ186" s="201"/>
      <c r="NA186" s="201"/>
      <c r="NB186" s="201"/>
      <c r="NC186" s="201"/>
      <c r="ND186" s="201"/>
      <c r="NE186" s="201"/>
      <c r="NF186" s="201">
        <f t="shared" si="111"/>
        <v>0</v>
      </c>
      <c r="NG186" s="201"/>
      <c r="NH186" s="201"/>
      <c r="NI186" s="201"/>
      <c r="NJ186" s="201"/>
      <c r="NK186" s="201"/>
      <c r="NL186" s="201"/>
      <c r="NM186" s="201">
        <f t="shared" si="112"/>
        <v>0</v>
      </c>
      <c r="NN186" s="201"/>
      <c r="NO186" s="201"/>
      <c r="NP186" s="201"/>
      <c r="NQ186" s="201"/>
      <c r="NR186" s="201"/>
      <c r="NS186" s="201"/>
      <c r="NT186" s="201">
        <f t="shared" si="113"/>
        <v>0</v>
      </c>
      <c r="NU186" s="201"/>
      <c r="NV186" s="201"/>
      <c r="NW186" s="201"/>
      <c r="NX186" s="201"/>
      <c r="NY186" s="201"/>
      <c r="NZ186" s="201"/>
      <c r="OA186" s="201">
        <f t="shared" si="114"/>
        <v>0</v>
      </c>
      <c r="OB186" s="201"/>
      <c r="OC186" s="201"/>
      <c r="OD186" s="201"/>
      <c r="OE186" s="201"/>
      <c r="OF186" s="201"/>
      <c r="OG186" s="201"/>
      <c r="OH186" s="201">
        <f t="shared" si="115"/>
        <v>0</v>
      </c>
      <c r="OI186" s="201"/>
      <c r="OJ186" s="201"/>
      <c r="OK186" s="201"/>
      <c r="OL186" s="201"/>
      <c r="OM186" s="201"/>
      <c r="ON186" s="201"/>
      <c r="OO186" s="201">
        <f t="shared" si="116"/>
        <v>0</v>
      </c>
      <c r="OP186" s="201"/>
      <c r="OQ186" s="201"/>
      <c r="OR186" s="201"/>
      <c r="OS186" s="201"/>
      <c r="OT186" s="201"/>
      <c r="OU186" s="201"/>
      <c r="OV186" s="201">
        <f t="shared" si="117"/>
        <v>0</v>
      </c>
      <c r="OW186" s="201"/>
      <c r="OX186" s="201"/>
      <c r="OY186" s="201"/>
      <c r="OZ186" s="201"/>
      <c r="PA186" s="201"/>
      <c r="PB186" s="201"/>
      <c r="PC186" s="201">
        <f t="shared" si="118"/>
        <v>0</v>
      </c>
      <c r="PD186" s="201"/>
      <c r="PE186" s="201"/>
      <c r="PF186" s="201"/>
      <c r="PG186" s="201"/>
      <c r="PH186" s="201"/>
      <c r="PI186" s="201"/>
      <c r="PJ186" s="201">
        <f t="shared" si="119"/>
        <v>0</v>
      </c>
      <c r="PK186" s="201"/>
      <c r="PL186" s="201"/>
      <c r="PM186" s="201"/>
      <c r="PN186" s="201"/>
      <c r="PO186" s="201"/>
      <c r="PP186" s="201"/>
      <c r="PQ186" s="201">
        <f t="shared" si="120"/>
        <v>0</v>
      </c>
      <c r="PR186" s="201"/>
      <c r="PS186" s="201"/>
      <c r="PT186" s="201"/>
      <c r="PU186" s="201"/>
      <c r="PV186" s="201"/>
      <c r="PW186" s="201"/>
      <c r="PX186" s="201">
        <f t="shared" si="121"/>
        <v>0</v>
      </c>
      <c r="PY186" s="201"/>
      <c r="PZ186" s="201"/>
      <c r="QA186" s="201"/>
      <c r="QB186" s="201"/>
      <c r="QC186" s="201"/>
      <c r="QD186" s="201"/>
      <c r="QE186" s="201">
        <f t="shared" si="122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64"/>
        <v>0</v>
      </c>
      <c r="G187" s="201"/>
      <c r="H187" s="202"/>
      <c r="I187" s="202"/>
      <c r="J187" s="202"/>
      <c r="K187" s="201"/>
      <c r="L187" s="201"/>
      <c r="M187" s="201">
        <f t="shared" si="165"/>
        <v>0</v>
      </c>
      <c r="N187" s="201"/>
      <c r="O187" s="201"/>
      <c r="P187" s="201"/>
      <c r="Q187" s="203"/>
      <c r="R187" s="201"/>
      <c r="S187" s="201"/>
      <c r="T187" s="201">
        <f t="shared" si="166"/>
        <v>0</v>
      </c>
      <c r="U187" s="201"/>
      <c r="V187" s="201"/>
      <c r="W187" s="201"/>
      <c r="X187" s="201"/>
      <c r="Y187" s="201"/>
      <c r="Z187" s="201"/>
      <c r="AA187" s="201">
        <f t="shared" si="167"/>
        <v>0</v>
      </c>
      <c r="AB187" s="201"/>
      <c r="AC187" s="201"/>
      <c r="AD187" s="201"/>
      <c r="AE187" s="201"/>
      <c r="AF187" s="201"/>
      <c r="AG187" s="201"/>
      <c r="AH187" s="201">
        <f t="shared" si="123"/>
        <v>0</v>
      </c>
      <c r="AI187" s="201"/>
      <c r="AJ187" s="201"/>
      <c r="AK187" s="201"/>
      <c r="AL187" s="201"/>
      <c r="AM187" s="201"/>
      <c r="AN187" s="201"/>
      <c r="AO187" s="201">
        <f t="shared" si="124"/>
        <v>0</v>
      </c>
      <c r="AP187" s="201"/>
      <c r="AQ187" s="201"/>
      <c r="AR187" s="201"/>
      <c r="AS187" s="201"/>
      <c r="AT187" s="201"/>
      <c r="AU187" s="201"/>
      <c r="AV187" s="201">
        <f t="shared" si="125"/>
        <v>0</v>
      </c>
      <c r="AW187" s="201"/>
      <c r="AX187" s="201"/>
      <c r="AY187" s="201"/>
      <c r="AZ187" s="201"/>
      <c r="BA187" s="201"/>
      <c r="BB187" s="201"/>
      <c r="BC187" s="201">
        <f t="shared" si="126"/>
        <v>0</v>
      </c>
      <c r="BD187" s="201"/>
      <c r="BE187" s="201"/>
      <c r="BF187" s="201"/>
      <c r="BG187" s="201"/>
      <c r="BH187" s="201"/>
      <c r="BI187" s="201"/>
      <c r="BJ187" s="201">
        <f t="shared" si="127"/>
        <v>0</v>
      </c>
      <c r="BK187" s="201"/>
      <c r="BL187" s="201"/>
      <c r="BM187" s="201"/>
      <c r="BN187" s="201"/>
      <c r="BO187" s="201"/>
      <c r="BP187" s="201"/>
      <c r="BQ187" s="201">
        <f t="shared" si="128"/>
        <v>0</v>
      </c>
      <c r="BR187" s="201"/>
      <c r="BS187" s="201"/>
      <c r="BT187" s="201"/>
      <c r="BU187" s="201"/>
      <c r="BV187" s="201"/>
      <c r="BW187" s="201"/>
      <c r="BX187" s="201">
        <f t="shared" si="129"/>
        <v>0</v>
      </c>
      <c r="BY187" s="201"/>
      <c r="BZ187" s="201"/>
      <c r="CA187" s="201"/>
      <c r="CB187" s="201"/>
      <c r="CC187" s="201"/>
      <c r="CD187" s="201"/>
      <c r="CE187" s="201">
        <f t="shared" si="130"/>
        <v>0</v>
      </c>
      <c r="CF187" s="201"/>
      <c r="CG187" s="201"/>
      <c r="CH187" s="201"/>
      <c r="CI187" s="201"/>
      <c r="CJ187" s="201"/>
      <c r="CK187" s="201"/>
      <c r="CL187" s="201">
        <f t="shared" si="131"/>
        <v>0</v>
      </c>
      <c r="CM187" s="201"/>
      <c r="CN187" s="201"/>
      <c r="CO187" s="201"/>
      <c r="CP187" s="201"/>
      <c r="CQ187" s="201"/>
      <c r="CR187" s="201"/>
      <c r="CS187" s="201">
        <f t="shared" si="132"/>
        <v>0</v>
      </c>
      <c r="CT187" s="201"/>
      <c r="CU187" s="201"/>
      <c r="CV187" s="201"/>
      <c r="CW187" s="201"/>
      <c r="CX187" s="201"/>
      <c r="CY187" s="201"/>
      <c r="CZ187" s="201">
        <f t="shared" si="133"/>
        <v>0</v>
      </c>
      <c r="DA187" s="201"/>
      <c r="DB187" s="201"/>
      <c r="DC187" s="201"/>
      <c r="DD187" s="201"/>
      <c r="DE187" s="201"/>
      <c r="DF187" s="201"/>
      <c r="DG187" s="201">
        <f t="shared" si="134"/>
        <v>0</v>
      </c>
      <c r="DH187" s="201"/>
      <c r="DI187" s="201"/>
      <c r="DJ187" s="201"/>
      <c r="DK187" s="201"/>
      <c r="DL187" s="201"/>
      <c r="DM187" s="201"/>
      <c r="DN187" s="201">
        <f t="shared" si="135"/>
        <v>0</v>
      </c>
      <c r="DO187" s="201"/>
      <c r="DP187" s="201"/>
      <c r="DQ187" s="201"/>
      <c r="DR187" s="201"/>
      <c r="DS187" s="201"/>
      <c r="DT187" s="201"/>
      <c r="DU187" s="201">
        <f t="shared" si="136"/>
        <v>0</v>
      </c>
      <c r="DV187" s="201"/>
      <c r="DW187" s="201"/>
      <c r="DX187" s="201"/>
      <c r="DY187" s="201"/>
      <c r="DZ187" s="201"/>
      <c r="EA187" s="201"/>
      <c r="EB187" s="201">
        <f t="shared" si="137"/>
        <v>0</v>
      </c>
      <c r="EC187" s="201"/>
      <c r="ED187" s="201"/>
      <c r="EE187" s="201"/>
      <c r="EF187" s="201"/>
      <c r="EG187" s="201"/>
      <c r="EH187" s="201"/>
      <c r="EI187" s="201">
        <f t="shared" si="138"/>
        <v>0</v>
      </c>
      <c r="EJ187" s="201"/>
      <c r="EK187" s="201"/>
      <c r="EL187" s="201"/>
      <c r="EM187" s="201"/>
      <c r="EN187" s="201"/>
      <c r="EO187" s="201"/>
      <c r="EP187" s="201">
        <f t="shared" si="139"/>
        <v>0</v>
      </c>
      <c r="EQ187" s="201"/>
      <c r="ER187" s="201"/>
      <c r="ES187" s="201"/>
      <c r="ET187" s="201"/>
      <c r="EU187" s="201"/>
      <c r="EV187" s="201"/>
      <c r="EW187" s="201">
        <f t="shared" si="140"/>
        <v>0</v>
      </c>
      <c r="EX187" s="201"/>
      <c r="EY187" s="201"/>
      <c r="EZ187" s="201"/>
      <c r="FA187" s="201"/>
      <c r="FB187" s="201"/>
      <c r="FC187" s="201"/>
      <c r="FD187" s="201">
        <f t="shared" si="141"/>
        <v>0</v>
      </c>
      <c r="FE187" s="201"/>
      <c r="FF187" s="201"/>
      <c r="FG187" s="201"/>
      <c r="FH187" s="201"/>
      <c r="FI187" s="201"/>
      <c r="FJ187" s="201"/>
      <c r="FK187" s="201">
        <f t="shared" si="142"/>
        <v>0</v>
      </c>
      <c r="FL187" s="201"/>
      <c r="FM187" s="201"/>
      <c r="FN187" s="201"/>
      <c r="FO187" s="201"/>
      <c r="FP187" s="201"/>
      <c r="FQ187" s="201"/>
      <c r="FR187" s="201">
        <f t="shared" si="143"/>
        <v>0</v>
      </c>
      <c r="FS187" s="201"/>
      <c r="FT187" s="201"/>
      <c r="FU187" s="201"/>
      <c r="FV187" s="201"/>
      <c r="FW187" s="201"/>
      <c r="FX187" s="201"/>
      <c r="FY187" s="201">
        <f t="shared" si="144"/>
        <v>0</v>
      </c>
      <c r="FZ187" s="201"/>
      <c r="GA187" s="201"/>
      <c r="GB187" s="201"/>
      <c r="GC187" s="201"/>
      <c r="GD187" s="201"/>
      <c r="GE187" s="201"/>
      <c r="GF187" s="201">
        <f t="shared" si="145"/>
        <v>0</v>
      </c>
      <c r="GG187" s="201"/>
      <c r="GH187" s="201"/>
      <c r="GI187" s="201"/>
      <c r="GJ187" s="201"/>
      <c r="GK187" s="201"/>
      <c r="GL187" s="201"/>
      <c r="GM187" s="201">
        <f t="shared" si="146"/>
        <v>0</v>
      </c>
      <c r="GN187" s="201"/>
      <c r="GO187" s="201"/>
      <c r="GP187" s="201"/>
      <c r="GQ187" s="201"/>
      <c r="GR187" s="201"/>
      <c r="GS187" s="201"/>
      <c r="GT187" s="201">
        <f t="shared" si="147"/>
        <v>0</v>
      </c>
      <c r="GU187" s="201"/>
      <c r="GV187" s="201"/>
      <c r="GW187" s="201"/>
      <c r="GX187" s="201"/>
      <c r="GY187" s="201"/>
      <c r="GZ187" s="201"/>
      <c r="HA187" s="201">
        <f t="shared" si="148"/>
        <v>0</v>
      </c>
      <c r="HB187" s="201"/>
      <c r="HC187" s="201"/>
      <c r="HD187" s="201"/>
      <c r="HE187" s="201"/>
      <c r="HF187" s="201"/>
      <c r="HG187" s="201"/>
      <c r="HH187" s="201">
        <f t="shared" si="149"/>
        <v>0</v>
      </c>
      <c r="HI187" s="201"/>
      <c r="HJ187" s="201"/>
      <c r="HK187" s="201"/>
      <c r="HL187" s="201"/>
      <c r="HM187" s="201"/>
      <c r="HN187" s="201"/>
      <c r="HO187" s="201">
        <f t="shared" si="150"/>
        <v>0</v>
      </c>
      <c r="HP187" s="201"/>
      <c r="HQ187" s="201"/>
      <c r="HR187" s="201"/>
      <c r="HS187" s="201"/>
      <c r="HT187" s="201"/>
      <c r="HU187" s="201"/>
      <c r="HV187" s="201">
        <f t="shared" si="151"/>
        <v>0</v>
      </c>
      <c r="HW187" s="201"/>
      <c r="HX187" s="201"/>
      <c r="HY187" s="201"/>
      <c r="HZ187" s="201"/>
      <c r="IA187" s="201"/>
      <c r="IB187" s="201"/>
      <c r="IC187" s="201">
        <f t="shared" si="152"/>
        <v>0</v>
      </c>
      <c r="ID187" s="201"/>
      <c r="IE187" s="201"/>
      <c r="IF187" s="201"/>
      <c r="IG187" s="201"/>
      <c r="IH187" s="201"/>
      <c r="II187" s="201"/>
      <c r="IJ187" s="201">
        <f t="shared" si="153"/>
        <v>0</v>
      </c>
      <c r="IK187" s="201"/>
      <c r="IL187" s="201"/>
      <c r="IM187" s="201"/>
      <c r="IN187" s="201"/>
      <c r="IO187" s="201"/>
      <c r="IP187" s="201"/>
      <c r="IQ187" s="201">
        <f t="shared" si="154"/>
        <v>0</v>
      </c>
      <c r="IR187" s="201"/>
      <c r="IS187" s="201"/>
      <c r="IT187" s="201"/>
      <c r="IU187" s="201"/>
      <c r="IV187" s="201"/>
      <c r="IW187" s="201"/>
      <c r="IX187" s="201">
        <f t="shared" si="155"/>
        <v>0</v>
      </c>
      <c r="IY187" s="201"/>
      <c r="IZ187" s="201"/>
      <c r="JA187" s="201"/>
      <c r="JB187" s="201"/>
      <c r="JC187" s="201"/>
      <c r="JD187" s="201"/>
      <c r="JE187" s="201">
        <f t="shared" si="156"/>
        <v>0</v>
      </c>
      <c r="JF187" s="201"/>
      <c r="JG187" s="201"/>
      <c r="JH187" s="201"/>
      <c r="JI187" s="201"/>
      <c r="JJ187" s="201"/>
      <c r="JK187" s="201"/>
      <c r="JL187" s="201">
        <f t="shared" si="157"/>
        <v>0</v>
      </c>
      <c r="JM187" s="201"/>
      <c r="JN187" s="201"/>
      <c r="JO187" s="201"/>
      <c r="JP187" s="201"/>
      <c r="JQ187" s="201"/>
      <c r="JR187" s="201"/>
      <c r="JS187" s="201">
        <f t="shared" si="158"/>
        <v>0</v>
      </c>
      <c r="JT187" s="201"/>
      <c r="JU187" s="201"/>
      <c r="JV187" s="201"/>
      <c r="JW187" s="201"/>
      <c r="JX187" s="201"/>
      <c r="JY187" s="201"/>
      <c r="JZ187" s="201">
        <f t="shared" si="159"/>
        <v>0</v>
      </c>
      <c r="KA187" s="201"/>
      <c r="KB187" s="201"/>
      <c r="KC187" s="201"/>
      <c r="KD187" s="201"/>
      <c r="KE187" s="201"/>
      <c r="KF187" s="201"/>
      <c r="KG187" s="201">
        <f t="shared" si="160"/>
        <v>0</v>
      </c>
      <c r="KH187" s="201"/>
      <c r="KI187" s="201"/>
      <c r="KJ187" s="201"/>
      <c r="KK187" s="201"/>
      <c r="KL187" s="201"/>
      <c r="KM187" s="201"/>
      <c r="KN187" s="201">
        <f t="shared" si="161"/>
        <v>0</v>
      </c>
      <c r="KO187" s="201"/>
      <c r="KP187" s="201"/>
      <c r="KQ187" s="201"/>
      <c r="KR187" s="201"/>
      <c r="KS187" s="201"/>
      <c r="KT187" s="201"/>
      <c r="KU187" s="201">
        <f t="shared" si="162"/>
        <v>0</v>
      </c>
      <c r="KV187" s="201"/>
      <c r="KW187" s="201"/>
      <c r="KX187" s="201"/>
      <c r="KY187" s="201"/>
      <c r="KZ187" s="201"/>
      <c r="LA187" s="201"/>
      <c r="LB187" s="201">
        <f t="shared" si="163"/>
        <v>0</v>
      </c>
      <c r="LC187" s="201"/>
      <c r="LD187" s="201"/>
      <c r="LE187" s="201"/>
      <c r="LF187" s="201"/>
      <c r="LG187" s="201"/>
      <c r="LH187" s="201"/>
      <c r="LI187" s="201">
        <f t="shared" si="104"/>
        <v>0</v>
      </c>
      <c r="LJ187" s="201"/>
      <c r="LK187" s="201"/>
      <c r="LL187" s="201"/>
      <c r="LM187" s="201"/>
      <c r="LN187" s="201"/>
      <c r="LO187" s="201"/>
      <c r="LP187" s="201">
        <f t="shared" si="105"/>
        <v>0</v>
      </c>
      <c r="LQ187" s="201"/>
      <c r="LR187" s="201"/>
      <c r="LS187" s="201"/>
      <c r="LT187" s="201"/>
      <c r="LU187" s="201"/>
      <c r="LV187" s="201"/>
      <c r="LW187" s="201">
        <f t="shared" si="106"/>
        <v>0</v>
      </c>
      <c r="LX187" s="201"/>
      <c r="LY187" s="201"/>
      <c r="LZ187" s="201"/>
      <c r="MA187" s="201"/>
      <c r="MB187" s="201"/>
      <c r="MC187" s="201"/>
      <c r="MD187" s="201">
        <f t="shared" si="107"/>
        <v>0</v>
      </c>
      <c r="ME187" s="201"/>
      <c r="MF187" s="201"/>
      <c r="MG187" s="201"/>
      <c r="MH187" s="201"/>
      <c r="MI187" s="201"/>
      <c r="MJ187" s="201"/>
      <c r="MK187" s="201">
        <f t="shared" si="108"/>
        <v>0</v>
      </c>
      <c r="ML187" s="201"/>
      <c r="MM187" s="201"/>
      <c r="MN187" s="201"/>
      <c r="MO187" s="201"/>
      <c r="MP187" s="201"/>
      <c r="MQ187" s="201"/>
      <c r="MR187" s="201">
        <f t="shared" si="109"/>
        <v>0</v>
      </c>
      <c r="MS187" s="201"/>
      <c r="MT187" s="201"/>
      <c r="MU187" s="201"/>
      <c r="MV187" s="201"/>
      <c r="MW187" s="201"/>
      <c r="MX187" s="201"/>
      <c r="MY187" s="201">
        <f t="shared" si="110"/>
        <v>0</v>
      </c>
      <c r="MZ187" s="201"/>
      <c r="NA187" s="201"/>
      <c r="NB187" s="201"/>
      <c r="NC187" s="201"/>
      <c r="ND187" s="201"/>
      <c r="NE187" s="201"/>
      <c r="NF187" s="201">
        <f t="shared" si="111"/>
        <v>0</v>
      </c>
      <c r="NG187" s="201"/>
      <c r="NH187" s="201"/>
      <c r="NI187" s="201"/>
      <c r="NJ187" s="201"/>
      <c r="NK187" s="201"/>
      <c r="NL187" s="201"/>
      <c r="NM187" s="201">
        <f t="shared" si="112"/>
        <v>0</v>
      </c>
      <c r="NN187" s="201"/>
      <c r="NO187" s="201"/>
      <c r="NP187" s="201"/>
      <c r="NQ187" s="201"/>
      <c r="NR187" s="201"/>
      <c r="NS187" s="201"/>
      <c r="NT187" s="201">
        <f t="shared" si="113"/>
        <v>0</v>
      </c>
      <c r="NU187" s="201"/>
      <c r="NV187" s="201"/>
      <c r="NW187" s="201"/>
      <c r="NX187" s="201"/>
      <c r="NY187" s="201"/>
      <c r="NZ187" s="201"/>
      <c r="OA187" s="201">
        <f t="shared" si="114"/>
        <v>0</v>
      </c>
      <c r="OB187" s="201"/>
      <c r="OC187" s="201"/>
      <c r="OD187" s="201"/>
      <c r="OE187" s="201"/>
      <c r="OF187" s="201"/>
      <c r="OG187" s="201"/>
      <c r="OH187" s="201">
        <f t="shared" si="115"/>
        <v>0</v>
      </c>
      <c r="OI187" s="201"/>
      <c r="OJ187" s="201"/>
      <c r="OK187" s="201"/>
      <c r="OL187" s="201"/>
      <c r="OM187" s="201"/>
      <c r="ON187" s="201"/>
      <c r="OO187" s="201">
        <f t="shared" si="116"/>
        <v>0</v>
      </c>
      <c r="OP187" s="201"/>
      <c r="OQ187" s="201"/>
      <c r="OR187" s="201"/>
      <c r="OS187" s="201"/>
      <c r="OT187" s="201"/>
      <c r="OU187" s="201"/>
      <c r="OV187" s="201">
        <f t="shared" si="117"/>
        <v>0</v>
      </c>
      <c r="OW187" s="201"/>
      <c r="OX187" s="201"/>
      <c r="OY187" s="201"/>
      <c r="OZ187" s="201"/>
      <c r="PA187" s="201"/>
      <c r="PB187" s="201"/>
      <c r="PC187" s="201">
        <f t="shared" si="118"/>
        <v>0</v>
      </c>
      <c r="PD187" s="201"/>
      <c r="PE187" s="201"/>
      <c r="PF187" s="201"/>
      <c r="PG187" s="201"/>
      <c r="PH187" s="201"/>
      <c r="PI187" s="201"/>
      <c r="PJ187" s="201">
        <f t="shared" si="119"/>
        <v>0</v>
      </c>
      <c r="PK187" s="201"/>
      <c r="PL187" s="201"/>
      <c r="PM187" s="201"/>
      <c r="PN187" s="201"/>
      <c r="PO187" s="201"/>
      <c r="PP187" s="201"/>
      <c r="PQ187" s="201">
        <f t="shared" si="120"/>
        <v>0</v>
      </c>
      <c r="PR187" s="201"/>
      <c r="PS187" s="201"/>
      <c r="PT187" s="201"/>
      <c r="PU187" s="201"/>
      <c r="PV187" s="201"/>
      <c r="PW187" s="201"/>
      <c r="PX187" s="201">
        <f t="shared" si="121"/>
        <v>0</v>
      </c>
      <c r="PY187" s="201"/>
      <c r="PZ187" s="201"/>
      <c r="QA187" s="201"/>
      <c r="QB187" s="201"/>
      <c r="QC187" s="201"/>
      <c r="QD187" s="201"/>
      <c r="QE187" s="201">
        <f t="shared" si="122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165"/>
        <v>0</v>
      </c>
      <c r="N188" s="201"/>
      <c r="O188" s="201"/>
      <c r="P188" s="201"/>
      <c r="Q188" s="203"/>
      <c r="R188" s="201"/>
      <c r="S188" s="201"/>
      <c r="T188" s="201">
        <f t="shared" si="166"/>
        <v>0</v>
      </c>
      <c r="U188" s="201"/>
      <c r="V188" s="201"/>
      <c r="W188" s="201"/>
      <c r="X188" s="201"/>
      <c r="Y188" s="201"/>
      <c r="Z188" s="201"/>
      <c r="AA188" s="201">
        <f t="shared" si="167"/>
        <v>0</v>
      </c>
      <c r="AB188" s="201"/>
      <c r="AC188" s="201"/>
      <c r="AD188" s="201"/>
      <c r="AE188" s="201"/>
      <c r="AF188" s="201"/>
      <c r="AG188" s="201"/>
      <c r="AH188" s="201">
        <f t="shared" si="123"/>
        <v>0</v>
      </c>
      <c r="AI188" s="201"/>
      <c r="AJ188" s="201"/>
      <c r="AK188" s="201"/>
      <c r="AL188" s="201"/>
      <c r="AM188" s="201"/>
      <c r="AN188" s="201"/>
      <c r="AO188" s="201">
        <f t="shared" si="124"/>
        <v>0</v>
      </c>
      <c r="AP188" s="201"/>
      <c r="AQ188" s="201"/>
      <c r="AR188" s="201"/>
      <c r="AS188" s="201"/>
      <c r="AT188" s="201"/>
      <c r="AU188" s="201"/>
      <c r="AV188" s="201">
        <f t="shared" si="125"/>
        <v>0</v>
      </c>
      <c r="AW188" s="201"/>
      <c r="AX188" s="201"/>
      <c r="AY188" s="201"/>
      <c r="AZ188" s="201"/>
      <c r="BA188" s="201"/>
      <c r="BB188" s="201"/>
      <c r="BC188" s="201">
        <f t="shared" si="126"/>
        <v>0</v>
      </c>
      <c r="BD188" s="201"/>
      <c r="BE188" s="201"/>
      <c r="BF188" s="201"/>
      <c r="BG188" s="201"/>
      <c r="BH188" s="201"/>
      <c r="BI188" s="201"/>
      <c r="BJ188" s="201">
        <f t="shared" si="127"/>
        <v>0</v>
      </c>
      <c r="BK188" s="201"/>
      <c r="BL188" s="201"/>
      <c r="BM188" s="201"/>
      <c r="BN188" s="201"/>
      <c r="BO188" s="201"/>
      <c r="BP188" s="201"/>
      <c r="BQ188" s="201">
        <f t="shared" si="128"/>
        <v>0</v>
      </c>
      <c r="BR188" s="201"/>
      <c r="BS188" s="201"/>
      <c r="BT188" s="201"/>
      <c r="BU188" s="201"/>
      <c r="BV188" s="201"/>
      <c r="BW188" s="201"/>
      <c r="BX188" s="201">
        <f t="shared" si="129"/>
        <v>0</v>
      </c>
      <c r="BY188" s="201"/>
      <c r="BZ188" s="201"/>
      <c r="CA188" s="201"/>
      <c r="CB188" s="201"/>
      <c r="CC188" s="201"/>
      <c r="CD188" s="201"/>
      <c r="CE188" s="201">
        <f t="shared" si="130"/>
        <v>0</v>
      </c>
      <c r="CF188" s="201"/>
      <c r="CG188" s="201"/>
      <c r="CH188" s="201"/>
      <c r="CI188" s="201"/>
      <c r="CJ188" s="201"/>
      <c r="CK188" s="201"/>
      <c r="CL188" s="201">
        <f t="shared" si="131"/>
        <v>0</v>
      </c>
      <c r="CM188" s="201"/>
      <c r="CN188" s="201"/>
      <c r="CO188" s="201"/>
      <c r="CP188" s="201"/>
      <c r="CQ188" s="201"/>
      <c r="CR188" s="201"/>
      <c r="CS188" s="201">
        <f t="shared" si="132"/>
        <v>0</v>
      </c>
      <c r="CT188" s="201"/>
      <c r="CU188" s="201"/>
      <c r="CV188" s="201"/>
      <c r="CW188" s="201"/>
      <c r="CX188" s="201"/>
      <c r="CY188" s="201"/>
      <c r="CZ188" s="201">
        <f t="shared" si="133"/>
        <v>0</v>
      </c>
      <c r="DA188" s="201"/>
      <c r="DB188" s="201"/>
      <c r="DC188" s="201"/>
      <c r="DD188" s="201"/>
      <c r="DE188" s="201"/>
      <c r="DF188" s="201"/>
      <c r="DG188" s="201">
        <f t="shared" si="134"/>
        <v>0</v>
      </c>
      <c r="DH188" s="201"/>
      <c r="DI188" s="201"/>
      <c r="DJ188" s="201"/>
      <c r="DK188" s="201"/>
      <c r="DL188" s="201"/>
      <c r="DM188" s="201"/>
      <c r="DN188" s="201">
        <f t="shared" si="135"/>
        <v>0</v>
      </c>
      <c r="DO188" s="201"/>
      <c r="DP188" s="201"/>
      <c r="DQ188" s="201"/>
      <c r="DR188" s="201"/>
      <c r="DS188" s="201"/>
      <c r="DT188" s="201"/>
      <c r="DU188" s="201">
        <f t="shared" si="136"/>
        <v>0</v>
      </c>
      <c r="DV188" s="201"/>
      <c r="DW188" s="201"/>
      <c r="DX188" s="201"/>
      <c r="DY188" s="201"/>
      <c r="DZ188" s="201"/>
      <c r="EA188" s="201"/>
      <c r="EB188" s="201">
        <f t="shared" si="137"/>
        <v>0</v>
      </c>
      <c r="EC188" s="201"/>
      <c r="ED188" s="201"/>
      <c r="EE188" s="201"/>
      <c r="EF188" s="201"/>
      <c r="EG188" s="201"/>
      <c r="EH188" s="201"/>
      <c r="EI188" s="201">
        <f t="shared" si="138"/>
        <v>0</v>
      </c>
      <c r="EJ188" s="201"/>
      <c r="EK188" s="201"/>
      <c r="EL188" s="201"/>
      <c r="EM188" s="201"/>
      <c r="EN188" s="201"/>
      <c r="EO188" s="201"/>
      <c r="EP188" s="201">
        <f t="shared" si="139"/>
        <v>0</v>
      </c>
      <c r="EQ188" s="201"/>
      <c r="ER188" s="201"/>
      <c r="ES188" s="201"/>
      <c r="ET188" s="201"/>
      <c r="EU188" s="201"/>
      <c r="EV188" s="201"/>
      <c r="EW188" s="201">
        <f t="shared" si="140"/>
        <v>0</v>
      </c>
      <c r="EX188" s="201"/>
      <c r="EY188" s="201"/>
      <c r="EZ188" s="201"/>
      <c r="FA188" s="201"/>
      <c r="FB188" s="201"/>
      <c r="FC188" s="201"/>
      <c r="FD188" s="201">
        <f t="shared" si="141"/>
        <v>0</v>
      </c>
      <c r="FE188" s="201"/>
      <c r="FF188" s="201"/>
      <c r="FG188" s="201"/>
      <c r="FH188" s="201"/>
      <c r="FI188" s="201"/>
      <c r="FJ188" s="201"/>
      <c r="FK188" s="201">
        <f t="shared" si="142"/>
        <v>0</v>
      </c>
      <c r="FL188" s="201"/>
      <c r="FM188" s="201"/>
      <c r="FN188" s="201"/>
      <c r="FO188" s="201"/>
      <c r="FP188" s="201"/>
      <c r="FQ188" s="201"/>
      <c r="FR188" s="201">
        <f t="shared" si="143"/>
        <v>0</v>
      </c>
      <c r="FS188" s="201"/>
      <c r="FT188" s="201"/>
      <c r="FU188" s="201"/>
      <c r="FV188" s="201"/>
      <c r="FW188" s="201"/>
      <c r="FX188" s="201"/>
      <c r="FY188" s="201">
        <f t="shared" si="144"/>
        <v>0</v>
      </c>
      <c r="FZ188" s="201"/>
      <c r="GA188" s="201"/>
      <c r="GB188" s="201"/>
      <c r="GC188" s="201"/>
      <c r="GD188" s="201"/>
      <c r="GE188" s="201"/>
      <c r="GF188" s="201">
        <f t="shared" si="145"/>
        <v>0</v>
      </c>
      <c r="GG188" s="201"/>
      <c r="GH188" s="201"/>
      <c r="GI188" s="201"/>
      <c r="GJ188" s="201"/>
      <c r="GK188" s="201"/>
      <c r="GL188" s="201"/>
      <c r="GM188" s="201">
        <f t="shared" si="146"/>
        <v>0</v>
      </c>
      <c r="GN188" s="201"/>
      <c r="GO188" s="201"/>
      <c r="GP188" s="201"/>
      <c r="GQ188" s="201"/>
      <c r="GR188" s="201"/>
      <c r="GS188" s="201"/>
      <c r="GT188" s="201">
        <f t="shared" si="147"/>
        <v>0</v>
      </c>
      <c r="GU188" s="201"/>
      <c r="GV188" s="201"/>
      <c r="GW188" s="201"/>
      <c r="GX188" s="201"/>
      <c r="GY188" s="201"/>
      <c r="GZ188" s="201"/>
      <c r="HA188" s="201">
        <f t="shared" si="148"/>
        <v>0</v>
      </c>
      <c r="HB188" s="201"/>
      <c r="HC188" s="201"/>
      <c r="HD188" s="201"/>
      <c r="HE188" s="201"/>
      <c r="HF188" s="201"/>
      <c r="HG188" s="201"/>
      <c r="HH188" s="201">
        <f t="shared" si="149"/>
        <v>0</v>
      </c>
      <c r="HI188" s="201"/>
      <c r="HJ188" s="201"/>
      <c r="HK188" s="201"/>
      <c r="HL188" s="201"/>
      <c r="HM188" s="201"/>
      <c r="HN188" s="201"/>
      <c r="HO188" s="201">
        <f t="shared" si="150"/>
        <v>0</v>
      </c>
      <c r="HP188" s="201"/>
      <c r="HQ188" s="201"/>
      <c r="HR188" s="201"/>
      <c r="HS188" s="201"/>
      <c r="HT188" s="201"/>
      <c r="HU188" s="201"/>
      <c r="HV188" s="201">
        <f t="shared" si="151"/>
        <v>0</v>
      </c>
      <c r="HW188" s="201"/>
      <c r="HX188" s="201"/>
      <c r="HY188" s="201"/>
      <c r="HZ188" s="201"/>
      <c r="IA188" s="201"/>
      <c r="IB188" s="201"/>
      <c r="IC188" s="201">
        <f t="shared" si="152"/>
        <v>0</v>
      </c>
      <c r="ID188" s="201"/>
      <c r="IE188" s="201"/>
      <c r="IF188" s="201"/>
      <c r="IG188" s="201"/>
      <c r="IH188" s="201"/>
      <c r="II188" s="201"/>
      <c r="IJ188" s="201">
        <f t="shared" si="153"/>
        <v>0</v>
      </c>
      <c r="IK188" s="201"/>
      <c r="IL188" s="201"/>
      <c r="IM188" s="201"/>
      <c r="IN188" s="201"/>
      <c r="IO188" s="201"/>
      <c r="IP188" s="201"/>
      <c r="IQ188" s="201">
        <f t="shared" si="154"/>
        <v>0</v>
      </c>
      <c r="IR188" s="201"/>
      <c r="IS188" s="201"/>
      <c r="IT188" s="201"/>
      <c r="IU188" s="201"/>
      <c r="IV188" s="201"/>
      <c r="IW188" s="201"/>
      <c r="IX188" s="201">
        <f t="shared" si="155"/>
        <v>0</v>
      </c>
      <c r="IY188" s="201"/>
      <c r="IZ188" s="201"/>
      <c r="JA188" s="201"/>
      <c r="JB188" s="201"/>
      <c r="JC188" s="201"/>
      <c r="JD188" s="201"/>
      <c r="JE188" s="201">
        <f t="shared" si="156"/>
        <v>0</v>
      </c>
      <c r="JF188" s="201"/>
      <c r="JG188" s="201"/>
      <c r="JH188" s="201"/>
      <c r="JI188" s="201"/>
      <c r="JJ188" s="201"/>
      <c r="JK188" s="201"/>
      <c r="JL188" s="201">
        <f t="shared" si="157"/>
        <v>0</v>
      </c>
      <c r="JM188" s="201"/>
      <c r="JN188" s="201"/>
      <c r="JO188" s="201"/>
      <c r="JP188" s="201"/>
      <c r="JQ188" s="201"/>
      <c r="JR188" s="201"/>
      <c r="JS188" s="201">
        <f t="shared" si="158"/>
        <v>0</v>
      </c>
      <c r="JT188" s="201"/>
      <c r="JU188" s="201"/>
      <c r="JV188" s="201"/>
      <c r="JW188" s="201"/>
      <c r="JX188" s="201"/>
      <c r="JY188" s="201"/>
      <c r="JZ188" s="201">
        <f t="shared" si="159"/>
        <v>0</v>
      </c>
      <c r="KA188" s="201"/>
      <c r="KB188" s="201"/>
      <c r="KC188" s="201"/>
      <c r="KD188" s="201"/>
      <c r="KE188" s="201"/>
      <c r="KF188" s="201"/>
      <c r="KG188" s="201">
        <f t="shared" si="160"/>
        <v>0</v>
      </c>
      <c r="KH188" s="201"/>
      <c r="KI188" s="201"/>
      <c r="KJ188" s="201"/>
      <c r="KK188" s="201"/>
      <c r="KL188" s="201"/>
      <c r="KM188" s="201"/>
      <c r="KN188" s="201">
        <f t="shared" si="161"/>
        <v>0</v>
      </c>
      <c r="KO188" s="201"/>
      <c r="KP188" s="201"/>
      <c r="KQ188" s="201"/>
      <c r="KR188" s="201"/>
      <c r="KS188" s="201"/>
      <c r="KT188" s="201"/>
      <c r="KU188" s="201">
        <f t="shared" si="162"/>
        <v>0</v>
      </c>
      <c r="KV188" s="201"/>
      <c r="KW188" s="201"/>
      <c r="KX188" s="201"/>
      <c r="KY188" s="201"/>
      <c r="KZ188" s="201"/>
      <c r="LA188" s="201"/>
      <c r="LB188" s="201">
        <f t="shared" si="163"/>
        <v>0</v>
      </c>
      <c r="LC188" s="201"/>
      <c r="LD188" s="201"/>
      <c r="LE188" s="201"/>
      <c r="LF188" s="201"/>
      <c r="LG188" s="201"/>
      <c r="LH188" s="201"/>
      <c r="LI188" s="201">
        <f t="shared" si="104"/>
        <v>0</v>
      </c>
      <c r="LJ188" s="201"/>
      <c r="LK188" s="201"/>
      <c r="LL188" s="201"/>
      <c r="LM188" s="201"/>
      <c r="LN188" s="201"/>
      <c r="LO188" s="201"/>
      <c r="LP188" s="201">
        <f t="shared" si="105"/>
        <v>0</v>
      </c>
      <c r="LQ188" s="201"/>
      <c r="LR188" s="201"/>
      <c r="LS188" s="201"/>
      <c r="LT188" s="201"/>
      <c r="LU188" s="201"/>
      <c r="LV188" s="201"/>
      <c r="LW188" s="201">
        <f t="shared" si="106"/>
        <v>0</v>
      </c>
      <c r="LX188" s="201"/>
      <c r="LY188" s="201"/>
      <c r="LZ188" s="201"/>
      <c r="MA188" s="201"/>
      <c r="MB188" s="201"/>
      <c r="MC188" s="201"/>
      <c r="MD188" s="201">
        <f t="shared" si="107"/>
        <v>0</v>
      </c>
      <c r="ME188" s="201"/>
      <c r="MF188" s="201"/>
      <c r="MG188" s="201"/>
      <c r="MH188" s="201"/>
      <c r="MI188" s="201"/>
      <c r="MJ188" s="201"/>
      <c r="MK188" s="201">
        <f t="shared" si="108"/>
        <v>0</v>
      </c>
      <c r="ML188" s="201"/>
      <c r="MM188" s="201"/>
      <c r="MN188" s="201"/>
      <c r="MO188" s="201"/>
      <c r="MP188" s="201"/>
      <c r="MQ188" s="201"/>
      <c r="MR188" s="201">
        <f t="shared" si="109"/>
        <v>0</v>
      </c>
      <c r="MS188" s="201"/>
      <c r="MT188" s="201"/>
      <c r="MU188" s="201"/>
      <c r="MV188" s="201"/>
      <c r="MW188" s="201"/>
      <c r="MX188" s="201"/>
      <c r="MY188" s="201">
        <f t="shared" si="110"/>
        <v>0</v>
      </c>
      <c r="MZ188" s="201"/>
      <c r="NA188" s="201"/>
      <c r="NB188" s="201"/>
      <c r="NC188" s="201"/>
      <c r="ND188" s="201"/>
      <c r="NE188" s="201"/>
      <c r="NF188" s="201">
        <f t="shared" si="111"/>
        <v>0</v>
      </c>
      <c r="NG188" s="201"/>
      <c r="NH188" s="201"/>
      <c r="NI188" s="201"/>
      <c r="NJ188" s="201"/>
      <c r="NK188" s="201"/>
      <c r="NL188" s="201"/>
      <c r="NM188" s="201">
        <f t="shared" si="112"/>
        <v>0</v>
      </c>
      <c r="NN188" s="201"/>
      <c r="NO188" s="201"/>
      <c r="NP188" s="201"/>
      <c r="NQ188" s="201"/>
      <c r="NR188" s="201"/>
      <c r="NS188" s="201"/>
      <c r="NT188" s="201">
        <f t="shared" si="113"/>
        <v>0</v>
      </c>
      <c r="NU188" s="201"/>
      <c r="NV188" s="201"/>
      <c r="NW188" s="201"/>
      <c r="NX188" s="201"/>
      <c r="NY188" s="201"/>
      <c r="NZ188" s="201"/>
      <c r="OA188" s="201">
        <f t="shared" si="114"/>
        <v>0</v>
      </c>
      <c r="OB188" s="201"/>
      <c r="OC188" s="201"/>
      <c r="OD188" s="201"/>
      <c r="OE188" s="201"/>
      <c r="OF188" s="201"/>
      <c r="OG188" s="201"/>
      <c r="OH188" s="201">
        <f t="shared" si="115"/>
        <v>0</v>
      </c>
      <c r="OI188" s="201"/>
      <c r="OJ188" s="201"/>
      <c r="OK188" s="201"/>
      <c r="OL188" s="201"/>
      <c r="OM188" s="201"/>
      <c r="ON188" s="201"/>
      <c r="OO188" s="201">
        <f t="shared" si="116"/>
        <v>0</v>
      </c>
      <c r="OP188" s="201"/>
      <c r="OQ188" s="201"/>
      <c r="OR188" s="201"/>
      <c r="OS188" s="201"/>
      <c r="OT188" s="201"/>
      <c r="OU188" s="201"/>
      <c r="OV188" s="201">
        <f t="shared" si="117"/>
        <v>0</v>
      </c>
      <c r="OW188" s="201"/>
      <c r="OX188" s="201"/>
      <c r="OY188" s="201"/>
      <c r="OZ188" s="201"/>
      <c r="PA188" s="201"/>
      <c r="PB188" s="201"/>
      <c r="PC188" s="201">
        <f t="shared" si="118"/>
        <v>0</v>
      </c>
      <c r="PD188" s="201"/>
      <c r="PE188" s="201"/>
      <c r="PF188" s="201"/>
      <c r="PG188" s="201"/>
      <c r="PH188" s="201"/>
      <c r="PI188" s="201"/>
      <c r="PJ188" s="201">
        <f t="shared" si="119"/>
        <v>0</v>
      </c>
      <c r="PK188" s="201"/>
      <c r="PL188" s="201"/>
      <c r="PM188" s="201"/>
      <c r="PN188" s="201"/>
      <c r="PO188" s="201"/>
      <c r="PP188" s="201"/>
      <c r="PQ188" s="201">
        <f t="shared" si="120"/>
        <v>0</v>
      </c>
      <c r="PR188" s="201"/>
      <c r="PS188" s="201"/>
      <c r="PT188" s="201"/>
      <c r="PU188" s="201"/>
      <c r="PV188" s="201"/>
      <c r="PW188" s="201"/>
      <c r="PX188" s="201">
        <f t="shared" si="121"/>
        <v>0</v>
      </c>
      <c r="PY188" s="201"/>
      <c r="PZ188" s="201"/>
      <c r="QA188" s="201"/>
      <c r="QB188" s="201"/>
      <c r="QC188" s="201"/>
      <c r="QD188" s="201"/>
      <c r="QE188" s="201">
        <f t="shared" si="122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 t="str">
        <f>AP12</f>
        <v/>
      </c>
      <c r="AQ189" s="201"/>
      <c r="AR189" s="201"/>
      <c r="AS189" s="203"/>
      <c r="AT189" s="201"/>
      <c r="AU189" s="201"/>
      <c r="AV189" s="201"/>
      <c r="AW189" s="201" t="str">
        <f>AW12</f>
        <v/>
      </c>
      <c r="AX189" s="201"/>
      <c r="AY189" s="201"/>
      <c r="AZ189" s="201"/>
      <c r="BA189" s="201"/>
      <c r="BB189" s="201"/>
      <c r="BC189" s="201"/>
      <c r="BD189" s="201" t="str">
        <f>BD12</f>
        <v/>
      </c>
      <c r="BE189" s="201"/>
      <c r="BF189" s="201"/>
      <c r="BG189" s="203"/>
      <c r="BH189" s="201"/>
      <c r="BI189" s="201"/>
      <c r="BJ189" s="201"/>
      <c r="BK189" s="201" t="str">
        <f>BK12</f>
        <v/>
      </c>
      <c r="BL189" s="201"/>
      <c r="BM189" s="201"/>
      <c r="BN189" s="203"/>
      <c r="BO189" s="201"/>
      <c r="BP189" s="201"/>
      <c r="BQ189" s="201"/>
      <c r="BR189" s="201" t="str">
        <f>BR12</f>
        <v/>
      </c>
      <c r="BS189" s="201"/>
      <c r="BT189" s="201"/>
      <c r="BU189" s="203"/>
      <c r="BV189" s="201"/>
      <c r="BW189" s="201"/>
      <c r="BX189" s="201"/>
      <c r="BY189" s="201" t="str">
        <f>BY12</f>
        <v/>
      </c>
      <c r="BZ189" s="201"/>
      <c r="CA189" s="201"/>
      <c r="CB189" s="203"/>
      <c r="CC189" s="201"/>
      <c r="CD189" s="201"/>
      <c r="CE189" s="201"/>
      <c r="CF189" s="201" t="str">
        <f>CF12</f>
        <v/>
      </c>
      <c r="CG189" s="201"/>
      <c r="CH189" s="201"/>
      <c r="CI189" s="203"/>
      <c r="CJ189" s="201"/>
      <c r="CK189" s="201"/>
      <c r="CL189" s="201"/>
      <c r="CM189" s="201" t="str">
        <f>CM12</f>
        <v/>
      </c>
      <c r="CN189" s="201"/>
      <c r="CO189" s="201"/>
      <c r="CP189" s="201"/>
      <c r="CQ189" s="201"/>
      <c r="CR189" s="201"/>
      <c r="CS189" s="201"/>
      <c r="CT189" s="201" t="str">
        <f>CT12</f>
        <v/>
      </c>
      <c r="CU189" s="201"/>
      <c r="CV189" s="201"/>
      <c r="CW189" s="203"/>
      <c r="CX189" s="201"/>
      <c r="CY189" s="201"/>
      <c r="CZ189" s="201"/>
      <c r="DA189" s="201" t="str">
        <f>DA12</f>
        <v/>
      </c>
      <c r="DB189" s="201"/>
      <c r="DC189" s="201"/>
      <c r="DD189" s="203"/>
      <c r="DE189" s="201"/>
      <c r="DF189" s="201"/>
      <c r="DG189" s="201"/>
      <c r="DH189" s="201" t="str">
        <f>DH12</f>
        <v/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 t="str">
        <f>FE12</f>
        <v/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 t="str">
        <f>FS12</f>
        <v/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8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9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70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71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72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73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74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5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6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7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8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9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80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81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82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83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84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5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6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187">G13</f>
        <v>#N/A</v>
      </c>
      <c r="H190" s="202"/>
      <c r="I190" s="202"/>
      <c r="J190" s="202"/>
      <c r="K190" s="201"/>
      <c r="L190" s="201"/>
      <c r="M190" s="201"/>
      <c r="N190" s="201">
        <f t="shared" ref="N190:N192" si="188">N13</f>
        <v>0</v>
      </c>
      <c r="O190" s="201"/>
      <c r="P190" s="201"/>
      <c r="Q190" s="203"/>
      <c r="R190" s="201"/>
      <c r="S190" s="201"/>
      <c r="T190" s="201"/>
      <c r="U190" s="201">
        <f t="shared" ref="U190:U201" si="189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90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91">AI13</f>
        <v>0</v>
      </c>
      <c r="AJ190" s="201"/>
      <c r="AK190" s="201"/>
      <c r="AL190" s="203"/>
      <c r="AM190" s="201"/>
      <c r="AN190" s="201"/>
      <c r="AO190" s="201"/>
      <c r="AP190" s="201" t="str">
        <f t="shared" ref="AP190:AP253" si="192">AP13</f>
        <v/>
      </c>
      <c r="AQ190" s="201"/>
      <c r="AR190" s="201"/>
      <c r="AS190" s="203"/>
      <c r="AT190" s="201"/>
      <c r="AU190" s="201"/>
      <c r="AV190" s="201"/>
      <c r="AW190" s="201" t="str">
        <f t="shared" ref="AW190:AW253" si="193">AW13</f>
        <v/>
      </c>
      <c r="AX190" s="201"/>
      <c r="AY190" s="201"/>
      <c r="AZ190" s="201"/>
      <c r="BA190" s="201"/>
      <c r="BB190" s="201"/>
      <c r="BC190" s="201"/>
      <c r="BD190" s="201" t="str">
        <f t="shared" ref="BD190:BD253" si="194">BD13</f>
        <v/>
      </c>
      <c r="BE190" s="201"/>
      <c r="BF190" s="201"/>
      <c r="BG190" s="203"/>
      <c r="BH190" s="201"/>
      <c r="BI190" s="201"/>
      <c r="BJ190" s="201"/>
      <c r="BK190" s="201" t="str">
        <f t="shared" ref="BK190:BK253" si="195">BK13</f>
        <v/>
      </c>
      <c r="BL190" s="201"/>
      <c r="BM190" s="201"/>
      <c r="BN190" s="203"/>
      <c r="BO190" s="201"/>
      <c r="BP190" s="201"/>
      <c r="BQ190" s="201"/>
      <c r="BR190" s="201" t="str">
        <f t="shared" ref="BR190:BR253" si="196">BR13</f>
        <v/>
      </c>
      <c r="BS190" s="201"/>
      <c r="BT190" s="201"/>
      <c r="BU190" s="203"/>
      <c r="BV190" s="201"/>
      <c r="BW190" s="201"/>
      <c r="BX190" s="201"/>
      <c r="BY190" s="201" t="str">
        <f t="shared" ref="BY190:BY253" si="197">BY13</f>
        <v/>
      </c>
      <c r="BZ190" s="201"/>
      <c r="CA190" s="201"/>
      <c r="CB190" s="203"/>
      <c r="CC190" s="201"/>
      <c r="CD190" s="201"/>
      <c r="CE190" s="201"/>
      <c r="CF190" s="201" t="str">
        <f t="shared" ref="CF190:CF253" si="198">CF13</f>
        <v/>
      </c>
      <c r="CG190" s="201"/>
      <c r="CH190" s="201"/>
      <c r="CI190" s="203"/>
      <c r="CJ190" s="201"/>
      <c r="CK190" s="201"/>
      <c r="CL190" s="201"/>
      <c r="CM190" s="201" t="str">
        <f t="shared" ref="CM190:CM253" si="199">CM13</f>
        <v/>
      </c>
      <c r="CN190" s="201"/>
      <c r="CO190" s="201"/>
      <c r="CP190" s="201"/>
      <c r="CQ190" s="201"/>
      <c r="CR190" s="201"/>
      <c r="CS190" s="201"/>
      <c r="CT190" s="201" t="str">
        <f t="shared" ref="CT190:CT253" si="200">CT13</f>
        <v/>
      </c>
      <c r="CU190" s="201"/>
      <c r="CV190" s="201"/>
      <c r="CW190" s="203"/>
      <c r="CX190" s="201"/>
      <c r="CY190" s="201"/>
      <c r="CZ190" s="201"/>
      <c r="DA190" s="201" t="str">
        <f t="shared" ref="DA190:DA253" si="201">DA13</f>
        <v/>
      </c>
      <c r="DB190" s="201"/>
      <c r="DC190" s="201"/>
      <c r="DD190" s="203"/>
      <c r="DE190" s="201"/>
      <c r="DF190" s="201"/>
      <c r="DG190" s="201"/>
      <c r="DH190" s="201" t="str">
        <f t="shared" ref="DH190:DH253" si="202">DH13</f>
        <v/>
      </c>
      <c r="DI190" s="201"/>
      <c r="DJ190" s="201"/>
      <c r="DK190" s="203"/>
      <c r="DL190" s="201"/>
      <c r="DM190" s="201"/>
      <c r="DN190" s="201"/>
      <c r="DO190" s="201" t="str">
        <f t="shared" ref="DO190:DO253" si="203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04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05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06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07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08">EX13</f>
        <v/>
      </c>
      <c r="EY190" s="201"/>
      <c r="EZ190" s="201"/>
      <c r="FA190" s="203"/>
      <c r="FB190" s="201"/>
      <c r="FC190" s="201"/>
      <c r="FD190" s="201"/>
      <c r="FE190" s="201" t="str">
        <f t="shared" ref="FE190:FE253" si="209">FE13</f>
        <v/>
      </c>
      <c r="FF190" s="201"/>
      <c r="FG190" s="201"/>
      <c r="FH190" s="203"/>
      <c r="FI190" s="201"/>
      <c r="FJ190" s="201"/>
      <c r="FK190" s="201"/>
      <c r="FL190" s="201" t="str">
        <f t="shared" ref="FL190:FL253" si="210">FL13</f>
        <v/>
      </c>
      <c r="FM190" s="201"/>
      <c r="FN190" s="201"/>
      <c r="FO190" s="203"/>
      <c r="FP190" s="201"/>
      <c r="FQ190" s="201"/>
      <c r="FR190" s="201"/>
      <c r="FS190" s="201" t="str">
        <f t="shared" ref="FS190:FS253" si="211">FS13</f>
        <v/>
      </c>
      <c r="FT190" s="201"/>
      <c r="FU190" s="201"/>
      <c r="FV190" s="201"/>
      <c r="FW190" s="201"/>
      <c r="FX190" s="201"/>
      <c r="FY190" s="201"/>
      <c r="FZ190" s="201" t="str">
        <f t="shared" ref="FZ190:FZ253" si="212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13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14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15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16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17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18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19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20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21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22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23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24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25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26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7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8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9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30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31">LC13</f>
        <v/>
      </c>
      <c r="LD190" s="201"/>
      <c r="LE190" s="201"/>
      <c r="LF190" s="203"/>
      <c r="LG190" s="201"/>
      <c r="LH190" s="201"/>
      <c r="LI190" s="201"/>
      <c r="LJ190" s="201" t="str">
        <f t="shared" si="168"/>
        <v/>
      </c>
      <c r="LK190" s="201"/>
      <c r="LL190" s="201"/>
      <c r="LM190" s="203"/>
      <c r="LN190" s="201"/>
      <c r="LO190" s="201"/>
      <c r="LP190" s="201"/>
      <c r="LQ190" s="201" t="str">
        <f t="shared" si="169"/>
        <v/>
      </c>
      <c r="LR190" s="201"/>
      <c r="LS190" s="201"/>
      <c r="LT190" s="203"/>
      <c r="LU190" s="201"/>
      <c r="LV190" s="201"/>
      <c r="LW190" s="201"/>
      <c r="LX190" s="201" t="str">
        <f t="shared" si="170"/>
        <v/>
      </c>
      <c r="LY190" s="201"/>
      <c r="LZ190" s="201"/>
      <c r="MA190" s="203"/>
      <c r="MB190" s="201"/>
      <c r="MC190" s="201"/>
      <c r="MD190" s="201"/>
      <c r="ME190" s="201" t="str">
        <f t="shared" si="171"/>
        <v/>
      </c>
      <c r="MF190" s="201"/>
      <c r="MG190" s="201"/>
      <c r="MH190" s="201"/>
      <c r="MI190" s="201"/>
      <c r="MJ190" s="201"/>
      <c r="MK190" s="201"/>
      <c r="ML190" s="201" t="str">
        <f t="shared" si="172"/>
        <v/>
      </c>
      <c r="MM190" s="201"/>
      <c r="MN190" s="201"/>
      <c r="MO190" s="203"/>
      <c r="MP190" s="201"/>
      <c r="MQ190" s="201"/>
      <c r="MR190" s="201"/>
      <c r="MS190" s="201" t="str">
        <f t="shared" si="173"/>
        <v/>
      </c>
      <c r="MT190" s="201"/>
      <c r="MU190" s="201"/>
      <c r="MV190" s="203"/>
      <c r="MW190" s="201"/>
      <c r="MX190" s="201"/>
      <c r="MY190" s="201"/>
      <c r="MZ190" s="201" t="str">
        <f t="shared" si="174"/>
        <v/>
      </c>
      <c r="NA190" s="201"/>
      <c r="NB190" s="201"/>
      <c r="NC190" s="203"/>
      <c r="ND190" s="201"/>
      <c r="NE190" s="201"/>
      <c r="NF190" s="201"/>
      <c r="NG190" s="201" t="str">
        <f t="shared" si="175"/>
        <v/>
      </c>
      <c r="NH190" s="201"/>
      <c r="NI190" s="201"/>
      <c r="NJ190" s="203"/>
      <c r="NK190" s="201"/>
      <c r="NL190" s="201"/>
      <c r="NM190" s="201"/>
      <c r="NN190" s="201" t="str">
        <f t="shared" si="176"/>
        <v/>
      </c>
      <c r="NO190" s="201"/>
      <c r="NP190" s="201"/>
      <c r="NQ190" s="203"/>
      <c r="NR190" s="201"/>
      <c r="NS190" s="201"/>
      <c r="NT190" s="201"/>
      <c r="NU190" s="201" t="str">
        <f t="shared" si="177"/>
        <v/>
      </c>
      <c r="NV190" s="201"/>
      <c r="NW190" s="201"/>
      <c r="NX190" s="201"/>
      <c r="NY190" s="201"/>
      <c r="NZ190" s="201"/>
      <c r="OA190" s="201"/>
      <c r="OB190" s="201" t="str">
        <f t="shared" si="178"/>
        <v/>
      </c>
      <c r="OC190" s="201"/>
      <c r="OD190" s="201"/>
      <c r="OE190" s="203"/>
      <c r="OF190" s="201"/>
      <c r="OG190" s="201"/>
      <c r="OH190" s="201"/>
      <c r="OI190" s="201" t="str">
        <f t="shared" si="179"/>
        <v/>
      </c>
      <c r="OJ190" s="201"/>
      <c r="OK190" s="201"/>
      <c r="OL190" s="203"/>
      <c r="OM190" s="201"/>
      <c r="ON190" s="201"/>
      <c r="OO190" s="201"/>
      <c r="OP190" s="201" t="str">
        <f t="shared" si="180"/>
        <v/>
      </c>
      <c r="OQ190" s="201"/>
      <c r="OR190" s="201"/>
      <c r="OS190" s="203"/>
      <c r="OT190" s="201"/>
      <c r="OU190" s="201"/>
      <c r="OV190" s="201"/>
      <c r="OW190" s="201" t="str">
        <f t="shared" si="181"/>
        <v/>
      </c>
      <c r="OX190" s="201"/>
      <c r="OY190" s="201"/>
      <c r="OZ190" s="203"/>
      <c r="PA190" s="201"/>
      <c r="PB190" s="201"/>
      <c r="PC190" s="201"/>
      <c r="PD190" s="201" t="str">
        <f t="shared" si="182"/>
        <v/>
      </c>
      <c r="PE190" s="201"/>
      <c r="PF190" s="201"/>
      <c r="PG190" s="203"/>
      <c r="PH190" s="201"/>
      <c r="PI190" s="201"/>
      <c r="PJ190" s="201"/>
      <c r="PK190" s="201" t="str">
        <f t="shared" si="183"/>
        <v/>
      </c>
      <c r="PL190" s="201"/>
      <c r="PM190" s="201"/>
      <c r="PN190" s="201"/>
      <c r="PO190" s="201"/>
      <c r="PP190" s="201"/>
      <c r="PQ190" s="201"/>
      <c r="PR190" s="201" t="str">
        <f t="shared" si="184"/>
        <v/>
      </c>
      <c r="PS190" s="201"/>
      <c r="PT190" s="201"/>
      <c r="PU190" s="201"/>
      <c r="PV190" s="201"/>
      <c r="PW190" s="201"/>
      <c r="PX190" s="201"/>
      <c r="PY190" s="201" t="str">
        <f t="shared" si="185"/>
        <v/>
      </c>
      <c r="PZ190" s="201"/>
      <c r="QA190" s="201"/>
      <c r="QB190" s="201"/>
      <c r="QC190" s="201"/>
      <c r="QD190" s="201"/>
      <c r="QE190" s="201"/>
      <c r="QF190" s="201" t="str">
        <f t="shared" si="186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187"/>
        <v>#N/A</v>
      </c>
      <c r="H191" s="202"/>
      <c r="I191" s="202"/>
      <c r="J191" s="202"/>
      <c r="K191" s="201"/>
      <c r="L191" s="201"/>
      <c r="M191" s="201"/>
      <c r="N191" s="201">
        <f t="shared" si="188"/>
        <v>0</v>
      </c>
      <c r="O191" s="201"/>
      <c r="P191" s="201"/>
      <c r="Q191" s="203"/>
      <c r="R191" s="201"/>
      <c r="S191" s="201"/>
      <c r="T191" s="201"/>
      <c r="U191" s="201">
        <f t="shared" si="189"/>
        <v>0</v>
      </c>
      <c r="V191" s="201"/>
      <c r="W191" s="201"/>
      <c r="X191" s="203"/>
      <c r="Y191" s="201"/>
      <c r="Z191" s="201"/>
      <c r="AA191" s="201"/>
      <c r="AB191" s="201">
        <f t="shared" si="190"/>
        <v>0</v>
      </c>
      <c r="AC191" s="201"/>
      <c r="AD191" s="201"/>
      <c r="AE191" s="203"/>
      <c r="AF191" s="201"/>
      <c r="AG191" s="201"/>
      <c r="AH191" s="201"/>
      <c r="AI191" s="201">
        <f t="shared" si="191"/>
        <v>0</v>
      </c>
      <c r="AJ191" s="201"/>
      <c r="AK191" s="201"/>
      <c r="AL191" s="203"/>
      <c r="AM191" s="201"/>
      <c r="AN191" s="201"/>
      <c r="AO191" s="201"/>
      <c r="AP191" s="201" t="str">
        <f t="shared" si="192"/>
        <v/>
      </c>
      <c r="AQ191" s="201"/>
      <c r="AR191" s="201"/>
      <c r="AS191" s="203"/>
      <c r="AT191" s="201"/>
      <c r="AU191" s="201"/>
      <c r="AV191" s="201"/>
      <c r="AW191" s="201" t="str">
        <f t="shared" si="193"/>
        <v/>
      </c>
      <c r="AX191" s="201"/>
      <c r="AY191" s="201"/>
      <c r="AZ191" s="201"/>
      <c r="BA191" s="201"/>
      <c r="BB191" s="201"/>
      <c r="BC191" s="201"/>
      <c r="BD191" s="201" t="str">
        <f t="shared" si="194"/>
        <v/>
      </c>
      <c r="BE191" s="201"/>
      <c r="BF191" s="201"/>
      <c r="BG191" s="203"/>
      <c r="BH191" s="201"/>
      <c r="BI191" s="201"/>
      <c r="BJ191" s="201"/>
      <c r="BK191" s="201" t="str">
        <f t="shared" si="195"/>
        <v/>
      </c>
      <c r="BL191" s="201"/>
      <c r="BM191" s="201"/>
      <c r="BN191" s="203"/>
      <c r="BO191" s="201"/>
      <c r="BP191" s="201"/>
      <c r="BQ191" s="201"/>
      <c r="BR191" s="201" t="str">
        <f t="shared" si="196"/>
        <v/>
      </c>
      <c r="BS191" s="201"/>
      <c r="BT191" s="201"/>
      <c r="BU191" s="203"/>
      <c r="BV191" s="201"/>
      <c r="BW191" s="201"/>
      <c r="BX191" s="201"/>
      <c r="BY191" s="201" t="str">
        <f t="shared" si="197"/>
        <v/>
      </c>
      <c r="BZ191" s="201"/>
      <c r="CA191" s="201"/>
      <c r="CB191" s="203"/>
      <c r="CC191" s="201"/>
      <c r="CD191" s="201"/>
      <c r="CE191" s="201"/>
      <c r="CF191" s="201" t="str">
        <f t="shared" si="198"/>
        <v/>
      </c>
      <c r="CG191" s="201"/>
      <c r="CH191" s="201"/>
      <c r="CI191" s="203"/>
      <c r="CJ191" s="201"/>
      <c r="CK191" s="201"/>
      <c r="CL191" s="201"/>
      <c r="CM191" s="201" t="str">
        <f t="shared" si="199"/>
        <v/>
      </c>
      <c r="CN191" s="201"/>
      <c r="CO191" s="201"/>
      <c r="CP191" s="201"/>
      <c r="CQ191" s="201"/>
      <c r="CR191" s="201"/>
      <c r="CS191" s="201"/>
      <c r="CT191" s="201" t="str">
        <f t="shared" si="200"/>
        <v/>
      </c>
      <c r="CU191" s="201"/>
      <c r="CV191" s="201"/>
      <c r="CW191" s="203"/>
      <c r="CX191" s="201"/>
      <c r="CY191" s="201"/>
      <c r="CZ191" s="201"/>
      <c r="DA191" s="201" t="str">
        <f t="shared" si="201"/>
        <v/>
      </c>
      <c r="DB191" s="201"/>
      <c r="DC191" s="201"/>
      <c r="DD191" s="203"/>
      <c r="DE191" s="201"/>
      <c r="DF191" s="201"/>
      <c r="DG191" s="201"/>
      <c r="DH191" s="201" t="str">
        <f t="shared" si="202"/>
        <v/>
      </c>
      <c r="DI191" s="201"/>
      <c r="DJ191" s="201"/>
      <c r="DK191" s="203"/>
      <c r="DL191" s="201"/>
      <c r="DM191" s="201"/>
      <c r="DN191" s="201"/>
      <c r="DO191" s="201" t="str">
        <f t="shared" si="203"/>
        <v/>
      </c>
      <c r="DP191" s="201"/>
      <c r="DQ191" s="201"/>
      <c r="DR191" s="203"/>
      <c r="DS191" s="201"/>
      <c r="DT191" s="201"/>
      <c r="DU191" s="201"/>
      <c r="DV191" s="201" t="str">
        <f t="shared" si="204"/>
        <v/>
      </c>
      <c r="DW191" s="201"/>
      <c r="DX191" s="201"/>
      <c r="DY191" s="203"/>
      <c r="DZ191" s="201"/>
      <c r="EA191" s="201"/>
      <c r="EB191" s="201"/>
      <c r="EC191" s="201" t="str">
        <f t="shared" si="205"/>
        <v/>
      </c>
      <c r="ED191" s="201"/>
      <c r="EE191" s="201"/>
      <c r="EF191" s="201"/>
      <c r="EG191" s="201"/>
      <c r="EH191" s="201"/>
      <c r="EI191" s="201"/>
      <c r="EJ191" s="201" t="str">
        <f t="shared" si="206"/>
        <v/>
      </c>
      <c r="EK191" s="201"/>
      <c r="EL191" s="201"/>
      <c r="EM191" s="203"/>
      <c r="EN191" s="201"/>
      <c r="EO191" s="201"/>
      <c r="EP191" s="201"/>
      <c r="EQ191" s="201" t="str">
        <f t="shared" si="207"/>
        <v/>
      </c>
      <c r="ER191" s="201"/>
      <c r="ES191" s="201"/>
      <c r="ET191" s="203"/>
      <c r="EU191" s="201"/>
      <c r="EV191" s="201"/>
      <c r="EW191" s="201"/>
      <c r="EX191" s="201" t="str">
        <f t="shared" si="208"/>
        <v/>
      </c>
      <c r="EY191" s="201"/>
      <c r="EZ191" s="201"/>
      <c r="FA191" s="203"/>
      <c r="FB191" s="201"/>
      <c r="FC191" s="201"/>
      <c r="FD191" s="201"/>
      <c r="FE191" s="201" t="str">
        <f t="shared" si="209"/>
        <v/>
      </c>
      <c r="FF191" s="201"/>
      <c r="FG191" s="201"/>
      <c r="FH191" s="203"/>
      <c r="FI191" s="201"/>
      <c r="FJ191" s="201"/>
      <c r="FK191" s="201"/>
      <c r="FL191" s="201" t="str">
        <f t="shared" si="210"/>
        <v/>
      </c>
      <c r="FM191" s="201"/>
      <c r="FN191" s="201"/>
      <c r="FO191" s="203"/>
      <c r="FP191" s="201"/>
      <c r="FQ191" s="201"/>
      <c r="FR191" s="201"/>
      <c r="FS191" s="201" t="str">
        <f t="shared" si="211"/>
        <v/>
      </c>
      <c r="FT191" s="201"/>
      <c r="FU191" s="201"/>
      <c r="FV191" s="201"/>
      <c r="FW191" s="201"/>
      <c r="FX191" s="201"/>
      <c r="FY191" s="201"/>
      <c r="FZ191" s="201" t="str">
        <f t="shared" si="212"/>
        <v/>
      </c>
      <c r="GA191" s="201"/>
      <c r="GB191" s="201"/>
      <c r="GC191" s="203"/>
      <c r="GD191" s="201"/>
      <c r="GE191" s="201"/>
      <c r="GF191" s="201"/>
      <c r="GG191" s="201" t="str">
        <f t="shared" si="213"/>
        <v/>
      </c>
      <c r="GH191" s="201"/>
      <c r="GI191" s="201"/>
      <c r="GJ191" s="203"/>
      <c r="GK191" s="201"/>
      <c r="GL191" s="201"/>
      <c r="GM191" s="201"/>
      <c r="GN191" s="201" t="str">
        <f t="shared" si="214"/>
        <v/>
      </c>
      <c r="GO191" s="201"/>
      <c r="GP191" s="201"/>
      <c r="GQ191" s="203"/>
      <c r="GR191" s="201"/>
      <c r="GS191" s="201"/>
      <c r="GT191" s="201"/>
      <c r="GU191" s="201" t="str">
        <f t="shared" si="215"/>
        <v/>
      </c>
      <c r="GV191" s="201"/>
      <c r="GW191" s="201"/>
      <c r="GX191" s="203"/>
      <c r="GY191" s="201"/>
      <c r="GZ191" s="201"/>
      <c r="HA191" s="201"/>
      <c r="HB191" s="201" t="str">
        <f t="shared" si="216"/>
        <v/>
      </c>
      <c r="HC191" s="201"/>
      <c r="HD191" s="201"/>
      <c r="HE191" s="203"/>
      <c r="HF191" s="201"/>
      <c r="HG191" s="201"/>
      <c r="HH191" s="201"/>
      <c r="HI191" s="201" t="str">
        <f t="shared" si="217"/>
        <v/>
      </c>
      <c r="HJ191" s="201"/>
      <c r="HK191" s="201"/>
      <c r="HL191" s="201"/>
      <c r="HM191" s="201"/>
      <c r="HN191" s="201"/>
      <c r="HO191" s="201"/>
      <c r="HP191" s="201" t="str">
        <f t="shared" si="218"/>
        <v/>
      </c>
      <c r="HQ191" s="201"/>
      <c r="HR191" s="201"/>
      <c r="HS191" s="203"/>
      <c r="HT191" s="201"/>
      <c r="HU191" s="201"/>
      <c r="HV191" s="201"/>
      <c r="HW191" s="201" t="str">
        <f t="shared" si="219"/>
        <v/>
      </c>
      <c r="HX191" s="201"/>
      <c r="HY191" s="201"/>
      <c r="HZ191" s="203"/>
      <c r="IA191" s="201"/>
      <c r="IB191" s="201"/>
      <c r="IC191" s="201"/>
      <c r="ID191" s="201" t="str">
        <f t="shared" si="220"/>
        <v/>
      </c>
      <c r="IE191" s="201"/>
      <c r="IF191" s="201"/>
      <c r="IG191" s="203"/>
      <c r="IH191" s="201"/>
      <c r="II191" s="201"/>
      <c r="IJ191" s="201"/>
      <c r="IK191" s="201" t="str">
        <f t="shared" si="221"/>
        <v/>
      </c>
      <c r="IL191" s="201"/>
      <c r="IM191" s="201"/>
      <c r="IN191" s="203"/>
      <c r="IO191" s="201"/>
      <c r="IP191" s="201"/>
      <c r="IQ191" s="201"/>
      <c r="IR191" s="201" t="str">
        <f t="shared" si="222"/>
        <v/>
      </c>
      <c r="IS191" s="201"/>
      <c r="IT191" s="201"/>
      <c r="IU191" s="203"/>
      <c r="IV191" s="201"/>
      <c r="IW191" s="201"/>
      <c r="IX191" s="201"/>
      <c r="IY191" s="201" t="str">
        <f t="shared" si="223"/>
        <v/>
      </c>
      <c r="IZ191" s="201"/>
      <c r="JA191" s="201"/>
      <c r="JB191" s="201"/>
      <c r="JC191" s="201"/>
      <c r="JD191" s="201"/>
      <c r="JE191" s="201"/>
      <c r="JF191" s="201" t="str">
        <f t="shared" si="224"/>
        <v/>
      </c>
      <c r="JG191" s="201"/>
      <c r="JH191" s="201"/>
      <c r="JI191" s="203"/>
      <c r="JJ191" s="201"/>
      <c r="JK191" s="201"/>
      <c r="JL191" s="201"/>
      <c r="JM191" s="201" t="str">
        <f t="shared" si="225"/>
        <v/>
      </c>
      <c r="JN191" s="201"/>
      <c r="JO191" s="201"/>
      <c r="JP191" s="203"/>
      <c r="JQ191" s="201"/>
      <c r="JR191" s="201"/>
      <c r="JS191" s="201"/>
      <c r="JT191" s="201" t="str">
        <f t="shared" si="226"/>
        <v/>
      </c>
      <c r="JU191" s="201"/>
      <c r="JV191" s="201"/>
      <c r="JW191" s="203"/>
      <c r="JX191" s="201"/>
      <c r="JY191" s="201"/>
      <c r="JZ191" s="201"/>
      <c r="KA191" s="201" t="str">
        <f t="shared" si="227"/>
        <v/>
      </c>
      <c r="KB191" s="201"/>
      <c r="KC191" s="201"/>
      <c r="KD191" s="203"/>
      <c r="KE191" s="201"/>
      <c r="KF191" s="201"/>
      <c r="KG191" s="201"/>
      <c r="KH191" s="201" t="str">
        <f t="shared" si="228"/>
        <v/>
      </c>
      <c r="KI191" s="201"/>
      <c r="KJ191" s="201"/>
      <c r="KK191" s="203"/>
      <c r="KL191" s="201"/>
      <c r="KM191" s="201"/>
      <c r="KN191" s="201"/>
      <c r="KO191" s="201" t="str">
        <f t="shared" si="229"/>
        <v/>
      </c>
      <c r="KP191" s="201"/>
      <c r="KQ191" s="201"/>
      <c r="KR191" s="201"/>
      <c r="KS191" s="201"/>
      <c r="KT191" s="201"/>
      <c r="KU191" s="201"/>
      <c r="KV191" s="201" t="str">
        <f t="shared" si="230"/>
        <v/>
      </c>
      <c r="KW191" s="201"/>
      <c r="KX191" s="201"/>
      <c r="KY191" s="203"/>
      <c r="KZ191" s="201"/>
      <c r="LA191" s="201"/>
      <c r="LB191" s="201"/>
      <c r="LC191" s="201" t="str">
        <f t="shared" si="231"/>
        <v/>
      </c>
      <c r="LD191" s="201"/>
      <c r="LE191" s="201"/>
      <c r="LF191" s="203"/>
      <c r="LG191" s="201"/>
      <c r="LH191" s="201"/>
      <c r="LI191" s="201"/>
      <c r="LJ191" s="201" t="str">
        <f t="shared" si="168"/>
        <v/>
      </c>
      <c r="LK191" s="201"/>
      <c r="LL191" s="201"/>
      <c r="LM191" s="203"/>
      <c r="LN191" s="201"/>
      <c r="LO191" s="201"/>
      <c r="LP191" s="201"/>
      <c r="LQ191" s="201" t="str">
        <f t="shared" si="169"/>
        <v/>
      </c>
      <c r="LR191" s="201"/>
      <c r="LS191" s="201"/>
      <c r="LT191" s="203"/>
      <c r="LU191" s="201"/>
      <c r="LV191" s="201"/>
      <c r="LW191" s="201"/>
      <c r="LX191" s="201" t="str">
        <f t="shared" si="170"/>
        <v/>
      </c>
      <c r="LY191" s="201"/>
      <c r="LZ191" s="201"/>
      <c r="MA191" s="203"/>
      <c r="MB191" s="201"/>
      <c r="MC191" s="201"/>
      <c r="MD191" s="201"/>
      <c r="ME191" s="201" t="str">
        <f t="shared" si="171"/>
        <v/>
      </c>
      <c r="MF191" s="201"/>
      <c r="MG191" s="201"/>
      <c r="MH191" s="201"/>
      <c r="MI191" s="201"/>
      <c r="MJ191" s="201"/>
      <c r="MK191" s="201"/>
      <c r="ML191" s="201" t="str">
        <f t="shared" si="172"/>
        <v/>
      </c>
      <c r="MM191" s="201"/>
      <c r="MN191" s="201"/>
      <c r="MO191" s="203"/>
      <c r="MP191" s="201"/>
      <c r="MQ191" s="201"/>
      <c r="MR191" s="201"/>
      <c r="MS191" s="201" t="str">
        <f t="shared" si="173"/>
        <v/>
      </c>
      <c r="MT191" s="201"/>
      <c r="MU191" s="201"/>
      <c r="MV191" s="203"/>
      <c r="MW191" s="201"/>
      <c r="MX191" s="201"/>
      <c r="MY191" s="201"/>
      <c r="MZ191" s="201" t="str">
        <f t="shared" si="174"/>
        <v/>
      </c>
      <c r="NA191" s="201"/>
      <c r="NB191" s="201"/>
      <c r="NC191" s="203"/>
      <c r="ND191" s="201"/>
      <c r="NE191" s="201"/>
      <c r="NF191" s="201"/>
      <c r="NG191" s="201" t="str">
        <f t="shared" si="175"/>
        <v/>
      </c>
      <c r="NH191" s="201"/>
      <c r="NI191" s="201"/>
      <c r="NJ191" s="203"/>
      <c r="NK191" s="201"/>
      <c r="NL191" s="201"/>
      <c r="NM191" s="201"/>
      <c r="NN191" s="201" t="str">
        <f t="shared" si="176"/>
        <v/>
      </c>
      <c r="NO191" s="201"/>
      <c r="NP191" s="201"/>
      <c r="NQ191" s="203"/>
      <c r="NR191" s="201"/>
      <c r="NS191" s="201"/>
      <c r="NT191" s="201"/>
      <c r="NU191" s="201" t="str">
        <f t="shared" si="177"/>
        <v/>
      </c>
      <c r="NV191" s="201"/>
      <c r="NW191" s="201"/>
      <c r="NX191" s="201"/>
      <c r="NY191" s="201"/>
      <c r="NZ191" s="201"/>
      <c r="OA191" s="201"/>
      <c r="OB191" s="201" t="str">
        <f t="shared" si="178"/>
        <v/>
      </c>
      <c r="OC191" s="201"/>
      <c r="OD191" s="201"/>
      <c r="OE191" s="203"/>
      <c r="OF191" s="201"/>
      <c r="OG191" s="201"/>
      <c r="OH191" s="201"/>
      <c r="OI191" s="201" t="str">
        <f t="shared" si="179"/>
        <v/>
      </c>
      <c r="OJ191" s="201"/>
      <c r="OK191" s="201"/>
      <c r="OL191" s="203"/>
      <c r="OM191" s="201"/>
      <c r="ON191" s="201"/>
      <c r="OO191" s="201"/>
      <c r="OP191" s="201" t="str">
        <f t="shared" si="180"/>
        <v/>
      </c>
      <c r="OQ191" s="201"/>
      <c r="OR191" s="201"/>
      <c r="OS191" s="203"/>
      <c r="OT191" s="201"/>
      <c r="OU191" s="201"/>
      <c r="OV191" s="201"/>
      <c r="OW191" s="201" t="str">
        <f t="shared" si="181"/>
        <v/>
      </c>
      <c r="OX191" s="201"/>
      <c r="OY191" s="201"/>
      <c r="OZ191" s="203"/>
      <c r="PA191" s="201"/>
      <c r="PB191" s="201"/>
      <c r="PC191" s="201"/>
      <c r="PD191" s="201" t="str">
        <f t="shared" si="182"/>
        <v/>
      </c>
      <c r="PE191" s="201"/>
      <c r="PF191" s="201"/>
      <c r="PG191" s="203"/>
      <c r="PH191" s="201"/>
      <c r="PI191" s="201"/>
      <c r="PJ191" s="201"/>
      <c r="PK191" s="201" t="str">
        <f t="shared" si="183"/>
        <v/>
      </c>
      <c r="PL191" s="201"/>
      <c r="PM191" s="201"/>
      <c r="PN191" s="201"/>
      <c r="PO191" s="201"/>
      <c r="PP191" s="201"/>
      <c r="PQ191" s="201"/>
      <c r="PR191" s="201" t="str">
        <f t="shared" si="184"/>
        <v/>
      </c>
      <c r="PS191" s="201"/>
      <c r="PT191" s="201"/>
      <c r="PU191" s="201"/>
      <c r="PV191" s="201"/>
      <c r="PW191" s="201"/>
      <c r="PX191" s="201"/>
      <c r="PY191" s="201" t="str">
        <f t="shared" si="185"/>
        <v/>
      </c>
      <c r="PZ191" s="201"/>
      <c r="QA191" s="201"/>
      <c r="QB191" s="201"/>
      <c r="QC191" s="201"/>
      <c r="QD191" s="201"/>
      <c r="QE191" s="201"/>
      <c r="QF191" s="201" t="str">
        <f t="shared" si="186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187"/>
        <v>#N/A</v>
      </c>
      <c r="H192" s="202"/>
      <c r="I192" s="202"/>
      <c r="J192" s="202"/>
      <c r="K192" s="201"/>
      <c r="L192" s="201"/>
      <c r="M192" s="201"/>
      <c r="N192" s="201">
        <f t="shared" si="188"/>
        <v>0</v>
      </c>
      <c r="O192" s="201"/>
      <c r="P192" s="201"/>
      <c r="Q192" s="203"/>
      <c r="R192" s="201"/>
      <c r="S192" s="201"/>
      <c r="T192" s="201"/>
      <c r="U192" s="201">
        <f t="shared" si="189"/>
        <v>0</v>
      </c>
      <c r="V192" s="201"/>
      <c r="W192" s="201"/>
      <c r="X192" s="203"/>
      <c r="Y192" s="201"/>
      <c r="Z192" s="201"/>
      <c r="AA192" s="201"/>
      <c r="AB192" s="201">
        <f t="shared" si="190"/>
        <v>0</v>
      </c>
      <c r="AC192" s="201"/>
      <c r="AD192" s="201"/>
      <c r="AE192" s="203"/>
      <c r="AF192" s="201"/>
      <c r="AG192" s="201"/>
      <c r="AH192" s="201"/>
      <c r="AI192" s="201">
        <f t="shared" si="191"/>
        <v>0</v>
      </c>
      <c r="AJ192" s="201"/>
      <c r="AK192" s="201"/>
      <c r="AL192" s="203"/>
      <c r="AM192" s="201"/>
      <c r="AN192" s="201"/>
      <c r="AO192" s="201"/>
      <c r="AP192" s="201" t="str">
        <f t="shared" si="192"/>
        <v/>
      </c>
      <c r="AQ192" s="201"/>
      <c r="AR192" s="201"/>
      <c r="AS192" s="203"/>
      <c r="AT192" s="201"/>
      <c r="AU192" s="201"/>
      <c r="AV192" s="201"/>
      <c r="AW192" s="201" t="str">
        <f t="shared" si="193"/>
        <v/>
      </c>
      <c r="AX192" s="201"/>
      <c r="AY192" s="201"/>
      <c r="AZ192" s="201"/>
      <c r="BA192" s="201"/>
      <c r="BB192" s="201"/>
      <c r="BC192" s="201"/>
      <c r="BD192" s="201" t="str">
        <f t="shared" si="194"/>
        <v/>
      </c>
      <c r="BE192" s="201"/>
      <c r="BF192" s="201"/>
      <c r="BG192" s="203"/>
      <c r="BH192" s="201"/>
      <c r="BI192" s="201"/>
      <c r="BJ192" s="201"/>
      <c r="BK192" s="201" t="str">
        <f t="shared" si="195"/>
        <v/>
      </c>
      <c r="BL192" s="201"/>
      <c r="BM192" s="201"/>
      <c r="BN192" s="203"/>
      <c r="BO192" s="201"/>
      <c r="BP192" s="201"/>
      <c r="BQ192" s="201"/>
      <c r="BR192" s="201" t="str">
        <f t="shared" si="196"/>
        <v/>
      </c>
      <c r="BS192" s="201"/>
      <c r="BT192" s="201"/>
      <c r="BU192" s="203"/>
      <c r="BV192" s="201"/>
      <c r="BW192" s="201"/>
      <c r="BX192" s="201"/>
      <c r="BY192" s="201" t="str">
        <f t="shared" si="197"/>
        <v/>
      </c>
      <c r="BZ192" s="201"/>
      <c r="CA192" s="201"/>
      <c r="CB192" s="203"/>
      <c r="CC192" s="201"/>
      <c r="CD192" s="201"/>
      <c r="CE192" s="201"/>
      <c r="CF192" s="201" t="str">
        <f t="shared" si="198"/>
        <v/>
      </c>
      <c r="CG192" s="201"/>
      <c r="CH192" s="201"/>
      <c r="CI192" s="203"/>
      <c r="CJ192" s="201"/>
      <c r="CK192" s="201"/>
      <c r="CL192" s="201"/>
      <c r="CM192" s="201" t="str">
        <f t="shared" si="199"/>
        <v/>
      </c>
      <c r="CN192" s="201"/>
      <c r="CO192" s="201"/>
      <c r="CP192" s="201"/>
      <c r="CQ192" s="201"/>
      <c r="CR192" s="201"/>
      <c r="CS192" s="201"/>
      <c r="CT192" s="201" t="str">
        <f t="shared" si="200"/>
        <v/>
      </c>
      <c r="CU192" s="201"/>
      <c r="CV192" s="201"/>
      <c r="CW192" s="203"/>
      <c r="CX192" s="201"/>
      <c r="CY192" s="201"/>
      <c r="CZ192" s="201"/>
      <c r="DA192" s="201" t="str">
        <f t="shared" si="201"/>
        <v/>
      </c>
      <c r="DB192" s="201"/>
      <c r="DC192" s="201"/>
      <c r="DD192" s="203"/>
      <c r="DE192" s="201"/>
      <c r="DF192" s="201"/>
      <c r="DG192" s="201"/>
      <c r="DH192" s="201" t="str">
        <f t="shared" si="202"/>
        <v/>
      </c>
      <c r="DI192" s="201"/>
      <c r="DJ192" s="201"/>
      <c r="DK192" s="203"/>
      <c r="DL192" s="201"/>
      <c r="DM192" s="201"/>
      <c r="DN192" s="201"/>
      <c r="DO192" s="201" t="str">
        <f t="shared" si="203"/>
        <v/>
      </c>
      <c r="DP192" s="201"/>
      <c r="DQ192" s="201"/>
      <c r="DR192" s="203"/>
      <c r="DS192" s="201"/>
      <c r="DT192" s="201"/>
      <c r="DU192" s="201"/>
      <c r="DV192" s="201" t="str">
        <f t="shared" si="204"/>
        <v/>
      </c>
      <c r="DW192" s="201"/>
      <c r="DX192" s="201"/>
      <c r="DY192" s="203"/>
      <c r="DZ192" s="201"/>
      <c r="EA192" s="201"/>
      <c r="EB192" s="201"/>
      <c r="EC192" s="201" t="str">
        <f t="shared" si="205"/>
        <v/>
      </c>
      <c r="ED192" s="201"/>
      <c r="EE192" s="201"/>
      <c r="EF192" s="201"/>
      <c r="EG192" s="201"/>
      <c r="EH192" s="201"/>
      <c r="EI192" s="201"/>
      <c r="EJ192" s="201" t="str">
        <f t="shared" si="206"/>
        <v/>
      </c>
      <c r="EK192" s="201"/>
      <c r="EL192" s="201"/>
      <c r="EM192" s="203"/>
      <c r="EN192" s="201"/>
      <c r="EO192" s="201"/>
      <c r="EP192" s="201"/>
      <c r="EQ192" s="201" t="str">
        <f t="shared" si="207"/>
        <v/>
      </c>
      <c r="ER192" s="201"/>
      <c r="ES192" s="201"/>
      <c r="ET192" s="203"/>
      <c r="EU192" s="201"/>
      <c r="EV192" s="201"/>
      <c r="EW192" s="201"/>
      <c r="EX192" s="201" t="str">
        <f t="shared" si="208"/>
        <v/>
      </c>
      <c r="EY192" s="201"/>
      <c r="EZ192" s="201"/>
      <c r="FA192" s="203"/>
      <c r="FB192" s="201"/>
      <c r="FC192" s="201"/>
      <c r="FD192" s="201"/>
      <c r="FE192" s="201" t="str">
        <f t="shared" si="209"/>
        <v/>
      </c>
      <c r="FF192" s="201"/>
      <c r="FG192" s="201"/>
      <c r="FH192" s="203"/>
      <c r="FI192" s="201"/>
      <c r="FJ192" s="201"/>
      <c r="FK192" s="201"/>
      <c r="FL192" s="201" t="str">
        <f t="shared" si="210"/>
        <v/>
      </c>
      <c r="FM192" s="201"/>
      <c r="FN192" s="201"/>
      <c r="FO192" s="203"/>
      <c r="FP192" s="201"/>
      <c r="FQ192" s="201"/>
      <c r="FR192" s="201"/>
      <c r="FS192" s="201" t="str">
        <f t="shared" si="211"/>
        <v/>
      </c>
      <c r="FT192" s="201"/>
      <c r="FU192" s="201"/>
      <c r="FV192" s="201"/>
      <c r="FW192" s="201"/>
      <c r="FX192" s="201"/>
      <c r="FY192" s="201"/>
      <c r="FZ192" s="201" t="str">
        <f t="shared" si="212"/>
        <v/>
      </c>
      <c r="GA192" s="201"/>
      <c r="GB192" s="201"/>
      <c r="GC192" s="203"/>
      <c r="GD192" s="201"/>
      <c r="GE192" s="201"/>
      <c r="GF192" s="201"/>
      <c r="GG192" s="201" t="str">
        <f t="shared" si="213"/>
        <v/>
      </c>
      <c r="GH192" s="201"/>
      <c r="GI192" s="201"/>
      <c r="GJ192" s="203"/>
      <c r="GK192" s="201"/>
      <c r="GL192" s="201"/>
      <c r="GM192" s="201"/>
      <c r="GN192" s="201" t="str">
        <f t="shared" si="214"/>
        <v/>
      </c>
      <c r="GO192" s="201"/>
      <c r="GP192" s="201"/>
      <c r="GQ192" s="203"/>
      <c r="GR192" s="201"/>
      <c r="GS192" s="201"/>
      <c r="GT192" s="201"/>
      <c r="GU192" s="201" t="str">
        <f t="shared" si="215"/>
        <v/>
      </c>
      <c r="GV192" s="201"/>
      <c r="GW192" s="201"/>
      <c r="GX192" s="203"/>
      <c r="GY192" s="201"/>
      <c r="GZ192" s="201"/>
      <c r="HA192" s="201"/>
      <c r="HB192" s="201" t="str">
        <f t="shared" si="216"/>
        <v/>
      </c>
      <c r="HC192" s="201"/>
      <c r="HD192" s="201"/>
      <c r="HE192" s="203"/>
      <c r="HF192" s="201"/>
      <c r="HG192" s="201"/>
      <c r="HH192" s="201"/>
      <c r="HI192" s="201" t="str">
        <f t="shared" si="217"/>
        <v/>
      </c>
      <c r="HJ192" s="201"/>
      <c r="HK192" s="201"/>
      <c r="HL192" s="201"/>
      <c r="HM192" s="201"/>
      <c r="HN192" s="201"/>
      <c r="HO192" s="201"/>
      <c r="HP192" s="201" t="str">
        <f t="shared" si="218"/>
        <v/>
      </c>
      <c r="HQ192" s="201"/>
      <c r="HR192" s="201"/>
      <c r="HS192" s="203"/>
      <c r="HT192" s="201"/>
      <c r="HU192" s="201"/>
      <c r="HV192" s="201"/>
      <c r="HW192" s="201" t="str">
        <f t="shared" si="219"/>
        <v/>
      </c>
      <c r="HX192" s="201"/>
      <c r="HY192" s="201"/>
      <c r="HZ192" s="203"/>
      <c r="IA192" s="201"/>
      <c r="IB192" s="201"/>
      <c r="IC192" s="201"/>
      <c r="ID192" s="201" t="str">
        <f t="shared" si="220"/>
        <v/>
      </c>
      <c r="IE192" s="201"/>
      <c r="IF192" s="201"/>
      <c r="IG192" s="203"/>
      <c r="IH192" s="201"/>
      <c r="II192" s="201"/>
      <c r="IJ192" s="201"/>
      <c r="IK192" s="201" t="str">
        <f t="shared" si="221"/>
        <v/>
      </c>
      <c r="IL192" s="201"/>
      <c r="IM192" s="201"/>
      <c r="IN192" s="203"/>
      <c r="IO192" s="201"/>
      <c r="IP192" s="201"/>
      <c r="IQ192" s="201"/>
      <c r="IR192" s="201" t="str">
        <f t="shared" si="222"/>
        <v/>
      </c>
      <c r="IS192" s="201"/>
      <c r="IT192" s="201"/>
      <c r="IU192" s="203"/>
      <c r="IV192" s="201"/>
      <c r="IW192" s="201"/>
      <c r="IX192" s="201"/>
      <c r="IY192" s="201" t="str">
        <f t="shared" si="223"/>
        <v/>
      </c>
      <c r="IZ192" s="201"/>
      <c r="JA192" s="201"/>
      <c r="JB192" s="201"/>
      <c r="JC192" s="201"/>
      <c r="JD192" s="201"/>
      <c r="JE192" s="201"/>
      <c r="JF192" s="201" t="str">
        <f t="shared" si="224"/>
        <v/>
      </c>
      <c r="JG192" s="201"/>
      <c r="JH192" s="201"/>
      <c r="JI192" s="203"/>
      <c r="JJ192" s="201"/>
      <c r="JK192" s="201"/>
      <c r="JL192" s="201"/>
      <c r="JM192" s="201" t="str">
        <f t="shared" si="225"/>
        <v/>
      </c>
      <c r="JN192" s="201"/>
      <c r="JO192" s="201"/>
      <c r="JP192" s="203"/>
      <c r="JQ192" s="201"/>
      <c r="JR192" s="201"/>
      <c r="JS192" s="201"/>
      <c r="JT192" s="201" t="str">
        <f t="shared" si="226"/>
        <v/>
      </c>
      <c r="JU192" s="201"/>
      <c r="JV192" s="201"/>
      <c r="JW192" s="203"/>
      <c r="JX192" s="201"/>
      <c r="JY192" s="201"/>
      <c r="JZ192" s="201"/>
      <c r="KA192" s="201" t="str">
        <f t="shared" si="227"/>
        <v/>
      </c>
      <c r="KB192" s="201"/>
      <c r="KC192" s="201"/>
      <c r="KD192" s="203"/>
      <c r="KE192" s="201"/>
      <c r="KF192" s="201"/>
      <c r="KG192" s="201"/>
      <c r="KH192" s="201" t="str">
        <f t="shared" si="228"/>
        <v/>
      </c>
      <c r="KI192" s="201"/>
      <c r="KJ192" s="201"/>
      <c r="KK192" s="203"/>
      <c r="KL192" s="201"/>
      <c r="KM192" s="201"/>
      <c r="KN192" s="201"/>
      <c r="KO192" s="201" t="str">
        <f t="shared" si="229"/>
        <v/>
      </c>
      <c r="KP192" s="201"/>
      <c r="KQ192" s="201"/>
      <c r="KR192" s="201"/>
      <c r="KS192" s="201"/>
      <c r="KT192" s="201"/>
      <c r="KU192" s="201"/>
      <c r="KV192" s="201" t="str">
        <f t="shared" si="230"/>
        <v/>
      </c>
      <c r="KW192" s="201"/>
      <c r="KX192" s="201"/>
      <c r="KY192" s="203"/>
      <c r="KZ192" s="201"/>
      <c r="LA192" s="201"/>
      <c r="LB192" s="201"/>
      <c r="LC192" s="201" t="str">
        <f t="shared" si="231"/>
        <v/>
      </c>
      <c r="LD192" s="201"/>
      <c r="LE192" s="201"/>
      <c r="LF192" s="203"/>
      <c r="LG192" s="201"/>
      <c r="LH192" s="201"/>
      <c r="LI192" s="201"/>
      <c r="LJ192" s="201" t="str">
        <f t="shared" si="168"/>
        <v/>
      </c>
      <c r="LK192" s="201"/>
      <c r="LL192" s="201"/>
      <c r="LM192" s="203"/>
      <c r="LN192" s="201"/>
      <c r="LO192" s="201"/>
      <c r="LP192" s="201"/>
      <c r="LQ192" s="201" t="str">
        <f t="shared" si="169"/>
        <v/>
      </c>
      <c r="LR192" s="201"/>
      <c r="LS192" s="201"/>
      <c r="LT192" s="203"/>
      <c r="LU192" s="201"/>
      <c r="LV192" s="201"/>
      <c r="LW192" s="201"/>
      <c r="LX192" s="201" t="str">
        <f t="shared" si="170"/>
        <v/>
      </c>
      <c r="LY192" s="201"/>
      <c r="LZ192" s="201"/>
      <c r="MA192" s="203"/>
      <c r="MB192" s="201"/>
      <c r="MC192" s="201"/>
      <c r="MD192" s="201"/>
      <c r="ME192" s="201" t="str">
        <f t="shared" si="171"/>
        <v/>
      </c>
      <c r="MF192" s="201"/>
      <c r="MG192" s="201"/>
      <c r="MH192" s="201"/>
      <c r="MI192" s="201"/>
      <c r="MJ192" s="201"/>
      <c r="MK192" s="201"/>
      <c r="ML192" s="201" t="str">
        <f t="shared" si="172"/>
        <v/>
      </c>
      <c r="MM192" s="201"/>
      <c r="MN192" s="201"/>
      <c r="MO192" s="203"/>
      <c r="MP192" s="201"/>
      <c r="MQ192" s="201"/>
      <c r="MR192" s="201"/>
      <c r="MS192" s="201" t="str">
        <f t="shared" si="173"/>
        <v/>
      </c>
      <c r="MT192" s="201"/>
      <c r="MU192" s="201"/>
      <c r="MV192" s="203"/>
      <c r="MW192" s="201"/>
      <c r="MX192" s="201"/>
      <c r="MY192" s="201"/>
      <c r="MZ192" s="201" t="str">
        <f t="shared" si="174"/>
        <v/>
      </c>
      <c r="NA192" s="201"/>
      <c r="NB192" s="201"/>
      <c r="NC192" s="203"/>
      <c r="ND192" s="201"/>
      <c r="NE192" s="201"/>
      <c r="NF192" s="201"/>
      <c r="NG192" s="201" t="str">
        <f t="shared" si="175"/>
        <v/>
      </c>
      <c r="NH192" s="201"/>
      <c r="NI192" s="201"/>
      <c r="NJ192" s="203"/>
      <c r="NK192" s="201"/>
      <c r="NL192" s="201"/>
      <c r="NM192" s="201"/>
      <c r="NN192" s="201" t="str">
        <f t="shared" si="176"/>
        <v/>
      </c>
      <c r="NO192" s="201"/>
      <c r="NP192" s="201"/>
      <c r="NQ192" s="203"/>
      <c r="NR192" s="201"/>
      <c r="NS192" s="201"/>
      <c r="NT192" s="201"/>
      <c r="NU192" s="201" t="str">
        <f t="shared" si="177"/>
        <v/>
      </c>
      <c r="NV192" s="201"/>
      <c r="NW192" s="201"/>
      <c r="NX192" s="201"/>
      <c r="NY192" s="201"/>
      <c r="NZ192" s="201"/>
      <c r="OA192" s="201"/>
      <c r="OB192" s="201" t="str">
        <f t="shared" si="178"/>
        <v/>
      </c>
      <c r="OC192" s="201"/>
      <c r="OD192" s="201"/>
      <c r="OE192" s="203"/>
      <c r="OF192" s="201"/>
      <c r="OG192" s="201"/>
      <c r="OH192" s="201"/>
      <c r="OI192" s="201" t="str">
        <f t="shared" si="179"/>
        <v/>
      </c>
      <c r="OJ192" s="201"/>
      <c r="OK192" s="201"/>
      <c r="OL192" s="203"/>
      <c r="OM192" s="201"/>
      <c r="ON192" s="201"/>
      <c r="OO192" s="201"/>
      <c r="OP192" s="201" t="str">
        <f t="shared" si="180"/>
        <v/>
      </c>
      <c r="OQ192" s="201"/>
      <c r="OR192" s="201"/>
      <c r="OS192" s="203"/>
      <c r="OT192" s="201"/>
      <c r="OU192" s="201"/>
      <c r="OV192" s="201"/>
      <c r="OW192" s="201" t="str">
        <f t="shared" si="181"/>
        <v/>
      </c>
      <c r="OX192" s="201"/>
      <c r="OY192" s="201"/>
      <c r="OZ192" s="203"/>
      <c r="PA192" s="201"/>
      <c r="PB192" s="201"/>
      <c r="PC192" s="201"/>
      <c r="PD192" s="201" t="str">
        <f t="shared" si="182"/>
        <v/>
      </c>
      <c r="PE192" s="201"/>
      <c r="PF192" s="201"/>
      <c r="PG192" s="203"/>
      <c r="PH192" s="201"/>
      <c r="PI192" s="201"/>
      <c r="PJ192" s="201"/>
      <c r="PK192" s="201" t="str">
        <f t="shared" si="183"/>
        <v/>
      </c>
      <c r="PL192" s="201"/>
      <c r="PM192" s="201"/>
      <c r="PN192" s="201"/>
      <c r="PO192" s="201"/>
      <c r="PP192" s="201"/>
      <c r="PQ192" s="201"/>
      <c r="PR192" s="201" t="str">
        <f t="shared" si="184"/>
        <v/>
      </c>
      <c r="PS192" s="201"/>
      <c r="PT192" s="201"/>
      <c r="PU192" s="201"/>
      <c r="PV192" s="201"/>
      <c r="PW192" s="201"/>
      <c r="PX192" s="201"/>
      <c r="PY192" s="201" t="str">
        <f t="shared" si="185"/>
        <v/>
      </c>
      <c r="PZ192" s="201"/>
      <c r="QA192" s="201"/>
      <c r="QB192" s="201"/>
      <c r="QC192" s="201"/>
      <c r="QD192" s="201"/>
      <c r="QE192" s="201"/>
      <c r="QF192" s="201" t="str">
        <f t="shared" si="186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9"/>
        <v>0</v>
      </c>
      <c r="V193" s="201"/>
      <c r="W193" s="201"/>
      <c r="X193" s="203"/>
      <c r="Y193" s="201"/>
      <c r="Z193" s="201"/>
      <c r="AA193" s="201"/>
      <c r="AB193" s="201">
        <f t="shared" si="190"/>
        <v>0</v>
      </c>
      <c r="AC193" s="201"/>
      <c r="AD193" s="201"/>
      <c r="AE193" s="203"/>
      <c r="AF193" s="201"/>
      <c r="AG193" s="201"/>
      <c r="AH193" s="201"/>
      <c r="AI193" s="201">
        <f t="shared" si="191"/>
        <v>0</v>
      </c>
      <c r="AJ193" s="201"/>
      <c r="AK193" s="201"/>
      <c r="AL193" s="203"/>
      <c r="AM193" s="201"/>
      <c r="AN193" s="201"/>
      <c r="AO193" s="201"/>
      <c r="AP193" s="201" t="str">
        <f t="shared" si="192"/>
        <v/>
      </c>
      <c r="AQ193" s="201"/>
      <c r="AR193" s="201"/>
      <c r="AS193" s="203"/>
      <c r="AT193" s="201"/>
      <c r="AU193" s="201"/>
      <c r="AV193" s="201"/>
      <c r="AW193" s="201" t="str">
        <f t="shared" si="193"/>
        <v/>
      </c>
      <c r="AX193" s="201"/>
      <c r="AY193" s="201"/>
      <c r="AZ193" s="201"/>
      <c r="BA193" s="201"/>
      <c r="BB193" s="201"/>
      <c r="BC193" s="201"/>
      <c r="BD193" s="201" t="str">
        <f t="shared" si="194"/>
        <v/>
      </c>
      <c r="BE193" s="201"/>
      <c r="BF193" s="201"/>
      <c r="BG193" s="203"/>
      <c r="BH193" s="201"/>
      <c r="BI193" s="201"/>
      <c r="BJ193" s="201"/>
      <c r="BK193" s="201" t="str">
        <f t="shared" si="195"/>
        <v/>
      </c>
      <c r="BL193" s="201"/>
      <c r="BM193" s="201"/>
      <c r="BN193" s="203"/>
      <c r="BO193" s="201"/>
      <c r="BP193" s="201"/>
      <c r="BQ193" s="201"/>
      <c r="BR193" s="201" t="str">
        <f t="shared" si="196"/>
        <v/>
      </c>
      <c r="BS193" s="201"/>
      <c r="BT193" s="201"/>
      <c r="BU193" s="203"/>
      <c r="BV193" s="201"/>
      <c r="BW193" s="201"/>
      <c r="BX193" s="201"/>
      <c r="BY193" s="201" t="str">
        <f t="shared" si="197"/>
        <v/>
      </c>
      <c r="BZ193" s="201"/>
      <c r="CA193" s="201"/>
      <c r="CB193" s="203"/>
      <c r="CC193" s="201"/>
      <c r="CD193" s="201"/>
      <c r="CE193" s="201"/>
      <c r="CF193" s="201" t="str">
        <f t="shared" si="198"/>
        <v/>
      </c>
      <c r="CG193" s="201"/>
      <c r="CH193" s="201"/>
      <c r="CI193" s="203"/>
      <c r="CJ193" s="201"/>
      <c r="CK193" s="201"/>
      <c r="CL193" s="201"/>
      <c r="CM193" s="201" t="str">
        <f t="shared" si="199"/>
        <v/>
      </c>
      <c r="CN193" s="201"/>
      <c r="CO193" s="201"/>
      <c r="CP193" s="201"/>
      <c r="CQ193" s="201"/>
      <c r="CR193" s="201"/>
      <c r="CS193" s="201"/>
      <c r="CT193" s="201" t="str">
        <f t="shared" si="200"/>
        <v/>
      </c>
      <c r="CU193" s="201"/>
      <c r="CV193" s="201"/>
      <c r="CW193" s="203"/>
      <c r="CX193" s="201"/>
      <c r="CY193" s="201"/>
      <c r="CZ193" s="201"/>
      <c r="DA193" s="201" t="str">
        <f t="shared" si="201"/>
        <v/>
      </c>
      <c r="DB193" s="201"/>
      <c r="DC193" s="201"/>
      <c r="DD193" s="203"/>
      <c r="DE193" s="201"/>
      <c r="DF193" s="201"/>
      <c r="DG193" s="201"/>
      <c r="DH193" s="201" t="str">
        <f t="shared" si="202"/>
        <v/>
      </c>
      <c r="DI193" s="201"/>
      <c r="DJ193" s="201"/>
      <c r="DK193" s="203"/>
      <c r="DL193" s="201"/>
      <c r="DM193" s="201"/>
      <c r="DN193" s="201"/>
      <c r="DO193" s="201" t="str">
        <f t="shared" si="203"/>
        <v/>
      </c>
      <c r="DP193" s="201"/>
      <c r="DQ193" s="201"/>
      <c r="DR193" s="203"/>
      <c r="DS193" s="201"/>
      <c r="DT193" s="201"/>
      <c r="DU193" s="201"/>
      <c r="DV193" s="201" t="str">
        <f t="shared" si="204"/>
        <v/>
      </c>
      <c r="DW193" s="201"/>
      <c r="DX193" s="201"/>
      <c r="DY193" s="203"/>
      <c r="DZ193" s="201"/>
      <c r="EA193" s="201"/>
      <c r="EB193" s="201"/>
      <c r="EC193" s="201" t="str">
        <f t="shared" si="205"/>
        <v/>
      </c>
      <c r="ED193" s="201"/>
      <c r="EE193" s="201"/>
      <c r="EF193" s="201"/>
      <c r="EG193" s="201"/>
      <c r="EH193" s="201"/>
      <c r="EI193" s="201"/>
      <c r="EJ193" s="201" t="str">
        <f t="shared" si="206"/>
        <v/>
      </c>
      <c r="EK193" s="201"/>
      <c r="EL193" s="201"/>
      <c r="EM193" s="203"/>
      <c r="EN193" s="201"/>
      <c r="EO193" s="201"/>
      <c r="EP193" s="201"/>
      <c r="EQ193" s="201" t="str">
        <f t="shared" si="207"/>
        <v/>
      </c>
      <c r="ER193" s="201"/>
      <c r="ES193" s="201"/>
      <c r="ET193" s="203"/>
      <c r="EU193" s="201"/>
      <c r="EV193" s="201"/>
      <c r="EW193" s="201"/>
      <c r="EX193" s="201" t="str">
        <f t="shared" si="208"/>
        <v/>
      </c>
      <c r="EY193" s="201"/>
      <c r="EZ193" s="201"/>
      <c r="FA193" s="203"/>
      <c r="FB193" s="201"/>
      <c r="FC193" s="201"/>
      <c r="FD193" s="201"/>
      <c r="FE193" s="201" t="str">
        <f t="shared" si="209"/>
        <v/>
      </c>
      <c r="FF193" s="201"/>
      <c r="FG193" s="201"/>
      <c r="FH193" s="203"/>
      <c r="FI193" s="201"/>
      <c r="FJ193" s="201"/>
      <c r="FK193" s="201"/>
      <c r="FL193" s="201" t="str">
        <f t="shared" si="210"/>
        <v/>
      </c>
      <c r="FM193" s="201"/>
      <c r="FN193" s="201"/>
      <c r="FO193" s="203"/>
      <c r="FP193" s="201"/>
      <c r="FQ193" s="201"/>
      <c r="FR193" s="201"/>
      <c r="FS193" s="201" t="str">
        <f t="shared" si="211"/>
        <v/>
      </c>
      <c r="FT193" s="201"/>
      <c r="FU193" s="201"/>
      <c r="FV193" s="201"/>
      <c r="FW193" s="201"/>
      <c r="FX193" s="201"/>
      <c r="FY193" s="201"/>
      <c r="FZ193" s="201" t="str">
        <f t="shared" si="212"/>
        <v/>
      </c>
      <c r="GA193" s="201"/>
      <c r="GB193" s="201"/>
      <c r="GC193" s="203"/>
      <c r="GD193" s="201"/>
      <c r="GE193" s="201"/>
      <c r="GF193" s="201"/>
      <c r="GG193" s="201" t="str">
        <f t="shared" si="213"/>
        <v/>
      </c>
      <c r="GH193" s="201"/>
      <c r="GI193" s="201"/>
      <c r="GJ193" s="203"/>
      <c r="GK193" s="201"/>
      <c r="GL193" s="201"/>
      <c r="GM193" s="201"/>
      <c r="GN193" s="201" t="str">
        <f t="shared" si="214"/>
        <v/>
      </c>
      <c r="GO193" s="201"/>
      <c r="GP193" s="201"/>
      <c r="GQ193" s="203"/>
      <c r="GR193" s="201"/>
      <c r="GS193" s="201"/>
      <c r="GT193" s="201"/>
      <c r="GU193" s="201" t="str">
        <f t="shared" si="215"/>
        <v/>
      </c>
      <c r="GV193" s="201"/>
      <c r="GW193" s="201"/>
      <c r="GX193" s="203"/>
      <c r="GY193" s="201"/>
      <c r="GZ193" s="201"/>
      <c r="HA193" s="201"/>
      <c r="HB193" s="201" t="str">
        <f t="shared" si="216"/>
        <v/>
      </c>
      <c r="HC193" s="201"/>
      <c r="HD193" s="201"/>
      <c r="HE193" s="203"/>
      <c r="HF193" s="201"/>
      <c r="HG193" s="201"/>
      <c r="HH193" s="201"/>
      <c r="HI193" s="201" t="str">
        <f t="shared" si="217"/>
        <v/>
      </c>
      <c r="HJ193" s="201"/>
      <c r="HK193" s="201"/>
      <c r="HL193" s="201"/>
      <c r="HM193" s="201"/>
      <c r="HN193" s="201"/>
      <c r="HO193" s="201"/>
      <c r="HP193" s="201" t="str">
        <f t="shared" si="218"/>
        <v/>
      </c>
      <c r="HQ193" s="201"/>
      <c r="HR193" s="201"/>
      <c r="HS193" s="203"/>
      <c r="HT193" s="201"/>
      <c r="HU193" s="201"/>
      <c r="HV193" s="201"/>
      <c r="HW193" s="201" t="str">
        <f t="shared" si="219"/>
        <v/>
      </c>
      <c r="HX193" s="201"/>
      <c r="HY193" s="201"/>
      <c r="HZ193" s="203"/>
      <c r="IA193" s="201"/>
      <c r="IB193" s="201"/>
      <c r="IC193" s="201"/>
      <c r="ID193" s="201" t="str">
        <f t="shared" si="220"/>
        <v/>
      </c>
      <c r="IE193" s="201"/>
      <c r="IF193" s="201"/>
      <c r="IG193" s="203"/>
      <c r="IH193" s="201"/>
      <c r="II193" s="201"/>
      <c r="IJ193" s="201"/>
      <c r="IK193" s="201" t="str">
        <f t="shared" si="221"/>
        <v/>
      </c>
      <c r="IL193" s="201"/>
      <c r="IM193" s="201"/>
      <c r="IN193" s="203"/>
      <c r="IO193" s="201"/>
      <c r="IP193" s="201"/>
      <c r="IQ193" s="201"/>
      <c r="IR193" s="201" t="str">
        <f t="shared" si="222"/>
        <v/>
      </c>
      <c r="IS193" s="201"/>
      <c r="IT193" s="201"/>
      <c r="IU193" s="203"/>
      <c r="IV193" s="201"/>
      <c r="IW193" s="201"/>
      <c r="IX193" s="201"/>
      <c r="IY193" s="201" t="str">
        <f t="shared" si="223"/>
        <v/>
      </c>
      <c r="IZ193" s="201"/>
      <c r="JA193" s="201"/>
      <c r="JB193" s="201"/>
      <c r="JC193" s="201"/>
      <c r="JD193" s="201"/>
      <c r="JE193" s="201"/>
      <c r="JF193" s="201" t="str">
        <f t="shared" si="224"/>
        <v/>
      </c>
      <c r="JG193" s="201"/>
      <c r="JH193" s="201"/>
      <c r="JI193" s="203"/>
      <c r="JJ193" s="201"/>
      <c r="JK193" s="201"/>
      <c r="JL193" s="201"/>
      <c r="JM193" s="201" t="str">
        <f t="shared" si="225"/>
        <v/>
      </c>
      <c r="JN193" s="201"/>
      <c r="JO193" s="201"/>
      <c r="JP193" s="203"/>
      <c r="JQ193" s="201"/>
      <c r="JR193" s="201"/>
      <c r="JS193" s="201"/>
      <c r="JT193" s="201" t="str">
        <f t="shared" si="226"/>
        <v/>
      </c>
      <c r="JU193" s="201"/>
      <c r="JV193" s="201"/>
      <c r="JW193" s="203"/>
      <c r="JX193" s="201"/>
      <c r="JY193" s="201"/>
      <c r="JZ193" s="201"/>
      <c r="KA193" s="201" t="str">
        <f t="shared" si="227"/>
        <v/>
      </c>
      <c r="KB193" s="201"/>
      <c r="KC193" s="201"/>
      <c r="KD193" s="203"/>
      <c r="KE193" s="201"/>
      <c r="KF193" s="201"/>
      <c r="KG193" s="201"/>
      <c r="KH193" s="201" t="str">
        <f t="shared" si="228"/>
        <v/>
      </c>
      <c r="KI193" s="201"/>
      <c r="KJ193" s="201"/>
      <c r="KK193" s="203"/>
      <c r="KL193" s="201"/>
      <c r="KM193" s="201"/>
      <c r="KN193" s="201"/>
      <c r="KO193" s="201" t="str">
        <f t="shared" si="229"/>
        <v/>
      </c>
      <c r="KP193" s="201"/>
      <c r="KQ193" s="201"/>
      <c r="KR193" s="201"/>
      <c r="KS193" s="201"/>
      <c r="KT193" s="201"/>
      <c r="KU193" s="201"/>
      <c r="KV193" s="201" t="str">
        <f t="shared" si="230"/>
        <v/>
      </c>
      <c r="KW193" s="201"/>
      <c r="KX193" s="201"/>
      <c r="KY193" s="203"/>
      <c r="KZ193" s="201"/>
      <c r="LA193" s="201"/>
      <c r="LB193" s="201"/>
      <c r="LC193" s="201" t="str">
        <f t="shared" si="231"/>
        <v/>
      </c>
      <c r="LD193" s="201"/>
      <c r="LE193" s="201"/>
      <c r="LF193" s="203"/>
      <c r="LG193" s="201"/>
      <c r="LH193" s="201"/>
      <c r="LI193" s="201"/>
      <c r="LJ193" s="201" t="str">
        <f t="shared" si="168"/>
        <v/>
      </c>
      <c r="LK193" s="201"/>
      <c r="LL193" s="201"/>
      <c r="LM193" s="203"/>
      <c r="LN193" s="201"/>
      <c r="LO193" s="201"/>
      <c r="LP193" s="201"/>
      <c r="LQ193" s="201" t="str">
        <f t="shared" si="169"/>
        <v/>
      </c>
      <c r="LR193" s="201"/>
      <c r="LS193" s="201"/>
      <c r="LT193" s="203"/>
      <c r="LU193" s="201"/>
      <c r="LV193" s="201"/>
      <c r="LW193" s="201"/>
      <c r="LX193" s="201" t="str">
        <f t="shared" si="170"/>
        <v/>
      </c>
      <c r="LY193" s="201"/>
      <c r="LZ193" s="201"/>
      <c r="MA193" s="203"/>
      <c r="MB193" s="201"/>
      <c r="MC193" s="201"/>
      <c r="MD193" s="201"/>
      <c r="ME193" s="201" t="str">
        <f t="shared" si="171"/>
        <v/>
      </c>
      <c r="MF193" s="201"/>
      <c r="MG193" s="201"/>
      <c r="MH193" s="201"/>
      <c r="MI193" s="201"/>
      <c r="MJ193" s="201"/>
      <c r="MK193" s="201"/>
      <c r="ML193" s="201" t="str">
        <f t="shared" si="172"/>
        <v/>
      </c>
      <c r="MM193" s="201"/>
      <c r="MN193" s="201"/>
      <c r="MO193" s="203"/>
      <c r="MP193" s="201"/>
      <c r="MQ193" s="201"/>
      <c r="MR193" s="201"/>
      <c r="MS193" s="201" t="str">
        <f t="shared" si="173"/>
        <v/>
      </c>
      <c r="MT193" s="201"/>
      <c r="MU193" s="201"/>
      <c r="MV193" s="203"/>
      <c r="MW193" s="201"/>
      <c r="MX193" s="201"/>
      <c r="MY193" s="201"/>
      <c r="MZ193" s="201" t="str">
        <f t="shared" si="174"/>
        <v/>
      </c>
      <c r="NA193" s="201"/>
      <c r="NB193" s="201"/>
      <c r="NC193" s="203"/>
      <c r="ND193" s="201"/>
      <c r="NE193" s="201"/>
      <c r="NF193" s="201"/>
      <c r="NG193" s="201" t="str">
        <f t="shared" si="175"/>
        <v/>
      </c>
      <c r="NH193" s="201"/>
      <c r="NI193" s="201"/>
      <c r="NJ193" s="203"/>
      <c r="NK193" s="201"/>
      <c r="NL193" s="201"/>
      <c r="NM193" s="201"/>
      <c r="NN193" s="201" t="str">
        <f t="shared" si="176"/>
        <v/>
      </c>
      <c r="NO193" s="201"/>
      <c r="NP193" s="201"/>
      <c r="NQ193" s="203"/>
      <c r="NR193" s="201"/>
      <c r="NS193" s="201"/>
      <c r="NT193" s="201"/>
      <c r="NU193" s="201" t="str">
        <f t="shared" si="177"/>
        <v/>
      </c>
      <c r="NV193" s="201"/>
      <c r="NW193" s="201"/>
      <c r="NX193" s="201"/>
      <c r="NY193" s="201"/>
      <c r="NZ193" s="201"/>
      <c r="OA193" s="201"/>
      <c r="OB193" s="201" t="str">
        <f t="shared" si="178"/>
        <v/>
      </c>
      <c r="OC193" s="201"/>
      <c r="OD193" s="201"/>
      <c r="OE193" s="203"/>
      <c r="OF193" s="201"/>
      <c r="OG193" s="201"/>
      <c r="OH193" s="201"/>
      <c r="OI193" s="201" t="str">
        <f t="shared" si="179"/>
        <v/>
      </c>
      <c r="OJ193" s="201"/>
      <c r="OK193" s="201"/>
      <c r="OL193" s="203"/>
      <c r="OM193" s="201"/>
      <c r="ON193" s="201"/>
      <c r="OO193" s="201"/>
      <c r="OP193" s="201" t="str">
        <f t="shared" si="180"/>
        <v/>
      </c>
      <c r="OQ193" s="201"/>
      <c r="OR193" s="201"/>
      <c r="OS193" s="203"/>
      <c r="OT193" s="201"/>
      <c r="OU193" s="201"/>
      <c r="OV193" s="201"/>
      <c r="OW193" s="201" t="str">
        <f t="shared" si="181"/>
        <v/>
      </c>
      <c r="OX193" s="201"/>
      <c r="OY193" s="201"/>
      <c r="OZ193" s="203"/>
      <c r="PA193" s="201"/>
      <c r="PB193" s="201"/>
      <c r="PC193" s="201"/>
      <c r="PD193" s="201" t="str">
        <f t="shared" si="182"/>
        <v/>
      </c>
      <c r="PE193" s="201"/>
      <c r="PF193" s="201"/>
      <c r="PG193" s="203"/>
      <c r="PH193" s="201"/>
      <c r="PI193" s="201"/>
      <c r="PJ193" s="201"/>
      <c r="PK193" s="201" t="str">
        <f t="shared" si="183"/>
        <v/>
      </c>
      <c r="PL193" s="201"/>
      <c r="PM193" s="201"/>
      <c r="PN193" s="201"/>
      <c r="PO193" s="201"/>
      <c r="PP193" s="201"/>
      <c r="PQ193" s="201"/>
      <c r="PR193" s="201" t="str">
        <f t="shared" si="184"/>
        <v/>
      </c>
      <c r="PS193" s="201"/>
      <c r="PT193" s="201"/>
      <c r="PU193" s="201"/>
      <c r="PV193" s="201"/>
      <c r="PW193" s="201"/>
      <c r="PX193" s="201"/>
      <c r="PY193" s="201" t="str">
        <f t="shared" si="185"/>
        <v/>
      </c>
      <c r="PZ193" s="201"/>
      <c r="QA193" s="201"/>
      <c r="QB193" s="201"/>
      <c r="QC193" s="201"/>
      <c r="QD193" s="201"/>
      <c r="QE193" s="201"/>
      <c r="QF193" s="201" t="str">
        <f t="shared" si="186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9"/>
        <v>0</v>
      </c>
      <c r="V194" s="201"/>
      <c r="W194" s="201"/>
      <c r="X194" s="203"/>
      <c r="Y194" s="201"/>
      <c r="Z194" s="201"/>
      <c r="AA194" s="201"/>
      <c r="AB194" s="201">
        <f t="shared" si="190"/>
        <v>0</v>
      </c>
      <c r="AC194" s="201"/>
      <c r="AD194" s="201"/>
      <c r="AE194" s="203"/>
      <c r="AF194" s="201"/>
      <c r="AG194" s="201"/>
      <c r="AH194" s="201"/>
      <c r="AI194" s="201">
        <f t="shared" si="191"/>
        <v>0</v>
      </c>
      <c r="AJ194" s="201"/>
      <c r="AK194" s="201"/>
      <c r="AL194" s="203"/>
      <c r="AM194" s="201"/>
      <c r="AN194" s="201"/>
      <c r="AO194" s="201"/>
      <c r="AP194" s="201" t="str">
        <f t="shared" si="192"/>
        <v/>
      </c>
      <c r="AQ194" s="201"/>
      <c r="AR194" s="201"/>
      <c r="AS194" s="203"/>
      <c r="AT194" s="201"/>
      <c r="AU194" s="201"/>
      <c r="AV194" s="201"/>
      <c r="AW194" s="201" t="str">
        <f t="shared" si="193"/>
        <v/>
      </c>
      <c r="AX194" s="201"/>
      <c r="AY194" s="201"/>
      <c r="AZ194" s="201"/>
      <c r="BA194" s="201"/>
      <c r="BB194" s="201"/>
      <c r="BC194" s="201"/>
      <c r="BD194" s="201" t="str">
        <f t="shared" si="194"/>
        <v/>
      </c>
      <c r="BE194" s="201"/>
      <c r="BF194" s="201"/>
      <c r="BG194" s="203"/>
      <c r="BH194" s="201"/>
      <c r="BI194" s="201"/>
      <c r="BJ194" s="201"/>
      <c r="BK194" s="201" t="str">
        <f t="shared" si="195"/>
        <v/>
      </c>
      <c r="BL194" s="201"/>
      <c r="BM194" s="201"/>
      <c r="BN194" s="203"/>
      <c r="BO194" s="201"/>
      <c r="BP194" s="201"/>
      <c r="BQ194" s="201"/>
      <c r="BR194" s="201" t="str">
        <f t="shared" si="196"/>
        <v/>
      </c>
      <c r="BS194" s="201"/>
      <c r="BT194" s="201"/>
      <c r="BU194" s="203"/>
      <c r="BV194" s="201"/>
      <c r="BW194" s="201"/>
      <c r="BX194" s="201"/>
      <c r="BY194" s="201" t="str">
        <f t="shared" si="197"/>
        <v/>
      </c>
      <c r="BZ194" s="201"/>
      <c r="CA194" s="201"/>
      <c r="CB194" s="203"/>
      <c r="CC194" s="201"/>
      <c r="CD194" s="201"/>
      <c r="CE194" s="201"/>
      <c r="CF194" s="201" t="str">
        <f t="shared" si="198"/>
        <v/>
      </c>
      <c r="CG194" s="201"/>
      <c r="CH194" s="201"/>
      <c r="CI194" s="203"/>
      <c r="CJ194" s="201"/>
      <c r="CK194" s="201"/>
      <c r="CL194" s="201"/>
      <c r="CM194" s="201" t="str">
        <f t="shared" si="199"/>
        <v/>
      </c>
      <c r="CN194" s="201"/>
      <c r="CO194" s="201"/>
      <c r="CP194" s="201"/>
      <c r="CQ194" s="201"/>
      <c r="CR194" s="201"/>
      <c r="CS194" s="201"/>
      <c r="CT194" s="201" t="str">
        <f t="shared" si="200"/>
        <v/>
      </c>
      <c r="CU194" s="201"/>
      <c r="CV194" s="201"/>
      <c r="CW194" s="203"/>
      <c r="CX194" s="201"/>
      <c r="CY194" s="201"/>
      <c r="CZ194" s="201"/>
      <c r="DA194" s="201" t="str">
        <f t="shared" si="201"/>
        <v/>
      </c>
      <c r="DB194" s="201"/>
      <c r="DC194" s="201"/>
      <c r="DD194" s="203"/>
      <c r="DE194" s="201"/>
      <c r="DF194" s="201"/>
      <c r="DG194" s="201"/>
      <c r="DH194" s="201" t="str">
        <f t="shared" si="202"/>
        <v/>
      </c>
      <c r="DI194" s="201"/>
      <c r="DJ194" s="201"/>
      <c r="DK194" s="203"/>
      <c r="DL194" s="201"/>
      <c r="DM194" s="201"/>
      <c r="DN194" s="201"/>
      <c r="DO194" s="201" t="str">
        <f t="shared" si="203"/>
        <v/>
      </c>
      <c r="DP194" s="201"/>
      <c r="DQ194" s="201"/>
      <c r="DR194" s="203"/>
      <c r="DS194" s="201"/>
      <c r="DT194" s="201"/>
      <c r="DU194" s="201"/>
      <c r="DV194" s="201" t="str">
        <f t="shared" si="204"/>
        <v/>
      </c>
      <c r="DW194" s="201"/>
      <c r="DX194" s="201"/>
      <c r="DY194" s="203"/>
      <c r="DZ194" s="201"/>
      <c r="EA194" s="201"/>
      <c r="EB194" s="201"/>
      <c r="EC194" s="201" t="str">
        <f t="shared" si="205"/>
        <v/>
      </c>
      <c r="ED194" s="201"/>
      <c r="EE194" s="201"/>
      <c r="EF194" s="201"/>
      <c r="EG194" s="201"/>
      <c r="EH194" s="201"/>
      <c r="EI194" s="201"/>
      <c r="EJ194" s="201" t="str">
        <f t="shared" si="206"/>
        <v/>
      </c>
      <c r="EK194" s="201"/>
      <c r="EL194" s="201"/>
      <c r="EM194" s="203"/>
      <c r="EN194" s="201"/>
      <c r="EO194" s="201"/>
      <c r="EP194" s="201"/>
      <c r="EQ194" s="201" t="str">
        <f t="shared" si="207"/>
        <v/>
      </c>
      <c r="ER194" s="201"/>
      <c r="ES194" s="201"/>
      <c r="ET194" s="203"/>
      <c r="EU194" s="201"/>
      <c r="EV194" s="201"/>
      <c r="EW194" s="201"/>
      <c r="EX194" s="201" t="str">
        <f t="shared" si="208"/>
        <v/>
      </c>
      <c r="EY194" s="201"/>
      <c r="EZ194" s="201"/>
      <c r="FA194" s="203"/>
      <c r="FB194" s="201"/>
      <c r="FC194" s="201"/>
      <c r="FD194" s="201"/>
      <c r="FE194" s="201" t="str">
        <f t="shared" si="209"/>
        <v/>
      </c>
      <c r="FF194" s="201"/>
      <c r="FG194" s="201"/>
      <c r="FH194" s="203"/>
      <c r="FI194" s="201"/>
      <c r="FJ194" s="201"/>
      <c r="FK194" s="201"/>
      <c r="FL194" s="201" t="str">
        <f t="shared" si="210"/>
        <v/>
      </c>
      <c r="FM194" s="201"/>
      <c r="FN194" s="201"/>
      <c r="FO194" s="203"/>
      <c r="FP194" s="201"/>
      <c r="FQ194" s="201"/>
      <c r="FR194" s="201"/>
      <c r="FS194" s="201" t="str">
        <f t="shared" si="211"/>
        <v/>
      </c>
      <c r="FT194" s="201"/>
      <c r="FU194" s="201"/>
      <c r="FV194" s="201"/>
      <c r="FW194" s="201"/>
      <c r="FX194" s="201"/>
      <c r="FY194" s="201"/>
      <c r="FZ194" s="201" t="str">
        <f t="shared" si="212"/>
        <v/>
      </c>
      <c r="GA194" s="201"/>
      <c r="GB194" s="201"/>
      <c r="GC194" s="203"/>
      <c r="GD194" s="201"/>
      <c r="GE194" s="201"/>
      <c r="GF194" s="201"/>
      <c r="GG194" s="201" t="str">
        <f t="shared" si="213"/>
        <v/>
      </c>
      <c r="GH194" s="201"/>
      <c r="GI194" s="201"/>
      <c r="GJ194" s="203"/>
      <c r="GK194" s="201"/>
      <c r="GL194" s="201"/>
      <c r="GM194" s="201"/>
      <c r="GN194" s="201" t="str">
        <f t="shared" si="214"/>
        <v/>
      </c>
      <c r="GO194" s="201"/>
      <c r="GP194" s="201"/>
      <c r="GQ194" s="203"/>
      <c r="GR194" s="201"/>
      <c r="GS194" s="201"/>
      <c r="GT194" s="201"/>
      <c r="GU194" s="201" t="str">
        <f t="shared" si="215"/>
        <v/>
      </c>
      <c r="GV194" s="201"/>
      <c r="GW194" s="201"/>
      <c r="GX194" s="203"/>
      <c r="GY194" s="201"/>
      <c r="GZ194" s="201"/>
      <c r="HA194" s="201"/>
      <c r="HB194" s="201" t="str">
        <f t="shared" si="216"/>
        <v/>
      </c>
      <c r="HC194" s="201"/>
      <c r="HD194" s="201"/>
      <c r="HE194" s="203"/>
      <c r="HF194" s="201"/>
      <c r="HG194" s="201"/>
      <c r="HH194" s="201"/>
      <c r="HI194" s="201" t="str">
        <f t="shared" si="217"/>
        <v/>
      </c>
      <c r="HJ194" s="201"/>
      <c r="HK194" s="201"/>
      <c r="HL194" s="201"/>
      <c r="HM194" s="201"/>
      <c r="HN194" s="201"/>
      <c r="HO194" s="201"/>
      <c r="HP194" s="201" t="str">
        <f t="shared" si="218"/>
        <v/>
      </c>
      <c r="HQ194" s="201"/>
      <c r="HR194" s="201"/>
      <c r="HS194" s="203"/>
      <c r="HT194" s="201"/>
      <c r="HU194" s="201"/>
      <c r="HV194" s="201"/>
      <c r="HW194" s="201" t="str">
        <f t="shared" si="219"/>
        <v/>
      </c>
      <c r="HX194" s="201"/>
      <c r="HY194" s="201"/>
      <c r="HZ194" s="203"/>
      <c r="IA194" s="201"/>
      <c r="IB194" s="201"/>
      <c r="IC194" s="201"/>
      <c r="ID194" s="201" t="str">
        <f t="shared" si="220"/>
        <v/>
      </c>
      <c r="IE194" s="201"/>
      <c r="IF194" s="201"/>
      <c r="IG194" s="203"/>
      <c r="IH194" s="201"/>
      <c r="II194" s="201"/>
      <c r="IJ194" s="201"/>
      <c r="IK194" s="201" t="str">
        <f t="shared" si="221"/>
        <v/>
      </c>
      <c r="IL194" s="201"/>
      <c r="IM194" s="201"/>
      <c r="IN194" s="203"/>
      <c r="IO194" s="201"/>
      <c r="IP194" s="201"/>
      <c r="IQ194" s="201"/>
      <c r="IR194" s="201" t="str">
        <f t="shared" si="222"/>
        <v/>
      </c>
      <c r="IS194" s="201"/>
      <c r="IT194" s="201"/>
      <c r="IU194" s="203"/>
      <c r="IV194" s="201"/>
      <c r="IW194" s="201"/>
      <c r="IX194" s="201"/>
      <c r="IY194" s="201" t="str">
        <f t="shared" si="223"/>
        <v/>
      </c>
      <c r="IZ194" s="201"/>
      <c r="JA194" s="201"/>
      <c r="JB194" s="201"/>
      <c r="JC194" s="201"/>
      <c r="JD194" s="201"/>
      <c r="JE194" s="201"/>
      <c r="JF194" s="201" t="str">
        <f t="shared" si="224"/>
        <v/>
      </c>
      <c r="JG194" s="201"/>
      <c r="JH194" s="201"/>
      <c r="JI194" s="203"/>
      <c r="JJ194" s="201"/>
      <c r="JK194" s="201"/>
      <c r="JL194" s="201"/>
      <c r="JM194" s="201" t="str">
        <f t="shared" si="225"/>
        <v/>
      </c>
      <c r="JN194" s="201"/>
      <c r="JO194" s="201"/>
      <c r="JP194" s="203"/>
      <c r="JQ194" s="201"/>
      <c r="JR194" s="201"/>
      <c r="JS194" s="201"/>
      <c r="JT194" s="201" t="str">
        <f t="shared" si="226"/>
        <v/>
      </c>
      <c r="JU194" s="201"/>
      <c r="JV194" s="201"/>
      <c r="JW194" s="203"/>
      <c r="JX194" s="201"/>
      <c r="JY194" s="201"/>
      <c r="JZ194" s="201"/>
      <c r="KA194" s="201" t="str">
        <f t="shared" si="227"/>
        <v/>
      </c>
      <c r="KB194" s="201"/>
      <c r="KC194" s="201"/>
      <c r="KD194" s="203"/>
      <c r="KE194" s="201"/>
      <c r="KF194" s="201"/>
      <c r="KG194" s="201"/>
      <c r="KH194" s="201" t="str">
        <f t="shared" si="228"/>
        <v/>
      </c>
      <c r="KI194" s="201"/>
      <c r="KJ194" s="201"/>
      <c r="KK194" s="203"/>
      <c r="KL194" s="201"/>
      <c r="KM194" s="201"/>
      <c r="KN194" s="201"/>
      <c r="KO194" s="201" t="str">
        <f t="shared" si="229"/>
        <v/>
      </c>
      <c r="KP194" s="201"/>
      <c r="KQ194" s="201"/>
      <c r="KR194" s="201"/>
      <c r="KS194" s="201"/>
      <c r="KT194" s="201"/>
      <c r="KU194" s="201"/>
      <c r="KV194" s="201" t="str">
        <f t="shared" si="230"/>
        <v/>
      </c>
      <c r="KW194" s="201"/>
      <c r="KX194" s="201"/>
      <c r="KY194" s="203"/>
      <c r="KZ194" s="201"/>
      <c r="LA194" s="201"/>
      <c r="LB194" s="201"/>
      <c r="LC194" s="201" t="str">
        <f t="shared" si="231"/>
        <v/>
      </c>
      <c r="LD194" s="201"/>
      <c r="LE194" s="201"/>
      <c r="LF194" s="203"/>
      <c r="LG194" s="201"/>
      <c r="LH194" s="201"/>
      <c r="LI194" s="201"/>
      <c r="LJ194" s="201" t="str">
        <f t="shared" si="168"/>
        <v/>
      </c>
      <c r="LK194" s="201"/>
      <c r="LL194" s="201"/>
      <c r="LM194" s="203"/>
      <c r="LN194" s="201"/>
      <c r="LO194" s="201"/>
      <c r="LP194" s="201"/>
      <c r="LQ194" s="201" t="str">
        <f t="shared" si="169"/>
        <v/>
      </c>
      <c r="LR194" s="201"/>
      <c r="LS194" s="201"/>
      <c r="LT194" s="203"/>
      <c r="LU194" s="201"/>
      <c r="LV194" s="201"/>
      <c r="LW194" s="201"/>
      <c r="LX194" s="201" t="str">
        <f t="shared" si="170"/>
        <v/>
      </c>
      <c r="LY194" s="201"/>
      <c r="LZ194" s="201"/>
      <c r="MA194" s="203"/>
      <c r="MB194" s="201"/>
      <c r="MC194" s="201"/>
      <c r="MD194" s="201"/>
      <c r="ME194" s="201" t="str">
        <f t="shared" si="171"/>
        <v/>
      </c>
      <c r="MF194" s="201"/>
      <c r="MG194" s="201"/>
      <c r="MH194" s="201"/>
      <c r="MI194" s="201"/>
      <c r="MJ194" s="201"/>
      <c r="MK194" s="201"/>
      <c r="ML194" s="201" t="str">
        <f t="shared" si="172"/>
        <v/>
      </c>
      <c r="MM194" s="201"/>
      <c r="MN194" s="201"/>
      <c r="MO194" s="203"/>
      <c r="MP194" s="201"/>
      <c r="MQ194" s="201"/>
      <c r="MR194" s="201"/>
      <c r="MS194" s="201" t="str">
        <f t="shared" si="173"/>
        <v/>
      </c>
      <c r="MT194" s="201"/>
      <c r="MU194" s="201"/>
      <c r="MV194" s="203"/>
      <c r="MW194" s="201"/>
      <c r="MX194" s="201"/>
      <c r="MY194" s="201"/>
      <c r="MZ194" s="201" t="str">
        <f t="shared" si="174"/>
        <v/>
      </c>
      <c r="NA194" s="201"/>
      <c r="NB194" s="201"/>
      <c r="NC194" s="203"/>
      <c r="ND194" s="201"/>
      <c r="NE194" s="201"/>
      <c r="NF194" s="201"/>
      <c r="NG194" s="201" t="str">
        <f t="shared" si="175"/>
        <v/>
      </c>
      <c r="NH194" s="201"/>
      <c r="NI194" s="201"/>
      <c r="NJ194" s="203"/>
      <c r="NK194" s="201"/>
      <c r="NL194" s="201"/>
      <c r="NM194" s="201"/>
      <c r="NN194" s="201" t="str">
        <f t="shared" si="176"/>
        <v/>
      </c>
      <c r="NO194" s="201"/>
      <c r="NP194" s="201"/>
      <c r="NQ194" s="203"/>
      <c r="NR194" s="201"/>
      <c r="NS194" s="201"/>
      <c r="NT194" s="201"/>
      <c r="NU194" s="201" t="str">
        <f t="shared" si="177"/>
        <v/>
      </c>
      <c r="NV194" s="201"/>
      <c r="NW194" s="201"/>
      <c r="NX194" s="201"/>
      <c r="NY194" s="201"/>
      <c r="NZ194" s="201"/>
      <c r="OA194" s="201"/>
      <c r="OB194" s="201" t="str">
        <f t="shared" si="178"/>
        <v/>
      </c>
      <c r="OC194" s="201"/>
      <c r="OD194" s="201"/>
      <c r="OE194" s="203"/>
      <c r="OF194" s="201"/>
      <c r="OG194" s="201"/>
      <c r="OH194" s="201"/>
      <c r="OI194" s="201" t="str">
        <f t="shared" si="179"/>
        <v/>
      </c>
      <c r="OJ194" s="201"/>
      <c r="OK194" s="201"/>
      <c r="OL194" s="203"/>
      <c r="OM194" s="201"/>
      <c r="ON194" s="201"/>
      <c r="OO194" s="201"/>
      <c r="OP194" s="201" t="str">
        <f t="shared" si="180"/>
        <v/>
      </c>
      <c r="OQ194" s="201"/>
      <c r="OR194" s="201"/>
      <c r="OS194" s="203"/>
      <c r="OT194" s="201"/>
      <c r="OU194" s="201"/>
      <c r="OV194" s="201"/>
      <c r="OW194" s="201" t="str">
        <f t="shared" si="181"/>
        <v/>
      </c>
      <c r="OX194" s="201"/>
      <c r="OY194" s="201"/>
      <c r="OZ194" s="203"/>
      <c r="PA194" s="201"/>
      <c r="PB194" s="201"/>
      <c r="PC194" s="201"/>
      <c r="PD194" s="201" t="str">
        <f t="shared" si="182"/>
        <v/>
      </c>
      <c r="PE194" s="201"/>
      <c r="PF194" s="201"/>
      <c r="PG194" s="203"/>
      <c r="PH194" s="201"/>
      <c r="PI194" s="201"/>
      <c r="PJ194" s="201"/>
      <c r="PK194" s="201" t="str">
        <f t="shared" si="183"/>
        <v/>
      </c>
      <c r="PL194" s="201"/>
      <c r="PM194" s="201"/>
      <c r="PN194" s="201"/>
      <c r="PO194" s="201"/>
      <c r="PP194" s="201"/>
      <c r="PQ194" s="201"/>
      <c r="PR194" s="201" t="str">
        <f t="shared" si="184"/>
        <v/>
      </c>
      <c r="PS194" s="201"/>
      <c r="PT194" s="201"/>
      <c r="PU194" s="201"/>
      <c r="PV194" s="201"/>
      <c r="PW194" s="201"/>
      <c r="PX194" s="201"/>
      <c r="PY194" s="201" t="str">
        <f t="shared" si="185"/>
        <v/>
      </c>
      <c r="PZ194" s="201"/>
      <c r="QA194" s="201"/>
      <c r="QB194" s="201"/>
      <c r="QC194" s="201"/>
      <c r="QD194" s="201"/>
      <c r="QE194" s="201"/>
      <c r="QF194" s="201" t="str">
        <f t="shared" si="186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9"/>
        <v>0</v>
      </c>
      <c r="V195" s="201"/>
      <c r="W195" s="201"/>
      <c r="X195" s="203"/>
      <c r="Y195" s="201"/>
      <c r="Z195" s="201"/>
      <c r="AA195" s="201"/>
      <c r="AB195" s="201">
        <f t="shared" si="190"/>
        <v>0</v>
      </c>
      <c r="AC195" s="201"/>
      <c r="AD195" s="201"/>
      <c r="AE195" s="203"/>
      <c r="AF195" s="201"/>
      <c r="AG195" s="201"/>
      <c r="AH195" s="201"/>
      <c r="AI195" s="201">
        <f t="shared" si="191"/>
        <v>0</v>
      </c>
      <c r="AJ195" s="201"/>
      <c r="AK195" s="201"/>
      <c r="AL195" s="203"/>
      <c r="AM195" s="201"/>
      <c r="AN195" s="201"/>
      <c r="AO195" s="201"/>
      <c r="AP195" s="201" t="str">
        <f t="shared" si="192"/>
        <v/>
      </c>
      <c r="AQ195" s="201"/>
      <c r="AR195" s="201"/>
      <c r="AS195" s="203"/>
      <c r="AT195" s="201"/>
      <c r="AU195" s="201"/>
      <c r="AV195" s="201"/>
      <c r="AW195" s="201" t="str">
        <f t="shared" si="193"/>
        <v/>
      </c>
      <c r="AX195" s="201"/>
      <c r="AY195" s="201"/>
      <c r="AZ195" s="201"/>
      <c r="BA195" s="201"/>
      <c r="BB195" s="201"/>
      <c r="BC195" s="201"/>
      <c r="BD195" s="201" t="str">
        <f t="shared" si="194"/>
        <v/>
      </c>
      <c r="BE195" s="201"/>
      <c r="BF195" s="201"/>
      <c r="BG195" s="203"/>
      <c r="BH195" s="201"/>
      <c r="BI195" s="201"/>
      <c r="BJ195" s="201"/>
      <c r="BK195" s="201" t="str">
        <f t="shared" si="195"/>
        <v/>
      </c>
      <c r="BL195" s="201"/>
      <c r="BM195" s="201"/>
      <c r="BN195" s="203"/>
      <c r="BO195" s="201"/>
      <c r="BP195" s="201"/>
      <c r="BQ195" s="201"/>
      <c r="BR195" s="201" t="str">
        <f t="shared" si="196"/>
        <v/>
      </c>
      <c r="BS195" s="201"/>
      <c r="BT195" s="201"/>
      <c r="BU195" s="203"/>
      <c r="BV195" s="201"/>
      <c r="BW195" s="201"/>
      <c r="BX195" s="201"/>
      <c r="BY195" s="201" t="str">
        <f t="shared" si="197"/>
        <v/>
      </c>
      <c r="BZ195" s="201"/>
      <c r="CA195" s="201"/>
      <c r="CB195" s="203"/>
      <c r="CC195" s="201"/>
      <c r="CD195" s="201"/>
      <c r="CE195" s="201"/>
      <c r="CF195" s="201" t="str">
        <f t="shared" si="198"/>
        <v/>
      </c>
      <c r="CG195" s="201"/>
      <c r="CH195" s="201"/>
      <c r="CI195" s="203"/>
      <c r="CJ195" s="201"/>
      <c r="CK195" s="201"/>
      <c r="CL195" s="201"/>
      <c r="CM195" s="201" t="str">
        <f t="shared" si="199"/>
        <v/>
      </c>
      <c r="CN195" s="201"/>
      <c r="CO195" s="201"/>
      <c r="CP195" s="201"/>
      <c r="CQ195" s="201"/>
      <c r="CR195" s="201"/>
      <c r="CS195" s="201"/>
      <c r="CT195" s="201" t="str">
        <f t="shared" si="200"/>
        <v/>
      </c>
      <c r="CU195" s="201"/>
      <c r="CV195" s="201"/>
      <c r="CW195" s="203"/>
      <c r="CX195" s="201"/>
      <c r="CY195" s="201"/>
      <c r="CZ195" s="201"/>
      <c r="DA195" s="201" t="str">
        <f t="shared" si="201"/>
        <v/>
      </c>
      <c r="DB195" s="201"/>
      <c r="DC195" s="201"/>
      <c r="DD195" s="203"/>
      <c r="DE195" s="201"/>
      <c r="DF195" s="201"/>
      <c r="DG195" s="201"/>
      <c r="DH195" s="201" t="str">
        <f t="shared" si="202"/>
        <v/>
      </c>
      <c r="DI195" s="201"/>
      <c r="DJ195" s="201"/>
      <c r="DK195" s="203"/>
      <c r="DL195" s="201"/>
      <c r="DM195" s="201"/>
      <c r="DN195" s="201"/>
      <c r="DO195" s="201" t="str">
        <f t="shared" si="203"/>
        <v/>
      </c>
      <c r="DP195" s="201"/>
      <c r="DQ195" s="201"/>
      <c r="DR195" s="203"/>
      <c r="DS195" s="201"/>
      <c r="DT195" s="201"/>
      <c r="DU195" s="201"/>
      <c r="DV195" s="201" t="str">
        <f t="shared" si="204"/>
        <v/>
      </c>
      <c r="DW195" s="201"/>
      <c r="DX195" s="201"/>
      <c r="DY195" s="203"/>
      <c r="DZ195" s="201"/>
      <c r="EA195" s="201"/>
      <c r="EB195" s="201"/>
      <c r="EC195" s="201" t="str">
        <f t="shared" si="205"/>
        <v/>
      </c>
      <c r="ED195" s="201"/>
      <c r="EE195" s="201"/>
      <c r="EF195" s="201"/>
      <c r="EG195" s="201"/>
      <c r="EH195" s="201"/>
      <c r="EI195" s="201"/>
      <c r="EJ195" s="201" t="str">
        <f t="shared" si="206"/>
        <v/>
      </c>
      <c r="EK195" s="201"/>
      <c r="EL195" s="201"/>
      <c r="EM195" s="203"/>
      <c r="EN195" s="201"/>
      <c r="EO195" s="201"/>
      <c r="EP195" s="201"/>
      <c r="EQ195" s="201" t="str">
        <f t="shared" si="207"/>
        <v/>
      </c>
      <c r="ER195" s="201"/>
      <c r="ES195" s="201"/>
      <c r="ET195" s="203"/>
      <c r="EU195" s="201"/>
      <c r="EV195" s="201"/>
      <c r="EW195" s="201"/>
      <c r="EX195" s="201" t="str">
        <f t="shared" si="208"/>
        <v/>
      </c>
      <c r="EY195" s="201"/>
      <c r="EZ195" s="201"/>
      <c r="FA195" s="203"/>
      <c r="FB195" s="201"/>
      <c r="FC195" s="201"/>
      <c r="FD195" s="201"/>
      <c r="FE195" s="201" t="str">
        <f t="shared" si="209"/>
        <v/>
      </c>
      <c r="FF195" s="201"/>
      <c r="FG195" s="201"/>
      <c r="FH195" s="203"/>
      <c r="FI195" s="201"/>
      <c r="FJ195" s="201"/>
      <c r="FK195" s="201"/>
      <c r="FL195" s="201" t="str">
        <f t="shared" si="210"/>
        <v/>
      </c>
      <c r="FM195" s="201"/>
      <c r="FN195" s="201"/>
      <c r="FO195" s="203"/>
      <c r="FP195" s="201"/>
      <c r="FQ195" s="201"/>
      <c r="FR195" s="201"/>
      <c r="FS195" s="201" t="str">
        <f t="shared" si="211"/>
        <v/>
      </c>
      <c r="FT195" s="201"/>
      <c r="FU195" s="201"/>
      <c r="FV195" s="201"/>
      <c r="FW195" s="201"/>
      <c r="FX195" s="201"/>
      <c r="FY195" s="201"/>
      <c r="FZ195" s="201" t="str">
        <f t="shared" si="212"/>
        <v/>
      </c>
      <c r="GA195" s="201"/>
      <c r="GB195" s="201"/>
      <c r="GC195" s="203"/>
      <c r="GD195" s="201"/>
      <c r="GE195" s="201"/>
      <c r="GF195" s="201"/>
      <c r="GG195" s="201" t="str">
        <f t="shared" si="213"/>
        <v/>
      </c>
      <c r="GH195" s="201"/>
      <c r="GI195" s="201"/>
      <c r="GJ195" s="203"/>
      <c r="GK195" s="201"/>
      <c r="GL195" s="201"/>
      <c r="GM195" s="201"/>
      <c r="GN195" s="201" t="str">
        <f t="shared" si="214"/>
        <v/>
      </c>
      <c r="GO195" s="201"/>
      <c r="GP195" s="201"/>
      <c r="GQ195" s="203"/>
      <c r="GR195" s="201"/>
      <c r="GS195" s="201"/>
      <c r="GT195" s="201"/>
      <c r="GU195" s="201" t="str">
        <f t="shared" si="215"/>
        <v/>
      </c>
      <c r="GV195" s="201"/>
      <c r="GW195" s="201"/>
      <c r="GX195" s="203"/>
      <c r="GY195" s="201"/>
      <c r="GZ195" s="201"/>
      <c r="HA195" s="201"/>
      <c r="HB195" s="201" t="str">
        <f t="shared" si="216"/>
        <v/>
      </c>
      <c r="HC195" s="201"/>
      <c r="HD195" s="201"/>
      <c r="HE195" s="203"/>
      <c r="HF195" s="201"/>
      <c r="HG195" s="201"/>
      <c r="HH195" s="201"/>
      <c r="HI195" s="201" t="str">
        <f t="shared" si="217"/>
        <v/>
      </c>
      <c r="HJ195" s="201"/>
      <c r="HK195" s="201"/>
      <c r="HL195" s="201"/>
      <c r="HM195" s="201"/>
      <c r="HN195" s="201"/>
      <c r="HO195" s="201"/>
      <c r="HP195" s="201" t="str">
        <f t="shared" si="218"/>
        <v/>
      </c>
      <c r="HQ195" s="201"/>
      <c r="HR195" s="201"/>
      <c r="HS195" s="203"/>
      <c r="HT195" s="201"/>
      <c r="HU195" s="201"/>
      <c r="HV195" s="201"/>
      <c r="HW195" s="201" t="str">
        <f t="shared" si="219"/>
        <v/>
      </c>
      <c r="HX195" s="201"/>
      <c r="HY195" s="201"/>
      <c r="HZ195" s="203"/>
      <c r="IA195" s="201"/>
      <c r="IB195" s="201"/>
      <c r="IC195" s="201"/>
      <c r="ID195" s="201" t="str">
        <f t="shared" si="220"/>
        <v/>
      </c>
      <c r="IE195" s="201"/>
      <c r="IF195" s="201"/>
      <c r="IG195" s="203"/>
      <c r="IH195" s="201"/>
      <c r="II195" s="201"/>
      <c r="IJ195" s="201"/>
      <c r="IK195" s="201" t="str">
        <f t="shared" si="221"/>
        <v/>
      </c>
      <c r="IL195" s="201"/>
      <c r="IM195" s="201"/>
      <c r="IN195" s="203"/>
      <c r="IO195" s="201"/>
      <c r="IP195" s="201"/>
      <c r="IQ195" s="201"/>
      <c r="IR195" s="201" t="str">
        <f t="shared" si="222"/>
        <v/>
      </c>
      <c r="IS195" s="201"/>
      <c r="IT195" s="201"/>
      <c r="IU195" s="203"/>
      <c r="IV195" s="201"/>
      <c r="IW195" s="201"/>
      <c r="IX195" s="201"/>
      <c r="IY195" s="201" t="str">
        <f t="shared" si="223"/>
        <v/>
      </c>
      <c r="IZ195" s="201"/>
      <c r="JA195" s="201"/>
      <c r="JB195" s="201"/>
      <c r="JC195" s="201"/>
      <c r="JD195" s="201"/>
      <c r="JE195" s="201"/>
      <c r="JF195" s="201" t="str">
        <f t="shared" si="224"/>
        <v/>
      </c>
      <c r="JG195" s="201"/>
      <c r="JH195" s="201"/>
      <c r="JI195" s="203"/>
      <c r="JJ195" s="201"/>
      <c r="JK195" s="201"/>
      <c r="JL195" s="201"/>
      <c r="JM195" s="201" t="str">
        <f t="shared" si="225"/>
        <v/>
      </c>
      <c r="JN195" s="201"/>
      <c r="JO195" s="201"/>
      <c r="JP195" s="203"/>
      <c r="JQ195" s="201"/>
      <c r="JR195" s="201"/>
      <c r="JS195" s="201"/>
      <c r="JT195" s="201" t="str">
        <f t="shared" si="226"/>
        <v/>
      </c>
      <c r="JU195" s="201"/>
      <c r="JV195" s="201"/>
      <c r="JW195" s="203"/>
      <c r="JX195" s="201"/>
      <c r="JY195" s="201"/>
      <c r="JZ195" s="201"/>
      <c r="KA195" s="201" t="str">
        <f t="shared" si="227"/>
        <v/>
      </c>
      <c r="KB195" s="201"/>
      <c r="KC195" s="201"/>
      <c r="KD195" s="203"/>
      <c r="KE195" s="201"/>
      <c r="KF195" s="201"/>
      <c r="KG195" s="201"/>
      <c r="KH195" s="201" t="str">
        <f t="shared" si="228"/>
        <v/>
      </c>
      <c r="KI195" s="201"/>
      <c r="KJ195" s="201"/>
      <c r="KK195" s="203"/>
      <c r="KL195" s="201"/>
      <c r="KM195" s="201"/>
      <c r="KN195" s="201"/>
      <c r="KO195" s="201" t="str">
        <f t="shared" si="229"/>
        <v/>
      </c>
      <c r="KP195" s="201"/>
      <c r="KQ195" s="201"/>
      <c r="KR195" s="201"/>
      <c r="KS195" s="201"/>
      <c r="KT195" s="201"/>
      <c r="KU195" s="201"/>
      <c r="KV195" s="201" t="str">
        <f t="shared" si="230"/>
        <v/>
      </c>
      <c r="KW195" s="201"/>
      <c r="KX195" s="201"/>
      <c r="KY195" s="203"/>
      <c r="KZ195" s="201"/>
      <c r="LA195" s="201"/>
      <c r="LB195" s="201"/>
      <c r="LC195" s="201" t="str">
        <f t="shared" si="231"/>
        <v/>
      </c>
      <c r="LD195" s="201"/>
      <c r="LE195" s="201"/>
      <c r="LF195" s="203"/>
      <c r="LG195" s="201"/>
      <c r="LH195" s="201"/>
      <c r="LI195" s="201"/>
      <c r="LJ195" s="201" t="str">
        <f t="shared" si="168"/>
        <v/>
      </c>
      <c r="LK195" s="201"/>
      <c r="LL195" s="201"/>
      <c r="LM195" s="203"/>
      <c r="LN195" s="201"/>
      <c r="LO195" s="201"/>
      <c r="LP195" s="201"/>
      <c r="LQ195" s="201" t="str">
        <f t="shared" si="169"/>
        <v/>
      </c>
      <c r="LR195" s="201"/>
      <c r="LS195" s="201"/>
      <c r="LT195" s="203"/>
      <c r="LU195" s="201"/>
      <c r="LV195" s="201"/>
      <c r="LW195" s="201"/>
      <c r="LX195" s="201" t="str">
        <f t="shared" si="170"/>
        <v/>
      </c>
      <c r="LY195" s="201"/>
      <c r="LZ195" s="201"/>
      <c r="MA195" s="203"/>
      <c r="MB195" s="201"/>
      <c r="MC195" s="201"/>
      <c r="MD195" s="201"/>
      <c r="ME195" s="201" t="str">
        <f t="shared" si="171"/>
        <v/>
      </c>
      <c r="MF195" s="201"/>
      <c r="MG195" s="201"/>
      <c r="MH195" s="201"/>
      <c r="MI195" s="201"/>
      <c r="MJ195" s="201"/>
      <c r="MK195" s="201"/>
      <c r="ML195" s="201" t="str">
        <f t="shared" si="172"/>
        <v/>
      </c>
      <c r="MM195" s="201"/>
      <c r="MN195" s="201"/>
      <c r="MO195" s="203"/>
      <c r="MP195" s="201"/>
      <c r="MQ195" s="201"/>
      <c r="MR195" s="201"/>
      <c r="MS195" s="201" t="str">
        <f t="shared" si="173"/>
        <v/>
      </c>
      <c r="MT195" s="201"/>
      <c r="MU195" s="201"/>
      <c r="MV195" s="203"/>
      <c r="MW195" s="201"/>
      <c r="MX195" s="201"/>
      <c r="MY195" s="201"/>
      <c r="MZ195" s="201" t="str">
        <f t="shared" si="174"/>
        <v/>
      </c>
      <c r="NA195" s="201"/>
      <c r="NB195" s="201"/>
      <c r="NC195" s="203"/>
      <c r="ND195" s="201"/>
      <c r="NE195" s="201"/>
      <c r="NF195" s="201"/>
      <c r="NG195" s="201" t="str">
        <f t="shared" si="175"/>
        <v/>
      </c>
      <c r="NH195" s="201"/>
      <c r="NI195" s="201"/>
      <c r="NJ195" s="203"/>
      <c r="NK195" s="201"/>
      <c r="NL195" s="201"/>
      <c r="NM195" s="201"/>
      <c r="NN195" s="201" t="str">
        <f t="shared" si="176"/>
        <v/>
      </c>
      <c r="NO195" s="201"/>
      <c r="NP195" s="201"/>
      <c r="NQ195" s="203"/>
      <c r="NR195" s="201"/>
      <c r="NS195" s="201"/>
      <c r="NT195" s="201"/>
      <c r="NU195" s="201" t="str">
        <f t="shared" si="177"/>
        <v/>
      </c>
      <c r="NV195" s="201"/>
      <c r="NW195" s="201"/>
      <c r="NX195" s="201"/>
      <c r="NY195" s="201"/>
      <c r="NZ195" s="201"/>
      <c r="OA195" s="201"/>
      <c r="OB195" s="201" t="str">
        <f t="shared" si="178"/>
        <v/>
      </c>
      <c r="OC195" s="201"/>
      <c r="OD195" s="201"/>
      <c r="OE195" s="203"/>
      <c r="OF195" s="201"/>
      <c r="OG195" s="201"/>
      <c r="OH195" s="201"/>
      <c r="OI195" s="201" t="str">
        <f t="shared" si="179"/>
        <v/>
      </c>
      <c r="OJ195" s="201"/>
      <c r="OK195" s="201"/>
      <c r="OL195" s="203"/>
      <c r="OM195" s="201"/>
      <c r="ON195" s="201"/>
      <c r="OO195" s="201"/>
      <c r="OP195" s="201" t="str">
        <f t="shared" si="180"/>
        <v/>
      </c>
      <c r="OQ195" s="201"/>
      <c r="OR195" s="201"/>
      <c r="OS195" s="203"/>
      <c r="OT195" s="201"/>
      <c r="OU195" s="201"/>
      <c r="OV195" s="201"/>
      <c r="OW195" s="201" t="str">
        <f t="shared" si="181"/>
        <v/>
      </c>
      <c r="OX195" s="201"/>
      <c r="OY195" s="201"/>
      <c r="OZ195" s="203"/>
      <c r="PA195" s="201"/>
      <c r="PB195" s="201"/>
      <c r="PC195" s="201"/>
      <c r="PD195" s="201" t="str">
        <f t="shared" si="182"/>
        <v/>
      </c>
      <c r="PE195" s="201"/>
      <c r="PF195" s="201"/>
      <c r="PG195" s="203"/>
      <c r="PH195" s="201"/>
      <c r="PI195" s="201"/>
      <c r="PJ195" s="201"/>
      <c r="PK195" s="201" t="str">
        <f t="shared" si="183"/>
        <v/>
      </c>
      <c r="PL195" s="201"/>
      <c r="PM195" s="201"/>
      <c r="PN195" s="201"/>
      <c r="PO195" s="201"/>
      <c r="PP195" s="201"/>
      <c r="PQ195" s="201"/>
      <c r="PR195" s="201" t="str">
        <f t="shared" si="184"/>
        <v/>
      </c>
      <c r="PS195" s="201"/>
      <c r="PT195" s="201"/>
      <c r="PU195" s="201"/>
      <c r="PV195" s="201"/>
      <c r="PW195" s="201"/>
      <c r="PX195" s="201"/>
      <c r="PY195" s="201" t="str">
        <f t="shared" si="185"/>
        <v/>
      </c>
      <c r="PZ195" s="201"/>
      <c r="QA195" s="201"/>
      <c r="QB195" s="201"/>
      <c r="QC195" s="201"/>
      <c r="QD195" s="201"/>
      <c r="QE195" s="201"/>
      <c r="QF195" s="201" t="str">
        <f t="shared" si="186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5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9"/>
        <v>0</v>
      </c>
      <c r="V196" s="201"/>
      <c r="W196" s="201"/>
      <c r="X196" s="203"/>
      <c r="Y196" s="201"/>
      <c r="Z196" s="201"/>
      <c r="AA196" s="201"/>
      <c r="AB196" s="201">
        <f t="shared" si="190"/>
        <v>0</v>
      </c>
      <c r="AC196" s="201"/>
      <c r="AD196" s="201"/>
      <c r="AE196" s="203"/>
      <c r="AF196" s="201"/>
      <c r="AG196" s="201"/>
      <c r="AH196" s="201"/>
      <c r="AI196" s="201">
        <f t="shared" si="191"/>
        <v>0</v>
      </c>
      <c r="AJ196" s="201"/>
      <c r="AK196" s="201"/>
      <c r="AL196" s="203"/>
      <c r="AM196" s="201"/>
      <c r="AN196" s="201"/>
      <c r="AO196" s="201"/>
      <c r="AP196" s="201" t="str">
        <f t="shared" si="192"/>
        <v/>
      </c>
      <c r="AQ196" s="201"/>
      <c r="AR196" s="201"/>
      <c r="AS196" s="203"/>
      <c r="AT196" s="201"/>
      <c r="AU196" s="201"/>
      <c r="AV196" s="201"/>
      <c r="AW196" s="201" t="str">
        <f t="shared" si="193"/>
        <v/>
      </c>
      <c r="AX196" s="201"/>
      <c r="AY196" s="201"/>
      <c r="AZ196" s="201"/>
      <c r="BA196" s="201"/>
      <c r="BB196" s="201"/>
      <c r="BC196" s="201"/>
      <c r="BD196" s="201" t="str">
        <f t="shared" si="194"/>
        <v/>
      </c>
      <c r="BE196" s="201"/>
      <c r="BF196" s="201"/>
      <c r="BG196" s="203"/>
      <c r="BH196" s="201"/>
      <c r="BI196" s="201"/>
      <c r="BJ196" s="201"/>
      <c r="BK196" s="201" t="str">
        <f t="shared" si="195"/>
        <v/>
      </c>
      <c r="BL196" s="201"/>
      <c r="BM196" s="201"/>
      <c r="BN196" s="203"/>
      <c r="BO196" s="201"/>
      <c r="BP196" s="201"/>
      <c r="BQ196" s="201"/>
      <c r="BR196" s="201" t="str">
        <f t="shared" si="196"/>
        <v/>
      </c>
      <c r="BS196" s="201"/>
      <c r="BT196" s="201"/>
      <c r="BU196" s="203"/>
      <c r="BV196" s="201"/>
      <c r="BW196" s="201"/>
      <c r="BX196" s="201"/>
      <c r="BY196" s="201" t="str">
        <f t="shared" si="197"/>
        <v/>
      </c>
      <c r="BZ196" s="201"/>
      <c r="CA196" s="201"/>
      <c r="CB196" s="203"/>
      <c r="CC196" s="201"/>
      <c r="CD196" s="201"/>
      <c r="CE196" s="201"/>
      <c r="CF196" s="201" t="str">
        <f t="shared" si="198"/>
        <v/>
      </c>
      <c r="CG196" s="201"/>
      <c r="CH196" s="201"/>
      <c r="CI196" s="203"/>
      <c r="CJ196" s="201"/>
      <c r="CK196" s="201"/>
      <c r="CL196" s="201"/>
      <c r="CM196" s="201" t="str">
        <f t="shared" si="199"/>
        <v/>
      </c>
      <c r="CN196" s="201"/>
      <c r="CO196" s="201"/>
      <c r="CP196" s="201"/>
      <c r="CQ196" s="201"/>
      <c r="CR196" s="201"/>
      <c r="CS196" s="201"/>
      <c r="CT196" s="201" t="str">
        <f t="shared" si="200"/>
        <v/>
      </c>
      <c r="CU196" s="201"/>
      <c r="CV196" s="201"/>
      <c r="CW196" s="203"/>
      <c r="CX196" s="201"/>
      <c r="CY196" s="201"/>
      <c r="CZ196" s="201"/>
      <c r="DA196" s="201" t="str">
        <f t="shared" si="201"/>
        <v/>
      </c>
      <c r="DB196" s="201"/>
      <c r="DC196" s="201"/>
      <c r="DD196" s="203"/>
      <c r="DE196" s="201"/>
      <c r="DF196" s="201"/>
      <c r="DG196" s="201"/>
      <c r="DH196" s="201" t="str">
        <f t="shared" si="202"/>
        <v/>
      </c>
      <c r="DI196" s="201"/>
      <c r="DJ196" s="201"/>
      <c r="DK196" s="203"/>
      <c r="DL196" s="201"/>
      <c r="DM196" s="201"/>
      <c r="DN196" s="201"/>
      <c r="DO196" s="201" t="str">
        <f t="shared" si="203"/>
        <v/>
      </c>
      <c r="DP196" s="201"/>
      <c r="DQ196" s="201"/>
      <c r="DR196" s="203"/>
      <c r="DS196" s="201"/>
      <c r="DT196" s="201"/>
      <c r="DU196" s="201"/>
      <c r="DV196" s="201" t="str">
        <f t="shared" si="204"/>
        <v/>
      </c>
      <c r="DW196" s="201"/>
      <c r="DX196" s="201"/>
      <c r="DY196" s="203"/>
      <c r="DZ196" s="201"/>
      <c r="EA196" s="201"/>
      <c r="EB196" s="201"/>
      <c r="EC196" s="201" t="str">
        <f t="shared" si="205"/>
        <v/>
      </c>
      <c r="ED196" s="201"/>
      <c r="EE196" s="201"/>
      <c r="EF196" s="201"/>
      <c r="EG196" s="201"/>
      <c r="EH196" s="201"/>
      <c r="EI196" s="201"/>
      <c r="EJ196" s="201" t="str">
        <f t="shared" si="206"/>
        <v/>
      </c>
      <c r="EK196" s="201"/>
      <c r="EL196" s="201"/>
      <c r="EM196" s="203"/>
      <c r="EN196" s="201"/>
      <c r="EO196" s="201"/>
      <c r="EP196" s="201"/>
      <c r="EQ196" s="201" t="str">
        <f t="shared" si="207"/>
        <v/>
      </c>
      <c r="ER196" s="201"/>
      <c r="ES196" s="201"/>
      <c r="ET196" s="203"/>
      <c r="EU196" s="201"/>
      <c r="EV196" s="201"/>
      <c r="EW196" s="201"/>
      <c r="EX196" s="201" t="str">
        <f t="shared" si="208"/>
        <v/>
      </c>
      <c r="EY196" s="201"/>
      <c r="EZ196" s="201"/>
      <c r="FA196" s="203"/>
      <c r="FB196" s="201"/>
      <c r="FC196" s="201"/>
      <c r="FD196" s="201"/>
      <c r="FE196" s="201" t="str">
        <f t="shared" si="209"/>
        <v/>
      </c>
      <c r="FF196" s="201"/>
      <c r="FG196" s="201"/>
      <c r="FH196" s="203"/>
      <c r="FI196" s="201"/>
      <c r="FJ196" s="201"/>
      <c r="FK196" s="201"/>
      <c r="FL196" s="201" t="str">
        <f t="shared" si="210"/>
        <v/>
      </c>
      <c r="FM196" s="201"/>
      <c r="FN196" s="201"/>
      <c r="FO196" s="203"/>
      <c r="FP196" s="201"/>
      <c r="FQ196" s="201"/>
      <c r="FR196" s="201"/>
      <c r="FS196" s="201" t="str">
        <f t="shared" si="211"/>
        <v/>
      </c>
      <c r="FT196" s="201"/>
      <c r="FU196" s="201"/>
      <c r="FV196" s="201"/>
      <c r="FW196" s="201"/>
      <c r="FX196" s="201"/>
      <c r="FY196" s="201"/>
      <c r="FZ196" s="201" t="str">
        <f t="shared" si="212"/>
        <v/>
      </c>
      <c r="GA196" s="201"/>
      <c r="GB196" s="201"/>
      <c r="GC196" s="203"/>
      <c r="GD196" s="201"/>
      <c r="GE196" s="201"/>
      <c r="GF196" s="201"/>
      <c r="GG196" s="201" t="str">
        <f t="shared" si="213"/>
        <v/>
      </c>
      <c r="GH196" s="201"/>
      <c r="GI196" s="201"/>
      <c r="GJ196" s="203"/>
      <c r="GK196" s="201"/>
      <c r="GL196" s="201"/>
      <c r="GM196" s="201"/>
      <c r="GN196" s="201" t="str">
        <f t="shared" si="214"/>
        <v/>
      </c>
      <c r="GO196" s="201"/>
      <c r="GP196" s="201"/>
      <c r="GQ196" s="203"/>
      <c r="GR196" s="201"/>
      <c r="GS196" s="201"/>
      <c r="GT196" s="201"/>
      <c r="GU196" s="201" t="str">
        <f t="shared" si="215"/>
        <v/>
      </c>
      <c r="GV196" s="201"/>
      <c r="GW196" s="201"/>
      <c r="GX196" s="203"/>
      <c r="GY196" s="201"/>
      <c r="GZ196" s="201"/>
      <c r="HA196" s="201"/>
      <c r="HB196" s="201" t="str">
        <f t="shared" si="216"/>
        <v/>
      </c>
      <c r="HC196" s="201"/>
      <c r="HD196" s="201"/>
      <c r="HE196" s="203"/>
      <c r="HF196" s="201"/>
      <c r="HG196" s="201"/>
      <c r="HH196" s="201"/>
      <c r="HI196" s="201" t="str">
        <f t="shared" si="217"/>
        <v/>
      </c>
      <c r="HJ196" s="201"/>
      <c r="HK196" s="201"/>
      <c r="HL196" s="201"/>
      <c r="HM196" s="201"/>
      <c r="HN196" s="201"/>
      <c r="HO196" s="201"/>
      <c r="HP196" s="201" t="str">
        <f t="shared" si="218"/>
        <v/>
      </c>
      <c r="HQ196" s="201"/>
      <c r="HR196" s="201"/>
      <c r="HS196" s="203"/>
      <c r="HT196" s="201"/>
      <c r="HU196" s="201"/>
      <c r="HV196" s="201"/>
      <c r="HW196" s="201" t="str">
        <f t="shared" si="219"/>
        <v/>
      </c>
      <c r="HX196" s="201"/>
      <c r="HY196" s="201"/>
      <c r="HZ196" s="203"/>
      <c r="IA196" s="201"/>
      <c r="IB196" s="201"/>
      <c r="IC196" s="201"/>
      <c r="ID196" s="201" t="str">
        <f t="shared" si="220"/>
        <v/>
      </c>
      <c r="IE196" s="201"/>
      <c r="IF196" s="201"/>
      <c r="IG196" s="203"/>
      <c r="IH196" s="201"/>
      <c r="II196" s="201"/>
      <c r="IJ196" s="201"/>
      <c r="IK196" s="201" t="str">
        <f t="shared" si="221"/>
        <v/>
      </c>
      <c r="IL196" s="201"/>
      <c r="IM196" s="201"/>
      <c r="IN196" s="203"/>
      <c r="IO196" s="201"/>
      <c r="IP196" s="201"/>
      <c r="IQ196" s="201"/>
      <c r="IR196" s="201" t="str">
        <f t="shared" si="222"/>
        <v/>
      </c>
      <c r="IS196" s="201"/>
      <c r="IT196" s="201"/>
      <c r="IU196" s="203"/>
      <c r="IV196" s="201"/>
      <c r="IW196" s="201"/>
      <c r="IX196" s="201"/>
      <c r="IY196" s="201" t="str">
        <f t="shared" si="223"/>
        <v/>
      </c>
      <c r="IZ196" s="201"/>
      <c r="JA196" s="201"/>
      <c r="JB196" s="201"/>
      <c r="JC196" s="201"/>
      <c r="JD196" s="201"/>
      <c r="JE196" s="201"/>
      <c r="JF196" s="201" t="str">
        <f t="shared" si="224"/>
        <v/>
      </c>
      <c r="JG196" s="201"/>
      <c r="JH196" s="201"/>
      <c r="JI196" s="203"/>
      <c r="JJ196" s="201"/>
      <c r="JK196" s="201"/>
      <c r="JL196" s="201"/>
      <c r="JM196" s="201" t="str">
        <f t="shared" si="225"/>
        <v/>
      </c>
      <c r="JN196" s="201"/>
      <c r="JO196" s="201"/>
      <c r="JP196" s="203"/>
      <c r="JQ196" s="201"/>
      <c r="JR196" s="201"/>
      <c r="JS196" s="201"/>
      <c r="JT196" s="201" t="str">
        <f t="shared" si="226"/>
        <v/>
      </c>
      <c r="JU196" s="201"/>
      <c r="JV196" s="201"/>
      <c r="JW196" s="203"/>
      <c r="JX196" s="201"/>
      <c r="JY196" s="201"/>
      <c r="JZ196" s="201"/>
      <c r="KA196" s="201" t="str">
        <f t="shared" si="227"/>
        <v/>
      </c>
      <c r="KB196" s="201"/>
      <c r="KC196" s="201"/>
      <c r="KD196" s="203"/>
      <c r="KE196" s="201"/>
      <c r="KF196" s="201"/>
      <c r="KG196" s="201"/>
      <c r="KH196" s="201" t="str">
        <f t="shared" si="228"/>
        <v/>
      </c>
      <c r="KI196" s="201"/>
      <c r="KJ196" s="201"/>
      <c r="KK196" s="203"/>
      <c r="KL196" s="201"/>
      <c r="KM196" s="201"/>
      <c r="KN196" s="201"/>
      <c r="KO196" s="201" t="str">
        <f t="shared" si="229"/>
        <v/>
      </c>
      <c r="KP196" s="201"/>
      <c r="KQ196" s="201"/>
      <c r="KR196" s="201"/>
      <c r="KS196" s="201"/>
      <c r="KT196" s="201"/>
      <c r="KU196" s="201"/>
      <c r="KV196" s="201" t="str">
        <f t="shared" si="230"/>
        <v/>
      </c>
      <c r="KW196" s="201"/>
      <c r="KX196" s="201"/>
      <c r="KY196" s="203"/>
      <c r="KZ196" s="201"/>
      <c r="LA196" s="201"/>
      <c r="LB196" s="201"/>
      <c r="LC196" s="201" t="str">
        <f t="shared" si="231"/>
        <v/>
      </c>
      <c r="LD196" s="201"/>
      <c r="LE196" s="201"/>
      <c r="LF196" s="203"/>
      <c r="LG196" s="201"/>
      <c r="LH196" s="201"/>
      <c r="LI196" s="201"/>
      <c r="LJ196" s="201" t="str">
        <f t="shared" si="168"/>
        <v/>
      </c>
      <c r="LK196" s="201"/>
      <c r="LL196" s="201"/>
      <c r="LM196" s="203"/>
      <c r="LN196" s="201"/>
      <c r="LO196" s="201"/>
      <c r="LP196" s="201"/>
      <c r="LQ196" s="201" t="str">
        <f t="shared" si="169"/>
        <v/>
      </c>
      <c r="LR196" s="201"/>
      <c r="LS196" s="201"/>
      <c r="LT196" s="203"/>
      <c r="LU196" s="201"/>
      <c r="LV196" s="201"/>
      <c r="LW196" s="201"/>
      <c r="LX196" s="201" t="str">
        <f t="shared" si="170"/>
        <v/>
      </c>
      <c r="LY196" s="201"/>
      <c r="LZ196" s="201"/>
      <c r="MA196" s="203"/>
      <c r="MB196" s="201"/>
      <c r="MC196" s="201"/>
      <c r="MD196" s="201"/>
      <c r="ME196" s="201" t="str">
        <f t="shared" si="171"/>
        <v/>
      </c>
      <c r="MF196" s="201"/>
      <c r="MG196" s="201"/>
      <c r="MH196" s="201"/>
      <c r="MI196" s="201"/>
      <c r="MJ196" s="201"/>
      <c r="MK196" s="201"/>
      <c r="ML196" s="201" t="str">
        <f t="shared" si="172"/>
        <v/>
      </c>
      <c r="MM196" s="201"/>
      <c r="MN196" s="201"/>
      <c r="MO196" s="203"/>
      <c r="MP196" s="201"/>
      <c r="MQ196" s="201"/>
      <c r="MR196" s="201"/>
      <c r="MS196" s="201" t="str">
        <f t="shared" si="173"/>
        <v/>
      </c>
      <c r="MT196" s="201"/>
      <c r="MU196" s="201"/>
      <c r="MV196" s="203"/>
      <c r="MW196" s="201"/>
      <c r="MX196" s="201"/>
      <c r="MY196" s="201"/>
      <c r="MZ196" s="201" t="str">
        <f t="shared" si="174"/>
        <v/>
      </c>
      <c r="NA196" s="201"/>
      <c r="NB196" s="201"/>
      <c r="NC196" s="203"/>
      <c r="ND196" s="201"/>
      <c r="NE196" s="201"/>
      <c r="NF196" s="201"/>
      <c r="NG196" s="201" t="str">
        <f t="shared" si="175"/>
        <v/>
      </c>
      <c r="NH196" s="201"/>
      <c r="NI196" s="201"/>
      <c r="NJ196" s="203"/>
      <c r="NK196" s="201"/>
      <c r="NL196" s="201"/>
      <c r="NM196" s="201"/>
      <c r="NN196" s="201" t="str">
        <f t="shared" si="176"/>
        <v/>
      </c>
      <c r="NO196" s="201"/>
      <c r="NP196" s="201"/>
      <c r="NQ196" s="203"/>
      <c r="NR196" s="201"/>
      <c r="NS196" s="201"/>
      <c r="NT196" s="201"/>
      <c r="NU196" s="201" t="str">
        <f t="shared" si="177"/>
        <v/>
      </c>
      <c r="NV196" s="201"/>
      <c r="NW196" s="201"/>
      <c r="NX196" s="201"/>
      <c r="NY196" s="201"/>
      <c r="NZ196" s="201"/>
      <c r="OA196" s="201"/>
      <c r="OB196" s="201" t="str">
        <f t="shared" si="178"/>
        <v/>
      </c>
      <c r="OC196" s="201"/>
      <c r="OD196" s="201"/>
      <c r="OE196" s="203"/>
      <c r="OF196" s="201"/>
      <c r="OG196" s="201"/>
      <c r="OH196" s="201"/>
      <c r="OI196" s="201" t="str">
        <f t="shared" si="179"/>
        <v/>
      </c>
      <c r="OJ196" s="201"/>
      <c r="OK196" s="201"/>
      <c r="OL196" s="203"/>
      <c r="OM196" s="201"/>
      <c r="ON196" s="201"/>
      <c r="OO196" s="201"/>
      <c r="OP196" s="201" t="str">
        <f t="shared" si="180"/>
        <v/>
      </c>
      <c r="OQ196" s="201"/>
      <c r="OR196" s="201"/>
      <c r="OS196" s="203"/>
      <c r="OT196" s="201"/>
      <c r="OU196" s="201"/>
      <c r="OV196" s="201"/>
      <c r="OW196" s="201" t="str">
        <f t="shared" si="181"/>
        <v/>
      </c>
      <c r="OX196" s="201"/>
      <c r="OY196" s="201"/>
      <c r="OZ196" s="203"/>
      <c r="PA196" s="201"/>
      <c r="PB196" s="201"/>
      <c r="PC196" s="201"/>
      <c r="PD196" s="201" t="str">
        <f t="shared" si="182"/>
        <v/>
      </c>
      <c r="PE196" s="201"/>
      <c r="PF196" s="201"/>
      <c r="PG196" s="203"/>
      <c r="PH196" s="201"/>
      <c r="PI196" s="201"/>
      <c r="PJ196" s="201"/>
      <c r="PK196" s="201" t="str">
        <f t="shared" si="183"/>
        <v/>
      </c>
      <c r="PL196" s="201"/>
      <c r="PM196" s="201"/>
      <c r="PN196" s="201"/>
      <c r="PO196" s="201"/>
      <c r="PP196" s="201"/>
      <c r="PQ196" s="201"/>
      <c r="PR196" s="201" t="str">
        <f t="shared" si="184"/>
        <v/>
      </c>
      <c r="PS196" s="201"/>
      <c r="PT196" s="201"/>
      <c r="PU196" s="201"/>
      <c r="PV196" s="201"/>
      <c r="PW196" s="201"/>
      <c r="PX196" s="201"/>
      <c r="PY196" s="201" t="str">
        <f t="shared" si="185"/>
        <v/>
      </c>
      <c r="PZ196" s="201"/>
      <c r="QA196" s="201"/>
      <c r="QB196" s="201"/>
      <c r="QC196" s="201"/>
      <c r="QD196" s="201"/>
      <c r="QE196" s="201"/>
      <c r="QF196" s="201" t="str">
        <f t="shared" si="186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164"/>
        <v/>
      </c>
      <c r="G197" s="201" t="e">
        <f t="shared" ref="G197:G199" si="232">G22</f>
        <v>#N/A</v>
      </c>
      <c r="H197" s="202"/>
      <c r="I197" s="202"/>
      <c r="J197" s="202"/>
      <c r="K197" s="201"/>
      <c r="L197" s="201"/>
      <c r="M197" s="201" t="str">
        <f t="shared" si="165"/>
        <v/>
      </c>
      <c r="N197" s="201">
        <f t="shared" ref="N197:N199" si="233">N22</f>
        <v>0</v>
      </c>
      <c r="O197" s="201"/>
      <c r="P197" s="201"/>
      <c r="Q197" s="203"/>
      <c r="R197" s="201"/>
      <c r="S197" s="201"/>
      <c r="T197" s="201"/>
      <c r="U197" s="201">
        <f t="shared" si="189"/>
        <v>0</v>
      </c>
      <c r="V197" s="201"/>
      <c r="W197" s="201"/>
      <c r="X197" s="203"/>
      <c r="Y197" s="201"/>
      <c r="Z197" s="201"/>
      <c r="AA197" s="201"/>
      <c r="AB197" s="201">
        <f t="shared" si="190"/>
        <v>0</v>
      </c>
      <c r="AC197" s="201"/>
      <c r="AD197" s="201"/>
      <c r="AE197" s="203"/>
      <c r="AF197" s="201"/>
      <c r="AG197" s="201"/>
      <c r="AH197" s="201"/>
      <c r="AI197" s="201">
        <f t="shared" si="191"/>
        <v>0</v>
      </c>
      <c r="AJ197" s="201"/>
      <c r="AK197" s="201"/>
      <c r="AL197" s="203"/>
      <c r="AM197" s="201"/>
      <c r="AN197" s="201"/>
      <c r="AO197" s="201"/>
      <c r="AP197" s="201" t="str">
        <f t="shared" si="192"/>
        <v/>
      </c>
      <c r="AQ197" s="201"/>
      <c r="AR197" s="201"/>
      <c r="AS197" s="203"/>
      <c r="AT197" s="201"/>
      <c r="AU197" s="201"/>
      <c r="AV197" s="201"/>
      <c r="AW197" s="201" t="str">
        <f t="shared" si="193"/>
        <v/>
      </c>
      <c r="AX197" s="201"/>
      <c r="AY197" s="201"/>
      <c r="AZ197" s="201"/>
      <c r="BA197" s="201"/>
      <c r="BB197" s="201"/>
      <c r="BC197" s="201"/>
      <c r="BD197" s="201" t="str">
        <f t="shared" si="194"/>
        <v/>
      </c>
      <c r="BE197" s="201"/>
      <c r="BF197" s="201"/>
      <c r="BG197" s="203"/>
      <c r="BH197" s="201"/>
      <c r="BI197" s="201"/>
      <c r="BJ197" s="201"/>
      <c r="BK197" s="201" t="str">
        <f t="shared" si="195"/>
        <v/>
      </c>
      <c r="BL197" s="201"/>
      <c r="BM197" s="201"/>
      <c r="BN197" s="203"/>
      <c r="BO197" s="201"/>
      <c r="BP197" s="201"/>
      <c r="BQ197" s="201"/>
      <c r="BR197" s="201" t="str">
        <f t="shared" si="196"/>
        <v/>
      </c>
      <c r="BS197" s="201"/>
      <c r="BT197" s="201"/>
      <c r="BU197" s="203"/>
      <c r="BV197" s="201"/>
      <c r="BW197" s="201"/>
      <c r="BX197" s="201"/>
      <c r="BY197" s="201" t="str">
        <f t="shared" si="197"/>
        <v/>
      </c>
      <c r="BZ197" s="201"/>
      <c r="CA197" s="201"/>
      <c r="CB197" s="203"/>
      <c r="CC197" s="201"/>
      <c r="CD197" s="201"/>
      <c r="CE197" s="201"/>
      <c r="CF197" s="201" t="str">
        <f t="shared" si="198"/>
        <v/>
      </c>
      <c r="CG197" s="201"/>
      <c r="CH197" s="201"/>
      <c r="CI197" s="203"/>
      <c r="CJ197" s="201"/>
      <c r="CK197" s="201"/>
      <c r="CL197" s="201"/>
      <c r="CM197" s="201" t="str">
        <f t="shared" si="199"/>
        <v/>
      </c>
      <c r="CN197" s="201"/>
      <c r="CO197" s="201"/>
      <c r="CP197" s="201"/>
      <c r="CQ197" s="201"/>
      <c r="CR197" s="201"/>
      <c r="CS197" s="201"/>
      <c r="CT197" s="201" t="str">
        <f t="shared" si="200"/>
        <v/>
      </c>
      <c r="CU197" s="201"/>
      <c r="CV197" s="201"/>
      <c r="CW197" s="203"/>
      <c r="CX197" s="201"/>
      <c r="CY197" s="201"/>
      <c r="CZ197" s="201"/>
      <c r="DA197" s="201" t="str">
        <f t="shared" si="201"/>
        <v/>
      </c>
      <c r="DB197" s="201"/>
      <c r="DC197" s="201"/>
      <c r="DD197" s="203"/>
      <c r="DE197" s="201"/>
      <c r="DF197" s="201"/>
      <c r="DG197" s="201"/>
      <c r="DH197" s="201" t="str">
        <f t="shared" si="202"/>
        <v/>
      </c>
      <c r="DI197" s="201"/>
      <c r="DJ197" s="201"/>
      <c r="DK197" s="203"/>
      <c r="DL197" s="201"/>
      <c r="DM197" s="201"/>
      <c r="DN197" s="201"/>
      <c r="DO197" s="201" t="str">
        <f t="shared" si="203"/>
        <v/>
      </c>
      <c r="DP197" s="201"/>
      <c r="DQ197" s="201"/>
      <c r="DR197" s="203"/>
      <c r="DS197" s="201"/>
      <c r="DT197" s="201"/>
      <c r="DU197" s="201"/>
      <c r="DV197" s="201" t="str">
        <f t="shared" si="204"/>
        <v/>
      </c>
      <c r="DW197" s="201"/>
      <c r="DX197" s="201"/>
      <c r="DY197" s="203"/>
      <c r="DZ197" s="201"/>
      <c r="EA197" s="201"/>
      <c r="EB197" s="201"/>
      <c r="EC197" s="201" t="str">
        <f t="shared" si="205"/>
        <v/>
      </c>
      <c r="ED197" s="201"/>
      <c r="EE197" s="201"/>
      <c r="EF197" s="201"/>
      <c r="EG197" s="201"/>
      <c r="EH197" s="201"/>
      <c r="EI197" s="201"/>
      <c r="EJ197" s="201" t="str">
        <f t="shared" si="206"/>
        <v/>
      </c>
      <c r="EK197" s="201"/>
      <c r="EL197" s="201"/>
      <c r="EM197" s="203"/>
      <c r="EN197" s="201"/>
      <c r="EO197" s="201"/>
      <c r="EP197" s="201"/>
      <c r="EQ197" s="201" t="str">
        <f t="shared" si="207"/>
        <v/>
      </c>
      <c r="ER197" s="201"/>
      <c r="ES197" s="201"/>
      <c r="ET197" s="203"/>
      <c r="EU197" s="201"/>
      <c r="EV197" s="201"/>
      <c r="EW197" s="201"/>
      <c r="EX197" s="201" t="str">
        <f t="shared" si="208"/>
        <v/>
      </c>
      <c r="EY197" s="201"/>
      <c r="EZ197" s="201"/>
      <c r="FA197" s="203"/>
      <c r="FB197" s="201"/>
      <c r="FC197" s="201"/>
      <c r="FD197" s="201"/>
      <c r="FE197" s="201" t="str">
        <f t="shared" si="209"/>
        <v/>
      </c>
      <c r="FF197" s="201"/>
      <c r="FG197" s="201"/>
      <c r="FH197" s="203"/>
      <c r="FI197" s="201"/>
      <c r="FJ197" s="201"/>
      <c r="FK197" s="201"/>
      <c r="FL197" s="201" t="str">
        <f t="shared" si="210"/>
        <v/>
      </c>
      <c r="FM197" s="201"/>
      <c r="FN197" s="201"/>
      <c r="FO197" s="203"/>
      <c r="FP197" s="201"/>
      <c r="FQ197" s="201"/>
      <c r="FR197" s="201"/>
      <c r="FS197" s="201" t="str">
        <f t="shared" si="211"/>
        <v/>
      </c>
      <c r="FT197" s="201"/>
      <c r="FU197" s="201"/>
      <c r="FV197" s="201"/>
      <c r="FW197" s="201"/>
      <c r="FX197" s="201"/>
      <c r="FY197" s="201"/>
      <c r="FZ197" s="201" t="str">
        <f t="shared" si="212"/>
        <v/>
      </c>
      <c r="GA197" s="201"/>
      <c r="GB197" s="201"/>
      <c r="GC197" s="203"/>
      <c r="GD197" s="201"/>
      <c r="GE197" s="201"/>
      <c r="GF197" s="201"/>
      <c r="GG197" s="201" t="str">
        <f t="shared" si="213"/>
        <v/>
      </c>
      <c r="GH197" s="201"/>
      <c r="GI197" s="201"/>
      <c r="GJ197" s="203"/>
      <c r="GK197" s="201"/>
      <c r="GL197" s="201"/>
      <c r="GM197" s="201"/>
      <c r="GN197" s="201" t="str">
        <f t="shared" si="214"/>
        <v/>
      </c>
      <c r="GO197" s="201"/>
      <c r="GP197" s="201"/>
      <c r="GQ197" s="203"/>
      <c r="GR197" s="201"/>
      <c r="GS197" s="201"/>
      <c r="GT197" s="201"/>
      <c r="GU197" s="201" t="str">
        <f t="shared" si="215"/>
        <v/>
      </c>
      <c r="GV197" s="201"/>
      <c r="GW197" s="201"/>
      <c r="GX197" s="203"/>
      <c r="GY197" s="201"/>
      <c r="GZ197" s="201"/>
      <c r="HA197" s="201"/>
      <c r="HB197" s="201" t="str">
        <f t="shared" si="216"/>
        <v/>
      </c>
      <c r="HC197" s="201"/>
      <c r="HD197" s="201"/>
      <c r="HE197" s="203"/>
      <c r="HF197" s="201"/>
      <c r="HG197" s="201"/>
      <c r="HH197" s="201"/>
      <c r="HI197" s="201" t="str">
        <f t="shared" si="217"/>
        <v/>
      </c>
      <c r="HJ197" s="201"/>
      <c r="HK197" s="201"/>
      <c r="HL197" s="201"/>
      <c r="HM197" s="201"/>
      <c r="HN197" s="201"/>
      <c r="HO197" s="201"/>
      <c r="HP197" s="201" t="str">
        <f t="shared" si="218"/>
        <v/>
      </c>
      <c r="HQ197" s="201"/>
      <c r="HR197" s="201"/>
      <c r="HS197" s="203"/>
      <c r="HT197" s="201"/>
      <c r="HU197" s="201"/>
      <c r="HV197" s="201"/>
      <c r="HW197" s="201" t="str">
        <f t="shared" si="219"/>
        <v/>
      </c>
      <c r="HX197" s="201"/>
      <c r="HY197" s="201"/>
      <c r="HZ197" s="203"/>
      <c r="IA197" s="201"/>
      <c r="IB197" s="201"/>
      <c r="IC197" s="201"/>
      <c r="ID197" s="201" t="str">
        <f t="shared" si="220"/>
        <v/>
      </c>
      <c r="IE197" s="201"/>
      <c r="IF197" s="201"/>
      <c r="IG197" s="203"/>
      <c r="IH197" s="201"/>
      <c r="II197" s="201"/>
      <c r="IJ197" s="201"/>
      <c r="IK197" s="201" t="str">
        <f t="shared" si="221"/>
        <v/>
      </c>
      <c r="IL197" s="201"/>
      <c r="IM197" s="201"/>
      <c r="IN197" s="203"/>
      <c r="IO197" s="201"/>
      <c r="IP197" s="201"/>
      <c r="IQ197" s="201"/>
      <c r="IR197" s="201" t="str">
        <f t="shared" si="222"/>
        <v/>
      </c>
      <c r="IS197" s="201"/>
      <c r="IT197" s="201"/>
      <c r="IU197" s="203"/>
      <c r="IV197" s="201"/>
      <c r="IW197" s="201"/>
      <c r="IX197" s="201"/>
      <c r="IY197" s="201" t="str">
        <f t="shared" si="223"/>
        <v/>
      </c>
      <c r="IZ197" s="201"/>
      <c r="JA197" s="201"/>
      <c r="JB197" s="201"/>
      <c r="JC197" s="201"/>
      <c r="JD197" s="201"/>
      <c r="JE197" s="201"/>
      <c r="JF197" s="201" t="str">
        <f t="shared" si="224"/>
        <v/>
      </c>
      <c r="JG197" s="201"/>
      <c r="JH197" s="201"/>
      <c r="JI197" s="203"/>
      <c r="JJ197" s="201"/>
      <c r="JK197" s="201"/>
      <c r="JL197" s="201"/>
      <c r="JM197" s="201" t="str">
        <f t="shared" si="225"/>
        <v/>
      </c>
      <c r="JN197" s="201"/>
      <c r="JO197" s="201"/>
      <c r="JP197" s="203"/>
      <c r="JQ197" s="201"/>
      <c r="JR197" s="201"/>
      <c r="JS197" s="201"/>
      <c r="JT197" s="201" t="str">
        <f t="shared" si="226"/>
        <v/>
      </c>
      <c r="JU197" s="201"/>
      <c r="JV197" s="201"/>
      <c r="JW197" s="203"/>
      <c r="JX197" s="201"/>
      <c r="JY197" s="201"/>
      <c r="JZ197" s="201"/>
      <c r="KA197" s="201" t="str">
        <f t="shared" si="227"/>
        <v/>
      </c>
      <c r="KB197" s="201"/>
      <c r="KC197" s="201"/>
      <c r="KD197" s="203"/>
      <c r="KE197" s="201"/>
      <c r="KF197" s="201"/>
      <c r="KG197" s="201"/>
      <c r="KH197" s="201" t="str">
        <f t="shared" si="228"/>
        <v/>
      </c>
      <c r="KI197" s="201"/>
      <c r="KJ197" s="201"/>
      <c r="KK197" s="203"/>
      <c r="KL197" s="201"/>
      <c r="KM197" s="201"/>
      <c r="KN197" s="201"/>
      <c r="KO197" s="201" t="str">
        <f t="shared" si="229"/>
        <v/>
      </c>
      <c r="KP197" s="201"/>
      <c r="KQ197" s="201"/>
      <c r="KR197" s="201"/>
      <c r="KS197" s="201"/>
      <c r="KT197" s="201"/>
      <c r="KU197" s="201"/>
      <c r="KV197" s="201" t="str">
        <f t="shared" si="230"/>
        <v/>
      </c>
      <c r="KW197" s="201"/>
      <c r="KX197" s="201"/>
      <c r="KY197" s="203"/>
      <c r="KZ197" s="201"/>
      <c r="LA197" s="201"/>
      <c r="LB197" s="201"/>
      <c r="LC197" s="201" t="str">
        <f t="shared" si="231"/>
        <v/>
      </c>
      <c r="LD197" s="201"/>
      <c r="LE197" s="201"/>
      <c r="LF197" s="203"/>
      <c r="LG197" s="201"/>
      <c r="LH197" s="201"/>
      <c r="LI197" s="201"/>
      <c r="LJ197" s="201" t="str">
        <f t="shared" si="168"/>
        <v/>
      </c>
      <c r="LK197" s="201"/>
      <c r="LL197" s="201"/>
      <c r="LM197" s="203"/>
      <c r="LN197" s="201"/>
      <c r="LO197" s="201"/>
      <c r="LP197" s="201"/>
      <c r="LQ197" s="201" t="str">
        <f t="shared" si="169"/>
        <v/>
      </c>
      <c r="LR197" s="201"/>
      <c r="LS197" s="201"/>
      <c r="LT197" s="203"/>
      <c r="LU197" s="201"/>
      <c r="LV197" s="201"/>
      <c r="LW197" s="201"/>
      <c r="LX197" s="201" t="str">
        <f t="shared" si="170"/>
        <v/>
      </c>
      <c r="LY197" s="201"/>
      <c r="LZ197" s="201"/>
      <c r="MA197" s="203"/>
      <c r="MB197" s="201"/>
      <c r="MC197" s="201"/>
      <c r="MD197" s="201"/>
      <c r="ME197" s="201" t="str">
        <f t="shared" si="171"/>
        <v/>
      </c>
      <c r="MF197" s="201"/>
      <c r="MG197" s="201"/>
      <c r="MH197" s="201"/>
      <c r="MI197" s="201"/>
      <c r="MJ197" s="201"/>
      <c r="MK197" s="201"/>
      <c r="ML197" s="201" t="str">
        <f t="shared" si="172"/>
        <v/>
      </c>
      <c r="MM197" s="201"/>
      <c r="MN197" s="201"/>
      <c r="MO197" s="203"/>
      <c r="MP197" s="201"/>
      <c r="MQ197" s="201"/>
      <c r="MR197" s="201"/>
      <c r="MS197" s="201" t="str">
        <f t="shared" si="173"/>
        <v/>
      </c>
      <c r="MT197" s="201"/>
      <c r="MU197" s="201"/>
      <c r="MV197" s="203"/>
      <c r="MW197" s="201"/>
      <c r="MX197" s="201"/>
      <c r="MY197" s="201"/>
      <c r="MZ197" s="201" t="str">
        <f t="shared" si="174"/>
        <v/>
      </c>
      <c r="NA197" s="201"/>
      <c r="NB197" s="201"/>
      <c r="NC197" s="203"/>
      <c r="ND197" s="201"/>
      <c r="NE197" s="201"/>
      <c r="NF197" s="201"/>
      <c r="NG197" s="201" t="str">
        <f t="shared" si="175"/>
        <v/>
      </c>
      <c r="NH197" s="201"/>
      <c r="NI197" s="201"/>
      <c r="NJ197" s="203"/>
      <c r="NK197" s="201"/>
      <c r="NL197" s="201"/>
      <c r="NM197" s="201"/>
      <c r="NN197" s="201" t="str">
        <f t="shared" si="176"/>
        <v/>
      </c>
      <c r="NO197" s="201"/>
      <c r="NP197" s="201"/>
      <c r="NQ197" s="203"/>
      <c r="NR197" s="201"/>
      <c r="NS197" s="201"/>
      <c r="NT197" s="201"/>
      <c r="NU197" s="201" t="str">
        <f t="shared" si="177"/>
        <v/>
      </c>
      <c r="NV197" s="201"/>
      <c r="NW197" s="201"/>
      <c r="NX197" s="201"/>
      <c r="NY197" s="201"/>
      <c r="NZ197" s="201"/>
      <c r="OA197" s="201"/>
      <c r="OB197" s="201" t="str">
        <f t="shared" si="178"/>
        <v/>
      </c>
      <c r="OC197" s="201"/>
      <c r="OD197" s="201"/>
      <c r="OE197" s="203"/>
      <c r="OF197" s="201"/>
      <c r="OG197" s="201"/>
      <c r="OH197" s="201"/>
      <c r="OI197" s="201" t="str">
        <f t="shared" si="179"/>
        <v/>
      </c>
      <c r="OJ197" s="201"/>
      <c r="OK197" s="201"/>
      <c r="OL197" s="203"/>
      <c r="OM197" s="201"/>
      <c r="ON197" s="201"/>
      <c r="OO197" s="201"/>
      <c r="OP197" s="201" t="str">
        <f t="shared" si="180"/>
        <v/>
      </c>
      <c r="OQ197" s="201"/>
      <c r="OR197" s="201"/>
      <c r="OS197" s="203"/>
      <c r="OT197" s="201"/>
      <c r="OU197" s="201"/>
      <c r="OV197" s="201"/>
      <c r="OW197" s="201" t="str">
        <f t="shared" si="181"/>
        <v/>
      </c>
      <c r="OX197" s="201"/>
      <c r="OY197" s="201"/>
      <c r="OZ197" s="203"/>
      <c r="PA197" s="201"/>
      <c r="PB197" s="201"/>
      <c r="PC197" s="201"/>
      <c r="PD197" s="201" t="str">
        <f t="shared" si="182"/>
        <v/>
      </c>
      <c r="PE197" s="201"/>
      <c r="PF197" s="201"/>
      <c r="PG197" s="203"/>
      <c r="PH197" s="201"/>
      <c r="PI197" s="201"/>
      <c r="PJ197" s="201"/>
      <c r="PK197" s="201" t="str">
        <f t="shared" si="183"/>
        <v/>
      </c>
      <c r="PL197" s="201"/>
      <c r="PM197" s="201"/>
      <c r="PN197" s="201"/>
      <c r="PO197" s="201"/>
      <c r="PP197" s="201"/>
      <c r="PQ197" s="201"/>
      <c r="PR197" s="201" t="str">
        <f t="shared" si="184"/>
        <v/>
      </c>
      <c r="PS197" s="201"/>
      <c r="PT197" s="201"/>
      <c r="PU197" s="201"/>
      <c r="PV197" s="201"/>
      <c r="PW197" s="201"/>
      <c r="PX197" s="201"/>
      <c r="PY197" s="201" t="str">
        <f t="shared" si="185"/>
        <v/>
      </c>
      <c r="PZ197" s="201"/>
      <c r="QA197" s="201"/>
      <c r="QB197" s="201"/>
      <c r="QC197" s="201"/>
      <c r="QD197" s="201"/>
      <c r="QE197" s="201"/>
      <c r="QF197" s="201" t="str">
        <f t="shared" si="186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32"/>
        <v>#N/A</v>
      </c>
      <c r="H198" s="202"/>
      <c r="I198" s="202"/>
      <c r="J198" s="202"/>
      <c r="K198" s="201"/>
      <c r="L198" s="201"/>
      <c r="M198" s="201"/>
      <c r="N198" s="201">
        <f t="shared" si="233"/>
        <v>20</v>
      </c>
      <c r="O198" s="201"/>
      <c r="P198" s="201"/>
      <c r="Q198" s="203"/>
      <c r="R198" s="201"/>
      <c r="S198" s="201"/>
      <c r="T198" s="201"/>
      <c r="U198" s="201">
        <f t="shared" si="189"/>
        <v>0</v>
      </c>
      <c r="V198" s="201"/>
      <c r="W198" s="201"/>
      <c r="X198" s="203"/>
      <c r="Y198" s="201"/>
      <c r="Z198" s="201"/>
      <c r="AA198" s="201"/>
      <c r="AB198" s="201">
        <f t="shared" si="190"/>
        <v>20</v>
      </c>
      <c r="AC198" s="201"/>
      <c r="AD198" s="201"/>
      <c r="AE198" s="203"/>
      <c r="AF198" s="201"/>
      <c r="AG198" s="201"/>
      <c r="AH198" s="201"/>
      <c r="AI198" s="201">
        <f t="shared" si="191"/>
        <v>30</v>
      </c>
      <c r="AJ198" s="201"/>
      <c r="AK198" s="201"/>
      <c r="AL198" s="203"/>
      <c r="AM198" s="201"/>
      <c r="AN198" s="201"/>
      <c r="AO198" s="201"/>
      <c r="AP198" s="201" t="str">
        <f t="shared" si="192"/>
        <v/>
      </c>
      <c r="AQ198" s="201"/>
      <c r="AR198" s="201"/>
      <c r="AS198" s="203"/>
      <c r="AT198" s="201"/>
      <c r="AU198" s="201"/>
      <c r="AV198" s="201"/>
      <c r="AW198" s="201" t="str">
        <f t="shared" si="193"/>
        <v/>
      </c>
      <c r="AX198" s="201"/>
      <c r="AY198" s="201"/>
      <c r="AZ198" s="201"/>
      <c r="BA198" s="201"/>
      <c r="BB198" s="201"/>
      <c r="BC198" s="201"/>
      <c r="BD198" s="201" t="str">
        <f t="shared" si="194"/>
        <v/>
      </c>
      <c r="BE198" s="201"/>
      <c r="BF198" s="201"/>
      <c r="BG198" s="203"/>
      <c r="BH198" s="201"/>
      <c r="BI198" s="201"/>
      <c r="BJ198" s="201"/>
      <c r="BK198" s="201" t="str">
        <f t="shared" si="195"/>
        <v/>
      </c>
      <c r="BL198" s="201"/>
      <c r="BM198" s="201"/>
      <c r="BN198" s="203"/>
      <c r="BO198" s="201"/>
      <c r="BP198" s="201"/>
      <c r="BQ198" s="201"/>
      <c r="BR198" s="201" t="str">
        <f t="shared" si="196"/>
        <v/>
      </c>
      <c r="BS198" s="201"/>
      <c r="BT198" s="201"/>
      <c r="BU198" s="203"/>
      <c r="BV198" s="201"/>
      <c r="BW198" s="201"/>
      <c r="BX198" s="201"/>
      <c r="BY198" s="201" t="str">
        <f t="shared" si="197"/>
        <v/>
      </c>
      <c r="BZ198" s="201"/>
      <c r="CA198" s="201"/>
      <c r="CB198" s="203"/>
      <c r="CC198" s="201"/>
      <c r="CD198" s="201"/>
      <c r="CE198" s="201"/>
      <c r="CF198" s="201" t="str">
        <f t="shared" si="198"/>
        <v/>
      </c>
      <c r="CG198" s="201"/>
      <c r="CH198" s="201"/>
      <c r="CI198" s="203"/>
      <c r="CJ198" s="201"/>
      <c r="CK198" s="201"/>
      <c r="CL198" s="201"/>
      <c r="CM198" s="201" t="str">
        <f t="shared" si="199"/>
        <v/>
      </c>
      <c r="CN198" s="201"/>
      <c r="CO198" s="201"/>
      <c r="CP198" s="201"/>
      <c r="CQ198" s="201"/>
      <c r="CR198" s="201"/>
      <c r="CS198" s="201"/>
      <c r="CT198" s="201" t="str">
        <f t="shared" si="200"/>
        <v/>
      </c>
      <c r="CU198" s="201"/>
      <c r="CV198" s="201"/>
      <c r="CW198" s="203"/>
      <c r="CX198" s="201"/>
      <c r="CY198" s="201"/>
      <c r="CZ198" s="201"/>
      <c r="DA198" s="201" t="str">
        <f t="shared" si="201"/>
        <v/>
      </c>
      <c r="DB198" s="201"/>
      <c r="DC198" s="201"/>
      <c r="DD198" s="203"/>
      <c r="DE198" s="201"/>
      <c r="DF198" s="201"/>
      <c r="DG198" s="201"/>
      <c r="DH198" s="201" t="str">
        <f t="shared" si="202"/>
        <v/>
      </c>
      <c r="DI198" s="201"/>
      <c r="DJ198" s="201"/>
      <c r="DK198" s="203"/>
      <c r="DL198" s="201"/>
      <c r="DM198" s="201"/>
      <c r="DN198" s="201"/>
      <c r="DO198" s="201" t="str">
        <f t="shared" si="203"/>
        <v/>
      </c>
      <c r="DP198" s="201"/>
      <c r="DQ198" s="201"/>
      <c r="DR198" s="203"/>
      <c r="DS198" s="201"/>
      <c r="DT198" s="201"/>
      <c r="DU198" s="201"/>
      <c r="DV198" s="201" t="str">
        <f t="shared" si="204"/>
        <v/>
      </c>
      <c r="DW198" s="201"/>
      <c r="DX198" s="201"/>
      <c r="DY198" s="203"/>
      <c r="DZ198" s="201"/>
      <c r="EA198" s="201"/>
      <c r="EB198" s="201"/>
      <c r="EC198" s="201" t="str">
        <f t="shared" si="205"/>
        <v/>
      </c>
      <c r="ED198" s="201"/>
      <c r="EE198" s="201"/>
      <c r="EF198" s="201"/>
      <c r="EG198" s="201"/>
      <c r="EH198" s="201"/>
      <c r="EI198" s="201"/>
      <c r="EJ198" s="201" t="str">
        <f t="shared" si="206"/>
        <v/>
      </c>
      <c r="EK198" s="201"/>
      <c r="EL198" s="201"/>
      <c r="EM198" s="203"/>
      <c r="EN198" s="201"/>
      <c r="EO198" s="201"/>
      <c r="EP198" s="201"/>
      <c r="EQ198" s="201" t="str">
        <f t="shared" si="207"/>
        <v/>
      </c>
      <c r="ER198" s="201"/>
      <c r="ES198" s="201"/>
      <c r="ET198" s="203"/>
      <c r="EU198" s="201"/>
      <c r="EV198" s="201"/>
      <c r="EW198" s="201"/>
      <c r="EX198" s="201" t="str">
        <f t="shared" si="208"/>
        <v/>
      </c>
      <c r="EY198" s="201"/>
      <c r="EZ198" s="201"/>
      <c r="FA198" s="203"/>
      <c r="FB198" s="201"/>
      <c r="FC198" s="201"/>
      <c r="FD198" s="201"/>
      <c r="FE198" s="201" t="str">
        <f t="shared" si="209"/>
        <v/>
      </c>
      <c r="FF198" s="201"/>
      <c r="FG198" s="201"/>
      <c r="FH198" s="203"/>
      <c r="FI198" s="201"/>
      <c r="FJ198" s="201"/>
      <c r="FK198" s="201"/>
      <c r="FL198" s="201" t="str">
        <f t="shared" si="210"/>
        <v/>
      </c>
      <c r="FM198" s="201"/>
      <c r="FN198" s="201"/>
      <c r="FO198" s="203"/>
      <c r="FP198" s="201"/>
      <c r="FQ198" s="201"/>
      <c r="FR198" s="201"/>
      <c r="FS198" s="201" t="str">
        <f t="shared" si="211"/>
        <v/>
      </c>
      <c r="FT198" s="201"/>
      <c r="FU198" s="201"/>
      <c r="FV198" s="201"/>
      <c r="FW198" s="201"/>
      <c r="FX198" s="201"/>
      <c r="FY198" s="201"/>
      <c r="FZ198" s="201" t="str">
        <f t="shared" si="212"/>
        <v/>
      </c>
      <c r="GA198" s="201"/>
      <c r="GB198" s="201"/>
      <c r="GC198" s="203"/>
      <c r="GD198" s="201"/>
      <c r="GE198" s="201"/>
      <c r="GF198" s="201"/>
      <c r="GG198" s="201" t="str">
        <f t="shared" si="213"/>
        <v/>
      </c>
      <c r="GH198" s="201"/>
      <c r="GI198" s="201"/>
      <c r="GJ198" s="203"/>
      <c r="GK198" s="201"/>
      <c r="GL198" s="201"/>
      <c r="GM198" s="201"/>
      <c r="GN198" s="201" t="str">
        <f t="shared" si="214"/>
        <v/>
      </c>
      <c r="GO198" s="201"/>
      <c r="GP198" s="201"/>
      <c r="GQ198" s="203"/>
      <c r="GR198" s="201"/>
      <c r="GS198" s="201"/>
      <c r="GT198" s="201"/>
      <c r="GU198" s="201" t="str">
        <f t="shared" si="215"/>
        <v/>
      </c>
      <c r="GV198" s="201"/>
      <c r="GW198" s="201"/>
      <c r="GX198" s="203"/>
      <c r="GY198" s="201"/>
      <c r="GZ198" s="201"/>
      <c r="HA198" s="201"/>
      <c r="HB198" s="201" t="str">
        <f t="shared" si="216"/>
        <v/>
      </c>
      <c r="HC198" s="201"/>
      <c r="HD198" s="201"/>
      <c r="HE198" s="203"/>
      <c r="HF198" s="201"/>
      <c r="HG198" s="201"/>
      <c r="HH198" s="201"/>
      <c r="HI198" s="201" t="str">
        <f t="shared" si="217"/>
        <v/>
      </c>
      <c r="HJ198" s="201"/>
      <c r="HK198" s="201"/>
      <c r="HL198" s="201"/>
      <c r="HM198" s="201"/>
      <c r="HN198" s="201"/>
      <c r="HO198" s="201"/>
      <c r="HP198" s="201" t="str">
        <f t="shared" si="218"/>
        <v/>
      </c>
      <c r="HQ198" s="201"/>
      <c r="HR198" s="201"/>
      <c r="HS198" s="203"/>
      <c r="HT198" s="201"/>
      <c r="HU198" s="201"/>
      <c r="HV198" s="201"/>
      <c r="HW198" s="201" t="str">
        <f t="shared" si="219"/>
        <v/>
      </c>
      <c r="HX198" s="201"/>
      <c r="HY198" s="201"/>
      <c r="HZ198" s="203"/>
      <c r="IA198" s="201"/>
      <c r="IB198" s="201"/>
      <c r="IC198" s="201"/>
      <c r="ID198" s="201" t="str">
        <f t="shared" si="220"/>
        <v/>
      </c>
      <c r="IE198" s="201"/>
      <c r="IF198" s="201"/>
      <c r="IG198" s="203"/>
      <c r="IH198" s="201"/>
      <c r="II198" s="201"/>
      <c r="IJ198" s="201"/>
      <c r="IK198" s="201" t="str">
        <f t="shared" si="221"/>
        <v/>
      </c>
      <c r="IL198" s="201"/>
      <c r="IM198" s="201"/>
      <c r="IN198" s="203"/>
      <c r="IO198" s="201"/>
      <c r="IP198" s="201"/>
      <c r="IQ198" s="201"/>
      <c r="IR198" s="201" t="str">
        <f t="shared" si="222"/>
        <v/>
      </c>
      <c r="IS198" s="201"/>
      <c r="IT198" s="201"/>
      <c r="IU198" s="203"/>
      <c r="IV198" s="201"/>
      <c r="IW198" s="201"/>
      <c r="IX198" s="201"/>
      <c r="IY198" s="201" t="str">
        <f t="shared" si="223"/>
        <v/>
      </c>
      <c r="IZ198" s="201"/>
      <c r="JA198" s="201"/>
      <c r="JB198" s="201"/>
      <c r="JC198" s="201"/>
      <c r="JD198" s="201"/>
      <c r="JE198" s="201"/>
      <c r="JF198" s="201" t="str">
        <f t="shared" si="224"/>
        <v/>
      </c>
      <c r="JG198" s="201"/>
      <c r="JH198" s="201"/>
      <c r="JI198" s="203"/>
      <c r="JJ198" s="201"/>
      <c r="JK198" s="201"/>
      <c r="JL198" s="201"/>
      <c r="JM198" s="201" t="str">
        <f t="shared" si="225"/>
        <v/>
      </c>
      <c r="JN198" s="201"/>
      <c r="JO198" s="201"/>
      <c r="JP198" s="203"/>
      <c r="JQ198" s="201"/>
      <c r="JR198" s="201"/>
      <c r="JS198" s="201"/>
      <c r="JT198" s="201" t="str">
        <f t="shared" si="226"/>
        <v/>
      </c>
      <c r="JU198" s="201"/>
      <c r="JV198" s="201"/>
      <c r="JW198" s="203"/>
      <c r="JX198" s="201"/>
      <c r="JY198" s="201"/>
      <c r="JZ198" s="201"/>
      <c r="KA198" s="201" t="str">
        <f t="shared" si="227"/>
        <v/>
      </c>
      <c r="KB198" s="201"/>
      <c r="KC198" s="201"/>
      <c r="KD198" s="203"/>
      <c r="KE198" s="201"/>
      <c r="KF198" s="201"/>
      <c r="KG198" s="201"/>
      <c r="KH198" s="201" t="str">
        <f t="shared" si="228"/>
        <v/>
      </c>
      <c r="KI198" s="201"/>
      <c r="KJ198" s="201"/>
      <c r="KK198" s="203"/>
      <c r="KL198" s="201"/>
      <c r="KM198" s="201"/>
      <c r="KN198" s="201"/>
      <c r="KO198" s="201" t="str">
        <f t="shared" si="229"/>
        <v/>
      </c>
      <c r="KP198" s="201"/>
      <c r="KQ198" s="201"/>
      <c r="KR198" s="201"/>
      <c r="KS198" s="201"/>
      <c r="KT198" s="201"/>
      <c r="KU198" s="201"/>
      <c r="KV198" s="201" t="str">
        <f t="shared" si="230"/>
        <v/>
      </c>
      <c r="KW198" s="201"/>
      <c r="KX198" s="201"/>
      <c r="KY198" s="203"/>
      <c r="KZ198" s="201"/>
      <c r="LA198" s="201"/>
      <c r="LB198" s="201"/>
      <c r="LC198" s="201" t="str">
        <f t="shared" si="231"/>
        <v/>
      </c>
      <c r="LD198" s="201"/>
      <c r="LE198" s="201"/>
      <c r="LF198" s="203"/>
      <c r="LG198" s="201"/>
      <c r="LH198" s="201"/>
      <c r="LI198" s="201"/>
      <c r="LJ198" s="201" t="str">
        <f t="shared" si="168"/>
        <v/>
      </c>
      <c r="LK198" s="201"/>
      <c r="LL198" s="201"/>
      <c r="LM198" s="203"/>
      <c r="LN198" s="201"/>
      <c r="LO198" s="201"/>
      <c r="LP198" s="201"/>
      <c r="LQ198" s="201" t="str">
        <f t="shared" si="169"/>
        <v/>
      </c>
      <c r="LR198" s="201"/>
      <c r="LS198" s="201"/>
      <c r="LT198" s="203"/>
      <c r="LU198" s="201"/>
      <c r="LV198" s="201"/>
      <c r="LW198" s="201"/>
      <c r="LX198" s="201" t="str">
        <f t="shared" si="170"/>
        <v/>
      </c>
      <c r="LY198" s="201"/>
      <c r="LZ198" s="201"/>
      <c r="MA198" s="203"/>
      <c r="MB198" s="201"/>
      <c r="MC198" s="201"/>
      <c r="MD198" s="201"/>
      <c r="ME198" s="201" t="str">
        <f t="shared" si="171"/>
        <v/>
      </c>
      <c r="MF198" s="201"/>
      <c r="MG198" s="201"/>
      <c r="MH198" s="201"/>
      <c r="MI198" s="201"/>
      <c r="MJ198" s="201"/>
      <c r="MK198" s="201"/>
      <c r="ML198" s="201" t="str">
        <f t="shared" si="172"/>
        <v/>
      </c>
      <c r="MM198" s="201"/>
      <c r="MN198" s="201"/>
      <c r="MO198" s="203"/>
      <c r="MP198" s="201"/>
      <c r="MQ198" s="201"/>
      <c r="MR198" s="201"/>
      <c r="MS198" s="201" t="str">
        <f t="shared" si="173"/>
        <v/>
      </c>
      <c r="MT198" s="201"/>
      <c r="MU198" s="201"/>
      <c r="MV198" s="203"/>
      <c r="MW198" s="201"/>
      <c r="MX198" s="201"/>
      <c r="MY198" s="201"/>
      <c r="MZ198" s="201" t="str">
        <f t="shared" si="174"/>
        <v/>
      </c>
      <c r="NA198" s="201"/>
      <c r="NB198" s="201"/>
      <c r="NC198" s="203"/>
      <c r="ND198" s="201"/>
      <c r="NE198" s="201"/>
      <c r="NF198" s="201"/>
      <c r="NG198" s="201" t="str">
        <f t="shared" si="175"/>
        <v/>
      </c>
      <c r="NH198" s="201"/>
      <c r="NI198" s="201"/>
      <c r="NJ198" s="203"/>
      <c r="NK198" s="201"/>
      <c r="NL198" s="201"/>
      <c r="NM198" s="201"/>
      <c r="NN198" s="201" t="str">
        <f t="shared" si="176"/>
        <v/>
      </c>
      <c r="NO198" s="201"/>
      <c r="NP198" s="201"/>
      <c r="NQ198" s="203"/>
      <c r="NR198" s="201"/>
      <c r="NS198" s="201"/>
      <c r="NT198" s="201"/>
      <c r="NU198" s="201" t="str">
        <f t="shared" si="177"/>
        <v/>
      </c>
      <c r="NV198" s="201"/>
      <c r="NW198" s="201"/>
      <c r="NX198" s="201"/>
      <c r="NY198" s="201"/>
      <c r="NZ198" s="201"/>
      <c r="OA198" s="201"/>
      <c r="OB198" s="201" t="str">
        <f t="shared" si="178"/>
        <v/>
      </c>
      <c r="OC198" s="201"/>
      <c r="OD198" s="201"/>
      <c r="OE198" s="203"/>
      <c r="OF198" s="201"/>
      <c r="OG198" s="201"/>
      <c r="OH198" s="201"/>
      <c r="OI198" s="201" t="str">
        <f t="shared" si="179"/>
        <v/>
      </c>
      <c r="OJ198" s="201"/>
      <c r="OK198" s="201"/>
      <c r="OL198" s="203"/>
      <c r="OM198" s="201"/>
      <c r="ON198" s="201"/>
      <c r="OO198" s="201"/>
      <c r="OP198" s="201" t="str">
        <f t="shared" si="180"/>
        <v/>
      </c>
      <c r="OQ198" s="201"/>
      <c r="OR198" s="201"/>
      <c r="OS198" s="203"/>
      <c r="OT198" s="201"/>
      <c r="OU198" s="201"/>
      <c r="OV198" s="201"/>
      <c r="OW198" s="201" t="str">
        <f t="shared" si="181"/>
        <v/>
      </c>
      <c r="OX198" s="201"/>
      <c r="OY198" s="201"/>
      <c r="OZ198" s="203"/>
      <c r="PA198" s="201"/>
      <c r="PB198" s="201"/>
      <c r="PC198" s="201"/>
      <c r="PD198" s="201" t="str">
        <f t="shared" si="182"/>
        <v/>
      </c>
      <c r="PE198" s="201"/>
      <c r="PF198" s="201"/>
      <c r="PG198" s="203"/>
      <c r="PH198" s="201"/>
      <c r="PI198" s="201"/>
      <c r="PJ198" s="201"/>
      <c r="PK198" s="201" t="str">
        <f t="shared" si="183"/>
        <v/>
      </c>
      <c r="PL198" s="201"/>
      <c r="PM198" s="201"/>
      <c r="PN198" s="201"/>
      <c r="PO198" s="201"/>
      <c r="PP198" s="201"/>
      <c r="PQ198" s="201"/>
      <c r="PR198" s="201" t="str">
        <f t="shared" si="184"/>
        <v/>
      </c>
      <c r="PS198" s="201"/>
      <c r="PT198" s="201"/>
      <c r="PU198" s="201"/>
      <c r="PV198" s="201"/>
      <c r="PW198" s="201"/>
      <c r="PX198" s="201"/>
      <c r="PY198" s="201" t="str">
        <f t="shared" si="185"/>
        <v/>
      </c>
      <c r="PZ198" s="201"/>
      <c r="QA198" s="201"/>
      <c r="QB198" s="201"/>
      <c r="QC198" s="201"/>
      <c r="QD198" s="201"/>
      <c r="QE198" s="201"/>
      <c r="QF198" s="201" t="str">
        <f t="shared" si="186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32"/>
        <v>#N/A</v>
      </c>
      <c r="H199" s="202"/>
      <c r="I199" s="202"/>
      <c r="J199" s="202"/>
      <c r="K199" s="201"/>
      <c r="L199" s="201"/>
      <c r="M199" s="201"/>
      <c r="N199" s="201">
        <f t="shared" si="233"/>
        <v>0</v>
      </c>
      <c r="O199" s="201"/>
      <c r="P199" s="201"/>
      <c r="Q199" s="203"/>
      <c r="R199" s="201"/>
      <c r="S199" s="201"/>
      <c r="T199" s="201"/>
      <c r="U199" s="201">
        <f t="shared" si="189"/>
        <v>0</v>
      </c>
      <c r="V199" s="201"/>
      <c r="W199" s="201"/>
      <c r="X199" s="203"/>
      <c r="Y199" s="201"/>
      <c r="Z199" s="201"/>
      <c r="AA199" s="201"/>
      <c r="AB199" s="201">
        <f t="shared" si="190"/>
        <v>0</v>
      </c>
      <c r="AC199" s="201"/>
      <c r="AD199" s="201"/>
      <c r="AE199" s="203"/>
      <c r="AF199" s="201"/>
      <c r="AG199" s="201"/>
      <c r="AH199" s="201"/>
      <c r="AI199" s="201">
        <f t="shared" si="191"/>
        <v>30</v>
      </c>
      <c r="AJ199" s="201"/>
      <c r="AK199" s="201"/>
      <c r="AL199" s="203"/>
      <c r="AM199" s="201"/>
      <c r="AN199" s="201"/>
      <c r="AO199" s="201"/>
      <c r="AP199" s="201" t="str">
        <f t="shared" si="192"/>
        <v/>
      </c>
      <c r="AQ199" s="201"/>
      <c r="AR199" s="201"/>
      <c r="AS199" s="203"/>
      <c r="AT199" s="201"/>
      <c r="AU199" s="201"/>
      <c r="AV199" s="201"/>
      <c r="AW199" s="201" t="str">
        <f t="shared" si="193"/>
        <v/>
      </c>
      <c r="AX199" s="201"/>
      <c r="AY199" s="201"/>
      <c r="AZ199" s="201"/>
      <c r="BA199" s="201"/>
      <c r="BB199" s="201"/>
      <c r="BC199" s="201"/>
      <c r="BD199" s="201" t="str">
        <f t="shared" si="194"/>
        <v/>
      </c>
      <c r="BE199" s="201"/>
      <c r="BF199" s="201"/>
      <c r="BG199" s="203"/>
      <c r="BH199" s="201"/>
      <c r="BI199" s="201"/>
      <c r="BJ199" s="201"/>
      <c r="BK199" s="201" t="str">
        <f t="shared" si="195"/>
        <v/>
      </c>
      <c r="BL199" s="201"/>
      <c r="BM199" s="201"/>
      <c r="BN199" s="203"/>
      <c r="BO199" s="201"/>
      <c r="BP199" s="201"/>
      <c r="BQ199" s="201"/>
      <c r="BR199" s="201" t="str">
        <f t="shared" si="196"/>
        <v/>
      </c>
      <c r="BS199" s="201"/>
      <c r="BT199" s="201"/>
      <c r="BU199" s="203"/>
      <c r="BV199" s="201"/>
      <c r="BW199" s="201"/>
      <c r="BX199" s="201"/>
      <c r="BY199" s="201" t="str">
        <f t="shared" si="197"/>
        <v/>
      </c>
      <c r="BZ199" s="201"/>
      <c r="CA199" s="201"/>
      <c r="CB199" s="203"/>
      <c r="CC199" s="201"/>
      <c r="CD199" s="201"/>
      <c r="CE199" s="201"/>
      <c r="CF199" s="201" t="str">
        <f t="shared" si="198"/>
        <v/>
      </c>
      <c r="CG199" s="201"/>
      <c r="CH199" s="201"/>
      <c r="CI199" s="203"/>
      <c r="CJ199" s="201"/>
      <c r="CK199" s="201"/>
      <c r="CL199" s="201"/>
      <c r="CM199" s="201" t="str">
        <f t="shared" si="199"/>
        <v/>
      </c>
      <c r="CN199" s="201"/>
      <c r="CO199" s="201"/>
      <c r="CP199" s="201"/>
      <c r="CQ199" s="201"/>
      <c r="CR199" s="201"/>
      <c r="CS199" s="201"/>
      <c r="CT199" s="201" t="str">
        <f t="shared" si="200"/>
        <v/>
      </c>
      <c r="CU199" s="201"/>
      <c r="CV199" s="201"/>
      <c r="CW199" s="203"/>
      <c r="CX199" s="201"/>
      <c r="CY199" s="201"/>
      <c r="CZ199" s="201"/>
      <c r="DA199" s="201" t="str">
        <f t="shared" si="201"/>
        <v/>
      </c>
      <c r="DB199" s="201"/>
      <c r="DC199" s="201"/>
      <c r="DD199" s="203"/>
      <c r="DE199" s="201"/>
      <c r="DF199" s="201"/>
      <c r="DG199" s="201"/>
      <c r="DH199" s="201" t="str">
        <f t="shared" si="202"/>
        <v/>
      </c>
      <c r="DI199" s="201"/>
      <c r="DJ199" s="201"/>
      <c r="DK199" s="203"/>
      <c r="DL199" s="201"/>
      <c r="DM199" s="201"/>
      <c r="DN199" s="201"/>
      <c r="DO199" s="201" t="str">
        <f t="shared" si="203"/>
        <v/>
      </c>
      <c r="DP199" s="201"/>
      <c r="DQ199" s="201"/>
      <c r="DR199" s="203"/>
      <c r="DS199" s="201"/>
      <c r="DT199" s="201"/>
      <c r="DU199" s="201"/>
      <c r="DV199" s="201" t="str">
        <f t="shared" si="204"/>
        <v/>
      </c>
      <c r="DW199" s="201"/>
      <c r="DX199" s="201"/>
      <c r="DY199" s="203"/>
      <c r="DZ199" s="201"/>
      <c r="EA199" s="201"/>
      <c r="EB199" s="201"/>
      <c r="EC199" s="201" t="str">
        <f t="shared" si="205"/>
        <v/>
      </c>
      <c r="ED199" s="201"/>
      <c r="EE199" s="201"/>
      <c r="EF199" s="201"/>
      <c r="EG199" s="201"/>
      <c r="EH199" s="201"/>
      <c r="EI199" s="201"/>
      <c r="EJ199" s="201" t="str">
        <f t="shared" si="206"/>
        <v/>
      </c>
      <c r="EK199" s="201"/>
      <c r="EL199" s="201"/>
      <c r="EM199" s="203"/>
      <c r="EN199" s="201"/>
      <c r="EO199" s="201"/>
      <c r="EP199" s="201"/>
      <c r="EQ199" s="201" t="str">
        <f t="shared" si="207"/>
        <v/>
      </c>
      <c r="ER199" s="201"/>
      <c r="ES199" s="201"/>
      <c r="ET199" s="203"/>
      <c r="EU199" s="201"/>
      <c r="EV199" s="201"/>
      <c r="EW199" s="201"/>
      <c r="EX199" s="201" t="str">
        <f t="shared" si="208"/>
        <v/>
      </c>
      <c r="EY199" s="201"/>
      <c r="EZ199" s="201"/>
      <c r="FA199" s="203"/>
      <c r="FB199" s="201"/>
      <c r="FC199" s="201"/>
      <c r="FD199" s="201"/>
      <c r="FE199" s="201" t="str">
        <f t="shared" si="209"/>
        <v/>
      </c>
      <c r="FF199" s="201"/>
      <c r="FG199" s="201"/>
      <c r="FH199" s="203"/>
      <c r="FI199" s="201"/>
      <c r="FJ199" s="201"/>
      <c r="FK199" s="201"/>
      <c r="FL199" s="201" t="str">
        <f t="shared" si="210"/>
        <v/>
      </c>
      <c r="FM199" s="201"/>
      <c r="FN199" s="201"/>
      <c r="FO199" s="203"/>
      <c r="FP199" s="201"/>
      <c r="FQ199" s="201"/>
      <c r="FR199" s="201"/>
      <c r="FS199" s="201" t="str">
        <f t="shared" si="211"/>
        <v/>
      </c>
      <c r="FT199" s="201"/>
      <c r="FU199" s="201"/>
      <c r="FV199" s="201"/>
      <c r="FW199" s="201"/>
      <c r="FX199" s="201"/>
      <c r="FY199" s="201"/>
      <c r="FZ199" s="201" t="str">
        <f t="shared" si="212"/>
        <v/>
      </c>
      <c r="GA199" s="201"/>
      <c r="GB199" s="201"/>
      <c r="GC199" s="203"/>
      <c r="GD199" s="201"/>
      <c r="GE199" s="201"/>
      <c r="GF199" s="201"/>
      <c r="GG199" s="201" t="str">
        <f t="shared" si="213"/>
        <v/>
      </c>
      <c r="GH199" s="201"/>
      <c r="GI199" s="201"/>
      <c r="GJ199" s="203"/>
      <c r="GK199" s="201"/>
      <c r="GL199" s="201"/>
      <c r="GM199" s="201"/>
      <c r="GN199" s="201" t="str">
        <f t="shared" si="214"/>
        <v/>
      </c>
      <c r="GO199" s="201"/>
      <c r="GP199" s="201"/>
      <c r="GQ199" s="203"/>
      <c r="GR199" s="201"/>
      <c r="GS199" s="201"/>
      <c r="GT199" s="201"/>
      <c r="GU199" s="201" t="str">
        <f t="shared" si="215"/>
        <v/>
      </c>
      <c r="GV199" s="201"/>
      <c r="GW199" s="201"/>
      <c r="GX199" s="203"/>
      <c r="GY199" s="201"/>
      <c r="GZ199" s="201"/>
      <c r="HA199" s="201"/>
      <c r="HB199" s="201" t="str">
        <f t="shared" si="216"/>
        <v/>
      </c>
      <c r="HC199" s="201"/>
      <c r="HD199" s="201"/>
      <c r="HE199" s="203"/>
      <c r="HF199" s="201"/>
      <c r="HG199" s="201"/>
      <c r="HH199" s="201"/>
      <c r="HI199" s="201" t="str">
        <f t="shared" si="217"/>
        <v/>
      </c>
      <c r="HJ199" s="201"/>
      <c r="HK199" s="201"/>
      <c r="HL199" s="201"/>
      <c r="HM199" s="201"/>
      <c r="HN199" s="201"/>
      <c r="HO199" s="201"/>
      <c r="HP199" s="201" t="str">
        <f t="shared" si="218"/>
        <v/>
      </c>
      <c r="HQ199" s="201"/>
      <c r="HR199" s="201"/>
      <c r="HS199" s="203"/>
      <c r="HT199" s="201"/>
      <c r="HU199" s="201"/>
      <c r="HV199" s="201"/>
      <c r="HW199" s="201" t="str">
        <f t="shared" si="219"/>
        <v/>
      </c>
      <c r="HX199" s="201"/>
      <c r="HY199" s="201"/>
      <c r="HZ199" s="203"/>
      <c r="IA199" s="201"/>
      <c r="IB199" s="201"/>
      <c r="IC199" s="201"/>
      <c r="ID199" s="201" t="str">
        <f t="shared" si="220"/>
        <v/>
      </c>
      <c r="IE199" s="201"/>
      <c r="IF199" s="201"/>
      <c r="IG199" s="203"/>
      <c r="IH199" s="201"/>
      <c r="II199" s="201"/>
      <c r="IJ199" s="201"/>
      <c r="IK199" s="201" t="str">
        <f t="shared" si="221"/>
        <v/>
      </c>
      <c r="IL199" s="201"/>
      <c r="IM199" s="201"/>
      <c r="IN199" s="203"/>
      <c r="IO199" s="201"/>
      <c r="IP199" s="201"/>
      <c r="IQ199" s="201"/>
      <c r="IR199" s="201" t="str">
        <f t="shared" si="222"/>
        <v/>
      </c>
      <c r="IS199" s="201"/>
      <c r="IT199" s="201"/>
      <c r="IU199" s="203"/>
      <c r="IV199" s="201"/>
      <c r="IW199" s="201"/>
      <c r="IX199" s="201"/>
      <c r="IY199" s="201" t="str">
        <f t="shared" si="223"/>
        <v/>
      </c>
      <c r="IZ199" s="201"/>
      <c r="JA199" s="201"/>
      <c r="JB199" s="201"/>
      <c r="JC199" s="201"/>
      <c r="JD199" s="201"/>
      <c r="JE199" s="201"/>
      <c r="JF199" s="201" t="str">
        <f t="shared" si="224"/>
        <v/>
      </c>
      <c r="JG199" s="201"/>
      <c r="JH199" s="201"/>
      <c r="JI199" s="203"/>
      <c r="JJ199" s="201"/>
      <c r="JK199" s="201"/>
      <c r="JL199" s="201"/>
      <c r="JM199" s="201" t="str">
        <f t="shared" si="225"/>
        <v/>
      </c>
      <c r="JN199" s="201"/>
      <c r="JO199" s="201"/>
      <c r="JP199" s="203"/>
      <c r="JQ199" s="201"/>
      <c r="JR199" s="201"/>
      <c r="JS199" s="201"/>
      <c r="JT199" s="201" t="str">
        <f t="shared" si="226"/>
        <v/>
      </c>
      <c r="JU199" s="201"/>
      <c r="JV199" s="201"/>
      <c r="JW199" s="203"/>
      <c r="JX199" s="201"/>
      <c r="JY199" s="201"/>
      <c r="JZ199" s="201"/>
      <c r="KA199" s="201" t="str">
        <f t="shared" si="227"/>
        <v/>
      </c>
      <c r="KB199" s="201"/>
      <c r="KC199" s="201"/>
      <c r="KD199" s="203"/>
      <c r="KE199" s="201"/>
      <c r="KF199" s="201"/>
      <c r="KG199" s="201"/>
      <c r="KH199" s="201" t="str">
        <f t="shared" si="228"/>
        <v/>
      </c>
      <c r="KI199" s="201"/>
      <c r="KJ199" s="201"/>
      <c r="KK199" s="203"/>
      <c r="KL199" s="201"/>
      <c r="KM199" s="201"/>
      <c r="KN199" s="201"/>
      <c r="KO199" s="201" t="str">
        <f t="shared" si="229"/>
        <v/>
      </c>
      <c r="KP199" s="201"/>
      <c r="KQ199" s="201"/>
      <c r="KR199" s="201"/>
      <c r="KS199" s="201"/>
      <c r="KT199" s="201"/>
      <c r="KU199" s="201"/>
      <c r="KV199" s="201" t="str">
        <f t="shared" si="230"/>
        <v/>
      </c>
      <c r="KW199" s="201"/>
      <c r="KX199" s="201"/>
      <c r="KY199" s="203"/>
      <c r="KZ199" s="201"/>
      <c r="LA199" s="201"/>
      <c r="LB199" s="201"/>
      <c r="LC199" s="201" t="str">
        <f t="shared" si="231"/>
        <v/>
      </c>
      <c r="LD199" s="201"/>
      <c r="LE199" s="201"/>
      <c r="LF199" s="203"/>
      <c r="LG199" s="201"/>
      <c r="LH199" s="201"/>
      <c r="LI199" s="201"/>
      <c r="LJ199" s="201" t="str">
        <f t="shared" si="168"/>
        <v/>
      </c>
      <c r="LK199" s="201"/>
      <c r="LL199" s="201"/>
      <c r="LM199" s="203"/>
      <c r="LN199" s="201"/>
      <c r="LO199" s="201"/>
      <c r="LP199" s="201"/>
      <c r="LQ199" s="201" t="str">
        <f t="shared" si="169"/>
        <v/>
      </c>
      <c r="LR199" s="201"/>
      <c r="LS199" s="201"/>
      <c r="LT199" s="203"/>
      <c r="LU199" s="201"/>
      <c r="LV199" s="201"/>
      <c r="LW199" s="201"/>
      <c r="LX199" s="201" t="str">
        <f t="shared" si="170"/>
        <v/>
      </c>
      <c r="LY199" s="201"/>
      <c r="LZ199" s="201"/>
      <c r="MA199" s="203"/>
      <c r="MB199" s="201"/>
      <c r="MC199" s="201"/>
      <c r="MD199" s="201"/>
      <c r="ME199" s="201" t="str">
        <f t="shared" si="171"/>
        <v/>
      </c>
      <c r="MF199" s="201"/>
      <c r="MG199" s="201"/>
      <c r="MH199" s="201"/>
      <c r="MI199" s="201"/>
      <c r="MJ199" s="201"/>
      <c r="MK199" s="201"/>
      <c r="ML199" s="201" t="str">
        <f t="shared" si="172"/>
        <v/>
      </c>
      <c r="MM199" s="201"/>
      <c r="MN199" s="201"/>
      <c r="MO199" s="203"/>
      <c r="MP199" s="201"/>
      <c r="MQ199" s="201"/>
      <c r="MR199" s="201"/>
      <c r="MS199" s="201" t="str">
        <f t="shared" si="173"/>
        <v/>
      </c>
      <c r="MT199" s="201"/>
      <c r="MU199" s="201"/>
      <c r="MV199" s="203"/>
      <c r="MW199" s="201"/>
      <c r="MX199" s="201"/>
      <c r="MY199" s="201"/>
      <c r="MZ199" s="201" t="str">
        <f t="shared" si="174"/>
        <v/>
      </c>
      <c r="NA199" s="201"/>
      <c r="NB199" s="201"/>
      <c r="NC199" s="203"/>
      <c r="ND199" s="201"/>
      <c r="NE199" s="201"/>
      <c r="NF199" s="201"/>
      <c r="NG199" s="201" t="str">
        <f t="shared" si="175"/>
        <v/>
      </c>
      <c r="NH199" s="201"/>
      <c r="NI199" s="201"/>
      <c r="NJ199" s="203"/>
      <c r="NK199" s="201"/>
      <c r="NL199" s="201"/>
      <c r="NM199" s="201"/>
      <c r="NN199" s="201" t="str">
        <f t="shared" si="176"/>
        <v/>
      </c>
      <c r="NO199" s="201"/>
      <c r="NP199" s="201"/>
      <c r="NQ199" s="203"/>
      <c r="NR199" s="201"/>
      <c r="NS199" s="201"/>
      <c r="NT199" s="201"/>
      <c r="NU199" s="201" t="str">
        <f t="shared" si="177"/>
        <v/>
      </c>
      <c r="NV199" s="201"/>
      <c r="NW199" s="201"/>
      <c r="NX199" s="201"/>
      <c r="NY199" s="201"/>
      <c r="NZ199" s="201"/>
      <c r="OA199" s="201"/>
      <c r="OB199" s="201" t="str">
        <f t="shared" si="178"/>
        <v/>
      </c>
      <c r="OC199" s="201"/>
      <c r="OD199" s="201"/>
      <c r="OE199" s="203"/>
      <c r="OF199" s="201"/>
      <c r="OG199" s="201"/>
      <c r="OH199" s="201"/>
      <c r="OI199" s="201" t="str">
        <f t="shared" si="179"/>
        <v/>
      </c>
      <c r="OJ199" s="201"/>
      <c r="OK199" s="201"/>
      <c r="OL199" s="203"/>
      <c r="OM199" s="201"/>
      <c r="ON199" s="201"/>
      <c r="OO199" s="201"/>
      <c r="OP199" s="201" t="str">
        <f t="shared" si="180"/>
        <v/>
      </c>
      <c r="OQ199" s="201"/>
      <c r="OR199" s="201"/>
      <c r="OS199" s="203"/>
      <c r="OT199" s="201"/>
      <c r="OU199" s="201"/>
      <c r="OV199" s="201"/>
      <c r="OW199" s="201" t="str">
        <f t="shared" si="181"/>
        <v/>
      </c>
      <c r="OX199" s="201"/>
      <c r="OY199" s="201"/>
      <c r="OZ199" s="203"/>
      <c r="PA199" s="201"/>
      <c r="PB199" s="201"/>
      <c r="PC199" s="201"/>
      <c r="PD199" s="201" t="str">
        <f t="shared" si="182"/>
        <v/>
      </c>
      <c r="PE199" s="201"/>
      <c r="PF199" s="201"/>
      <c r="PG199" s="203"/>
      <c r="PH199" s="201"/>
      <c r="PI199" s="201"/>
      <c r="PJ199" s="201"/>
      <c r="PK199" s="201" t="str">
        <f t="shared" si="183"/>
        <v/>
      </c>
      <c r="PL199" s="201"/>
      <c r="PM199" s="201"/>
      <c r="PN199" s="201"/>
      <c r="PO199" s="201"/>
      <c r="PP199" s="201"/>
      <c r="PQ199" s="201"/>
      <c r="PR199" s="201" t="str">
        <f t="shared" si="184"/>
        <v/>
      </c>
      <c r="PS199" s="201"/>
      <c r="PT199" s="201"/>
      <c r="PU199" s="201"/>
      <c r="PV199" s="201"/>
      <c r="PW199" s="201"/>
      <c r="PX199" s="201"/>
      <c r="PY199" s="201" t="str">
        <f t="shared" si="185"/>
        <v/>
      </c>
      <c r="PZ199" s="201"/>
      <c r="QA199" s="201"/>
      <c r="QB199" s="201"/>
      <c r="QC199" s="201"/>
      <c r="QD199" s="201"/>
      <c r="QE199" s="201"/>
      <c r="QF199" s="201" t="str">
        <f t="shared" si="186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34">G26</f>
        <v>#N/A</v>
      </c>
      <c r="H200" s="202"/>
      <c r="I200" s="202"/>
      <c r="J200" s="202"/>
      <c r="K200" s="201"/>
      <c r="L200" s="201"/>
      <c r="M200" s="201"/>
      <c r="N200" s="201">
        <f t="shared" ref="N200:N208" si="235">N26</f>
        <v>0</v>
      </c>
      <c r="O200" s="201"/>
      <c r="P200" s="201"/>
      <c r="Q200" s="203"/>
      <c r="R200" s="201"/>
      <c r="S200" s="201"/>
      <c r="T200" s="201"/>
      <c r="U200" s="201">
        <f t="shared" si="189"/>
        <v>0</v>
      </c>
      <c r="V200" s="201"/>
      <c r="W200" s="201"/>
      <c r="X200" s="203"/>
      <c r="Y200" s="201"/>
      <c r="Z200" s="201"/>
      <c r="AA200" s="201"/>
      <c r="AB200" s="201">
        <f t="shared" si="190"/>
        <v>20</v>
      </c>
      <c r="AC200" s="201"/>
      <c r="AD200" s="201"/>
      <c r="AE200" s="203"/>
      <c r="AF200" s="201"/>
      <c r="AG200" s="201"/>
      <c r="AH200" s="201"/>
      <c r="AI200" s="201">
        <f t="shared" si="191"/>
        <v>0</v>
      </c>
      <c r="AJ200" s="201"/>
      <c r="AK200" s="201"/>
      <c r="AL200" s="203"/>
      <c r="AM200" s="201"/>
      <c r="AN200" s="201"/>
      <c r="AO200" s="201"/>
      <c r="AP200" s="201" t="str">
        <f t="shared" si="192"/>
        <v/>
      </c>
      <c r="AQ200" s="201"/>
      <c r="AR200" s="201"/>
      <c r="AS200" s="203"/>
      <c r="AT200" s="201"/>
      <c r="AU200" s="201"/>
      <c r="AV200" s="201"/>
      <c r="AW200" s="201" t="str">
        <f t="shared" si="193"/>
        <v/>
      </c>
      <c r="AX200" s="201"/>
      <c r="AY200" s="201"/>
      <c r="AZ200" s="201"/>
      <c r="BA200" s="201"/>
      <c r="BB200" s="201"/>
      <c r="BC200" s="201"/>
      <c r="BD200" s="201" t="str">
        <f t="shared" si="194"/>
        <v/>
      </c>
      <c r="BE200" s="201"/>
      <c r="BF200" s="201"/>
      <c r="BG200" s="203"/>
      <c r="BH200" s="201"/>
      <c r="BI200" s="201"/>
      <c r="BJ200" s="201"/>
      <c r="BK200" s="201" t="str">
        <f t="shared" si="195"/>
        <v/>
      </c>
      <c r="BL200" s="201"/>
      <c r="BM200" s="201"/>
      <c r="BN200" s="203"/>
      <c r="BO200" s="201"/>
      <c r="BP200" s="201"/>
      <c r="BQ200" s="201"/>
      <c r="BR200" s="201" t="str">
        <f t="shared" si="196"/>
        <v/>
      </c>
      <c r="BS200" s="201"/>
      <c r="BT200" s="201"/>
      <c r="BU200" s="203"/>
      <c r="BV200" s="201"/>
      <c r="BW200" s="201"/>
      <c r="BX200" s="201"/>
      <c r="BY200" s="201" t="str">
        <f t="shared" si="197"/>
        <v/>
      </c>
      <c r="BZ200" s="201"/>
      <c r="CA200" s="201"/>
      <c r="CB200" s="203"/>
      <c r="CC200" s="201"/>
      <c r="CD200" s="201"/>
      <c r="CE200" s="201"/>
      <c r="CF200" s="201" t="str">
        <f t="shared" si="198"/>
        <v/>
      </c>
      <c r="CG200" s="201"/>
      <c r="CH200" s="201"/>
      <c r="CI200" s="203"/>
      <c r="CJ200" s="201"/>
      <c r="CK200" s="201"/>
      <c r="CL200" s="201"/>
      <c r="CM200" s="201" t="str">
        <f t="shared" si="199"/>
        <v/>
      </c>
      <c r="CN200" s="201"/>
      <c r="CO200" s="201"/>
      <c r="CP200" s="201"/>
      <c r="CQ200" s="201"/>
      <c r="CR200" s="201"/>
      <c r="CS200" s="201"/>
      <c r="CT200" s="201" t="str">
        <f t="shared" si="200"/>
        <v/>
      </c>
      <c r="CU200" s="201"/>
      <c r="CV200" s="201"/>
      <c r="CW200" s="203"/>
      <c r="CX200" s="201"/>
      <c r="CY200" s="201"/>
      <c r="CZ200" s="201"/>
      <c r="DA200" s="201" t="str">
        <f t="shared" si="201"/>
        <v/>
      </c>
      <c r="DB200" s="201"/>
      <c r="DC200" s="201"/>
      <c r="DD200" s="203"/>
      <c r="DE200" s="201"/>
      <c r="DF200" s="201"/>
      <c r="DG200" s="201"/>
      <c r="DH200" s="201" t="str">
        <f t="shared" si="202"/>
        <v/>
      </c>
      <c r="DI200" s="201"/>
      <c r="DJ200" s="201"/>
      <c r="DK200" s="203"/>
      <c r="DL200" s="201"/>
      <c r="DM200" s="201"/>
      <c r="DN200" s="201"/>
      <c r="DO200" s="201" t="str">
        <f t="shared" si="203"/>
        <v/>
      </c>
      <c r="DP200" s="201"/>
      <c r="DQ200" s="201"/>
      <c r="DR200" s="203"/>
      <c r="DS200" s="201"/>
      <c r="DT200" s="201"/>
      <c r="DU200" s="201"/>
      <c r="DV200" s="201" t="str">
        <f t="shared" si="204"/>
        <v/>
      </c>
      <c r="DW200" s="201"/>
      <c r="DX200" s="201"/>
      <c r="DY200" s="203"/>
      <c r="DZ200" s="201"/>
      <c r="EA200" s="201"/>
      <c r="EB200" s="201"/>
      <c r="EC200" s="201" t="str">
        <f t="shared" si="205"/>
        <v/>
      </c>
      <c r="ED200" s="201"/>
      <c r="EE200" s="201"/>
      <c r="EF200" s="201"/>
      <c r="EG200" s="201"/>
      <c r="EH200" s="201"/>
      <c r="EI200" s="201"/>
      <c r="EJ200" s="201" t="str">
        <f t="shared" si="206"/>
        <v/>
      </c>
      <c r="EK200" s="201"/>
      <c r="EL200" s="201"/>
      <c r="EM200" s="203"/>
      <c r="EN200" s="201"/>
      <c r="EO200" s="201"/>
      <c r="EP200" s="201"/>
      <c r="EQ200" s="201" t="str">
        <f t="shared" si="207"/>
        <v/>
      </c>
      <c r="ER200" s="201"/>
      <c r="ES200" s="201"/>
      <c r="ET200" s="203"/>
      <c r="EU200" s="201"/>
      <c r="EV200" s="201"/>
      <c r="EW200" s="201"/>
      <c r="EX200" s="201" t="str">
        <f t="shared" si="208"/>
        <v/>
      </c>
      <c r="EY200" s="201"/>
      <c r="EZ200" s="201"/>
      <c r="FA200" s="203"/>
      <c r="FB200" s="201"/>
      <c r="FC200" s="201"/>
      <c r="FD200" s="201"/>
      <c r="FE200" s="201" t="str">
        <f t="shared" si="209"/>
        <v/>
      </c>
      <c r="FF200" s="201"/>
      <c r="FG200" s="201"/>
      <c r="FH200" s="203"/>
      <c r="FI200" s="201"/>
      <c r="FJ200" s="201"/>
      <c r="FK200" s="201"/>
      <c r="FL200" s="201" t="str">
        <f t="shared" si="210"/>
        <v/>
      </c>
      <c r="FM200" s="201"/>
      <c r="FN200" s="201"/>
      <c r="FO200" s="203"/>
      <c r="FP200" s="201"/>
      <c r="FQ200" s="201"/>
      <c r="FR200" s="201"/>
      <c r="FS200" s="201" t="str">
        <f t="shared" si="211"/>
        <v/>
      </c>
      <c r="FT200" s="201"/>
      <c r="FU200" s="201"/>
      <c r="FV200" s="201"/>
      <c r="FW200" s="201"/>
      <c r="FX200" s="201"/>
      <c r="FY200" s="201"/>
      <c r="FZ200" s="201" t="str">
        <f t="shared" si="212"/>
        <v/>
      </c>
      <c r="GA200" s="201"/>
      <c r="GB200" s="201"/>
      <c r="GC200" s="203"/>
      <c r="GD200" s="201"/>
      <c r="GE200" s="201"/>
      <c r="GF200" s="201"/>
      <c r="GG200" s="201" t="str">
        <f t="shared" si="213"/>
        <v/>
      </c>
      <c r="GH200" s="201"/>
      <c r="GI200" s="201"/>
      <c r="GJ200" s="203"/>
      <c r="GK200" s="201"/>
      <c r="GL200" s="201"/>
      <c r="GM200" s="201"/>
      <c r="GN200" s="201" t="str">
        <f t="shared" si="214"/>
        <v/>
      </c>
      <c r="GO200" s="201"/>
      <c r="GP200" s="201"/>
      <c r="GQ200" s="203"/>
      <c r="GR200" s="201"/>
      <c r="GS200" s="201"/>
      <c r="GT200" s="201"/>
      <c r="GU200" s="201" t="str">
        <f t="shared" si="215"/>
        <v/>
      </c>
      <c r="GV200" s="201"/>
      <c r="GW200" s="201"/>
      <c r="GX200" s="203"/>
      <c r="GY200" s="201"/>
      <c r="GZ200" s="201"/>
      <c r="HA200" s="201"/>
      <c r="HB200" s="201" t="str">
        <f t="shared" si="216"/>
        <v/>
      </c>
      <c r="HC200" s="201"/>
      <c r="HD200" s="201"/>
      <c r="HE200" s="203"/>
      <c r="HF200" s="201"/>
      <c r="HG200" s="201"/>
      <c r="HH200" s="201"/>
      <c r="HI200" s="201" t="str">
        <f t="shared" si="217"/>
        <v/>
      </c>
      <c r="HJ200" s="201"/>
      <c r="HK200" s="201"/>
      <c r="HL200" s="201"/>
      <c r="HM200" s="201"/>
      <c r="HN200" s="201"/>
      <c r="HO200" s="201"/>
      <c r="HP200" s="201" t="str">
        <f t="shared" si="218"/>
        <v/>
      </c>
      <c r="HQ200" s="201"/>
      <c r="HR200" s="201"/>
      <c r="HS200" s="203"/>
      <c r="HT200" s="201"/>
      <c r="HU200" s="201"/>
      <c r="HV200" s="201"/>
      <c r="HW200" s="201" t="str">
        <f t="shared" si="219"/>
        <v/>
      </c>
      <c r="HX200" s="201"/>
      <c r="HY200" s="201"/>
      <c r="HZ200" s="203"/>
      <c r="IA200" s="201"/>
      <c r="IB200" s="201"/>
      <c r="IC200" s="201"/>
      <c r="ID200" s="201" t="str">
        <f t="shared" si="220"/>
        <v/>
      </c>
      <c r="IE200" s="201"/>
      <c r="IF200" s="201"/>
      <c r="IG200" s="203"/>
      <c r="IH200" s="201"/>
      <c r="II200" s="201"/>
      <c r="IJ200" s="201"/>
      <c r="IK200" s="201" t="str">
        <f t="shared" si="221"/>
        <v/>
      </c>
      <c r="IL200" s="201"/>
      <c r="IM200" s="201"/>
      <c r="IN200" s="203"/>
      <c r="IO200" s="201"/>
      <c r="IP200" s="201"/>
      <c r="IQ200" s="201"/>
      <c r="IR200" s="201" t="str">
        <f t="shared" si="222"/>
        <v/>
      </c>
      <c r="IS200" s="201"/>
      <c r="IT200" s="201"/>
      <c r="IU200" s="203"/>
      <c r="IV200" s="201"/>
      <c r="IW200" s="201"/>
      <c r="IX200" s="201"/>
      <c r="IY200" s="201" t="str">
        <f t="shared" si="223"/>
        <v/>
      </c>
      <c r="IZ200" s="201"/>
      <c r="JA200" s="201"/>
      <c r="JB200" s="201"/>
      <c r="JC200" s="201"/>
      <c r="JD200" s="201"/>
      <c r="JE200" s="201"/>
      <c r="JF200" s="201" t="str">
        <f t="shared" si="224"/>
        <v/>
      </c>
      <c r="JG200" s="201"/>
      <c r="JH200" s="201"/>
      <c r="JI200" s="203"/>
      <c r="JJ200" s="201"/>
      <c r="JK200" s="201"/>
      <c r="JL200" s="201"/>
      <c r="JM200" s="201" t="str">
        <f t="shared" si="225"/>
        <v/>
      </c>
      <c r="JN200" s="201"/>
      <c r="JO200" s="201"/>
      <c r="JP200" s="203"/>
      <c r="JQ200" s="201"/>
      <c r="JR200" s="201"/>
      <c r="JS200" s="201"/>
      <c r="JT200" s="201" t="str">
        <f t="shared" si="226"/>
        <v/>
      </c>
      <c r="JU200" s="201"/>
      <c r="JV200" s="201"/>
      <c r="JW200" s="203"/>
      <c r="JX200" s="201"/>
      <c r="JY200" s="201"/>
      <c r="JZ200" s="201"/>
      <c r="KA200" s="201" t="str">
        <f t="shared" si="227"/>
        <v/>
      </c>
      <c r="KB200" s="201"/>
      <c r="KC200" s="201"/>
      <c r="KD200" s="203"/>
      <c r="KE200" s="201"/>
      <c r="KF200" s="201"/>
      <c r="KG200" s="201"/>
      <c r="KH200" s="201" t="str">
        <f t="shared" si="228"/>
        <v/>
      </c>
      <c r="KI200" s="201"/>
      <c r="KJ200" s="201"/>
      <c r="KK200" s="203"/>
      <c r="KL200" s="201"/>
      <c r="KM200" s="201"/>
      <c r="KN200" s="201"/>
      <c r="KO200" s="201" t="str">
        <f t="shared" si="229"/>
        <v/>
      </c>
      <c r="KP200" s="201"/>
      <c r="KQ200" s="201"/>
      <c r="KR200" s="201"/>
      <c r="KS200" s="201"/>
      <c r="KT200" s="201"/>
      <c r="KU200" s="201"/>
      <c r="KV200" s="201" t="str">
        <f t="shared" si="230"/>
        <v/>
      </c>
      <c r="KW200" s="201"/>
      <c r="KX200" s="201"/>
      <c r="KY200" s="203"/>
      <c r="KZ200" s="201"/>
      <c r="LA200" s="201"/>
      <c r="LB200" s="201"/>
      <c r="LC200" s="201" t="str">
        <f t="shared" si="231"/>
        <v/>
      </c>
      <c r="LD200" s="201"/>
      <c r="LE200" s="201"/>
      <c r="LF200" s="203"/>
      <c r="LG200" s="201"/>
      <c r="LH200" s="201"/>
      <c r="LI200" s="201"/>
      <c r="LJ200" s="201" t="str">
        <f t="shared" si="168"/>
        <v/>
      </c>
      <c r="LK200" s="201"/>
      <c r="LL200" s="201"/>
      <c r="LM200" s="203"/>
      <c r="LN200" s="201"/>
      <c r="LO200" s="201"/>
      <c r="LP200" s="201"/>
      <c r="LQ200" s="201" t="str">
        <f t="shared" si="169"/>
        <v/>
      </c>
      <c r="LR200" s="201"/>
      <c r="LS200" s="201"/>
      <c r="LT200" s="203"/>
      <c r="LU200" s="201"/>
      <c r="LV200" s="201"/>
      <c r="LW200" s="201"/>
      <c r="LX200" s="201" t="str">
        <f t="shared" si="170"/>
        <v/>
      </c>
      <c r="LY200" s="201"/>
      <c r="LZ200" s="201"/>
      <c r="MA200" s="203"/>
      <c r="MB200" s="201"/>
      <c r="MC200" s="201"/>
      <c r="MD200" s="201"/>
      <c r="ME200" s="201" t="str">
        <f t="shared" si="171"/>
        <v/>
      </c>
      <c r="MF200" s="201"/>
      <c r="MG200" s="201"/>
      <c r="MH200" s="201"/>
      <c r="MI200" s="201"/>
      <c r="MJ200" s="201"/>
      <c r="MK200" s="201"/>
      <c r="ML200" s="201" t="str">
        <f t="shared" si="172"/>
        <v/>
      </c>
      <c r="MM200" s="201"/>
      <c r="MN200" s="201"/>
      <c r="MO200" s="203"/>
      <c r="MP200" s="201"/>
      <c r="MQ200" s="201"/>
      <c r="MR200" s="201"/>
      <c r="MS200" s="201" t="str">
        <f t="shared" si="173"/>
        <v/>
      </c>
      <c r="MT200" s="201"/>
      <c r="MU200" s="201"/>
      <c r="MV200" s="203"/>
      <c r="MW200" s="201"/>
      <c r="MX200" s="201"/>
      <c r="MY200" s="201"/>
      <c r="MZ200" s="201" t="str">
        <f t="shared" si="174"/>
        <v/>
      </c>
      <c r="NA200" s="201"/>
      <c r="NB200" s="201"/>
      <c r="NC200" s="203"/>
      <c r="ND200" s="201"/>
      <c r="NE200" s="201"/>
      <c r="NF200" s="201"/>
      <c r="NG200" s="201" t="str">
        <f t="shared" si="175"/>
        <v/>
      </c>
      <c r="NH200" s="201"/>
      <c r="NI200" s="201"/>
      <c r="NJ200" s="203"/>
      <c r="NK200" s="201"/>
      <c r="NL200" s="201"/>
      <c r="NM200" s="201"/>
      <c r="NN200" s="201" t="str">
        <f t="shared" si="176"/>
        <v/>
      </c>
      <c r="NO200" s="201"/>
      <c r="NP200" s="201"/>
      <c r="NQ200" s="203"/>
      <c r="NR200" s="201"/>
      <c r="NS200" s="201"/>
      <c r="NT200" s="201"/>
      <c r="NU200" s="201" t="str">
        <f t="shared" si="177"/>
        <v/>
      </c>
      <c r="NV200" s="201"/>
      <c r="NW200" s="201"/>
      <c r="NX200" s="201"/>
      <c r="NY200" s="201"/>
      <c r="NZ200" s="201"/>
      <c r="OA200" s="201"/>
      <c r="OB200" s="201" t="str">
        <f t="shared" si="178"/>
        <v/>
      </c>
      <c r="OC200" s="201"/>
      <c r="OD200" s="201"/>
      <c r="OE200" s="203"/>
      <c r="OF200" s="201"/>
      <c r="OG200" s="201"/>
      <c r="OH200" s="201"/>
      <c r="OI200" s="201" t="str">
        <f t="shared" si="179"/>
        <v/>
      </c>
      <c r="OJ200" s="201"/>
      <c r="OK200" s="201"/>
      <c r="OL200" s="203"/>
      <c r="OM200" s="201"/>
      <c r="ON200" s="201"/>
      <c r="OO200" s="201"/>
      <c r="OP200" s="201" t="str">
        <f t="shared" si="180"/>
        <v/>
      </c>
      <c r="OQ200" s="201"/>
      <c r="OR200" s="201"/>
      <c r="OS200" s="203"/>
      <c r="OT200" s="201"/>
      <c r="OU200" s="201"/>
      <c r="OV200" s="201"/>
      <c r="OW200" s="201" t="str">
        <f t="shared" si="181"/>
        <v/>
      </c>
      <c r="OX200" s="201"/>
      <c r="OY200" s="201"/>
      <c r="OZ200" s="203"/>
      <c r="PA200" s="201"/>
      <c r="PB200" s="201"/>
      <c r="PC200" s="201"/>
      <c r="PD200" s="201" t="str">
        <f t="shared" si="182"/>
        <v/>
      </c>
      <c r="PE200" s="201"/>
      <c r="PF200" s="201"/>
      <c r="PG200" s="203"/>
      <c r="PH200" s="201"/>
      <c r="PI200" s="201"/>
      <c r="PJ200" s="201"/>
      <c r="PK200" s="201" t="str">
        <f t="shared" si="183"/>
        <v/>
      </c>
      <c r="PL200" s="201"/>
      <c r="PM200" s="201"/>
      <c r="PN200" s="201"/>
      <c r="PO200" s="201"/>
      <c r="PP200" s="201"/>
      <c r="PQ200" s="201"/>
      <c r="PR200" s="201" t="str">
        <f t="shared" si="184"/>
        <v/>
      </c>
      <c r="PS200" s="201"/>
      <c r="PT200" s="201"/>
      <c r="PU200" s="201"/>
      <c r="PV200" s="201"/>
      <c r="PW200" s="201"/>
      <c r="PX200" s="201"/>
      <c r="PY200" s="201" t="str">
        <f t="shared" si="185"/>
        <v/>
      </c>
      <c r="PZ200" s="201"/>
      <c r="QA200" s="201"/>
      <c r="QB200" s="201"/>
      <c r="QC200" s="201"/>
      <c r="QD200" s="201"/>
      <c r="QE200" s="201"/>
      <c r="QF200" s="201" t="str">
        <f t="shared" si="186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34"/>
        <v>#N/A</v>
      </c>
      <c r="H201" s="202"/>
      <c r="I201" s="202"/>
      <c r="J201" s="202"/>
      <c r="K201" s="201"/>
      <c r="L201" s="201"/>
      <c r="M201" s="201"/>
      <c r="N201" s="201">
        <f t="shared" si="235"/>
        <v>20</v>
      </c>
      <c r="O201" s="201"/>
      <c r="P201" s="201"/>
      <c r="Q201" s="203"/>
      <c r="R201" s="201"/>
      <c r="S201" s="201"/>
      <c r="T201" s="201"/>
      <c r="U201" s="201">
        <f t="shared" si="189"/>
        <v>0</v>
      </c>
      <c r="V201" s="201"/>
      <c r="W201" s="201"/>
      <c r="X201" s="203"/>
      <c r="Y201" s="201"/>
      <c r="Z201" s="201"/>
      <c r="AA201" s="201"/>
      <c r="AB201" s="201">
        <f t="shared" si="190"/>
        <v>0</v>
      </c>
      <c r="AC201" s="201"/>
      <c r="AD201" s="201"/>
      <c r="AE201" s="203"/>
      <c r="AF201" s="201"/>
      <c r="AG201" s="201"/>
      <c r="AH201" s="201"/>
      <c r="AI201" s="201">
        <f t="shared" si="191"/>
        <v>30</v>
      </c>
      <c r="AJ201" s="201"/>
      <c r="AK201" s="201"/>
      <c r="AL201" s="203"/>
      <c r="AM201" s="201"/>
      <c r="AN201" s="201"/>
      <c r="AO201" s="201"/>
      <c r="AP201" s="201" t="str">
        <f t="shared" si="192"/>
        <v/>
      </c>
      <c r="AQ201" s="201"/>
      <c r="AR201" s="201"/>
      <c r="AS201" s="203"/>
      <c r="AT201" s="201"/>
      <c r="AU201" s="201"/>
      <c r="AV201" s="201"/>
      <c r="AW201" s="201" t="str">
        <f t="shared" si="193"/>
        <v/>
      </c>
      <c r="AX201" s="201"/>
      <c r="AY201" s="201"/>
      <c r="AZ201" s="201"/>
      <c r="BA201" s="201"/>
      <c r="BB201" s="201"/>
      <c r="BC201" s="201"/>
      <c r="BD201" s="201" t="str">
        <f t="shared" si="194"/>
        <v/>
      </c>
      <c r="BE201" s="201"/>
      <c r="BF201" s="201"/>
      <c r="BG201" s="203"/>
      <c r="BH201" s="201"/>
      <c r="BI201" s="201"/>
      <c r="BJ201" s="201"/>
      <c r="BK201" s="201" t="str">
        <f t="shared" si="195"/>
        <v/>
      </c>
      <c r="BL201" s="201"/>
      <c r="BM201" s="201"/>
      <c r="BN201" s="203"/>
      <c r="BO201" s="201"/>
      <c r="BP201" s="201"/>
      <c r="BQ201" s="201"/>
      <c r="BR201" s="201" t="str">
        <f t="shared" si="196"/>
        <v/>
      </c>
      <c r="BS201" s="201"/>
      <c r="BT201" s="201"/>
      <c r="BU201" s="203"/>
      <c r="BV201" s="201"/>
      <c r="BW201" s="201"/>
      <c r="BX201" s="201"/>
      <c r="BY201" s="201" t="str">
        <f t="shared" si="197"/>
        <v/>
      </c>
      <c r="BZ201" s="201"/>
      <c r="CA201" s="201"/>
      <c r="CB201" s="203"/>
      <c r="CC201" s="201"/>
      <c r="CD201" s="201"/>
      <c r="CE201" s="201"/>
      <c r="CF201" s="201" t="str">
        <f t="shared" si="198"/>
        <v/>
      </c>
      <c r="CG201" s="201"/>
      <c r="CH201" s="201"/>
      <c r="CI201" s="203"/>
      <c r="CJ201" s="201"/>
      <c r="CK201" s="201"/>
      <c r="CL201" s="201"/>
      <c r="CM201" s="201" t="str">
        <f t="shared" si="199"/>
        <v/>
      </c>
      <c r="CN201" s="201"/>
      <c r="CO201" s="201"/>
      <c r="CP201" s="201"/>
      <c r="CQ201" s="201"/>
      <c r="CR201" s="201"/>
      <c r="CS201" s="201"/>
      <c r="CT201" s="201" t="str">
        <f t="shared" si="200"/>
        <v/>
      </c>
      <c r="CU201" s="201"/>
      <c r="CV201" s="201"/>
      <c r="CW201" s="203"/>
      <c r="CX201" s="201"/>
      <c r="CY201" s="201"/>
      <c r="CZ201" s="201"/>
      <c r="DA201" s="201" t="str">
        <f t="shared" si="201"/>
        <v/>
      </c>
      <c r="DB201" s="201"/>
      <c r="DC201" s="201"/>
      <c r="DD201" s="203"/>
      <c r="DE201" s="201"/>
      <c r="DF201" s="201"/>
      <c r="DG201" s="201"/>
      <c r="DH201" s="201" t="str">
        <f t="shared" si="202"/>
        <v/>
      </c>
      <c r="DI201" s="201"/>
      <c r="DJ201" s="201"/>
      <c r="DK201" s="203"/>
      <c r="DL201" s="201"/>
      <c r="DM201" s="201"/>
      <c r="DN201" s="201"/>
      <c r="DO201" s="201" t="str">
        <f t="shared" si="203"/>
        <v/>
      </c>
      <c r="DP201" s="201"/>
      <c r="DQ201" s="201"/>
      <c r="DR201" s="203"/>
      <c r="DS201" s="201"/>
      <c r="DT201" s="201"/>
      <c r="DU201" s="201"/>
      <c r="DV201" s="201" t="str">
        <f t="shared" si="204"/>
        <v/>
      </c>
      <c r="DW201" s="201"/>
      <c r="DX201" s="201"/>
      <c r="DY201" s="203"/>
      <c r="DZ201" s="201"/>
      <c r="EA201" s="201"/>
      <c r="EB201" s="201"/>
      <c r="EC201" s="201" t="str">
        <f t="shared" si="205"/>
        <v/>
      </c>
      <c r="ED201" s="201"/>
      <c r="EE201" s="201"/>
      <c r="EF201" s="201"/>
      <c r="EG201" s="201"/>
      <c r="EH201" s="201"/>
      <c r="EI201" s="201"/>
      <c r="EJ201" s="201" t="str">
        <f t="shared" si="206"/>
        <v/>
      </c>
      <c r="EK201" s="201"/>
      <c r="EL201" s="201"/>
      <c r="EM201" s="203"/>
      <c r="EN201" s="201"/>
      <c r="EO201" s="201"/>
      <c r="EP201" s="201"/>
      <c r="EQ201" s="201" t="str">
        <f t="shared" si="207"/>
        <v/>
      </c>
      <c r="ER201" s="201"/>
      <c r="ES201" s="201"/>
      <c r="ET201" s="203"/>
      <c r="EU201" s="201"/>
      <c r="EV201" s="201"/>
      <c r="EW201" s="201"/>
      <c r="EX201" s="201" t="str">
        <f t="shared" si="208"/>
        <v/>
      </c>
      <c r="EY201" s="201"/>
      <c r="EZ201" s="201"/>
      <c r="FA201" s="203"/>
      <c r="FB201" s="201"/>
      <c r="FC201" s="201"/>
      <c r="FD201" s="201"/>
      <c r="FE201" s="201" t="str">
        <f t="shared" si="209"/>
        <v/>
      </c>
      <c r="FF201" s="201"/>
      <c r="FG201" s="201"/>
      <c r="FH201" s="203"/>
      <c r="FI201" s="201"/>
      <c r="FJ201" s="201"/>
      <c r="FK201" s="201"/>
      <c r="FL201" s="201" t="str">
        <f t="shared" si="210"/>
        <v/>
      </c>
      <c r="FM201" s="201"/>
      <c r="FN201" s="201"/>
      <c r="FO201" s="203"/>
      <c r="FP201" s="201"/>
      <c r="FQ201" s="201"/>
      <c r="FR201" s="201"/>
      <c r="FS201" s="201" t="str">
        <f t="shared" si="211"/>
        <v/>
      </c>
      <c r="FT201" s="201"/>
      <c r="FU201" s="201"/>
      <c r="FV201" s="201"/>
      <c r="FW201" s="201"/>
      <c r="FX201" s="201"/>
      <c r="FY201" s="201"/>
      <c r="FZ201" s="201" t="str">
        <f t="shared" si="212"/>
        <v/>
      </c>
      <c r="GA201" s="201"/>
      <c r="GB201" s="201"/>
      <c r="GC201" s="203"/>
      <c r="GD201" s="201"/>
      <c r="GE201" s="201"/>
      <c r="GF201" s="201"/>
      <c r="GG201" s="201" t="str">
        <f t="shared" si="213"/>
        <v/>
      </c>
      <c r="GH201" s="201"/>
      <c r="GI201" s="201"/>
      <c r="GJ201" s="203"/>
      <c r="GK201" s="201"/>
      <c r="GL201" s="201"/>
      <c r="GM201" s="201"/>
      <c r="GN201" s="201" t="str">
        <f t="shared" si="214"/>
        <v/>
      </c>
      <c r="GO201" s="201"/>
      <c r="GP201" s="201"/>
      <c r="GQ201" s="203"/>
      <c r="GR201" s="201"/>
      <c r="GS201" s="201"/>
      <c r="GT201" s="201"/>
      <c r="GU201" s="201" t="str">
        <f t="shared" si="215"/>
        <v/>
      </c>
      <c r="GV201" s="201"/>
      <c r="GW201" s="201"/>
      <c r="GX201" s="203"/>
      <c r="GY201" s="201"/>
      <c r="GZ201" s="201"/>
      <c r="HA201" s="201"/>
      <c r="HB201" s="201" t="str">
        <f t="shared" si="216"/>
        <v/>
      </c>
      <c r="HC201" s="201"/>
      <c r="HD201" s="201"/>
      <c r="HE201" s="203"/>
      <c r="HF201" s="201"/>
      <c r="HG201" s="201"/>
      <c r="HH201" s="201"/>
      <c r="HI201" s="201" t="str">
        <f t="shared" si="217"/>
        <v/>
      </c>
      <c r="HJ201" s="201"/>
      <c r="HK201" s="201"/>
      <c r="HL201" s="201"/>
      <c r="HM201" s="201"/>
      <c r="HN201" s="201"/>
      <c r="HO201" s="201"/>
      <c r="HP201" s="201" t="str">
        <f t="shared" si="218"/>
        <v/>
      </c>
      <c r="HQ201" s="201"/>
      <c r="HR201" s="201"/>
      <c r="HS201" s="203"/>
      <c r="HT201" s="201"/>
      <c r="HU201" s="201"/>
      <c r="HV201" s="201"/>
      <c r="HW201" s="201" t="str">
        <f t="shared" si="219"/>
        <v/>
      </c>
      <c r="HX201" s="201"/>
      <c r="HY201" s="201"/>
      <c r="HZ201" s="203"/>
      <c r="IA201" s="201"/>
      <c r="IB201" s="201"/>
      <c r="IC201" s="201"/>
      <c r="ID201" s="201" t="str">
        <f t="shared" si="220"/>
        <v/>
      </c>
      <c r="IE201" s="201"/>
      <c r="IF201" s="201"/>
      <c r="IG201" s="203"/>
      <c r="IH201" s="201"/>
      <c r="II201" s="201"/>
      <c r="IJ201" s="201"/>
      <c r="IK201" s="201" t="str">
        <f t="shared" si="221"/>
        <v/>
      </c>
      <c r="IL201" s="201"/>
      <c r="IM201" s="201"/>
      <c r="IN201" s="203"/>
      <c r="IO201" s="201"/>
      <c r="IP201" s="201"/>
      <c r="IQ201" s="201"/>
      <c r="IR201" s="201" t="str">
        <f t="shared" si="222"/>
        <v/>
      </c>
      <c r="IS201" s="201"/>
      <c r="IT201" s="201"/>
      <c r="IU201" s="203"/>
      <c r="IV201" s="201"/>
      <c r="IW201" s="201"/>
      <c r="IX201" s="201"/>
      <c r="IY201" s="201" t="str">
        <f t="shared" si="223"/>
        <v/>
      </c>
      <c r="IZ201" s="201"/>
      <c r="JA201" s="201"/>
      <c r="JB201" s="201"/>
      <c r="JC201" s="201"/>
      <c r="JD201" s="201"/>
      <c r="JE201" s="201"/>
      <c r="JF201" s="201" t="str">
        <f t="shared" si="224"/>
        <v/>
      </c>
      <c r="JG201" s="201"/>
      <c r="JH201" s="201"/>
      <c r="JI201" s="203"/>
      <c r="JJ201" s="201"/>
      <c r="JK201" s="201"/>
      <c r="JL201" s="201"/>
      <c r="JM201" s="201" t="str">
        <f t="shared" si="225"/>
        <v/>
      </c>
      <c r="JN201" s="201"/>
      <c r="JO201" s="201"/>
      <c r="JP201" s="203"/>
      <c r="JQ201" s="201"/>
      <c r="JR201" s="201"/>
      <c r="JS201" s="201"/>
      <c r="JT201" s="201" t="str">
        <f t="shared" si="226"/>
        <v/>
      </c>
      <c r="JU201" s="201"/>
      <c r="JV201" s="201"/>
      <c r="JW201" s="203"/>
      <c r="JX201" s="201"/>
      <c r="JY201" s="201"/>
      <c r="JZ201" s="201"/>
      <c r="KA201" s="201" t="str">
        <f t="shared" si="227"/>
        <v/>
      </c>
      <c r="KB201" s="201"/>
      <c r="KC201" s="201"/>
      <c r="KD201" s="203"/>
      <c r="KE201" s="201"/>
      <c r="KF201" s="201"/>
      <c r="KG201" s="201"/>
      <c r="KH201" s="201" t="str">
        <f t="shared" si="228"/>
        <v/>
      </c>
      <c r="KI201" s="201"/>
      <c r="KJ201" s="201"/>
      <c r="KK201" s="203"/>
      <c r="KL201" s="201"/>
      <c r="KM201" s="201"/>
      <c r="KN201" s="201"/>
      <c r="KO201" s="201" t="str">
        <f t="shared" si="229"/>
        <v/>
      </c>
      <c r="KP201" s="201"/>
      <c r="KQ201" s="201"/>
      <c r="KR201" s="201"/>
      <c r="KS201" s="201"/>
      <c r="KT201" s="201"/>
      <c r="KU201" s="201"/>
      <c r="KV201" s="201" t="str">
        <f t="shared" si="230"/>
        <v/>
      </c>
      <c r="KW201" s="201"/>
      <c r="KX201" s="201"/>
      <c r="KY201" s="203"/>
      <c r="KZ201" s="201"/>
      <c r="LA201" s="201"/>
      <c r="LB201" s="201"/>
      <c r="LC201" s="201" t="str">
        <f t="shared" si="231"/>
        <v/>
      </c>
      <c r="LD201" s="201"/>
      <c r="LE201" s="201"/>
      <c r="LF201" s="203"/>
      <c r="LG201" s="201"/>
      <c r="LH201" s="201"/>
      <c r="LI201" s="201"/>
      <c r="LJ201" s="201" t="str">
        <f t="shared" si="168"/>
        <v/>
      </c>
      <c r="LK201" s="201"/>
      <c r="LL201" s="201"/>
      <c r="LM201" s="203"/>
      <c r="LN201" s="201"/>
      <c r="LO201" s="201"/>
      <c r="LP201" s="201"/>
      <c r="LQ201" s="201" t="str">
        <f t="shared" si="169"/>
        <v/>
      </c>
      <c r="LR201" s="201"/>
      <c r="LS201" s="201"/>
      <c r="LT201" s="203"/>
      <c r="LU201" s="201"/>
      <c r="LV201" s="201"/>
      <c r="LW201" s="201"/>
      <c r="LX201" s="201" t="str">
        <f t="shared" si="170"/>
        <v/>
      </c>
      <c r="LY201" s="201"/>
      <c r="LZ201" s="201"/>
      <c r="MA201" s="203"/>
      <c r="MB201" s="201"/>
      <c r="MC201" s="201"/>
      <c r="MD201" s="201"/>
      <c r="ME201" s="201" t="str">
        <f t="shared" si="171"/>
        <v/>
      </c>
      <c r="MF201" s="201"/>
      <c r="MG201" s="201"/>
      <c r="MH201" s="201"/>
      <c r="MI201" s="201"/>
      <c r="MJ201" s="201"/>
      <c r="MK201" s="201"/>
      <c r="ML201" s="201" t="str">
        <f t="shared" si="172"/>
        <v/>
      </c>
      <c r="MM201" s="201"/>
      <c r="MN201" s="201"/>
      <c r="MO201" s="203"/>
      <c r="MP201" s="201"/>
      <c r="MQ201" s="201"/>
      <c r="MR201" s="201"/>
      <c r="MS201" s="201" t="str">
        <f t="shared" si="173"/>
        <v/>
      </c>
      <c r="MT201" s="201"/>
      <c r="MU201" s="201"/>
      <c r="MV201" s="203"/>
      <c r="MW201" s="201"/>
      <c r="MX201" s="201"/>
      <c r="MY201" s="201"/>
      <c r="MZ201" s="201" t="str">
        <f t="shared" si="174"/>
        <v/>
      </c>
      <c r="NA201" s="201"/>
      <c r="NB201" s="201"/>
      <c r="NC201" s="203"/>
      <c r="ND201" s="201"/>
      <c r="NE201" s="201"/>
      <c r="NF201" s="201"/>
      <c r="NG201" s="201" t="str">
        <f t="shared" si="175"/>
        <v/>
      </c>
      <c r="NH201" s="201"/>
      <c r="NI201" s="201"/>
      <c r="NJ201" s="203"/>
      <c r="NK201" s="201"/>
      <c r="NL201" s="201"/>
      <c r="NM201" s="201"/>
      <c r="NN201" s="201" t="str">
        <f t="shared" si="176"/>
        <v/>
      </c>
      <c r="NO201" s="201"/>
      <c r="NP201" s="201"/>
      <c r="NQ201" s="203"/>
      <c r="NR201" s="201"/>
      <c r="NS201" s="201"/>
      <c r="NT201" s="201"/>
      <c r="NU201" s="201" t="str">
        <f t="shared" si="177"/>
        <v/>
      </c>
      <c r="NV201" s="201"/>
      <c r="NW201" s="201"/>
      <c r="NX201" s="201"/>
      <c r="NY201" s="201"/>
      <c r="NZ201" s="201"/>
      <c r="OA201" s="201"/>
      <c r="OB201" s="201" t="str">
        <f t="shared" si="178"/>
        <v/>
      </c>
      <c r="OC201" s="201"/>
      <c r="OD201" s="201"/>
      <c r="OE201" s="203"/>
      <c r="OF201" s="201"/>
      <c r="OG201" s="201"/>
      <c r="OH201" s="201"/>
      <c r="OI201" s="201" t="str">
        <f t="shared" si="179"/>
        <v/>
      </c>
      <c r="OJ201" s="201"/>
      <c r="OK201" s="201"/>
      <c r="OL201" s="203"/>
      <c r="OM201" s="201"/>
      <c r="ON201" s="201"/>
      <c r="OO201" s="201"/>
      <c r="OP201" s="201" t="str">
        <f t="shared" si="180"/>
        <v/>
      </c>
      <c r="OQ201" s="201"/>
      <c r="OR201" s="201"/>
      <c r="OS201" s="203"/>
      <c r="OT201" s="201"/>
      <c r="OU201" s="201"/>
      <c r="OV201" s="201"/>
      <c r="OW201" s="201" t="str">
        <f t="shared" si="181"/>
        <v/>
      </c>
      <c r="OX201" s="201"/>
      <c r="OY201" s="201"/>
      <c r="OZ201" s="203"/>
      <c r="PA201" s="201"/>
      <c r="PB201" s="201"/>
      <c r="PC201" s="201"/>
      <c r="PD201" s="201" t="str">
        <f t="shared" si="182"/>
        <v/>
      </c>
      <c r="PE201" s="201"/>
      <c r="PF201" s="201"/>
      <c r="PG201" s="203"/>
      <c r="PH201" s="201"/>
      <c r="PI201" s="201"/>
      <c r="PJ201" s="201"/>
      <c r="PK201" s="201" t="str">
        <f t="shared" si="183"/>
        <v/>
      </c>
      <c r="PL201" s="201"/>
      <c r="PM201" s="201"/>
      <c r="PN201" s="201"/>
      <c r="PO201" s="201"/>
      <c r="PP201" s="201"/>
      <c r="PQ201" s="201"/>
      <c r="PR201" s="201" t="str">
        <f t="shared" si="184"/>
        <v/>
      </c>
      <c r="PS201" s="201"/>
      <c r="PT201" s="201"/>
      <c r="PU201" s="201"/>
      <c r="PV201" s="201"/>
      <c r="PW201" s="201"/>
      <c r="PX201" s="201"/>
      <c r="PY201" s="201" t="str">
        <f t="shared" si="185"/>
        <v/>
      </c>
      <c r="PZ201" s="201"/>
      <c r="QA201" s="201"/>
      <c r="QB201" s="201"/>
      <c r="QC201" s="201"/>
      <c r="QD201" s="201"/>
      <c r="QE201" s="201"/>
      <c r="QF201" s="201" t="str">
        <f t="shared" si="186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34"/>
        <v>#N/A</v>
      </c>
      <c r="H202" s="202"/>
      <c r="I202" s="202"/>
      <c r="J202" s="202"/>
      <c r="K202" s="201"/>
      <c r="L202" s="201"/>
      <c r="M202" s="201"/>
      <c r="N202" s="201">
        <f t="shared" si="235"/>
        <v>20</v>
      </c>
      <c r="O202" s="201"/>
      <c r="P202" s="201"/>
      <c r="Q202" s="203"/>
      <c r="R202" s="201"/>
      <c r="S202" s="201"/>
      <c r="T202" s="201"/>
      <c r="U202" s="201">
        <f t="shared" ref="U202:U214" si="236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37">AB26</f>
        <v>20</v>
      </c>
      <c r="AC202" s="201"/>
      <c r="AD202" s="201"/>
      <c r="AE202" s="203"/>
      <c r="AF202" s="201"/>
      <c r="AG202" s="201"/>
      <c r="AH202" s="201"/>
      <c r="AI202" s="201">
        <f t="shared" si="191"/>
        <v>0</v>
      </c>
      <c r="AJ202" s="201"/>
      <c r="AK202" s="201"/>
      <c r="AL202" s="203"/>
      <c r="AM202" s="201"/>
      <c r="AN202" s="201"/>
      <c r="AO202" s="201"/>
      <c r="AP202" s="201" t="str">
        <f t="shared" si="192"/>
        <v/>
      </c>
      <c r="AQ202" s="201"/>
      <c r="AR202" s="201"/>
      <c r="AS202" s="203"/>
      <c r="AT202" s="201"/>
      <c r="AU202" s="201"/>
      <c r="AV202" s="201"/>
      <c r="AW202" s="201" t="str">
        <f t="shared" si="193"/>
        <v/>
      </c>
      <c r="AX202" s="201"/>
      <c r="AY202" s="201"/>
      <c r="AZ202" s="201"/>
      <c r="BA202" s="201"/>
      <c r="BB202" s="201"/>
      <c r="BC202" s="201"/>
      <c r="BD202" s="201" t="str">
        <f t="shared" si="194"/>
        <v/>
      </c>
      <c r="BE202" s="201"/>
      <c r="BF202" s="201"/>
      <c r="BG202" s="203"/>
      <c r="BH202" s="201"/>
      <c r="BI202" s="201"/>
      <c r="BJ202" s="201"/>
      <c r="BK202" s="201" t="str">
        <f t="shared" si="195"/>
        <v/>
      </c>
      <c r="BL202" s="201"/>
      <c r="BM202" s="201"/>
      <c r="BN202" s="203"/>
      <c r="BO202" s="201"/>
      <c r="BP202" s="201"/>
      <c r="BQ202" s="201"/>
      <c r="BR202" s="201" t="str">
        <f t="shared" si="196"/>
        <v/>
      </c>
      <c r="BS202" s="201"/>
      <c r="BT202" s="201"/>
      <c r="BU202" s="203"/>
      <c r="BV202" s="201"/>
      <c r="BW202" s="201"/>
      <c r="BX202" s="201"/>
      <c r="BY202" s="201" t="str">
        <f t="shared" si="197"/>
        <v/>
      </c>
      <c r="BZ202" s="201"/>
      <c r="CA202" s="201"/>
      <c r="CB202" s="203"/>
      <c r="CC202" s="201"/>
      <c r="CD202" s="201"/>
      <c r="CE202" s="201"/>
      <c r="CF202" s="201" t="str">
        <f t="shared" si="198"/>
        <v/>
      </c>
      <c r="CG202" s="201"/>
      <c r="CH202" s="201"/>
      <c r="CI202" s="203"/>
      <c r="CJ202" s="201"/>
      <c r="CK202" s="201"/>
      <c r="CL202" s="201"/>
      <c r="CM202" s="201" t="str">
        <f t="shared" si="199"/>
        <v/>
      </c>
      <c r="CN202" s="201"/>
      <c r="CO202" s="201"/>
      <c r="CP202" s="201"/>
      <c r="CQ202" s="201"/>
      <c r="CR202" s="201"/>
      <c r="CS202" s="201"/>
      <c r="CT202" s="201" t="str">
        <f t="shared" si="200"/>
        <v/>
      </c>
      <c r="CU202" s="201"/>
      <c r="CV202" s="201"/>
      <c r="CW202" s="203"/>
      <c r="CX202" s="201"/>
      <c r="CY202" s="201"/>
      <c r="CZ202" s="201"/>
      <c r="DA202" s="201" t="str">
        <f t="shared" si="201"/>
        <v/>
      </c>
      <c r="DB202" s="201"/>
      <c r="DC202" s="201"/>
      <c r="DD202" s="203"/>
      <c r="DE202" s="201"/>
      <c r="DF202" s="201"/>
      <c r="DG202" s="201"/>
      <c r="DH202" s="201" t="str">
        <f t="shared" si="202"/>
        <v/>
      </c>
      <c r="DI202" s="201"/>
      <c r="DJ202" s="201"/>
      <c r="DK202" s="203"/>
      <c r="DL202" s="201"/>
      <c r="DM202" s="201"/>
      <c r="DN202" s="201"/>
      <c r="DO202" s="201" t="str">
        <f t="shared" si="203"/>
        <v/>
      </c>
      <c r="DP202" s="201"/>
      <c r="DQ202" s="201"/>
      <c r="DR202" s="203"/>
      <c r="DS202" s="201"/>
      <c r="DT202" s="201"/>
      <c r="DU202" s="201"/>
      <c r="DV202" s="201" t="str">
        <f t="shared" si="204"/>
        <v/>
      </c>
      <c r="DW202" s="201"/>
      <c r="DX202" s="201"/>
      <c r="DY202" s="203"/>
      <c r="DZ202" s="201"/>
      <c r="EA202" s="201"/>
      <c r="EB202" s="201"/>
      <c r="EC202" s="201" t="str">
        <f t="shared" si="205"/>
        <v/>
      </c>
      <c r="ED202" s="201"/>
      <c r="EE202" s="201"/>
      <c r="EF202" s="201"/>
      <c r="EG202" s="201"/>
      <c r="EH202" s="201"/>
      <c r="EI202" s="201"/>
      <c r="EJ202" s="201" t="str">
        <f t="shared" si="206"/>
        <v/>
      </c>
      <c r="EK202" s="201"/>
      <c r="EL202" s="201"/>
      <c r="EM202" s="203"/>
      <c r="EN202" s="201"/>
      <c r="EO202" s="201"/>
      <c r="EP202" s="201"/>
      <c r="EQ202" s="201" t="str">
        <f t="shared" si="207"/>
        <v/>
      </c>
      <c r="ER202" s="201"/>
      <c r="ES202" s="201"/>
      <c r="ET202" s="203"/>
      <c r="EU202" s="201"/>
      <c r="EV202" s="201"/>
      <c r="EW202" s="201"/>
      <c r="EX202" s="201" t="str">
        <f t="shared" si="208"/>
        <v/>
      </c>
      <c r="EY202" s="201"/>
      <c r="EZ202" s="201"/>
      <c r="FA202" s="203"/>
      <c r="FB202" s="201"/>
      <c r="FC202" s="201"/>
      <c r="FD202" s="201"/>
      <c r="FE202" s="201" t="str">
        <f t="shared" si="209"/>
        <v/>
      </c>
      <c r="FF202" s="201"/>
      <c r="FG202" s="201"/>
      <c r="FH202" s="203"/>
      <c r="FI202" s="201"/>
      <c r="FJ202" s="201"/>
      <c r="FK202" s="201"/>
      <c r="FL202" s="201" t="str">
        <f t="shared" si="210"/>
        <v/>
      </c>
      <c r="FM202" s="201"/>
      <c r="FN202" s="201"/>
      <c r="FO202" s="203"/>
      <c r="FP202" s="201"/>
      <c r="FQ202" s="201"/>
      <c r="FR202" s="201"/>
      <c r="FS202" s="201" t="str">
        <f t="shared" si="211"/>
        <v/>
      </c>
      <c r="FT202" s="201"/>
      <c r="FU202" s="201"/>
      <c r="FV202" s="201"/>
      <c r="FW202" s="201"/>
      <c r="FX202" s="201"/>
      <c r="FY202" s="201"/>
      <c r="FZ202" s="201" t="str">
        <f t="shared" si="212"/>
        <v/>
      </c>
      <c r="GA202" s="201"/>
      <c r="GB202" s="201"/>
      <c r="GC202" s="203"/>
      <c r="GD202" s="201"/>
      <c r="GE202" s="201"/>
      <c r="GF202" s="201"/>
      <c r="GG202" s="201" t="str">
        <f t="shared" si="213"/>
        <v/>
      </c>
      <c r="GH202" s="201"/>
      <c r="GI202" s="201"/>
      <c r="GJ202" s="203"/>
      <c r="GK202" s="201"/>
      <c r="GL202" s="201"/>
      <c r="GM202" s="201"/>
      <c r="GN202" s="201" t="str">
        <f t="shared" si="214"/>
        <v/>
      </c>
      <c r="GO202" s="201"/>
      <c r="GP202" s="201"/>
      <c r="GQ202" s="203"/>
      <c r="GR202" s="201"/>
      <c r="GS202" s="201"/>
      <c r="GT202" s="201"/>
      <c r="GU202" s="201" t="str">
        <f t="shared" si="215"/>
        <v/>
      </c>
      <c r="GV202" s="201"/>
      <c r="GW202" s="201"/>
      <c r="GX202" s="203"/>
      <c r="GY202" s="201"/>
      <c r="GZ202" s="201"/>
      <c r="HA202" s="201"/>
      <c r="HB202" s="201" t="str">
        <f t="shared" si="216"/>
        <v/>
      </c>
      <c r="HC202" s="201"/>
      <c r="HD202" s="201"/>
      <c r="HE202" s="203"/>
      <c r="HF202" s="201"/>
      <c r="HG202" s="201"/>
      <c r="HH202" s="201"/>
      <c r="HI202" s="201" t="str">
        <f t="shared" si="217"/>
        <v/>
      </c>
      <c r="HJ202" s="201"/>
      <c r="HK202" s="201"/>
      <c r="HL202" s="201"/>
      <c r="HM202" s="201"/>
      <c r="HN202" s="201"/>
      <c r="HO202" s="201"/>
      <c r="HP202" s="201" t="str">
        <f t="shared" si="218"/>
        <v/>
      </c>
      <c r="HQ202" s="201"/>
      <c r="HR202" s="201"/>
      <c r="HS202" s="203"/>
      <c r="HT202" s="201"/>
      <c r="HU202" s="201"/>
      <c r="HV202" s="201"/>
      <c r="HW202" s="201" t="str">
        <f t="shared" si="219"/>
        <v/>
      </c>
      <c r="HX202" s="201"/>
      <c r="HY202" s="201"/>
      <c r="HZ202" s="203"/>
      <c r="IA202" s="201"/>
      <c r="IB202" s="201"/>
      <c r="IC202" s="201"/>
      <c r="ID202" s="201" t="str">
        <f t="shared" si="220"/>
        <v/>
      </c>
      <c r="IE202" s="201"/>
      <c r="IF202" s="201"/>
      <c r="IG202" s="203"/>
      <c r="IH202" s="201"/>
      <c r="II202" s="201"/>
      <c r="IJ202" s="201"/>
      <c r="IK202" s="201" t="str">
        <f t="shared" si="221"/>
        <v/>
      </c>
      <c r="IL202" s="201"/>
      <c r="IM202" s="201"/>
      <c r="IN202" s="203"/>
      <c r="IO202" s="201"/>
      <c r="IP202" s="201"/>
      <c r="IQ202" s="201"/>
      <c r="IR202" s="201" t="str">
        <f t="shared" si="222"/>
        <v/>
      </c>
      <c r="IS202" s="201"/>
      <c r="IT202" s="201"/>
      <c r="IU202" s="203"/>
      <c r="IV202" s="201"/>
      <c r="IW202" s="201"/>
      <c r="IX202" s="201"/>
      <c r="IY202" s="201" t="str">
        <f t="shared" si="223"/>
        <v/>
      </c>
      <c r="IZ202" s="201"/>
      <c r="JA202" s="201"/>
      <c r="JB202" s="201"/>
      <c r="JC202" s="201"/>
      <c r="JD202" s="201"/>
      <c r="JE202" s="201"/>
      <c r="JF202" s="201" t="str">
        <f t="shared" si="224"/>
        <v/>
      </c>
      <c r="JG202" s="201"/>
      <c r="JH202" s="201"/>
      <c r="JI202" s="203"/>
      <c r="JJ202" s="201"/>
      <c r="JK202" s="201"/>
      <c r="JL202" s="201"/>
      <c r="JM202" s="201" t="str">
        <f t="shared" si="225"/>
        <v/>
      </c>
      <c r="JN202" s="201"/>
      <c r="JO202" s="201"/>
      <c r="JP202" s="203"/>
      <c r="JQ202" s="201"/>
      <c r="JR202" s="201"/>
      <c r="JS202" s="201"/>
      <c r="JT202" s="201" t="str">
        <f t="shared" si="226"/>
        <v/>
      </c>
      <c r="JU202" s="201"/>
      <c r="JV202" s="201"/>
      <c r="JW202" s="203"/>
      <c r="JX202" s="201"/>
      <c r="JY202" s="201"/>
      <c r="JZ202" s="201"/>
      <c r="KA202" s="201" t="str">
        <f t="shared" si="227"/>
        <v/>
      </c>
      <c r="KB202" s="201"/>
      <c r="KC202" s="201"/>
      <c r="KD202" s="203"/>
      <c r="KE202" s="201"/>
      <c r="KF202" s="201"/>
      <c r="KG202" s="201"/>
      <c r="KH202" s="201" t="str">
        <f t="shared" si="228"/>
        <v/>
      </c>
      <c r="KI202" s="201"/>
      <c r="KJ202" s="201"/>
      <c r="KK202" s="203"/>
      <c r="KL202" s="201"/>
      <c r="KM202" s="201"/>
      <c r="KN202" s="201"/>
      <c r="KO202" s="201" t="str">
        <f t="shared" si="229"/>
        <v/>
      </c>
      <c r="KP202" s="201"/>
      <c r="KQ202" s="201"/>
      <c r="KR202" s="201"/>
      <c r="KS202" s="201"/>
      <c r="KT202" s="201"/>
      <c r="KU202" s="201"/>
      <c r="KV202" s="201" t="str">
        <f t="shared" si="230"/>
        <v/>
      </c>
      <c r="KW202" s="201"/>
      <c r="KX202" s="201"/>
      <c r="KY202" s="203"/>
      <c r="KZ202" s="201"/>
      <c r="LA202" s="201"/>
      <c r="LB202" s="201"/>
      <c r="LC202" s="201" t="str">
        <f t="shared" si="231"/>
        <v/>
      </c>
      <c r="LD202" s="201"/>
      <c r="LE202" s="201"/>
      <c r="LF202" s="203"/>
      <c r="LG202" s="201"/>
      <c r="LH202" s="201"/>
      <c r="LI202" s="201"/>
      <c r="LJ202" s="201" t="str">
        <f t="shared" si="168"/>
        <v/>
      </c>
      <c r="LK202" s="201"/>
      <c r="LL202" s="201"/>
      <c r="LM202" s="203"/>
      <c r="LN202" s="201"/>
      <c r="LO202" s="201"/>
      <c r="LP202" s="201"/>
      <c r="LQ202" s="201" t="str">
        <f t="shared" si="169"/>
        <v/>
      </c>
      <c r="LR202" s="201"/>
      <c r="LS202" s="201"/>
      <c r="LT202" s="203"/>
      <c r="LU202" s="201"/>
      <c r="LV202" s="201"/>
      <c r="LW202" s="201"/>
      <c r="LX202" s="201" t="str">
        <f t="shared" si="170"/>
        <v/>
      </c>
      <c r="LY202" s="201"/>
      <c r="LZ202" s="201"/>
      <c r="MA202" s="203"/>
      <c r="MB202" s="201"/>
      <c r="MC202" s="201"/>
      <c r="MD202" s="201"/>
      <c r="ME202" s="201" t="str">
        <f t="shared" si="171"/>
        <v/>
      </c>
      <c r="MF202" s="201"/>
      <c r="MG202" s="201"/>
      <c r="MH202" s="201"/>
      <c r="MI202" s="201"/>
      <c r="MJ202" s="201"/>
      <c r="MK202" s="201"/>
      <c r="ML202" s="201" t="str">
        <f t="shared" si="172"/>
        <v/>
      </c>
      <c r="MM202" s="201"/>
      <c r="MN202" s="201"/>
      <c r="MO202" s="203"/>
      <c r="MP202" s="201"/>
      <c r="MQ202" s="201"/>
      <c r="MR202" s="201"/>
      <c r="MS202" s="201" t="str">
        <f t="shared" si="173"/>
        <v/>
      </c>
      <c r="MT202" s="201"/>
      <c r="MU202" s="201"/>
      <c r="MV202" s="203"/>
      <c r="MW202" s="201"/>
      <c r="MX202" s="201"/>
      <c r="MY202" s="201"/>
      <c r="MZ202" s="201" t="str">
        <f t="shared" si="174"/>
        <v/>
      </c>
      <c r="NA202" s="201"/>
      <c r="NB202" s="201"/>
      <c r="NC202" s="203"/>
      <c r="ND202" s="201"/>
      <c r="NE202" s="201"/>
      <c r="NF202" s="201"/>
      <c r="NG202" s="201" t="str">
        <f t="shared" si="175"/>
        <v/>
      </c>
      <c r="NH202" s="201"/>
      <c r="NI202" s="201"/>
      <c r="NJ202" s="203"/>
      <c r="NK202" s="201"/>
      <c r="NL202" s="201"/>
      <c r="NM202" s="201"/>
      <c r="NN202" s="201" t="str">
        <f t="shared" si="176"/>
        <v/>
      </c>
      <c r="NO202" s="201"/>
      <c r="NP202" s="201"/>
      <c r="NQ202" s="203"/>
      <c r="NR202" s="201"/>
      <c r="NS202" s="201"/>
      <c r="NT202" s="201"/>
      <c r="NU202" s="201" t="str">
        <f t="shared" si="177"/>
        <v/>
      </c>
      <c r="NV202" s="201"/>
      <c r="NW202" s="201"/>
      <c r="NX202" s="201"/>
      <c r="NY202" s="201"/>
      <c r="NZ202" s="201"/>
      <c r="OA202" s="201"/>
      <c r="OB202" s="201" t="str">
        <f t="shared" si="178"/>
        <v/>
      </c>
      <c r="OC202" s="201"/>
      <c r="OD202" s="201"/>
      <c r="OE202" s="203"/>
      <c r="OF202" s="201"/>
      <c r="OG202" s="201"/>
      <c r="OH202" s="201"/>
      <c r="OI202" s="201" t="str">
        <f t="shared" si="179"/>
        <v/>
      </c>
      <c r="OJ202" s="201"/>
      <c r="OK202" s="201"/>
      <c r="OL202" s="203"/>
      <c r="OM202" s="201"/>
      <c r="ON202" s="201"/>
      <c r="OO202" s="201"/>
      <c r="OP202" s="201" t="str">
        <f t="shared" si="180"/>
        <v/>
      </c>
      <c r="OQ202" s="201"/>
      <c r="OR202" s="201"/>
      <c r="OS202" s="203"/>
      <c r="OT202" s="201"/>
      <c r="OU202" s="201"/>
      <c r="OV202" s="201"/>
      <c r="OW202" s="201" t="str">
        <f t="shared" si="181"/>
        <v/>
      </c>
      <c r="OX202" s="201"/>
      <c r="OY202" s="201"/>
      <c r="OZ202" s="203"/>
      <c r="PA202" s="201"/>
      <c r="PB202" s="201"/>
      <c r="PC202" s="201"/>
      <c r="PD202" s="201" t="str">
        <f t="shared" si="182"/>
        <v/>
      </c>
      <c r="PE202" s="201"/>
      <c r="PF202" s="201"/>
      <c r="PG202" s="203"/>
      <c r="PH202" s="201"/>
      <c r="PI202" s="201"/>
      <c r="PJ202" s="201"/>
      <c r="PK202" s="201" t="str">
        <f t="shared" si="183"/>
        <v/>
      </c>
      <c r="PL202" s="201"/>
      <c r="PM202" s="201"/>
      <c r="PN202" s="201"/>
      <c r="PO202" s="201"/>
      <c r="PP202" s="201"/>
      <c r="PQ202" s="201"/>
      <c r="PR202" s="201" t="str">
        <f t="shared" si="184"/>
        <v/>
      </c>
      <c r="PS202" s="201"/>
      <c r="PT202" s="201"/>
      <c r="PU202" s="201"/>
      <c r="PV202" s="201"/>
      <c r="PW202" s="201"/>
      <c r="PX202" s="201"/>
      <c r="PY202" s="201" t="str">
        <f t="shared" si="185"/>
        <v/>
      </c>
      <c r="PZ202" s="201"/>
      <c r="QA202" s="201"/>
      <c r="QB202" s="201"/>
      <c r="QC202" s="201"/>
      <c r="QD202" s="201"/>
      <c r="QE202" s="201"/>
      <c r="QF202" s="201" t="str">
        <f t="shared" si="186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34"/>
        <v>#N/A</v>
      </c>
      <c r="H203" s="202"/>
      <c r="I203" s="202"/>
      <c r="J203" s="202"/>
      <c r="K203" s="201"/>
      <c r="L203" s="201"/>
      <c r="M203" s="201"/>
      <c r="N203" s="201">
        <f t="shared" si="235"/>
        <v>20</v>
      </c>
      <c r="O203" s="201"/>
      <c r="P203" s="201"/>
      <c r="Q203" s="203"/>
      <c r="R203" s="201"/>
      <c r="S203" s="201"/>
      <c r="T203" s="201"/>
      <c r="U203" s="201">
        <f t="shared" si="236"/>
        <v>0</v>
      </c>
      <c r="V203" s="201"/>
      <c r="W203" s="201"/>
      <c r="X203" s="203"/>
      <c r="Y203" s="201"/>
      <c r="Z203" s="201"/>
      <c r="AA203" s="201"/>
      <c r="AB203" s="201">
        <f t="shared" si="237"/>
        <v>0</v>
      </c>
      <c r="AC203" s="201"/>
      <c r="AD203" s="201"/>
      <c r="AE203" s="203"/>
      <c r="AF203" s="201"/>
      <c r="AG203" s="201"/>
      <c r="AH203" s="201"/>
      <c r="AI203" s="201">
        <f t="shared" si="191"/>
        <v>30</v>
      </c>
      <c r="AJ203" s="201"/>
      <c r="AK203" s="201"/>
      <c r="AL203" s="203"/>
      <c r="AM203" s="201"/>
      <c r="AN203" s="201"/>
      <c r="AO203" s="201"/>
      <c r="AP203" s="201" t="str">
        <f t="shared" si="192"/>
        <v/>
      </c>
      <c r="AQ203" s="201"/>
      <c r="AR203" s="201"/>
      <c r="AS203" s="203"/>
      <c r="AT203" s="201"/>
      <c r="AU203" s="201"/>
      <c r="AV203" s="201"/>
      <c r="AW203" s="201" t="str">
        <f t="shared" si="193"/>
        <v/>
      </c>
      <c r="AX203" s="201"/>
      <c r="AY203" s="201"/>
      <c r="AZ203" s="201"/>
      <c r="BA203" s="201"/>
      <c r="BB203" s="201"/>
      <c r="BC203" s="201"/>
      <c r="BD203" s="201" t="str">
        <f t="shared" si="194"/>
        <v/>
      </c>
      <c r="BE203" s="201"/>
      <c r="BF203" s="201"/>
      <c r="BG203" s="203"/>
      <c r="BH203" s="201"/>
      <c r="BI203" s="201"/>
      <c r="BJ203" s="201"/>
      <c r="BK203" s="201" t="str">
        <f t="shared" si="195"/>
        <v/>
      </c>
      <c r="BL203" s="201"/>
      <c r="BM203" s="201"/>
      <c r="BN203" s="203"/>
      <c r="BO203" s="201"/>
      <c r="BP203" s="201"/>
      <c r="BQ203" s="201"/>
      <c r="BR203" s="201" t="str">
        <f t="shared" si="196"/>
        <v/>
      </c>
      <c r="BS203" s="201"/>
      <c r="BT203" s="201"/>
      <c r="BU203" s="203"/>
      <c r="BV203" s="201"/>
      <c r="BW203" s="201"/>
      <c r="BX203" s="201"/>
      <c r="BY203" s="201" t="str">
        <f t="shared" si="197"/>
        <v/>
      </c>
      <c r="BZ203" s="201"/>
      <c r="CA203" s="201"/>
      <c r="CB203" s="203"/>
      <c r="CC203" s="201"/>
      <c r="CD203" s="201"/>
      <c r="CE203" s="201"/>
      <c r="CF203" s="201" t="str">
        <f t="shared" si="198"/>
        <v/>
      </c>
      <c r="CG203" s="201"/>
      <c r="CH203" s="201"/>
      <c r="CI203" s="203"/>
      <c r="CJ203" s="201"/>
      <c r="CK203" s="201"/>
      <c r="CL203" s="201"/>
      <c r="CM203" s="201" t="str">
        <f t="shared" si="199"/>
        <v/>
      </c>
      <c r="CN203" s="201"/>
      <c r="CO203" s="201"/>
      <c r="CP203" s="201"/>
      <c r="CQ203" s="201"/>
      <c r="CR203" s="201"/>
      <c r="CS203" s="201"/>
      <c r="CT203" s="201" t="str">
        <f t="shared" si="200"/>
        <v/>
      </c>
      <c r="CU203" s="201"/>
      <c r="CV203" s="201"/>
      <c r="CW203" s="203"/>
      <c r="CX203" s="201"/>
      <c r="CY203" s="201"/>
      <c r="CZ203" s="201"/>
      <c r="DA203" s="201" t="str">
        <f t="shared" si="201"/>
        <v/>
      </c>
      <c r="DB203" s="201"/>
      <c r="DC203" s="201"/>
      <c r="DD203" s="203"/>
      <c r="DE203" s="201"/>
      <c r="DF203" s="201"/>
      <c r="DG203" s="201"/>
      <c r="DH203" s="201" t="str">
        <f t="shared" si="202"/>
        <v/>
      </c>
      <c r="DI203" s="201"/>
      <c r="DJ203" s="201"/>
      <c r="DK203" s="203"/>
      <c r="DL203" s="201"/>
      <c r="DM203" s="201"/>
      <c r="DN203" s="201"/>
      <c r="DO203" s="201" t="str">
        <f t="shared" si="203"/>
        <v/>
      </c>
      <c r="DP203" s="201"/>
      <c r="DQ203" s="201"/>
      <c r="DR203" s="203"/>
      <c r="DS203" s="201"/>
      <c r="DT203" s="201"/>
      <c r="DU203" s="201"/>
      <c r="DV203" s="201" t="str">
        <f t="shared" si="204"/>
        <v/>
      </c>
      <c r="DW203" s="201"/>
      <c r="DX203" s="201"/>
      <c r="DY203" s="203"/>
      <c r="DZ203" s="201"/>
      <c r="EA203" s="201"/>
      <c r="EB203" s="201"/>
      <c r="EC203" s="201" t="str">
        <f t="shared" si="205"/>
        <v/>
      </c>
      <c r="ED203" s="201"/>
      <c r="EE203" s="201"/>
      <c r="EF203" s="201"/>
      <c r="EG203" s="201"/>
      <c r="EH203" s="201"/>
      <c r="EI203" s="201"/>
      <c r="EJ203" s="201" t="str">
        <f t="shared" si="206"/>
        <v/>
      </c>
      <c r="EK203" s="201"/>
      <c r="EL203" s="201"/>
      <c r="EM203" s="203"/>
      <c r="EN203" s="201"/>
      <c r="EO203" s="201"/>
      <c r="EP203" s="201"/>
      <c r="EQ203" s="201" t="str">
        <f t="shared" si="207"/>
        <v/>
      </c>
      <c r="ER203" s="201"/>
      <c r="ES203" s="201"/>
      <c r="ET203" s="203"/>
      <c r="EU203" s="201"/>
      <c r="EV203" s="201"/>
      <c r="EW203" s="201"/>
      <c r="EX203" s="201" t="str">
        <f t="shared" si="208"/>
        <v/>
      </c>
      <c r="EY203" s="201"/>
      <c r="EZ203" s="201"/>
      <c r="FA203" s="203"/>
      <c r="FB203" s="201"/>
      <c r="FC203" s="201"/>
      <c r="FD203" s="201"/>
      <c r="FE203" s="201" t="str">
        <f t="shared" si="209"/>
        <v/>
      </c>
      <c r="FF203" s="201"/>
      <c r="FG203" s="201"/>
      <c r="FH203" s="203"/>
      <c r="FI203" s="201"/>
      <c r="FJ203" s="201"/>
      <c r="FK203" s="201"/>
      <c r="FL203" s="201" t="str">
        <f t="shared" si="210"/>
        <v/>
      </c>
      <c r="FM203" s="201"/>
      <c r="FN203" s="201"/>
      <c r="FO203" s="203"/>
      <c r="FP203" s="201"/>
      <c r="FQ203" s="201"/>
      <c r="FR203" s="201"/>
      <c r="FS203" s="201" t="str">
        <f t="shared" si="211"/>
        <v/>
      </c>
      <c r="FT203" s="201"/>
      <c r="FU203" s="201"/>
      <c r="FV203" s="201"/>
      <c r="FW203" s="201"/>
      <c r="FX203" s="201"/>
      <c r="FY203" s="201"/>
      <c r="FZ203" s="201" t="str">
        <f t="shared" si="212"/>
        <v/>
      </c>
      <c r="GA203" s="201"/>
      <c r="GB203" s="201"/>
      <c r="GC203" s="203"/>
      <c r="GD203" s="201"/>
      <c r="GE203" s="201"/>
      <c r="GF203" s="201"/>
      <c r="GG203" s="201" t="str">
        <f t="shared" si="213"/>
        <v/>
      </c>
      <c r="GH203" s="201"/>
      <c r="GI203" s="201"/>
      <c r="GJ203" s="203"/>
      <c r="GK203" s="201"/>
      <c r="GL203" s="201"/>
      <c r="GM203" s="201"/>
      <c r="GN203" s="201" t="str">
        <f t="shared" si="214"/>
        <v/>
      </c>
      <c r="GO203" s="201"/>
      <c r="GP203" s="201"/>
      <c r="GQ203" s="203"/>
      <c r="GR203" s="201"/>
      <c r="GS203" s="201"/>
      <c r="GT203" s="201"/>
      <c r="GU203" s="201" t="str">
        <f t="shared" si="215"/>
        <v/>
      </c>
      <c r="GV203" s="201"/>
      <c r="GW203" s="201"/>
      <c r="GX203" s="203"/>
      <c r="GY203" s="201"/>
      <c r="GZ203" s="201"/>
      <c r="HA203" s="201"/>
      <c r="HB203" s="201" t="str">
        <f t="shared" si="216"/>
        <v/>
      </c>
      <c r="HC203" s="201"/>
      <c r="HD203" s="201"/>
      <c r="HE203" s="203"/>
      <c r="HF203" s="201"/>
      <c r="HG203" s="201"/>
      <c r="HH203" s="201"/>
      <c r="HI203" s="201" t="str">
        <f t="shared" si="217"/>
        <v/>
      </c>
      <c r="HJ203" s="201"/>
      <c r="HK203" s="201"/>
      <c r="HL203" s="201"/>
      <c r="HM203" s="201"/>
      <c r="HN203" s="201"/>
      <c r="HO203" s="201"/>
      <c r="HP203" s="201" t="str">
        <f t="shared" si="218"/>
        <v/>
      </c>
      <c r="HQ203" s="201"/>
      <c r="HR203" s="201"/>
      <c r="HS203" s="203"/>
      <c r="HT203" s="201"/>
      <c r="HU203" s="201"/>
      <c r="HV203" s="201"/>
      <c r="HW203" s="201" t="str">
        <f t="shared" si="219"/>
        <v/>
      </c>
      <c r="HX203" s="201"/>
      <c r="HY203" s="201"/>
      <c r="HZ203" s="203"/>
      <c r="IA203" s="201"/>
      <c r="IB203" s="201"/>
      <c r="IC203" s="201"/>
      <c r="ID203" s="201" t="str">
        <f t="shared" si="220"/>
        <v/>
      </c>
      <c r="IE203" s="201"/>
      <c r="IF203" s="201"/>
      <c r="IG203" s="203"/>
      <c r="IH203" s="201"/>
      <c r="II203" s="201"/>
      <c r="IJ203" s="201"/>
      <c r="IK203" s="201" t="str">
        <f t="shared" si="221"/>
        <v/>
      </c>
      <c r="IL203" s="201"/>
      <c r="IM203" s="201"/>
      <c r="IN203" s="203"/>
      <c r="IO203" s="201"/>
      <c r="IP203" s="201"/>
      <c r="IQ203" s="201"/>
      <c r="IR203" s="201" t="str">
        <f t="shared" si="222"/>
        <v/>
      </c>
      <c r="IS203" s="201"/>
      <c r="IT203" s="201"/>
      <c r="IU203" s="203"/>
      <c r="IV203" s="201"/>
      <c r="IW203" s="201"/>
      <c r="IX203" s="201"/>
      <c r="IY203" s="201" t="str">
        <f t="shared" si="223"/>
        <v/>
      </c>
      <c r="IZ203" s="201"/>
      <c r="JA203" s="201"/>
      <c r="JB203" s="201"/>
      <c r="JC203" s="201"/>
      <c r="JD203" s="201"/>
      <c r="JE203" s="201"/>
      <c r="JF203" s="201" t="str">
        <f t="shared" si="224"/>
        <v/>
      </c>
      <c r="JG203" s="201"/>
      <c r="JH203" s="201"/>
      <c r="JI203" s="203"/>
      <c r="JJ203" s="201"/>
      <c r="JK203" s="201"/>
      <c r="JL203" s="201"/>
      <c r="JM203" s="201" t="str">
        <f t="shared" si="225"/>
        <v/>
      </c>
      <c r="JN203" s="201"/>
      <c r="JO203" s="201"/>
      <c r="JP203" s="203"/>
      <c r="JQ203" s="201"/>
      <c r="JR203" s="201"/>
      <c r="JS203" s="201"/>
      <c r="JT203" s="201" t="str">
        <f t="shared" si="226"/>
        <v/>
      </c>
      <c r="JU203" s="201"/>
      <c r="JV203" s="201"/>
      <c r="JW203" s="203"/>
      <c r="JX203" s="201"/>
      <c r="JY203" s="201"/>
      <c r="JZ203" s="201"/>
      <c r="KA203" s="201" t="str">
        <f t="shared" si="227"/>
        <v/>
      </c>
      <c r="KB203" s="201"/>
      <c r="KC203" s="201"/>
      <c r="KD203" s="203"/>
      <c r="KE203" s="201"/>
      <c r="KF203" s="201"/>
      <c r="KG203" s="201"/>
      <c r="KH203" s="201" t="str">
        <f t="shared" si="228"/>
        <v/>
      </c>
      <c r="KI203" s="201"/>
      <c r="KJ203" s="201"/>
      <c r="KK203" s="203"/>
      <c r="KL203" s="201"/>
      <c r="KM203" s="201"/>
      <c r="KN203" s="201"/>
      <c r="KO203" s="201" t="str">
        <f t="shared" si="229"/>
        <v/>
      </c>
      <c r="KP203" s="201"/>
      <c r="KQ203" s="201"/>
      <c r="KR203" s="201"/>
      <c r="KS203" s="201"/>
      <c r="KT203" s="201"/>
      <c r="KU203" s="201"/>
      <c r="KV203" s="201" t="str">
        <f t="shared" si="230"/>
        <v/>
      </c>
      <c r="KW203" s="201"/>
      <c r="KX203" s="201"/>
      <c r="KY203" s="203"/>
      <c r="KZ203" s="201"/>
      <c r="LA203" s="201"/>
      <c r="LB203" s="201"/>
      <c r="LC203" s="201" t="str">
        <f t="shared" si="231"/>
        <v/>
      </c>
      <c r="LD203" s="201"/>
      <c r="LE203" s="201"/>
      <c r="LF203" s="203"/>
      <c r="LG203" s="201"/>
      <c r="LH203" s="201"/>
      <c r="LI203" s="201"/>
      <c r="LJ203" s="201" t="str">
        <f t="shared" si="168"/>
        <v/>
      </c>
      <c r="LK203" s="201"/>
      <c r="LL203" s="201"/>
      <c r="LM203" s="203"/>
      <c r="LN203" s="201"/>
      <c r="LO203" s="201"/>
      <c r="LP203" s="201"/>
      <c r="LQ203" s="201" t="str">
        <f t="shared" si="169"/>
        <v/>
      </c>
      <c r="LR203" s="201"/>
      <c r="LS203" s="201"/>
      <c r="LT203" s="203"/>
      <c r="LU203" s="201"/>
      <c r="LV203" s="201"/>
      <c r="LW203" s="201"/>
      <c r="LX203" s="201" t="str">
        <f t="shared" si="170"/>
        <v/>
      </c>
      <c r="LY203" s="201"/>
      <c r="LZ203" s="201"/>
      <c r="MA203" s="203"/>
      <c r="MB203" s="201"/>
      <c r="MC203" s="201"/>
      <c r="MD203" s="201"/>
      <c r="ME203" s="201" t="str">
        <f t="shared" si="171"/>
        <v/>
      </c>
      <c r="MF203" s="201"/>
      <c r="MG203" s="201"/>
      <c r="MH203" s="201"/>
      <c r="MI203" s="201"/>
      <c r="MJ203" s="201"/>
      <c r="MK203" s="201"/>
      <c r="ML203" s="201" t="str">
        <f t="shared" si="172"/>
        <v/>
      </c>
      <c r="MM203" s="201"/>
      <c r="MN203" s="201"/>
      <c r="MO203" s="203"/>
      <c r="MP203" s="201"/>
      <c r="MQ203" s="201"/>
      <c r="MR203" s="201"/>
      <c r="MS203" s="201" t="str">
        <f t="shared" si="173"/>
        <v/>
      </c>
      <c r="MT203" s="201"/>
      <c r="MU203" s="201"/>
      <c r="MV203" s="203"/>
      <c r="MW203" s="201"/>
      <c r="MX203" s="201"/>
      <c r="MY203" s="201"/>
      <c r="MZ203" s="201" t="str">
        <f t="shared" si="174"/>
        <v/>
      </c>
      <c r="NA203" s="201"/>
      <c r="NB203" s="201"/>
      <c r="NC203" s="203"/>
      <c r="ND203" s="201"/>
      <c r="NE203" s="201"/>
      <c r="NF203" s="201"/>
      <c r="NG203" s="201" t="str">
        <f t="shared" si="175"/>
        <v/>
      </c>
      <c r="NH203" s="201"/>
      <c r="NI203" s="201"/>
      <c r="NJ203" s="203"/>
      <c r="NK203" s="201"/>
      <c r="NL203" s="201"/>
      <c r="NM203" s="201"/>
      <c r="NN203" s="201" t="str">
        <f t="shared" si="176"/>
        <v/>
      </c>
      <c r="NO203" s="201"/>
      <c r="NP203" s="201"/>
      <c r="NQ203" s="203"/>
      <c r="NR203" s="201"/>
      <c r="NS203" s="201"/>
      <c r="NT203" s="201"/>
      <c r="NU203" s="201" t="str">
        <f t="shared" si="177"/>
        <v/>
      </c>
      <c r="NV203" s="201"/>
      <c r="NW203" s="201"/>
      <c r="NX203" s="201"/>
      <c r="NY203" s="201"/>
      <c r="NZ203" s="201"/>
      <c r="OA203" s="201"/>
      <c r="OB203" s="201" t="str">
        <f t="shared" si="178"/>
        <v/>
      </c>
      <c r="OC203" s="201"/>
      <c r="OD203" s="201"/>
      <c r="OE203" s="203"/>
      <c r="OF203" s="201"/>
      <c r="OG203" s="201"/>
      <c r="OH203" s="201"/>
      <c r="OI203" s="201" t="str">
        <f t="shared" si="179"/>
        <v/>
      </c>
      <c r="OJ203" s="201"/>
      <c r="OK203" s="201"/>
      <c r="OL203" s="203"/>
      <c r="OM203" s="201"/>
      <c r="ON203" s="201"/>
      <c r="OO203" s="201"/>
      <c r="OP203" s="201" t="str">
        <f t="shared" si="180"/>
        <v/>
      </c>
      <c r="OQ203" s="201"/>
      <c r="OR203" s="201"/>
      <c r="OS203" s="203"/>
      <c r="OT203" s="201"/>
      <c r="OU203" s="201"/>
      <c r="OV203" s="201"/>
      <c r="OW203" s="201" t="str">
        <f t="shared" si="181"/>
        <v/>
      </c>
      <c r="OX203" s="201"/>
      <c r="OY203" s="201"/>
      <c r="OZ203" s="203"/>
      <c r="PA203" s="201"/>
      <c r="PB203" s="201"/>
      <c r="PC203" s="201"/>
      <c r="PD203" s="201" t="str">
        <f t="shared" si="182"/>
        <v/>
      </c>
      <c r="PE203" s="201"/>
      <c r="PF203" s="201"/>
      <c r="PG203" s="203"/>
      <c r="PH203" s="201"/>
      <c r="PI203" s="201"/>
      <c r="PJ203" s="201"/>
      <c r="PK203" s="201" t="str">
        <f t="shared" si="183"/>
        <v/>
      </c>
      <c r="PL203" s="201"/>
      <c r="PM203" s="201"/>
      <c r="PN203" s="201"/>
      <c r="PO203" s="201"/>
      <c r="PP203" s="201"/>
      <c r="PQ203" s="201"/>
      <c r="PR203" s="201" t="str">
        <f t="shared" si="184"/>
        <v/>
      </c>
      <c r="PS203" s="201"/>
      <c r="PT203" s="201"/>
      <c r="PU203" s="201"/>
      <c r="PV203" s="201"/>
      <c r="PW203" s="201"/>
      <c r="PX203" s="201"/>
      <c r="PY203" s="201" t="str">
        <f t="shared" si="185"/>
        <v/>
      </c>
      <c r="PZ203" s="201"/>
      <c r="QA203" s="201"/>
      <c r="QB203" s="201"/>
      <c r="QC203" s="201"/>
      <c r="QD203" s="201"/>
      <c r="QE203" s="201"/>
      <c r="QF203" s="201" t="str">
        <f t="shared" si="186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34"/>
        <v>#N/A</v>
      </c>
      <c r="H204" s="202"/>
      <c r="I204" s="202"/>
      <c r="J204" s="202"/>
      <c r="K204" s="201"/>
      <c r="L204" s="201"/>
      <c r="M204" s="201"/>
      <c r="N204" s="201">
        <f t="shared" si="235"/>
        <v>20</v>
      </c>
      <c r="O204" s="201"/>
      <c r="P204" s="201"/>
      <c r="Q204" s="203"/>
      <c r="R204" s="201"/>
      <c r="S204" s="201"/>
      <c r="T204" s="201"/>
      <c r="U204" s="201">
        <f t="shared" si="236"/>
        <v>0</v>
      </c>
      <c r="V204" s="201"/>
      <c r="W204" s="201"/>
      <c r="X204" s="203"/>
      <c r="Y204" s="201"/>
      <c r="Z204" s="201"/>
      <c r="AA204" s="201"/>
      <c r="AB204" s="201">
        <f t="shared" si="237"/>
        <v>0</v>
      </c>
      <c r="AC204" s="201"/>
      <c r="AD204" s="201"/>
      <c r="AE204" s="203"/>
      <c r="AF204" s="201"/>
      <c r="AG204" s="201"/>
      <c r="AH204" s="201"/>
      <c r="AI204" s="201">
        <f t="shared" si="191"/>
        <v>0</v>
      </c>
      <c r="AJ204" s="201"/>
      <c r="AK204" s="201"/>
      <c r="AL204" s="203"/>
      <c r="AM204" s="201"/>
      <c r="AN204" s="201"/>
      <c r="AO204" s="201"/>
      <c r="AP204" s="201" t="str">
        <f t="shared" si="192"/>
        <v/>
      </c>
      <c r="AQ204" s="201"/>
      <c r="AR204" s="201"/>
      <c r="AS204" s="203"/>
      <c r="AT204" s="201"/>
      <c r="AU204" s="201"/>
      <c r="AV204" s="201"/>
      <c r="AW204" s="201" t="str">
        <f t="shared" si="193"/>
        <v/>
      </c>
      <c r="AX204" s="201"/>
      <c r="AY204" s="201"/>
      <c r="AZ204" s="201"/>
      <c r="BA204" s="201"/>
      <c r="BB204" s="201"/>
      <c r="BC204" s="201"/>
      <c r="BD204" s="201" t="str">
        <f t="shared" si="194"/>
        <v/>
      </c>
      <c r="BE204" s="201"/>
      <c r="BF204" s="201"/>
      <c r="BG204" s="203"/>
      <c r="BH204" s="201"/>
      <c r="BI204" s="201"/>
      <c r="BJ204" s="201"/>
      <c r="BK204" s="201" t="str">
        <f t="shared" si="195"/>
        <v/>
      </c>
      <c r="BL204" s="201"/>
      <c r="BM204" s="201"/>
      <c r="BN204" s="203"/>
      <c r="BO204" s="201"/>
      <c r="BP204" s="201"/>
      <c r="BQ204" s="201"/>
      <c r="BR204" s="201" t="str">
        <f t="shared" si="196"/>
        <v/>
      </c>
      <c r="BS204" s="201"/>
      <c r="BT204" s="201"/>
      <c r="BU204" s="203"/>
      <c r="BV204" s="201"/>
      <c r="BW204" s="201"/>
      <c r="BX204" s="201"/>
      <c r="BY204" s="201" t="str">
        <f t="shared" si="197"/>
        <v/>
      </c>
      <c r="BZ204" s="201"/>
      <c r="CA204" s="201"/>
      <c r="CB204" s="203"/>
      <c r="CC204" s="201"/>
      <c r="CD204" s="201"/>
      <c r="CE204" s="201"/>
      <c r="CF204" s="201" t="str">
        <f t="shared" si="198"/>
        <v/>
      </c>
      <c r="CG204" s="201"/>
      <c r="CH204" s="201"/>
      <c r="CI204" s="203"/>
      <c r="CJ204" s="201"/>
      <c r="CK204" s="201"/>
      <c r="CL204" s="201"/>
      <c r="CM204" s="201" t="str">
        <f t="shared" si="199"/>
        <v/>
      </c>
      <c r="CN204" s="201"/>
      <c r="CO204" s="201"/>
      <c r="CP204" s="201"/>
      <c r="CQ204" s="201"/>
      <c r="CR204" s="201"/>
      <c r="CS204" s="201"/>
      <c r="CT204" s="201" t="str">
        <f t="shared" si="200"/>
        <v/>
      </c>
      <c r="CU204" s="201"/>
      <c r="CV204" s="201"/>
      <c r="CW204" s="203"/>
      <c r="CX204" s="201"/>
      <c r="CY204" s="201"/>
      <c r="CZ204" s="201"/>
      <c r="DA204" s="201" t="str">
        <f t="shared" si="201"/>
        <v/>
      </c>
      <c r="DB204" s="201"/>
      <c r="DC204" s="201"/>
      <c r="DD204" s="203"/>
      <c r="DE204" s="201"/>
      <c r="DF204" s="201"/>
      <c r="DG204" s="201"/>
      <c r="DH204" s="201" t="str">
        <f t="shared" si="202"/>
        <v/>
      </c>
      <c r="DI204" s="201"/>
      <c r="DJ204" s="201"/>
      <c r="DK204" s="203"/>
      <c r="DL204" s="201"/>
      <c r="DM204" s="201"/>
      <c r="DN204" s="201"/>
      <c r="DO204" s="201" t="str">
        <f t="shared" si="203"/>
        <v/>
      </c>
      <c r="DP204" s="201"/>
      <c r="DQ204" s="201"/>
      <c r="DR204" s="203"/>
      <c r="DS204" s="201"/>
      <c r="DT204" s="201"/>
      <c r="DU204" s="201"/>
      <c r="DV204" s="201" t="str">
        <f t="shared" si="204"/>
        <v/>
      </c>
      <c r="DW204" s="201"/>
      <c r="DX204" s="201"/>
      <c r="DY204" s="203"/>
      <c r="DZ204" s="201"/>
      <c r="EA204" s="201"/>
      <c r="EB204" s="201"/>
      <c r="EC204" s="201" t="str">
        <f t="shared" si="205"/>
        <v/>
      </c>
      <c r="ED204" s="201"/>
      <c r="EE204" s="201"/>
      <c r="EF204" s="201"/>
      <c r="EG204" s="201"/>
      <c r="EH204" s="201"/>
      <c r="EI204" s="201"/>
      <c r="EJ204" s="201" t="str">
        <f t="shared" si="206"/>
        <v/>
      </c>
      <c r="EK204" s="201"/>
      <c r="EL204" s="201"/>
      <c r="EM204" s="203"/>
      <c r="EN204" s="201"/>
      <c r="EO204" s="201"/>
      <c r="EP204" s="201"/>
      <c r="EQ204" s="201" t="str">
        <f t="shared" si="207"/>
        <v/>
      </c>
      <c r="ER204" s="201"/>
      <c r="ES204" s="201"/>
      <c r="ET204" s="203"/>
      <c r="EU204" s="201"/>
      <c r="EV204" s="201"/>
      <c r="EW204" s="201"/>
      <c r="EX204" s="201" t="str">
        <f t="shared" si="208"/>
        <v/>
      </c>
      <c r="EY204" s="201"/>
      <c r="EZ204" s="201"/>
      <c r="FA204" s="203"/>
      <c r="FB204" s="201"/>
      <c r="FC204" s="201"/>
      <c r="FD204" s="201"/>
      <c r="FE204" s="201" t="str">
        <f t="shared" si="209"/>
        <v/>
      </c>
      <c r="FF204" s="201"/>
      <c r="FG204" s="201"/>
      <c r="FH204" s="203"/>
      <c r="FI204" s="201"/>
      <c r="FJ204" s="201"/>
      <c r="FK204" s="201"/>
      <c r="FL204" s="201" t="str">
        <f t="shared" si="210"/>
        <v/>
      </c>
      <c r="FM204" s="201"/>
      <c r="FN204" s="201"/>
      <c r="FO204" s="203"/>
      <c r="FP204" s="201"/>
      <c r="FQ204" s="201"/>
      <c r="FR204" s="201"/>
      <c r="FS204" s="201" t="str">
        <f t="shared" si="211"/>
        <v/>
      </c>
      <c r="FT204" s="201"/>
      <c r="FU204" s="201"/>
      <c r="FV204" s="201"/>
      <c r="FW204" s="201"/>
      <c r="FX204" s="201"/>
      <c r="FY204" s="201"/>
      <c r="FZ204" s="201" t="str">
        <f t="shared" si="212"/>
        <v/>
      </c>
      <c r="GA204" s="201"/>
      <c r="GB204" s="201"/>
      <c r="GC204" s="203"/>
      <c r="GD204" s="201"/>
      <c r="GE204" s="201"/>
      <c r="GF204" s="201"/>
      <c r="GG204" s="201" t="str">
        <f t="shared" si="213"/>
        <v/>
      </c>
      <c r="GH204" s="201"/>
      <c r="GI204" s="201"/>
      <c r="GJ204" s="203"/>
      <c r="GK204" s="201"/>
      <c r="GL204" s="201"/>
      <c r="GM204" s="201"/>
      <c r="GN204" s="201" t="str">
        <f t="shared" si="214"/>
        <v/>
      </c>
      <c r="GO204" s="201"/>
      <c r="GP204" s="201"/>
      <c r="GQ204" s="203"/>
      <c r="GR204" s="201"/>
      <c r="GS204" s="201"/>
      <c r="GT204" s="201"/>
      <c r="GU204" s="201" t="str">
        <f t="shared" si="215"/>
        <v/>
      </c>
      <c r="GV204" s="201"/>
      <c r="GW204" s="201"/>
      <c r="GX204" s="203"/>
      <c r="GY204" s="201"/>
      <c r="GZ204" s="201"/>
      <c r="HA204" s="201"/>
      <c r="HB204" s="201" t="str">
        <f t="shared" si="216"/>
        <v/>
      </c>
      <c r="HC204" s="201"/>
      <c r="HD204" s="201"/>
      <c r="HE204" s="203"/>
      <c r="HF204" s="201"/>
      <c r="HG204" s="201"/>
      <c r="HH204" s="201"/>
      <c r="HI204" s="201" t="str">
        <f t="shared" si="217"/>
        <v/>
      </c>
      <c r="HJ204" s="201"/>
      <c r="HK204" s="201"/>
      <c r="HL204" s="201"/>
      <c r="HM204" s="201"/>
      <c r="HN204" s="201"/>
      <c r="HO204" s="201"/>
      <c r="HP204" s="201" t="str">
        <f t="shared" si="218"/>
        <v/>
      </c>
      <c r="HQ204" s="201"/>
      <c r="HR204" s="201"/>
      <c r="HS204" s="203"/>
      <c r="HT204" s="201"/>
      <c r="HU204" s="201"/>
      <c r="HV204" s="201"/>
      <c r="HW204" s="201" t="str">
        <f t="shared" si="219"/>
        <v/>
      </c>
      <c r="HX204" s="201"/>
      <c r="HY204" s="201"/>
      <c r="HZ204" s="203"/>
      <c r="IA204" s="201"/>
      <c r="IB204" s="201"/>
      <c r="IC204" s="201"/>
      <c r="ID204" s="201" t="str">
        <f t="shared" si="220"/>
        <v/>
      </c>
      <c r="IE204" s="201"/>
      <c r="IF204" s="201"/>
      <c r="IG204" s="203"/>
      <c r="IH204" s="201"/>
      <c r="II204" s="201"/>
      <c r="IJ204" s="201"/>
      <c r="IK204" s="201" t="str">
        <f t="shared" si="221"/>
        <v/>
      </c>
      <c r="IL204" s="201"/>
      <c r="IM204" s="201"/>
      <c r="IN204" s="203"/>
      <c r="IO204" s="201"/>
      <c r="IP204" s="201"/>
      <c r="IQ204" s="201"/>
      <c r="IR204" s="201" t="str">
        <f t="shared" si="222"/>
        <v/>
      </c>
      <c r="IS204" s="201"/>
      <c r="IT204" s="201"/>
      <c r="IU204" s="203"/>
      <c r="IV204" s="201"/>
      <c r="IW204" s="201"/>
      <c r="IX204" s="201"/>
      <c r="IY204" s="201" t="str">
        <f t="shared" si="223"/>
        <v/>
      </c>
      <c r="IZ204" s="201"/>
      <c r="JA204" s="201"/>
      <c r="JB204" s="201"/>
      <c r="JC204" s="201"/>
      <c r="JD204" s="201"/>
      <c r="JE204" s="201"/>
      <c r="JF204" s="201" t="str">
        <f t="shared" si="224"/>
        <v/>
      </c>
      <c r="JG204" s="201"/>
      <c r="JH204" s="201"/>
      <c r="JI204" s="203"/>
      <c r="JJ204" s="201"/>
      <c r="JK204" s="201"/>
      <c r="JL204" s="201"/>
      <c r="JM204" s="201" t="str">
        <f t="shared" si="225"/>
        <v/>
      </c>
      <c r="JN204" s="201"/>
      <c r="JO204" s="201"/>
      <c r="JP204" s="203"/>
      <c r="JQ204" s="201"/>
      <c r="JR204" s="201"/>
      <c r="JS204" s="201"/>
      <c r="JT204" s="201" t="str">
        <f t="shared" si="226"/>
        <v/>
      </c>
      <c r="JU204" s="201"/>
      <c r="JV204" s="201"/>
      <c r="JW204" s="203"/>
      <c r="JX204" s="201"/>
      <c r="JY204" s="201"/>
      <c r="JZ204" s="201"/>
      <c r="KA204" s="201" t="str">
        <f t="shared" si="227"/>
        <v/>
      </c>
      <c r="KB204" s="201"/>
      <c r="KC204" s="201"/>
      <c r="KD204" s="203"/>
      <c r="KE204" s="201"/>
      <c r="KF204" s="201"/>
      <c r="KG204" s="201"/>
      <c r="KH204" s="201" t="str">
        <f t="shared" si="228"/>
        <v/>
      </c>
      <c r="KI204" s="201"/>
      <c r="KJ204" s="201"/>
      <c r="KK204" s="203"/>
      <c r="KL204" s="201"/>
      <c r="KM204" s="201"/>
      <c r="KN204" s="201"/>
      <c r="KO204" s="201" t="str">
        <f t="shared" si="229"/>
        <v/>
      </c>
      <c r="KP204" s="201"/>
      <c r="KQ204" s="201"/>
      <c r="KR204" s="201"/>
      <c r="KS204" s="201"/>
      <c r="KT204" s="201"/>
      <c r="KU204" s="201"/>
      <c r="KV204" s="201" t="str">
        <f t="shared" si="230"/>
        <v/>
      </c>
      <c r="KW204" s="201"/>
      <c r="KX204" s="201"/>
      <c r="KY204" s="203"/>
      <c r="KZ204" s="201"/>
      <c r="LA204" s="201"/>
      <c r="LB204" s="201"/>
      <c r="LC204" s="201" t="str">
        <f t="shared" si="231"/>
        <v/>
      </c>
      <c r="LD204" s="201"/>
      <c r="LE204" s="201"/>
      <c r="LF204" s="203"/>
      <c r="LG204" s="201"/>
      <c r="LH204" s="201"/>
      <c r="LI204" s="201"/>
      <c r="LJ204" s="201" t="str">
        <f t="shared" si="168"/>
        <v/>
      </c>
      <c r="LK204" s="201"/>
      <c r="LL204" s="201"/>
      <c r="LM204" s="203"/>
      <c r="LN204" s="201"/>
      <c r="LO204" s="201"/>
      <c r="LP204" s="201"/>
      <c r="LQ204" s="201" t="str">
        <f t="shared" si="169"/>
        <v/>
      </c>
      <c r="LR204" s="201"/>
      <c r="LS204" s="201"/>
      <c r="LT204" s="203"/>
      <c r="LU204" s="201"/>
      <c r="LV204" s="201"/>
      <c r="LW204" s="201"/>
      <c r="LX204" s="201" t="str">
        <f t="shared" si="170"/>
        <v/>
      </c>
      <c r="LY204" s="201"/>
      <c r="LZ204" s="201"/>
      <c r="MA204" s="203"/>
      <c r="MB204" s="201"/>
      <c r="MC204" s="201"/>
      <c r="MD204" s="201"/>
      <c r="ME204" s="201" t="str">
        <f t="shared" si="171"/>
        <v/>
      </c>
      <c r="MF204" s="201"/>
      <c r="MG204" s="201"/>
      <c r="MH204" s="201"/>
      <c r="MI204" s="201"/>
      <c r="MJ204" s="201"/>
      <c r="MK204" s="201"/>
      <c r="ML204" s="201" t="str">
        <f t="shared" si="172"/>
        <v/>
      </c>
      <c r="MM204" s="201"/>
      <c r="MN204" s="201"/>
      <c r="MO204" s="203"/>
      <c r="MP204" s="201"/>
      <c r="MQ204" s="201"/>
      <c r="MR204" s="201"/>
      <c r="MS204" s="201" t="str">
        <f t="shared" si="173"/>
        <v/>
      </c>
      <c r="MT204" s="201"/>
      <c r="MU204" s="201"/>
      <c r="MV204" s="203"/>
      <c r="MW204" s="201"/>
      <c r="MX204" s="201"/>
      <c r="MY204" s="201"/>
      <c r="MZ204" s="201" t="str">
        <f t="shared" si="174"/>
        <v/>
      </c>
      <c r="NA204" s="201"/>
      <c r="NB204" s="201"/>
      <c r="NC204" s="203"/>
      <c r="ND204" s="201"/>
      <c r="NE204" s="201"/>
      <c r="NF204" s="201"/>
      <c r="NG204" s="201" t="str">
        <f t="shared" si="175"/>
        <v/>
      </c>
      <c r="NH204" s="201"/>
      <c r="NI204" s="201"/>
      <c r="NJ204" s="203"/>
      <c r="NK204" s="201"/>
      <c r="NL204" s="201"/>
      <c r="NM204" s="201"/>
      <c r="NN204" s="201" t="str">
        <f t="shared" si="176"/>
        <v/>
      </c>
      <c r="NO204" s="201"/>
      <c r="NP204" s="201"/>
      <c r="NQ204" s="203"/>
      <c r="NR204" s="201"/>
      <c r="NS204" s="201"/>
      <c r="NT204" s="201"/>
      <c r="NU204" s="201" t="str">
        <f t="shared" si="177"/>
        <v/>
      </c>
      <c r="NV204" s="201"/>
      <c r="NW204" s="201"/>
      <c r="NX204" s="201"/>
      <c r="NY204" s="201"/>
      <c r="NZ204" s="201"/>
      <c r="OA204" s="201"/>
      <c r="OB204" s="201" t="str">
        <f t="shared" si="178"/>
        <v/>
      </c>
      <c r="OC204" s="201"/>
      <c r="OD204" s="201"/>
      <c r="OE204" s="203"/>
      <c r="OF204" s="201"/>
      <c r="OG204" s="201"/>
      <c r="OH204" s="201"/>
      <c r="OI204" s="201" t="str">
        <f t="shared" si="179"/>
        <v/>
      </c>
      <c r="OJ204" s="201"/>
      <c r="OK204" s="201"/>
      <c r="OL204" s="203"/>
      <c r="OM204" s="201"/>
      <c r="ON204" s="201"/>
      <c r="OO204" s="201"/>
      <c r="OP204" s="201" t="str">
        <f t="shared" si="180"/>
        <v/>
      </c>
      <c r="OQ204" s="201"/>
      <c r="OR204" s="201"/>
      <c r="OS204" s="203"/>
      <c r="OT204" s="201"/>
      <c r="OU204" s="201"/>
      <c r="OV204" s="201"/>
      <c r="OW204" s="201" t="str">
        <f t="shared" si="181"/>
        <v/>
      </c>
      <c r="OX204" s="201"/>
      <c r="OY204" s="201"/>
      <c r="OZ204" s="203"/>
      <c r="PA204" s="201"/>
      <c r="PB204" s="201"/>
      <c r="PC204" s="201"/>
      <c r="PD204" s="201" t="str">
        <f t="shared" si="182"/>
        <v/>
      </c>
      <c r="PE204" s="201"/>
      <c r="PF204" s="201"/>
      <c r="PG204" s="203"/>
      <c r="PH204" s="201"/>
      <c r="PI204" s="201"/>
      <c r="PJ204" s="201"/>
      <c r="PK204" s="201" t="str">
        <f t="shared" si="183"/>
        <v/>
      </c>
      <c r="PL204" s="201"/>
      <c r="PM204" s="201"/>
      <c r="PN204" s="201"/>
      <c r="PO204" s="201"/>
      <c r="PP204" s="201"/>
      <c r="PQ204" s="201"/>
      <c r="PR204" s="201" t="str">
        <f t="shared" si="184"/>
        <v/>
      </c>
      <c r="PS204" s="201"/>
      <c r="PT204" s="201"/>
      <c r="PU204" s="201"/>
      <c r="PV204" s="201"/>
      <c r="PW204" s="201"/>
      <c r="PX204" s="201"/>
      <c r="PY204" s="201" t="str">
        <f t="shared" si="185"/>
        <v/>
      </c>
      <c r="PZ204" s="201"/>
      <c r="QA204" s="201"/>
      <c r="QB204" s="201"/>
      <c r="QC204" s="201"/>
      <c r="QD204" s="201"/>
      <c r="QE204" s="201"/>
      <c r="QF204" s="201" t="str">
        <f t="shared" si="186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34"/>
        <v>#N/A</v>
      </c>
      <c r="H205" s="202"/>
      <c r="I205" s="202"/>
      <c r="J205" s="202"/>
      <c r="K205" s="201"/>
      <c r="L205" s="201"/>
      <c r="M205" s="201"/>
      <c r="N205" s="201">
        <f t="shared" si="235"/>
        <v>0</v>
      </c>
      <c r="O205" s="201"/>
      <c r="P205" s="201"/>
      <c r="Q205" s="203"/>
      <c r="R205" s="201"/>
      <c r="S205" s="201"/>
      <c r="T205" s="201"/>
      <c r="U205" s="201">
        <f t="shared" si="236"/>
        <v>0</v>
      </c>
      <c r="V205" s="201"/>
      <c r="W205" s="201"/>
      <c r="X205" s="203"/>
      <c r="Y205" s="201"/>
      <c r="Z205" s="201"/>
      <c r="AA205" s="201"/>
      <c r="AB205" s="201">
        <f t="shared" si="237"/>
        <v>0</v>
      </c>
      <c r="AC205" s="201"/>
      <c r="AD205" s="201"/>
      <c r="AE205" s="203"/>
      <c r="AF205" s="201"/>
      <c r="AG205" s="201"/>
      <c r="AH205" s="201"/>
      <c r="AI205" s="201">
        <f t="shared" si="191"/>
        <v>0</v>
      </c>
      <c r="AJ205" s="201"/>
      <c r="AK205" s="201"/>
      <c r="AL205" s="203"/>
      <c r="AM205" s="201"/>
      <c r="AN205" s="201"/>
      <c r="AO205" s="201"/>
      <c r="AP205" s="201" t="str">
        <f t="shared" si="192"/>
        <v/>
      </c>
      <c r="AQ205" s="201"/>
      <c r="AR205" s="201"/>
      <c r="AS205" s="203"/>
      <c r="AT205" s="201"/>
      <c r="AU205" s="201"/>
      <c r="AV205" s="201"/>
      <c r="AW205" s="201" t="str">
        <f t="shared" si="193"/>
        <v/>
      </c>
      <c r="AX205" s="201"/>
      <c r="AY205" s="201"/>
      <c r="AZ205" s="201"/>
      <c r="BA205" s="201"/>
      <c r="BB205" s="201"/>
      <c r="BC205" s="201"/>
      <c r="BD205" s="201" t="str">
        <f t="shared" si="194"/>
        <v/>
      </c>
      <c r="BE205" s="201"/>
      <c r="BF205" s="201"/>
      <c r="BG205" s="203"/>
      <c r="BH205" s="201"/>
      <c r="BI205" s="201"/>
      <c r="BJ205" s="201"/>
      <c r="BK205" s="201" t="str">
        <f t="shared" si="195"/>
        <v/>
      </c>
      <c r="BL205" s="201"/>
      <c r="BM205" s="201"/>
      <c r="BN205" s="203"/>
      <c r="BO205" s="201"/>
      <c r="BP205" s="201"/>
      <c r="BQ205" s="201"/>
      <c r="BR205" s="201" t="str">
        <f t="shared" si="196"/>
        <v/>
      </c>
      <c r="BS205" s="201"/>
      <c r="BT205" s="201"/>
      <c r="BU205" s="203"/>
      <c r="BV205" s="201"/>
      <c r="BW205" s="201"/>
      <c r="BX205" s="201"/>
      <c r="BY205" s="201" t="str">
        <f t="shared" si="197"/>
        <v/>
      </c>
      <c r="BZ205" s="201"/>
      <c r="CA205" s="201"/>
      <c r="CB205" s="203"/>
      <c r="CC205" s="201"/>
      <c r="CD205" s="201"/>
      <c r="CE205" s="201"/>
      <c r="CF205" s="201" t="str">
        <f t="shared" si="198"/>
        <v/>
      </c>
      <c r="CG205" s="201"/>
      <c r="CH205" s="201"/>
      <c r="CI205" s="203"/>
      <c r="CJ205" s="201"/>
      <c r="CK205" s="201"/>
      <c r="CL205" s="201"/>
      <c r="CM205" s="201" t="str">
        <f t="shared" si="199"/>
        <v/>
      </c>
      <c r="CN205" s="201"/>
      <c r="CO205" s="201"/>
      <c r="CP205" s="201"/>
      <c r="CQ205" s="201"/>
      <c r="CR205" s="201"/>
      <c r="CS205" s="201"/>
      <c r="CT205" s="201" t="str">
        <f t="shared" si="200"/>
        <v/>
      </c>
      <c r="CU205" s="201"/>
      <c r="CV205" s="201"/>
      <c r="CW205" s="203"/>
      <c r="CX205" s="201"/>
      <c r="CY205" s="201"/>
      <c r="CZ205" s="201"/>
      <c r="DA205" s="201" t="str">
        <f t="shared" si="201"/>
        <v/>
      </c>
      <c r="DB205" s="201"/>
      <c r="DC205" s="201"/>
      <c r="DD205" s="203"/>
      <c r="DE205" s="201"/>
      <c r="DF205" s="201"/>
      <c r="DG205" s="201"/>
      <c r="DH205" s="201" t="str">
        <f t="shared" si="202"/>
        <v/>
      </c>
      <c r="DI205" s="201"/>
      <c r="DJ205" s="201"/>
      <c r="DK205" s="203"/>
      <c r="DL205" s="201"/>
      <c r="DM205" s="201"/>
      <c r="DN205" s="201"/>
      <c r="DO205" s="201" t="str">
        <f t="shared" si="203"/>
        <v/>
      </c>
      <c r="DP205" s="201"/>
      <c r="DQ205" s="201"/>
      <c r="DR205" s="203"/>
      <c r="DS205" s="201"/>
      <c r="DT205" s="201"/>
      <c r="DU205" s="201"/>
      <c r="DV205" s="201" t="str">
        <f t="shared" si="204"/>
        <v/>
      </c>
      <c r="DW205" s="201"/>
      <c r="DX205" s="201"/>
      <c r="DY205" s="203"/>
      <c r="DZ205" s="201"/>
      <c r="EA205" s="201"/>
      <c r="EB205" s="201"/>
      <c r="EC205" s="201" t="str">
        <f t="shared" si="205"/>
        <v/>
      </c>
      <c r="ED205" s="201"/>
      <c r="EE205" s="201"/>
      <c r="EF205" s="201"/>
      <c r="EG205" s="201"/>
      <c r="EH205" s="201"/>
      <c r="EI205" s="201"/>
      <c r="EJ205" s="201" t="str">
        <f t="shared" si="206"/>
        <v/>
      </c>
      <c r="EK205" s="201"/>
      <c r="EL205" s="201"/>
      <c r="EM205" s="203"/>
      <c r="EN205" s="201"/>
      <c r="EO205" s="201"/>
      <c r="EP205" s="201"/>
      <c r="EQ205" s="201" t="str">
        <f t="shared" si="207"/>
        <v/>
      </c>
      <c r="ER205" s="201"/>
      <c r="ES205" s="201"/>
      <c r="ET205" s="203"/>
      <c r="EU205" s="201"/>
      <c r="EV205" s="201"/>
      <c r="EW205" s="201"/>
      <c r="EX205" s="201" t="str">
        <f t="shared" si="208"/>
        <v/>
      </c>
      <c r="EY205" s="201"/>
      <c r="EZ205" s="201"/>
      <c r="FA205" s="203"/>
      <c r="FB205" s="201"/>
      <c r="FC205" s="201"/>
      <c r="FD205" s="201"/>
      <c r="FE205" s="201" t="str">
        <f t="shared" si="209"/>
        <v/>
      </c>
      <c r="FF205" s="201"/>
      <c r="FG205" s="201"/>
      <c r="FH205" s="203"/>
      <c r="FI205" s="201"/>
      <c r="FJ205" s="201"/>
      <c r="FK205" s="201"/>
      <c r="FL205" s="201" t="str">
        <f t="shared" si="210"/>
        <v/>
      </c>
      <c r="FM205" s="201"/>
      <c r="FN205" s="201"/>
      <c r="FO205" s="203"/>
      <c r="FP205" s="201"/>
      <c r="FQ205" s="201"/>
      <c r="FR205" s="201"/>
      <c r="FS205" s="201" t="str">
        <f t="shared" si="211"/>
        <v/>
      </c>
      <c r="FT205" s="201"/>
      <c r="FU205" s="201"/>
      <c r="FV205" s="201"/>
      <c r="FW205" s="201"/>
      <c r="FX205" s="201"/>
      <c r="FY205" s="201"/>
      <c r="FZ205" s="201" t="str">
        <f t="shared" si="212"/>
        <v/>
      </c>
      <c r="GA205" s="201"/>
      <c r="GB205" s="201"/>
      <c r="GC205" s="203"/>
      <c r="GD205" s="201"/>
      <c r="GE205" s="201"/>
      <c r="GF205" s="201"/>
      <c r="GG205" s="201" t="str">
        <f t="shared" si="213"/>
        <v/>
      </c>
      <c r="GH205" s="201"/>
      <c r="GI205" s="201"/>
      <c r="GJ205" s="203"/>
      <c r="GK205" s="201"/>
      <c r="GL205" s="201"/>
      <c r="GM205" s="201"/>
      <c r="GN205" s="201" t="str">
        <f t="shared" si="214"/>
        <v/>
      </c>
      <c r="GO205" s="201"/>
      <c r="GP205" s="201"/>
      <c r="GQ205" s="203"/>
      <c r="GR205" s="201"/>
      <c r="GS205" s="201"/>
      <c r="GT205" s="201"/>
      <c r="GU205" s="201" t="str">
        <f t="shared" si="215"/>
        <v/>
      </c>
      <c r="GV205" s="201"/>
      <c r="GW205" s="201"/>
      <c r="GX205" s="203"/>
      <c r="GY205" s="201"/>
      <c r="GZ205" s="201"/>
      <c r="HA205" s="201"/>
      <c r="HB205" s="201" t="str">
        <f t="shared" si="216"/>
        <v/>
      </c>
      <c r="HC205" s="201"/>
      <c r="HD205" s="201"/>
      <c r="HE205" s="203"/>
      <c r="HF205" s="201"/>
      <c r="HG205" s="201"/>
      <c r="HH205" s="201"/>
      <c r="HI205" s="201" t="str">
        <f t="shared" si="217"/>
        <v/>
      </c>
      <c r="HJ205" s="201"/>
      <c r="HK205" s="201"/>
      <c r="HL205" s="201"/>
      <c r="HM205" s="201"/>
      <c r="HN205" s="201"/>
      <c r="HO205" s="201"/>
      <c r="HP205" s="201" t="str">
        <f t="shared" si="218"/>
        <v/>
      </c>
      <c r="HQ205" s="201"/>
      <c r="HR205" s="201"/>
      <c r="HS205" s="203"/>
      <c r="HT205" s="201"/>
      <c r="HU205" s="201"/>
      <c r="HV205" s="201"/>
      <c r="HW205" s="201" t="str">
        <f t="shared" si="219"/>
        <v/>
      </c>
      <c r="HX205" s="201"/>
      <c r="HY205" s="201"/>
      <c r="HZ205" s="203"/>
      <c r="IA205" s="201"/>
      <c r="IB205" s="201"/>
      <c r="IC205" s="201"/>
      <c r="ID205" s="201" t="str">
        <f t="shared" si="220"/>
        <v/>
      </c>
      <c r="IE205" s="201"/>
      <c r="IF205" s="201"/>
      <c r="IG205" s="203"/>
      <c r="IH205" s="201"/>
      <c r="II205" s="201"/>
      <c r="IJ205" s="201"/>
      <c r="IK205" s="201" t="str">
        <f t="shared" si="221"/>
        <v/>
      </c>
      <c r="IL205" s="201"/>
      <c r="IM205" s="201"/>
      <c r="IN205" s="203"/>
      <c r="IO205" s="201"/>
      <c r="IP205" s="201"/>
      <c r="IQ205" s="201"/>
      <c r="IR205" s="201" t="str">
        <f t="shared" si="222"/>
        <v/>
      </c>
      <c r="IS205" s="201"/>
      <c r="IT205" s="201"/>
      <c r="IU205" s="203"/>
      <c r="IV205" s="201"/>
      <c r="IW205" s="201"/>
      <c r="IX205" s="201"/>
      <c r="IY205" s="201" t="str">
        <f t="shared" si="223"/>
        <v/>
      </c>
      <c r="IZ205" s="201"/>
      <c r="JA205" s="201"/>
      <c r="JB205" s="201"/>
      <c r="JC205" s="201"/>
      <c r="JD205" s="201"/>
      <c r="JE205" s="201"/>
      <c r="JF205" s="201" t="str">
        <f t="shared" si="224"/>
        <v/>
      </c>
      <c r="JG205" s="201"/>
      <c r="JH205" s="201"/>
      <c r="JI205" s="203"/>
      <c r="JJ205" s="201"/>
      <c r="JK205" s="201"/>
      <c r="JL205" s="201"/>
      <c r="JM205" s="201" t="str">
        <f t="shared" si="225"/>
        <v/>
      </c>
      <c r="JN205" s="201"/>
      <c r="JO205" s="201"/>
      <c r="JP205" s="203"/>
      <c r="JQ205" s="201"/>
      <c r="JR205" s="201"/>
      <c r="JS205" s="201"/>
      <c r="JT205" s="201" t="str">
        <f t="shared" si="226"/>
        <v/>
      </c>
      <c r="JU205" s="201"/>
      <c r="JV205" s="201"/>
      <c r="JW205" s="203"/>
      <c r="JX205" s="201"/>
      <c r="JY205" s="201"/>
      <c r="JZ205" s="201"/>
      <c r="KA205" s="201" t="str">
        <f t="shared" si="227"/>
        <v/>
      </c>
      <c r="KB205" s="201"/>
      <c r="KC205" s="201"/>
      <c r="KD205" s="203"/>
      <c r="KE205" s="201"/>
      <c r="KF205" s="201"/>
      <c r="KG205" s="201"/>
      <c r="KH205" s="201" t="str">
        <f t="shared" si="228"/>
        <v/>
      </c>
      <c r="KI205" s="201"/>
      <c r="KJ205" s="201"/>
      <c r="KK205" s="203"/>
      <c r="KL205" s="201"/>
      <c r="KM205" s="201"/>
      <c r="KN205" s="201"/>
      <c r="KO205" s="201" t="str">
        <f t="shared" si="229"/>
        <v/>
      </c>
      <c r="KP205" s="201"/>
      <c r="KQ205" s="201"/>
      <c r="KR205" s="201"/>
      <c r="KS205" s="201"/>
      <c r="KT205" s="201"/>
      <c r="KU205" s="201"/>
      <c r="KV205" s="201" t="str">
        <f t="shared" si="230"/>
        <v/>
      </c>
      <c r="KW205" s="201"/>
      <c r="KX205" s="201"/>
      <c r="KY205" s="203"/>
      <c r="KZ205" s="201"/>
      <c r="LA205" s="201"/>
      <c r="LB205" s="201"/>
      <c r="LC205" s="201" t="str">
        <f t="shared" si="231"/>
        <v/>
      </c>
      <c r="LD205" s="201"/>
      <c r="LE205" s="201"/>
      <c r="LF205" s="203"/>
      <c r="LG205" s="201"/>
      <c r="LH205" s="201"/>
      <c r="LI205" s="201"/>
      <c r="LJ205" s="201" t="str">
        <f t="shared" si="168"/>
        <v/>
      </c>
      <c r="LK205" s="201"/>
      <c r="LL205" s="201"/>
      <c r="LM205" s="203"/>
      <c r="LN205" s="201"/>
      <c r="LO205" s="201"/>
      <c r="LP205" s="201"/>
      <c r="LQ205" s="201" t="str">
        <f t="shared" si="169"/>
        <v/>
      </c>
      <c r="LR205" s="201"/>
      <c r="LS205" s="201"/>
      <c r="LT205" s="203"/>
      <c r="LU205" s="201"/>
      <c r="LV205" s="201"/>
      <c r="LW205" s="201"/>
      <c r="LX205" s="201" t="str">
        <f t="shared" si="170"/>
        <v/>
      </c>
      <c r="LY205" s="201"/>
      <c r="LZ205" s="201"/>
      <c r="MA205" s="203"/>
      <c r="MB205" s="201"/>
      <c r="MC205" s="201"/>
      <c r="MD205" s="201"/>
      <c r="ME205" s="201" t="str">
        <f t="shared" si="171"/>
        <v/>
      </c>
      <c r="MF205" s="201"/>
      <c r="MG205" s="201"/>
      <c r="MH205" s="201"/>
      <c r="MI205" s="201"/>
      <c r="MJ205" s="201"/>
      <c r="MK205" s="201"/>
      <c r="ML205" s="201" t="str">
        <f t="shared" si="172"/>
        <v/>
      </c>
      <c r="MM205" s="201"/>
      <c r="MN205" s="201"/>
      <c r="MO205" s="203"/>
      <c r="MP205" s="201"/>
      <c r="MQ205" s="201"/>
      <c r="MR205" s="201"/>
      <c r="MS205" s="201" t="str">
        <f t="shared" si="173"/>
        <v/>
      </c>
      <c r="MT205" s="201"/>
      <c r="MU205" s="201"/>
      <c r="MV205" s="203"/>
      <c r="MW205" s="201"/>
      <c r="MX205" s="201"/>
      <c r="MY205" s="201"/>
      <c r="MZ205" s="201" t="str">
        <f t="shared" si="174"/>
        <v/>
      </c>
      <c r="NA205" s="201"/>
      <c r="NB205" s="201"/>
      <c r="NC205" s="203"/>
      <c r="ND205" s="201"/>
      <c r="NE205" s="201"/>
      <c r="NF205" s="201"/>
      <c r="NG205" s="201" t="str">
        <f t="shared" si="175"/>
        <v/>
      </c>
      <c r="NH205" s="201"/>
      <c r="NI205" s="201"/>
      <c r="NJ205" s="203"/>
      <c r="NK205" s="201"/>
      <c r="NL205" s="201"/>
      <c r="NM205" s="201"/>
      <c r="NN205" s="201" t="str">
        <f t="shared" si="176"/>
        <v/>
      </c>
      <c r="NO205" s="201"/>
      <c r="NP205" s="201"/>
      <c r="NQ205" s="203"/>
      <c r="NR205" s="201"/>
      <c r="NS205" s="201"/>
      <c r="NT205" s="201"/>
      <c r="NU205" s="201" t="str">
        <f t="shared" si="177"/>
        <v/>
      </c>
      <c r="NV205" s="201"/>
      <c r="NW205" s="201"/>
      <c r="NX205" s="201"/>
      <c r="NY205" s="201"/>
      <c r="NZ205" s="201"/>
      <c r="OA205" s="201"/>
      <c r="OB205" s="201" t="str">
        <f t="shared" si="178"/>
        <v/>
      </c>
      <c r="OC205" s="201"/>
      <c r="OD205" s="201"/>
      <c r="OE205" s="203"/>
      <c r="OF205" s="201"/>
      <c r="OG205" s="201"/>
      <c r="OH205" s="201"/>
      <c r="OI205" s="201" t="str">
        <f t="shared" si="179"/>
        <v/>
      </c>
      <c r="OJ205" s="201"/>
      <c r="OK205" s="201"/>
      <c r="OL205" s="203"/>
      <c r="OM205" s="201"/>
      <c r="ON205" s="201"/>
      <c r="OO205" s="201"/>
      <c r="OP205" s="201" t="str">
        <f t="shared" si="180"/>
        <v/>
      </c>
      <c r="OQ205" s="201"/>
      <c r="OR205" s="201"/>
      <c r="OS205" s="203"/>
      <c r="OT205" s="201"/>
      <c r="OU205" s="201"/>
      <c r="OV205" s="201"/>
      <c r="OW205" s="201" t="str">
        <f t="shared" si="181"/>
        <v/>
      </c>
      <c r="OX205" s="201"/>
      <c r="OY205" s="201"/>
      <c r="OZ205" s="203"/>
      <c r="PA205" s="201"/>
      <c r="PB205" s="201"/>
      <c r="PC205" s="201"/>
      <c r="PD205" s="201" t="str">
        <f t="shared" si="182"/>
        <v/>
      </c>
      <c r="PE205" s="201"/>
      <c r="PF205" s="201"/>
      <c r="PG205" s="203"/>
      <c r="PH205" s="201"/>
      <c r="PI205" s="201"/>
      <c r="PJ205" s="201"/>
      <c r="PK205" s="201" t="str">
        <f t="shared" si="183"/>
        <v/>
      </c>
      <c r="PL205" s="201"/>
      <c r="PM205" s="201"/>
      <c r="PN205" s="201"/>
      <c r="PO205" s="201"/>
      <c r="PP205" s="201"/>
      <c r="PQ205" s="201"/>
      <c r="PR205" s="201" t="str">
        <f t="shared" si="184"/>
        <v/>
      </c>
      <c r="PS205" s="201"/>
      <c r="PT205" s="201"/>
      <c r="PU205" s="201"/>
      <c r="PV205" s="201"/>
      <c r="PW205" s="201"/>
      <c r="PX205" s="201"/>
      <c r="PY205" s="201" t="str">
        <f t="shared" si="185"/>
        <v/>
      </c>
      <c r="PZ205" s="201"/>
      <c r="QA205" s="201"/>
      <c r="QB205" s="201"/>
      <c r="QC205" s="201"/>
      <c r="QD205" s="201"/>
      <c r="QE205" s="201"/>
      <c r="QF205" s="201" t="str">
        <f t="shared" si="186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34"/>
        <v>#N/A</v>
      </c>
      <c r="H206" s="202"/>
      <c r="I206" s="202"/>
      <c r="J206" s="202"/>
      <c r="K206" s="201"/>
      <c r="L206" s="201"/>
      <c r="M206" s="201"/>
      <c r="N206" s="201">
        <f t="shared" si="235"/>
        <v>0</v>
      </c>
      <c r="O206" s="201"/>
      <c r="P206" s="201"/>
      <c r="Q206" s="203"/>
      <c r="R206" s="201"/>
      <c r="S206" s="201"/>
      <c r="T206" s="201"/>
      <c r="U206" s="201">
        <f t="shared" si="236"/>
        <v>0</v>
      </c>
      <c r="V206" s="201"/>
      <c r="W206" s="201"/>
      <c r="X206" s="203"/>
      <c r="Y206" s="201"/>
      <c r="Z206" s="201"/>
      <c r="AA206" s="201"/>
      <c r="AB206" s="201">
        <f t="shared" si="237"/>
        <v>0</v>
      </c>
      <c r="AC206" s="201"/>
      <c r="AD206" s="201"/>
      <c r="AE206" s="203"/>
      <c r="AF206" s="201"/>
      <c r="AG206" s="201"/>
      <c r="AH206" s="201"/>
      <c r="AI206" s="201">
        <f t="shared" si="191"/>
        <v>0</v>
      </c>
      <c r="AJ206" s="201"/>
      <c r="AK206" s="201"/>
      <c r="AL206" s="203"/>
      <c r="AM206" s="201"/>
      <c r="AN206" s="201"/>
      <c r="AO206" s="201"/>
      <c r="AP206" s="201" t="str">
        <f t="shared" si="192"/>
        <v/>
      </c>
      <c r="AQ206" s="201"/>
      <c r="AR206" s="201"/>
      <c r="AS206" s="203"/>
      <c r="AT206" s="201"/>
      <c r="AU206" s="201"/>
      <c r="AV206" s="201"/>
      <c r="AW206" s="201" t="str">
        <f t="shared" si="193"/>
        <v/>
      </c>
      <c r="AX206" s="201"/>
      <c r="AY206" s="201"/>
      <c r="AZ206" s="201"/>
      <c r="BA206" s="201"/>
      <c r="BB206" s="201"/>
      <c r="BC206" s="201"/>
      <c r="BD206" s="201" t="str">
        <f t="shared" si="194"/>
        <v/>
      </c>
      <c r="BE206" s="201"/>
      <c r="BF206" s="201"/>
      <c r="BG206" s="203"/>
      <c r="BH206" s="201"/>
      <c r="BI206" s="201"/>
      <c r="BJ206" s="201"/>
      <c r="BK206" s="201" t="str">
        <f t="shared" si="195"/>
        <v/>
      </c>
      <c r="BL206" s="201"/>
      <c r="BM206" s="201"/>
      <c r="BN206" s="203"/>
      <c r="BO206" s="201"/>
      <c r="BP206" s="201"/>
      <c r="BQ206" s="201"/>
      <c r="BR206" s="201" t="str">
        <f t="shared" si="196"/>
        <v/>
      </c>
      <c r="BS206" s="201"/>
      <c r="BT206" s="201"/>
      <c r="BU206" s="203"/>
      <c r="BV206" s="201"/>
      <c r="BW206" s="201"/>
      <c r="BX206" s="201"/>
      <c r="BY206" s="201" t="str">
        <f t="shared" si="197"/>
        <v/>
      </c>
      <c r="BZ206" s="201"/>
      <c r="CA206" s="201"/>
      <c r="CB206" s="203"/>
      <c r="CC206" s="201"/>
      <c r="CD206" s="201"/>
      <c r="CE206" s="201"/>
      <c r="CF206" s="201" t="str">
        <f t="shared" si="198"/>
        <v/>
      </c>
      <c r="CG206" s="201"/>
      <c r="CH206" s="201"/>
      <c r="CI206" s="203"/>
      <c r="CJ206" s="201"/>
      <c r="CK206" s="201"/>
      <c r="CL206" s="201"/>
      <c r="CM206" s="201" t="str">
        <f t="shared" si="199"/>
        <v/>
      </c>
      <c r="CN206" s="201"/>
      <c r="CO206" s="201"/>
      <c r="CP206" s="201"/>
      <c r="CQ206" s="201"/>
      <c r="CR206" s="201"/>
      <c r="CS206" s="201"/>
      <c r="CT206" s="201" t="str">
        <f t="shared" si="200"/>
        <v/>
      </c>
      <c r="CU206" s="201"/>
      <c r="CV206" s="201"/>
      <c r="CW206" s="203"/>
      <c r="CX206" s="201"/>
      <c r="CY206" s="201"/>
      <c r="CZ206" s="201"/>
      <c r="DA206" s="201" t="str">
        <f t="shared" si="201"/>
        <v/>
      </c>
      <c r="DB206" s="201"/>
      <c r="DC206" s="201"/>
      <c r="DD206" s="203"/>
      <c r="DE206" s="201"/>
      <c r="DF206" s="201"/>
      <c r="DG206" s="201"/>
      <c r="DH206" s="201" t="str">
        <f t="shared" si="202"/>
        <v/>
      </c>
      <c r="DI206" s="201"/>
      <c r="DJ206" s="201"/>
      <c r="DK206" s="203"/>
      <c r="DL206" s="201"/>
      <c r="DM206" s="201"/>
      <c r="DN206" s="201"/>
      <c r="DO206" s="201" t="str">
        <f t="shared" si="203"/>
        <v/>
      </c>
      <c r="DP206" s="201"/>
      <c r="DQ206" s="201"/>
      <c r="DR206" s="203"/>
      <c r="DS206" s="201"/>
      <c r="DT206" s="201"/>
      <c r="DU206" s="201"/>
      <c r="DV206" s="201" t="str">
        <f t="shared" si="204"/>
        <v/>
      </c>
      <c r="DW206" s="201"/>
      <c r="DX206" s="201"/>
      <c r="DY206" s="203"/>
      <c r="DZ206" s="201"/>
      <c r="EA206" s="201"/>
      <c r="EB206" s="201"/>
      <c r="EC206" s="201" t="str">
        <f t="shared" si="205"/>
        <v/>
      </c>
      <c r="ED206" s="201"/>
      <c r="EE206" s="201"/>
      <c r="EF206" s="201"/>
      <c r="EG206" s="201"/>
      <c r="EH206" s="201"/>
      <c r="EI206" s="201"/>
      <c r="EJ206" s="201" t="str">
        <f t="shared" si="206"/>
        <v/>
      </c>
      <c r="EK206" s="201"/>
      <c r="EL206" s="201"/>
      <c r="EM206" s="203"/>
      <c r="EN206" s="201"/>
      <c r="EO206" s="201"/>
      <c r="EP206" s="201"/>
      <c r="EQ206" s="201" t="str">
        <f t="shared" si="207"/>
        <v/>
      </c>
      <c r="ER206" s="201"/>
      <c r="ES206" s="201"/>
      <c r="ET206" s="203"/>
      <c r="EU206" s="201"/>
      <c r="EV206" s="201"/>
      <c r="EW206" s="201"/>
      <c r="EX206" s="201" t="str">
        <f t="shared" si="208"/>
        <v/>
      </c>
      <c r="EY206" s="201"/>
      <c r="EZ206" s="201"/>
      <c r="FA206" s="203"/>
      <c r="FB206" s="201"/>
      <c r="FC206" s="201"/>
      <c r="FD206" s="201"/>
      <c r="FE206" s="201" t="str">
        <f t="shared" si="209"/>
        <v/>
      </c>
      <c r="FF206" s="201"/>
      <c r="FG206" s="201"/>
      <c r="FH206" s="203"/>
      <c r="FI206" s="201"/>
      <c r="FJ206" s="201"/>
      <c r="FK206" s="201"/>
      <c r="FL206" s="201" t="str">
        <f t="shared" si="210"/>
        <v/>
      </c>
      <c r="FM206" s="201"/>
      <c r="FN206" s="201"/>
      <c r="FO206" s="203"/>
      <c r="FP206" s="201"/>
      <c r="FQ206" s="201"/>
      <c r="FR206" s="201"/>
      <c r="FS206" s="201" t="str">
        <f t="shared" si="211"/>
        <v/>
      </c>
      <c r="FT206" s="201"/>
      <c r="FU206" s="201"/>
      <c r="FV206" s="201"/>
      <c r="FW206" s="201"/>
      <c r="FX206" s="201"/>
      <c r="FY206" s="201"/>
      <c r="FZ206" s="201" t="str">
        <f t="shared" si="212"/>
        <v/>
      </c>
      <c r="GA206" s="201"/>
      <c r="GB206" s="201"/>
      <c r="GC206" s="203"/>
      <c r="GD206" s="201"/>
      <c r="GE206" s="201"/>
      <c r="GF206" s="201"/>
      <c r="GG206" s="201" t="str">
        <f t="shared" si="213"/>
        <v/>
      </c>
      <c r="GH206" s="201"/>
      <c r="GI206" s="201"/>
      <c r="GJ206" s="203"/>
      <c r="GK206" s="201"/>
      <c r="GL206" s="201"/>
      <c r="GM206" s="201"/>
      <c r="GN206" s="201" t="str">
        <f t="shared" si="214"/>
        <v/>
      </c>
      <c r="GO206" s="201"/>
      <c r="GP206" s="201"/>
      <c r="GQ206" s="203"/>
      <c r="GR206" s="201"/>
      <c r="GS206" s="201"/>
      <c r="GT206" s="201"/>
      <c r="GU206" s="201" t="str">
        <f t="shared" si="215"/>
        <v/>
      </c>
      <c r="GV206" s="201"/>
      <c r="GW206" s="201"/>
      <c r="GX206" s="203"/>
      <c r="GY206" s="201"/>
      <c r="GZ206" s="201"/>
      <c r="HA206" s="201"/>
      <c r="HB206" s="201" t="str">
        <f t="shared" si="216"/>
        <v/>
      </c>
      <c r="HC206" s="201"/>
      <c r="HD206" s="201"/>
      <c r="HE206" s="203"/>
      <c r="HF206" s="201"/>
      <c r="HG206" s="201"/>
      <c r="HH206" s="201"/>
      <c r="HI206" s="201" t="str">
        <f t="shared" si="217"/>
        <v/>
      </c>
      <c r="HJ206" s="201"/>
      <c r="HK206" s="201"/>
      <c r="HL206" s="201"/>
      <c r="HM206" s="201"/>
      <c r="HN206" s="201"/>
      <c r="HO206" s="201"/>
      <c r="HP206" s="201" t="str">
        <f t="shared" si="218"/>
        <v/>
      </c>
      <c r="HQ206" s="201"/>
      <c r="HR206" s="201"/>
      <c r="HS206" s="203"/>
      <c r="HT206" s="201"/>
      <c r="HU206" s="201"/>
      <c r="HV206" s="201"/>
      <c r="HW206" s="201" t="str">
        <f t="shared" si="219"/>
        <v/>
      </c>
      <c r="HX206" s="201"/>
      <c r="HY206" s="201"/>
      <c r="HZ206" s="203"/>
      <c r="IA206" s="201"/>
      <c r="IB206" s="201"/>
      <c r="IC206" s="201"/>
      <c r="ID206" s="201" t="str">
        <f t="shared" si="220"/>
        <v/>
      </c>
      <c r="IE206" s="201"/>
      <c r="IF206" s="201"/>
      <c r="IG206" s="203"/>
      <c r="IH206" s="201"/>
      <c r="II206" s="201"/>
      <c r="IJ206" s="201"/>
      <c r="IK206" s="201" t="str">
        <f t="shared" si="221"/>
        <v/>
      </c>
      <c r="IL206" s="201"/>
      <c r="IM206" s="201"/>
      <c r="IN206" s="203"/>
      <c r="IO206" s="201"/>
      <c r="IP206" s="201"/>
      <c r="IQ206" s="201"/>
      <c r="IR206" s="201" t="str">
        <f t="shared" si="222"/>
        <v/>
      </c>
      <c r="IS206" s="201"/>
      <c r="IT206" s="201"/>
      <c r="IU206" s="203"/>
      <c r="IV206" s="201"/>
      <c r="IW206" s="201"/>
      <c r="IX206" s="201"/>
      <c r="IY206" s="201" t="str">
        <f t="shared" si="223"/>
        <v/>
      </c>
      <c r="IZ206" s="201"/>
      <c r="JA206" s="201"/>
      <c r="JB206" s="201"/>
      <c r="JC206" s="201"/>
      <c r="JD206" s="201"/>
      <c r="JE206" s="201"/>
      <c r="JF206" s="201" t="str">
        <f t="shared" si="224"/>
        <v/>
      </c>
      <c r="JG206" s="201"/>
      <c r="JH206" s="201"/>
      <c r="JI206" s="203"/>
      <c r="JJ206" s="201"/>
      <c r="JK206" s="201"/>
      <c r="JL206" s="201"/>
      <c r="JM206" s="201" t="str">
        <f t="shared" si="225"/>
        <v/>
      </c>
      <c r="JN206" s="201"/>
      <c r="JO206" s="201"/>
      <c r="JP206" s="203"/>
      <c r="JQ206" s="201"/>
      <c r="JR206" s="201"/>
      <c r="JS206" s="201"/>
      <c r="JT206" s="201" t="str">
        <f t="shared" si="226"/>
        <v/>
      </c>
      <c r="JU206" s="201"/>
      <c r="JV206" s="201"/>
      <c r="JW206" s="203"/>
      <c r="JX206" s="201"/>
      <c r="JY206" s="201"/>
      <c r="JZ206" s="201"/>
      <c r="KA206" s="201" t="str">
        <f t="shared" si="227"/>
        <v/>
      </c>
      <c r="KB206" s="201"/>
      <c r="KC206" s="201"/>
      <c r="KD206" s="203"/>
      <c r="KE206" s="201"/>
      <c r="KF206" s="201"/>
      <c r="KG206" s="201"/>
      <c r="KH206" s="201" t="str">
        <f t="shared" si="228"/>
        <v/>
      </c>
      <c r="KI206" s="201"/>
      <c r="KJ206" s="201"/>
      <c r="KK206" s="203"/>
      <c r="KL206" s="201"/>
      <c r="KM206" s="201"/>
      <c r="KN206" s="201"/>
      <c r="KO206" s="201" t="str">
        <f t="shared" si="229"/>
        <v/>
      </c>
      <c r="KP206" s="201"/>
      <c r="KQ206" s="201"/>
      <c r="KR206" s="201"/>
      <c r="KS206" s="201"/>
      <c r="KT206" s="201"/>
      <c r="KU206" s="201"/>
      <c r="KV206" s="201" t="str">
        <f t="shared" si="230"/>
        <v/>
      </c>
      <c r="KW206" s="201"/>
      <c r="KX206" s="201"/>
      <c r="KY206" s="203"/>
      <c r="KZ206" s="201"/>
      <c r="LA206" s="201"/>
      <c r="LB206" s="201"/>
      <c r="LC206" s="201" t="str">
        <f t="shared" si="231"/>
        <v/>
      </c>
      <c r="LD206" s="201"/>
      <c r="LE206" s="201"/>
      <c r="LF206" s="203"/>
      <c r="LG206" s="201"/>
      <c r="LH206" s="201"/>
      <c r="LI206" s="201"/>
      <c r="LJ206" s="201" t="str">
        <f t="shared" si="168"/>
        <v/>
      </c>
      <c r="LK206" s="201"/>
      <c r="LL206" s="201"/>
      <c r="LM206" s="203"/>
      <c r="LN206" s="201"/>
      <c r="LO206" s="201"/>
      <c r="LP206" s="201"/>
      <c r="LQ206" s="201" t="str">
        <f t="shared" si="169"/>
        <v/>
      </c>
      <c r="LR206" s="201"/>
      <c r="LS206" s="201"/>
      <c r="LT206" s="203"/>
      <c r="LU206" s="201"/>
      <c r="LV206" s="201"/>
      <c r="LW206" s="201"/>
      <c r="LX206" s="201" t="str">
        <f t="shared" si="170"/>
        <v/>
      </c>
      <c r="LY206" s="201"/>
      <c r="LZ206" s="201"/>
      <c r="MA206" s="203"/>
      <c r="MB206" s="201"/>
      <c r="MC206" s="201"/>
      <c r="MD206" s="201"/>
      <c r="ME206" s="201" t="str">
        <f t="shared" si="171"/>
        <v/>
      </c>
      <c r="MF206" s="201"/>
      <c r="MG206" s="201"/>
      <c r="MH206" s="201"/>
      <c r="MI206" s="201"/>
      <c r="MJ206" s="201"/>
      <c r="MK206" s="201"/>
      <c r="ML206" s="201" t="str">
        <f t="shared" si="172"/>
        <v/>
      </c>
      <c r="MM206" s="201"/>
      <c r="MN206" s="201"/>
      <c r="MO206" s="203"/>
      <c r="MP206" s="201"/>
      <c r="MQ206" s="201"/>
      <c r="MR206" s="201"/>
      <c r="MS206" s="201" t="str">
        <f t="shared" si="173"/>
        <v/>
      </c>
      <c r="MT206" s="201"/>
      <c r="MU206" s="201"/>
      <c r="MV206" s="203"/>
      <c r="MW206" s="201"/>
      <c r="MX206" s="201"/>
      <c r="MY206" s="201"/>
      <c r="MZ206" s="201" t="str">
        <f t="shared" si="174"/>
        <v/>
      </c>
      <c r="NA206" s="201"/>
      <c r="NB206" s="201"/>
      <c r="NC206" s="203"/>
      <c r="ND206" s="201"/>
      <c r="NE206" s="201"/>
      <c r="NF206" s="201"/>
      <c r="NG206" s="201" t="str">
        <f t="shared" si="175"/>
        <v/>
      </c>
      <c r="NH206" s="201"/>
      <c r="NI206" s="201"/>
      <c r="NJ206" s="203"/>
      <c r="NK206" s="201"/>
      <c r="NL206" s="201"/>
      <c r="NM206" s="201"/>
      <c r="NN206" s="201" t="str">
        <f t="shared" si="176"/>
        <v/>
      </c>
      <c r="NO206" s="201"/>
      <c r="NP206" s="201"/>
      <c r="NQ206" s="203"/>
      <c r="NR206" s="201"/>
      <c r="NS206" s="201"/>
      <c r="NT206" s="201"/>
      <c r="NU206" s="201" t="str">
        <f t="shared" si="177"/>
        <v/>
      </c>
      <c r="NV206" s="201"/>
      <c r="NW206" s="201"/>
      <c r="NX206" s="201"/>
      <c r="NY206" s="201"/>
      <c r="NZ206" s="201"/>
      <c r="OA206" s="201"/>
      <c r="OB206" s="201" t="str">
        <f t="shared" si="178"/>
        <v/>
      </c>
      <c r="OC206" s="201"/>
      <c r="OD206" s="201"/>
      <c r="OE206" s="203"/>
      <c r="OF206" s="201"/>
      <c r="OG206" s="201"/>
      <c r="OH206" s="201"/>
      <c r="OI206" s="201" t="str">
        <f t="shared" si="179"/>
        <v/>
      </c>
      <c r="OJ206" s="201"/>
      <c r="OK206" s="201"/>
      <c r="OL206" s="203"/>
      <c r="OM206" s="201"/>
      <c r="ON206" s="201"/>
      <c r="OO206" s="201"/>
      <c r="OP206" s="201" t="str">
        <f t="shared" si="180"/>
        <v/>
      </c>
      <c r="OQ206" s="201"/>
      <c r="OR206" s="201"/>
      <c r="OS206" s="203"/>
      <c r="OT206" s="201"/>
      <c r="OU206" s="201"/>
      <c r="OV206" s="201"/>
      <c r="OW206" s="201" t="str">
        <f t="shared" si="181"/>
        <v/>
      </c>
      <c r="OX206" s="201"/>
      <c r="OY206" s="201"/>
      <c r="OZ206" s="203"/>
      <c r="PA206" s="201"/>
      <c r="PB206" s="201"/>
      <c r="PC206" s="201"/>
      <c r="PD206" s="201" t="str">
        <f t="shared" si="182"/>
        <v/>
      </c>
      <c r="PE206" s="201"/>
      <c r="PF206" s="201"/>
      <c r="PG206" s="203"/>
      <c r="PH206" s="201"/>
      <c r="PI206" s="201"/>
      <c r="PJ206" s="201"/>
      <c r="PK206" s="201" t="str">
        <f t="shared" si="183"/>
        <v/>
      </c>
      <c r="PL206" s="201"/>
      <c r="PM206" s="201"/>
      <c r="PN206" s="201"/>
      <c r="PO206" s="201"/>
      <c r="PP206" s="201"/>
      <c r="PQ206" s="201"/>
      <c r="PR206" s="201" t="str">
        <f t="shared" si="184"/>
        <v/>
      </c>
      <c r="PS206" s="201"/>
      <c r="PT206" s="201"/>
      <c r="PU206" s="201"/>
      <c r="PV206" s="201"/>
      <c r="PW206" s="201"/>
      <c r="PX206" s="201"/>
      <c r="PY206" s="201" t="str">
        <f t="shared" si="185"/>
        <v/>
      </c>
      <c r="PZ206" s="201"/>
      <c r="QA206" s="201"/>
      <c r="QB206" s="201"/>
      <c r="QC206" s="201"/>
      <c r="QD206" s="201"/>
      <c r="QE206" s="201"/>
      <c r="QF206" s="201" t="str">
        <f t="shared" si="186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34"/>
        <v>#N/A</v>
      </c>
      <c r="H207" s="202"/>
      <c r="I207" s="202"/>
      <c r="J207" s="202"/>
      <c r="K207" s="201"/>
      <c r="L207" s="201"/>
      <c r="M207" s="201"/>
      <c r="N207" s="201">
        <f t="shared" si="235"/>
        <v>20</v>
      </c>
      <c r="O207" s="201"/>
      <c r="P207" s="201"/>
      <c r="Q207" s="203"/>
      <c r="R207" s="201"/>
      <c r="S207" s="201"/>
      <c r="T207" s="201"/>
      <c r="U207" s="201">
        <f t="shared" si="236"/>
        <v>0</v>
      </c>
      <c r="V207" s="201"/>
      <c r="W207" s="201"/>
      <c r="X207" s="203"/>
      <c r="Y207" s="201"/>
      <c r="Z207" s="201"/>
      <c r="AA207" s="201"/>
      <c r="AB207" s="201">
        <f t="shared" si="237"/>
        <v>20</v>
      </c>
      <c r="AC207" s="201"/>
      <c r="AD207" s="201"/>
      <c r="AE207" s="203"/>
      <c r="AF207" s="201"/>
      <c r="AG207" s="201"/>
      <c r="AH207" s="201"/>
      <c r="AI207" s="201">
        <f t="shared" si="191"/>
        <v>0</v>
      </c>
      <c r="AJ207" s="201"/>
      <c r="AK207" s="201"/>
      <c r="AL207" s="203"/>
      <c r="AM207" s="201"/>
      <c r="AN207" s="201"/>
      <c r="AO207" s="201"/>
      <c r="AP207" s="201" t="str">
        <f t="shared" si="192"/>
        <v/>
      </c>
      <c r="AQ207" s="201"/>
      <c r="AR207" s="201"/>
      <c r="AS207" s="203"/>
      <c r="AT207" s="201"/>
      <c r="AU207" s="201"/>
      <c r="AV207" s="201"/>
      <c r="AW207" s="201" t="str">
        <f t="shared" si="193"/>
        <v/>
      </c>
      <c r="AX207" s="201"/>
      <c r="AY207" s="201"/>
      <c r="AZ207" s="201"/>
      <c r="BA207" s="201"/>
      <c r="BB207" s="201"/>
      <c r="BC207" s="201"/>
      <c r="BD207" s="201" t="str">
        <f t="shared" si="194"/>
        <v/>
      </c>
      <c r="BE207" s="201"/>
      <c r="BF207" s="201"/>
      <c r="BG207" s="203"/>
      <c r="BH207" s="201"/>
      <c r="BI207" s="201"/>
      <c r="BJ207" s="201"/>
      <c r="BK207" s="201" t="str">
        <f t="shared" si="195"/>
        <v/>
      </c>
      <c r="BL207" s="201"/>
      <c r="BM207" s="201"/>
      <c r="BN207" s="203"/>
      <c r="BO207" s="201"/>
      <c r="BP207" s="201"/>
      <c r="BQ207" s="201"/>
      <c r="BR207" s="201" t="str">
        <f t="shared" si="196"/>
        <v/>
      </c>
      <c r="BS207" s="201"/>
      <c r="BT207" s="201"/>
      <c r="BU207" s="203"/>
      <c r="BV207" s="201"/>
      <c r="BW207" s="201"/>
      <c r="BX207" s="201"/>
      <c r="BY207" s="201" t="str">
        <f t="shared" si="197"/>
        <v/>
      </c>
      <c r="BZ207" s="201"/>
      <c r="CA207" s="201"/>
      <c r="CB207" s="203"/>
      <c r="CC207" s="201"/>
      <c r="CD207" s="201"/>
      <c r="CE207" s="201"/>
      <c r="CF207" s="201" t="str">
        <f t="shared" si="198"/>
        <v/>
      </c>
      <c r="CG207" s="201"/>
      <c r="CH207" s="201"/>
      <c r="CI207" s="203"/>
      <c r="CJ207" s="201"/>
      <c r="CK207" s="201"/>
      <c r="CL207" s="201"/>
      <c r="CM207" s="201" t="str">
        <f t="shared" si="199"/>
        <v/>
      </c>
      <c r="CN207" s="201"/>
      <c r="CO207" s="201"/>
      <c r="CP207" s="201"/>
      <c r="CQ207" s="201"/>
      <c r="CR207" s="201"/>
      <c r="CS207" s="201"/>
      <c r="CT207" s="201" t="str">
        <f t="shared" si="200"/>
        <v/>
      </c>
      <c r="CU207" s="201"/>
      <c r="CV207" s="201"/>
      <c r="CW207" s="203"/>
      <c r="CX207" s="201"/>
      <c r="CY207" s="201"/>
      <c r="CZ207" s="201"/>
      <c r="DA207" s="201" t="str">
        <f t="shared" si="201"/>
        <v/>
      </c>
      <c r="DB207" s="201"/>
      <c r="DC207" s="201"/>
      <c r="DD207" s="203"/>
      <c r="DE207" s="201"/>
      <c r="DF207" s="201"/>
      <c r="DG207" s="201"/>
      <c r="DH207" s="201" t="str">
        <f t="shared" si="202"/>
        <v/>
      </c>
      <c r="DI207" s="201"/>
      <c r="DJ207" s="201"/>
      <c r="DK207" s="203"/>
      <c r="DL207" s="201"/>
      <c r="DM207" s="201"/>
      <c r="DN207" s="201"/>
      <c r="DO207" s="201" t="str">
        <f t="shared" si="203"/>
        <v/>
      </c>
      <c r="DP207" s="201"/>
      <c r="DQ207" s="201"/>
      <c r="DR207" s="203"/>
      <c r="DS207" s="201"/>
      <c r="DT207" s="201"/>
      <c r="DU207" s="201"/>
      <c r="DV207" s="201" t="str">
        <f t="shared" si="204"/>
        <v/>
      </c>
      <c r="DW207" s="201"/>
      <c r="DX207" s="201"/>
      <c r="DY207" s="203"/>
      <c r="DZ207" s="201"/>
      <c r="EA207" s="201"/>
      <c r="EB207" s="201"/>
      <c r="EC207" s="201" t="str">
        <f t="shared" si="205"/>
        <v/>
      </c>
      <c r="ED207" s="201"/>
      <c r="EE207" s="201"/>
      <c r="EF207" s="201"/>
      <c r="EG207" s="201"/>
      <c r="EH207" s="201"/>
      <c r="EI207" s="201"/>
      <c r="EJ207" s="201" t="str">
        <f t="shared" si="206"/>
        <v/>
      </c>
      <c r="EK207" s="201"/>
      <c r="EL207" s="201"/>
      <c r="EM207" s="203"/>
      <c r="EN207" s="201"/>
      <c r="EO207" s="201"/>
      <c r="EP207" s="201"/>
      <c r="EQ207" s="201" t="str">
        <f t="shared" si="207"/>
        <v/>
      </c>
      <c r="ER207" s="201"/>
      <c r="ES207" s="201"/>
      <c r="ET207" s="203"/>
      <c r="EU207" s="201"/>
      <c r="EV207" s="201"/>
      <c r="EW207" s="201"/>
      <c r="EX207" s="201" t="str">
        <f t="shared" si="208"/>
        <v/>
      </c>
      <c r="EY207" s="201"/>
      <c r="EZ207" s="201"/>
      <c r="FA207" s="203"/>
      <c r="FB207" s="201"/>
      <c r="FC207" s="201"/>
      <c r="FD207" s="201"/>
      <c r="FE207" s="201" t="str">
        <f t="shared" si="209"/>
        <v/>
      </c>
      <c r="FF207" s="201"/>
      <c r="FG207" s="201"/>
      <c r="FH207" s="203"/>
      <c r="FI207" s="201"/>
      <c r="FJ207" s="201"/>
      <c r="FK207" s="201"/>
      <c r="FL207" s="201" t="str">
        <f t="shared" si="210"/>
        <v/>
      </c>
      <c r="FM207" s="201"/>
      <c r="FN207" s="201"/>
      <c r="FO207" s="203"/>
      <c r="FP207" s="201"/>
      <c r="FQ207" s="201"/>
      <c r="FR207" s="201"/>
      <c r="FS207" s="201" t="str">
        <f t="shared" si="211"/>
        <v/>
      </c>
      <c r="FT207" s="201"/>
      <c r="FU207" s="201"/>
      <c r="FV207" s="201"/>
      <c r="FW207" s="201"/>
      <c r="FX207" s="201"/>
      <c r="FY207" s="201"/>
      <c r="FZ207" s="201" t="str">
        <f t="shared" si="212"/>
        <v/>
      </c>
      <c r="GA207" s="201"/>
      <c r="GB207" s="201"/>
      <c r="GC207" s="203"/>
      <c r="GD207" s="201"/>
      <c r="GE207" s="201"/>
      <c r="GF207" s="201"/>
      <c r="GG207" s="201" t="str">
        <f t="shared" si="213"/>
        <v/>
      </c>
      <c r="GH207" s="201"/>
      <c r="GI207" s="201"/>
      <c r="GJ207" s="203"/>
      <c r="GK207" s="201"/>
      <c r="GL207" s="201"/>
      <c r="GM207" s="201"/>
      <c r="GN207" s="201" t="str">
        <f t="shared" si="214"/>
        <v/>
      </c>
      <c r="GO207" s="201"/>
      <c r="GP207" s="201"/>
      <c r="GQ207" s="203"/>
      <c r="GR207" s="201"/>
      <c r="GS207" s="201"/>
      <c r="GT207" s="201"/>
      <c r="GU207" s="201" t="str">
        <f t="shared" si="215"/>
        <v/>
      </c>
      <c r="GV207" s="201"/>
      <c r="GW207" s="201"/>
      <c r="GX207" s="203"/>
      <c r="GY207" s="201"/>
      <c r="GZ207" s="201"/>
      <c r="HA207" s="201"/>
      <c r="HB207" s="201" t="str">
        <f t="shared" si="216"/>
        <v/>
      </c>
      <c r="HC207" s="201"/>
      <c r="HD207" s="201"/>
      <c r="HE207" s="203"/>
      <c r="HF207" s="201"/>
      <c r="HG207" s="201"/>
      <c r="HH207" s="201"/>
      <c r="HI207" s="201" t="str">
        <f t="shared" si="217"/>
        <v/>
      </c>
      <c r="HJ207" s="201"/>
      <c r="HK207" s="201"/>
      <c r="HL207" s="201"/>
      <c r="HM207" s="201"/>
      <c r="HN207" s="201"/>
      <c r="HO207" s="201"/>
      <c r="HP207" s="201" t="str">
        <f t="shared" si="218"/>
        <v/>
      </c>
      <c r="HQ207" s="201"/>
      <c r="HR207" s="201"/>
      <c r="HS207" s="203"/>
      <c r="HT207" s="201"/>
      <c r="HU207" s="201"/>
      <c r="HV207" s="201"/>
      <c r="HW207" s="201" t="str">
        <f t="shared" si="219"/>
        <v/>
      </c>
      <c r="HX207" s="201"/>
      <c r="HY207" s="201"/>
      <c r="HZ207" s="203"/>
      <c r="IA207" s="201"/>
      <c r="IB207" s="201"/>
      <c r="IC207" s="201"/>
      <c r="ID207" s="201" t="str">
        <f t="shared" si="220"/>
        <v/>
      </c>
      <c r="IE207" s="201"/>
      <c r="IF207" s="201"/>
      <c r="IG207" s="203"/>
      <c r="IH207" s="201"/>
      <c r="II207" s="201"/>
      <c r="IJ207" s="201"/>
      <c r="IK207" s="201" t="str">
        <f t="shared" si="221"/>
        <v/>
      </c>
      <c r="IL207" s="201"/>
      <c r="IM207" s="201"/>
      <c r="IN207" s="203"/>
      <c r="IO207" s="201"/>
      <c r="IP207" s="201"/>
      <c r="IQ207" s="201"/>
      <c r="IR207" s="201" t="str">
        <f t="shared" si="222"/>
        <v/>
      </c>
      <c r="IS207" s="201"/>
      <c r="IT207" s="201"/>
      <c r="IU207" s="203"/>
      <c r="IV207" s="201"/>
      <c r="IW207" s="201"/>
      <c r="IX207" s="201"/>
      <c r="IY207" s="201" t="str">
        <f t="shared" si="223"/>
        <v/>
      </c>
      <c r="IZ207" s="201"/>
      <c r="JA207" s="201"/>
      <c r="JB207" s="201"/>
      <c r="JC207" s="201"/>
      <c r="JD207" s="201"/>
      <c r="JE207" s="201"/>
      <c r="JF207" s="201" t="str">
        <f t="shared" si="224"/>
        <v/>
      </c>
      <c r="JG207" s="201"/>
      <c r="JH207" s="201"/>
      <c r="JI207" s="203"/>
      <c r="JJ207" s="201"/>
      <c r="JK207" s="201"/>
      <c r="JL207" s="201"/>
      <c r="JM207" s="201" t="str">
        <f t="shared" si="225"/>
        <v/>
      </c>
      <c r="JN207" s="201"/>
      <c r="JO207" s="201"/>
      <c r="JP207" s="203"/>
      <c r="JQ207" s="201"/>
      <c r="JR207" s="201"/>
      <c r="JS207" s="201"/>
      <c r="JT207" s="201" t="str">
        <f t="shared" si="226"/>
        <v/>
      </c>
      <c r="JU207" s="201"/>
      <c r="JV207" s="201"/>
      <c r="JW207" s="203"/>
      <c r="JX207" s="201"/>
      <c r="JY207" s="201"/>
      <c r="JZ207" s="201"/>
      <c r="KA207" s="201" t="str">
        <f t="shared" si="227"/>
        <v/>
      </c>
      <c r="KB207" s="201"/>
      <c r="KC207" s="201"/>
      <c r="KD207" s="203"/>
      <c r="KE207" s="201"/>
      <c r="KF207" s="201"/>
      <c r="KG207" s="201"/>
      <c r="KH207" s="201" t="str">
        <f t="shared" si="228"/>
        <v/>
      </c>
      <c r="KI207" s="201"/>
      <c r="KJ207" s="201"/>
      <c r="KK207" s="203"/>
      <c r="KL207" s="201"/>
      <c r="KM207" s="201"/>
      <c r="KN207" s="201"/>
      <c r="KO207" s="201" t="str">
        <f t="shared" si="229"/>
        <v/>
      </c>
      <c r="KP207" s="201"/>
      <c r="KQ207" s="201"/>
      <c r="KR207" s="201"/>
      <c r="KS207" s="201"/>
      <c r="KT207" s="201"/>
      <c r="KU207" s="201"/>
      <c r="KV207" s="201" t="str">
        <f t="shared" si="230"/>
        <v/>
      </c>
      <c r="KW207" s="201"/>
      <c r="KX207" s="201"/>
      <c r="KY207" s="203"/>
      <c r="KZ207" s="201"/>
      <c r="LA207" s="201"/>
      <c r="LB207" s="201"/>
      <c r="LC207" s="201" t="str">
        <f t="shared" si="231"/>
        <v/>
      </c>
      <c r="LD207" s="201"/>
      <c r="LE207" s="201"/>
      <c r="LF207" s="203"/>
      <c r="LG207" s="201"/>
      <c r="LH207" s="201"/>
      <c r="LI207" s="201"/>
      <c r="LJ207" s="201" t="str">
        <f t="shared" si="168"/>
        <v/>
      </c>
      <c r="LK207" s="201"/>
      <c r="LL207" s="201"/>
      <c r="LM207" s="203"/>
      <c r="LN207" s="201"/>
      <c r="LO207" s="201"/>
      <c r="LP207" s="201"/>
      <c r="LQ207" s="201" t="str">
        <f t="shared" si="169"/>
        <v/>
      </c>
      <c r="LR207" s="201"/>
      <c r="LS207" s="201"/>
      <c r="LT207" s="203"/>
      <c r="LU207" s="201"/>
      <c r="LV207" s="201"/>
      <c r="LW207" s="201"/>
      <c r="LX207" s="201" t="str">
        <f t="shared" si="170"/>
        <v/>
      </c>
      <c r="LY207" s="201"/>
      <c r="LZ207" s="201"/>
      <c r="MA207" s="203"/>
      <c r="MB207" s="201"/>
      <c r="MC207" s="201"/>
      <c r="MD207" s="201"/>
      <c r="ME207" s="201" t="str">
        <f t="shared" si="171"/>
        <v/>
      </c>
      <c r="MF207" s="201"/>
      <c r="MG207" s="201"/>
      <c r="MH207" s="201"/>
      <c r="MI207" s="201"/>
      <c r="MJ207" s="201"/>
      <c r="MK207" s="201"/>
      <c r="ML207" s="201" t="str">
        <f t="shared" si="172"/>
        <v/>
      </c>
      <c r="MM207" s="201"/>
      <c r="MN207" s="201"/>
      <c r="MO207" s="203"/>
      <c r="MP207" s="201"/>
      <c r="MQ207" s="201"/>
      <c r="MR207" s="201"/>
      <c r="MS207" s="201" t="str">
        <f t="shared" si="173"/>
        <v/>
      </c>
      <c r="MT207" s="201"/>
      <c r="MU207" s="201"/>
      <c r="MV207" s="203"/>
      <c r="MW207" s="201"/>
      <c r="MX207" s="201"/>
      <c r="MY207" s="201"/>
      <c r="MZ207" s="201" t="str">
        <f t="shared" si="174"/>
        <v/>
      </c>
      <c r="NA207" s="201"/>
      <c r="NB207" s="201"/>
      <c r="NC207" s="203"/>
      <c r="ND207" s="201"/>
      <c r="NE207" s="201"/>
      <c r="NF207" s="201"/>
      <c r="NG207" s="201" t="str">
        <f t="shared" si="175"/>
        <v/>
      </c>
      <c r="NH207" s="201"/>
      <c r="NI207" s="201"/>
      <c r="NJ207" s="203"/>
      <c r="NK207" s="201"/>
      <c r="NL207" s="201"/>
      <c r="NM207" s="201"/>
      <c r="NN207" s="201" t="str">
        <f t="shared" si="176"/>
        <v/>
      </c>
      <c r="NO207" s="201"/>
      <c r="NP207" s="201"/>
      <c r="NQ207" s="203"/>
      <c r="NR207" s="201"/>
      <c r="NS207" s="201"/>
      <c r="NT207" s="201"/>
      <c r="NU207" s="201" t="str">
        <f t="shared" si="177"/>
        <v/>
      </c>
      <c r="NV207" s="201"/>
      <c r="NW207" s="201"/>
      <c r="NX207" s="201"/>
      <c r="NY207" s="201"/>
      <c r="NZ207" s="201"/>
      <c r="OA207" s="201"/>
      <c r="OB207" s="201" t="str">
        <f t="shared" si="178"/>
        <v/>
      </c>
      <c r="OC207" s="201"/>
      <c r="OD207" s="201"/>
      <c r="OE207" s="203"/>
      <c r="OF207" s="201"/>
      <c r="OG207" s="201"/>
      <c r="OH207" s="201"/>
      <c r="OI207" s="201" t="str">
        <f t="shared" si="179"/>
        <v/>
      </c>
      <c r="OJ207" s="201"/>
      <c r="OK207" s="201"/>
      <c r="OL207" s="203"/>
      <c r="OM207" s="201"/>
      <c r="ON207" s="201"/>
      <c r="OO207" s="201"/>
      <c r="OP207" s="201" t="str">
        <f t="shared" si="180"/>
        <v/>
      </c>
      <c r="OQ207" s="201"/>
      <c r="OR207" s="201"/>
      <c r="OS207" s="203"/>
      <c r="OT207" s="201"/>
      <c r="OU207" s="201"/>
      <c r="OV207" s="201"/>
      <c r="OW207" s="201" t="str">
        <f t="shared" si="181"/>
        <v/>
      </c>
      <c r="OX207" s="201"/>
      <c r="OY207" s="201"/>
      <c r="OZ207" s="203"/>
      <c r="PA207" s="201"/>
      <c r="PB207" s="201"/>
      <c r="PC207" s="201"/>
      <c r="PD207" s="201" t="str">
        <f t="shared" si="182"/>
        <v/>
      </c>
      <c r="PE207" s="201"/>
      <c r="PF207" s="201"/>
      <c r="PG207" s="203"/>
      <c r="PH207" s="201"/>
      <c r="PI207" s="201"/>
      <c r="PJ207" s="201"/>
      <c r="PK207" s="201" t="str">
        <f t="shared" si="183"/>
        <v/>
      </c>
      <c r="PL207" s="201"/>
      <c r="PM207" s="201"/>
      <c r="PN207" s="201"/>
      <c r="PO207" s="201"/>
      <c r="PP207" s="201"/>
      <c r="PQ207" s="201"/>
      <c r="PR207" s="201" t="str">
        <f t="shared" si="184"/>
        <v/>
      </c>
      <c r="PS207" s="201"/>
      <c r="PT207" s="201"/>
      <c r="PU207" s="201"/>
      <c r="PV207" s="201"/>
      <c r="PW207" s="201"/>
      <c r="PX207" s="201"/>
      <c r="PY207" s="201" t="str">
        <f t="shared" si="185"/>
        <v/>
      </c>
      <c r="PZ207" s="201"/>
      <c r="QA207" s="201"/>
      <c r="QB207" s="201"/>
      <c r="QC207" s="201"/>
      <c r="QD207" s="201"/>
      <c r="QE207" s="201"/>
      <c r="QF207" s="201" t="str">
        <f t="shared" si="186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34"/>
        <v>#N/A</v>
      </c>
      <c r="H208" s="202"/>
      <c r="I208" s="202"/>
      <c r="J208" s="202"/>
      <c r="K208" s="201"/>
      <c r="L208" s="201"/>
      <c r="M208" s="201"/>
      <c r="N208" s="201">
        <f t="shared" si="235"/>
        <v>20</v>
      </c>
      <c r="O208" s="201"/>
      <c r="P208" s="201"/>
      <c r="Q208" s="203"/>
      <c r="R208" s="201"/>
      <c r="S208" s="201"/>
      <c r="T208" s="201"/>
      <c r="U208" s="201">
        <f t="shared" si="236"/>
        <v>0</v>
      </c>
      <c r="V208" s="201"/>
      <c r="W208" s="201"/>
      <c r="X208" s="203"/>
      <c r="Y208" s="201"/>
      <c r="Z208" s="201"/>
      <c r="AA208" s="201"/>
      <c r="AB208" s="201">
        <f t="shared" si="237"/>
        <v>20</v>
      </c>
      <c r="AC208" s="201"/>
      <c r="AD208" s="201"/>
      <c r="AE208" s="203"/>
      <c r="AF208" s="201"/>
      <c r="AG208" s="201"/>
      <c r="AH208" s="201"/>
      <c r="AI208" s="201">
        <f t="shared" si="191"/>
        <v>30</v>
      </c>
      <c r="AJ208" s="201"/>
      <c r="AK208" s="201"/>
      <c r="AL208" s="203"/>
      <c r="AM208" s="201"/>
      <c r="AN208" s="201"/>
      <c r="AO208" s="201"/>
      <c r="AP208" s="201" t="str">
        <f t="shared" si="192"/>
        <v/>
      </c>
      <c r="AQ208" s="201"/>
      <c r="AR208" s="201"/>
      <c r="AS208" s="203"/>
      <c r="AT208" s="201"/>
      <c r="AU208" s="201"/>
      <c r="AV208" s="201"/>
      <c r="AW208" s="201" t="str">
        <f t="shared" si="193"/>
        <v/>
      </c>
      <c r="AX208" s="201"/>
      <c r="AY208" s="201"/>
      <c r="AZ208" s="201"/>
      <c r="BA208" s="201"/>
      <c r="BB208" s="201"/>
      <c r="BC208" s="201"/>
      <c r="BD208" s="201" t="str">
        <f t="shared" si="194"/>
        <v/>
      </c>
      <c r="BE208" s="201"/>
      <c r="BF208" s="201"/>
      <c r="BG208" s="203"/>
      <c r="BH208" s="201"/>
      <c r="BI208" s="201"/>
      <c r="BJ208" s="201"/>
      <c r="BK208" s="201" t="str">
        <f t="shared" si="195"/>
        <v/>
      </c>
      <c r="BL208" s="201"/>
      <c r="BM208" s="201"/>
      <c r="BN208" s="203"/>
      <c r="BO208" s="201"/>
      <c r="BP208" s="201"/>
      <c r="BQ208" s="201"/>
      <c r="BR208" s="201" t="str">
        <f t="shared" si="196"/>
        <v/>
      </c>
      <c r="BS208" s="201"/>
      <c r="BT208" s="201"/>
      <c r="BU208" s="203"/>
      <c r="BV208" s="201"/>
      <c r="BW208" s="201"/>
      <c r="BX208" s="201"/>
      <c r="BY208" s="201" t="str">
        <f t="shared" si="197"/>
        <v/>
      </c>
      <c r="BZ208" s="201"/>
      <c r="CA208" s="201"/>
      <c r="CB208" s="203"/>
      <c r="CC208" s="201"/>
      <c r="CD208" s="201"/>
      <c r="CE208" s="201"/>
      <c r="CF208" s="201" t="str">
        <f t="shared" si="198"/>
        <v/>
      </c>
      <c r="CG208" s="201"/>
      <c r="CH208" s="201"/>
      <c r="CI208" s="203"/>
      <c r="CJ208" s="201"/>
      <c r="CK208" s="201"/>
      <c r="CL208" s="201"/>
      <c r="CM208" s="201" t="str">
        <f t="shared" si="199"/>
        <v/>
      </c>
      <c r="CN208" s="201"/>
      <c r="CO208" s="201"/>
      <c r="CP208" s="201"/>
      <c r="CQ208" s="201"/>
      <c r="CR208" s="201"/>
      <c r="CS208" s="201"/>
      <c r="CT208" s="201" t="str">
        <f t="shared" si="200"/>
        <v/>
      </c>
      <c r="CU208" s="201"/>
      <c r="CV208" s="201"/>
      <c r="CW208" s="203"/>
      <c r="CX208" s="201"/>
      <c r="CY208" s="201"/>
      <c r="CZ208" s="201"/>
      <c r="DA208" s="201" t="str">
        <f t="shared" si="201"/>
        <v/>
      </c>
      <c r="DB208" s="201"/>
      <c r="DC208" s="201"/>
      <c r="DD208" s="203"/>
      <c r="DE208" s="201"/>
      <c r="DF208" s="201"/>
      <c r="DG208" s="201"/>
      <c r="DH208" s="201" t="str">
        <f t="shared" si="202"/>
        <v/>
      </c>
      <c r="DI208" s="201"/>
      <c r="DJ208" s="201"/>
      <c r="DK208" s="203"/>
      <c r="DL208" s="201"/>
      <c r="DM208" s="201"/>
      <c r="DN208" s="201"/>
      <c r="DO208" s="201" t="str">
        <f t="shared" si="203"/>
        <v/>
      </c>
      <c r="DP208" s="201"/>
      <c r="DQ208" s="201"/>
      <c r="DR208" s="203"/>
      <c r="DS208" s="201"/>
      <c r="DT208" s="201"/>
      <c r="DU208" s="201"/>
      <c r="DV208" s="201" t="str">
        <f t="shared" si="204"/>
        <v/>
      </c>
      <c r="DW208" s="201"/>
      <c r="DX208" s="201"/>
      <c r="DY208" s="203"/>
      <c r="DZ208" s="201"/>
      <c r="EA208" s="201"/>
      <c r="EB208" s="201"/>
      <c r="EC208" s="201" t="str">
        <f t="shared" si="205"/>
        <v/>
      </c>
      <c r="ED208" s="201"/>
      <c r="EE208" s="201"/>
      <c r="EF208" s="201"/>
      <c r="EG208" s="201"/>
      <c r="EH208" s="201"/>
      <c r="EI208" s="201"/>
      <c r="EJ208" s="201" t="str">
        <f t="shared" si="206"/>
        <v/>
      </c>
      <c r="EK208" s="201"/>
      <c r="EL208" s="201"/>
      <c r="EM208" s="203"/>
      <c r="EN208" s="201"/>
      <c r="EO208" s="201"/>
      <c r="EP208" s="201"/>
      <c r="EQ208" s="201" t="str">
        <f t="shared" si="207"/>
        <v/>
      </c>
      <c r="ER208" s="201"/>
      <c r="ES208" s="201"/>
      <c r="ET208" s="203"/>
      <c r="EU208" s="201"/>
      <c r="EV208" s="201"/>
      <c r="EW208" s="201"/>
      <c r="EX208" s="201" t="str">
        <f t="shared" si="208"/>
        <v/>
      </c>
      <c r="EY208" s="201"/>
      <c r="EZ208" s="201"/>
      <c r="FA208" s="203"/>
      <c r="FB208" s="201"/>
      <c r="FC208" s="201"/>
      <c r="FD208" s="201"/>
      <c r="FE208" s="201" t="str">
        <f t="shared" si="209"/>
        <v/>
      </c>
      <c r="FF208" s="201"/>
      <c r="FG208" s="201"/>
      <c r="FH208" s="203"/>
      <c r="FI208" s="201"/>
      <c r="FJ208" s="201"/>
      <c r="FK208" s="201"/>
      <c r="FL208" s="201" t="str">
        <f t="shared" si="210"/>
        <v/>
      </c>
      <c r="FM208" s="201"/>
      <c r="FN208" s="201"/>
      <c r="FO208" s="203"/>
      <c r="FP208" s="201"/>
      <c r="FQ208" s="201"/>
      <c r="FR208" s="201"/>
      <c r="FS208" s="201" t="str">
        <f t="shared" si="211"/>
        <v/>
      </c>
      <c r="FT208" s="201"/>
      <c r="FU208" s="201"/>
      <c r="FV208" s="201"/>
      <c r="FW208" s="201"/>
      <c r="FX208" s="201"/>
      <c r="FY208" s="201"/>
      <c r="FZ208" s="201" t="str">
        <f t="shared" si="212"/>
        <v/>
      </c>
      <c r="GA208" s="201"/>
      <c r="GB208" s="201"/>
      <c r="GC208" s="203"/>
      <c r="GD208" s="201"/>
      <c r="GE208" s="201"/>
      <c r="GF208" s="201"/>
      <c r="GG208" s="201" t="str">
        <f t="shared" si="213"/>
        <v/>
      </c>
      <c r="GH208" s="201"/>
      <c r="GI208" s="201"/>
      <c r="GJ208" s="203"/>
      <c r="GK208" s="201"/>
      <c r="GL208" s="201"/>
      <c r="GM208" s="201"/>
      <c r="GN208" s="201" t="str">
        <f t="shared" si="214"/>
        <v/>
      </c>
      <c r="GO208" s="201"/>
      <c r="GP208" s="201"/>
      <c r="GQ208" s="203"/>
      <c r="GR208" s="201"/>
      <c r="GS208" s="201"/>
      <c r="GT208" s="201"/>
      <c r="GU208" s="201" t="str">
        <f t="shared" si="215"/>
        <v/>
      </c>
      <c r="GV208" s="201"/>
      <c r="GW208" s="201"/>
      <c r="GX208" s="203"/>
      <c r="GY208" s="201"/>
      <c r="GZ208" s="201"/>
      <c r="HA208" s="201"/>
      <c r="HB208" s="201" t="str">
        <f t="shared" si="216"/>
        <v/>
      </c>
      <c r="HC208" s="201"/>
      <c r="HD208" s="201"/>
      <c r="HE208" s="203"/>
      <c r="HF208" s="201"/>
      <c r="HG208" s="201"/>
      <c r="HH208" s="201"/>
      <c r="HI208" s="201" t="str">
        <f t="shared" si="217"/>
        <v/>
      </c>
      <c r="HJ208" s="201"/>
      <c r="HK208" s="201"/>
      <c r="HL208" s="201"/>
      <c r="HM208" s="201"/>
      <c r="HN208" s="201"/>
      <c r="HO208" s="201"/>
      <c r="HP208" s="201" t="str">
        <f t="shared" si="218"/>
        <v/>
      </c>
      <c r="HQ208" s="201"/>
      <c r="HR208" s="201"/>
      <c r="HS208" s="203"/>
      <c r="HT208" s="201"/>
      <c r="HU208" s="201"/>
      <c r="HV208" s="201"/>
      <c r="HW208" s="201" t="str">
        <f t="shared" si="219"/>
        <v/>
      </c>
      <c r="HX208" s="201"/>
      <c r="HY208" s="201"/>
      <c r="HZ208" s="203"/>
      <c r="IA208" s="201"/>
      <c r="IB208" s="201"/>
      <c r="IC208" s="201"/>
      <c r="ID208" s="201" t="str">
        <f t="shared" si="220"/>
        <v/>
      </c>
      <c r="IE208" s="201"/>
      <c r="IF208" s="201"/>
      <c r="IG208" s="203"/>
      <c r="IH208" s="201"/>
      <c r="II208" s="201"/>
      <c r="IJ208" s="201"/>
      <c r="IK208" s="201" t="str">
        <f t="shared" si="221"/>
        <v/>
      </c>
      <c r="IL208" s="201"/>
      <c r="IM208" s="201"/>
      <c r="IN208" s="203"/>
      <c r="IO208" s="201"/>
      <c r="IP208" s="201"/>
      <c r="IQ208" s="201"/>
      <c r="IR208" s="201" t="str">
        <f t="shared" si="222"/>
        <v/>
      </c>
      <c r="IS208" s="201"/>
      <c r="IT208" s="201"/>
      <c r="IU208" s="203"/>
      <c r="IV208" s="201"/>
      <c r="IW208" s="201"/>
      <c r="IX208" s="201"/>
      <c r="IY208" s="201" t="str">
        <f t="shared" si="223"/>
        <v/>
      </c>
      <c r="IZ208" s="201"/>
      <c r="JA208" s="201"/>
      <c r="JB208" s="201"/>
      <c r="JC208" s="201"/>
      <c r="JD208" s="201"/>
      <c r="JE208" s="201"/>
      <c r="JF208" s="201" t="str">
        <f t="shared" si="224"/>
        <v/>
      </c>
      <c r="JG208" s="201"/>
      <c r="JH208" s="201"/>
      <c r="JI208" s="203"/>
      <c r="JJ208" s="201"/>
      <c r="JK208" s="201"/>
      <c r="JL208" s="201"/>
      <c r="JM208" s="201" t="str">
        <f t="shared" si="225"/>
        <v/>
      </c>
      <c r="JN208" s="201"/>
      <c r="JO208" s="201"/>
      <c r="JP208" s="203"/>
      <c r="JQ208" s="201"/>
      <c r="JR208" s="201"/>
      <c r="JS208" s="201"/>
      <c r="JT208" s="201" t="str">
        <f t="shared" si="226"/>
        <v/>
      </c>
      <c r="JU208" s="201"/>
      <c r="JV208" s="201"/>
      <c r="JW208" s="203"/>
      <c r="JX208" s="201"/>
      <c r="JY208" s="201"/>
      <c r="JZ208" s="201"/>
      <c r="KA208" s="201" t="str">
        <f t="shared" si="227"/>
        <v/>
      </c>
      <c r="KB208" s="201"/>
      <c r="KC208" s="201"/>
      <c r="KD208" s="203"/>
      <c r="KE208" s="201"/>
      <c r="KF208" s="201"/>
      <c r="KG208" s="201"/>
      <c r="KH208" s="201" t="str">
        <f t="shared" si="228"/>
        <v/>
      </c>
      <c r="KI208" s="201"/>
      <c r="KJ208" s="201"/>
      <c r="KK208" s="203"/>
      <c r="KL208" s="201"/>
      <c r="KM208" s="201"/>
      <c r="KN208" s="201"/>
      <c r="KO208" s="201" t="str">
        <f t="shared" si="229"/>
        <v/>
      </c>
      <c r="KP208" s="201"/>
      <c r="KQ208" s="201"/>
      <c r="KR208" s="201"/>
      <c r="KS208" s="201"/>
      <c r="KT208" s="201"/>
      <c r="KU208" s="201"/>
      <c r="KV208" s="201" t="str">
        <f t="shared" si="230"/>
        <v/>
      </c>
      <c r="KW208" s="201"/>
      <c r="KX208" s="201"/>
      <c r="KY208" s="203"/>
      <c r="KZ208" s="201"/>
      <c r="LA208" s="201"/>
      <c r="LB208" s="201"/>
      <c r="LC208" s="201" t="str">
        <f t="shared" si="231"/>
        <v/>
      </c>
      <c r="LD208" s="201"/>
      <c r="LE208" s="201"/>
      <c r="LF208" s="203"/>
      <c r="LG208" s="201"/>
      <c r="LH208" s="201"/>
      <c r="LI208" s="201"/>
      <c r="LJ208" s="201" t="str">
        <f t="shared" si="168"/>
        <v/>
      </c>
      <c r="LK208" s="201"/>
      <c r="LL208" s="201"/>
      <c r="LM208" s="203"/>
      <c r="LN208" s="201"/>
      <c r="LO208" s="201"/>
      <c r="LP208" s="201"/>
      <c r="LQ208" s="201" t="str">
        <f t="shared" si="169"/>
        <v/>
      </c>
      <c r="LR208" s="201"/>
      <c r="LS208" s="201"/>
      <c r="LT208" s="203"/>
      <c r="LU208" s="201"/>
      <c r="LV208" s="201"/>
      <c r="LW208" s="201"/>
      <c r="LX208" s="201" t="str">
        <f t="shared" si="170"/>
        <v/>
      </c>
      <c r="LY208" s="201"/>
      <c r="LZ208" s="201"/>
      <c r="MA208" s="203"/>
      <c r="MB208" s="201"/>
      <c r="MC208" s="201"/>
      <c r="MD208" s="201"/>
      <c r="ME208" s="201" t="str">
        <f t="shared" si="171"/>
        <v/>
      </c>
      <c r="MF208" s="201"/>
      <c r="MG208" s="201"/>
      <c r="MH208" s="201"/>
      <c r="MI208" s="201"/>
      <c r="MJ208" s="201"/>
      <c r="MK208" s="201"/>
      <c r="ML208" s="201" t="str">
        <f t="shared" si="172"/>
        <v/>
      </c>
      <c r="MM208" s="201"/>
      <c r="MN208" s="201"/>
      <c r="MO208" s="203"/>
      <c r="MP208" s="201"/>
      <c r="MQ208" s="201"/>
      <c r="MR208" s="201"/>
      <c r="MS208" s="201" t="str">
        <f t="shared" si="173"/>
        <v/>
      </c>
      <c r="MT208" s="201"/>
      <c r="MU208" s="201"/>
      <c r="MV208" s="203"/>
      <c r="MW208" s="201"/>
      <c r="MX208" s="201"/>
      <c r="MY208" s="201"/>
      <c r="MZ208" s="201" t="str">
        <f t="shared" si="174"/>
        <v/>
      </c>
      <c r="NA208" s="201"/>
      <c r="NB208" s="201"/>
      <c r="NC208" s="203"/>
      <c r="ND208" s="201"/>
      <c r="NE208" s="201"/>
      <c r="NF208" s="201"/>
      <c r="NG208" s="201" t="str">
        <f t="shared" si="175"/>
        <v/>
      </c>
      <c r="NH208" s="201"/>
      <c r="NI208" s="201"/>
      <c r="NJ208" s="203"/>
      <c r="NK208" s="201"/>
      <c r="NL208" s="201"/>
      <c r="NM208" s="201"/>
      <c r="NN208" s="201" t="str">
        <f t="shared" si="176"/>
        <v/>
      </c>
      <c r="NO208" s="201"/>
      <c r="NP208" s="201"/>
      <c r="NQ208" s="203"/>
      <c r="NR208" s="201"/>
      <c r="NS208" s="201"/>
      <c r="NT208" s="201"/>
      <c r="NU208" s="201" t="str">
        <f t="shared" si="177"/>
        <v/>
      </c>
      <c r="NV208" s="201"/>
      <c r="NW208" s="201"/>
      <c r="NX208" s="201"/>
      <c r="NY208" s="201"/>
      <c r="NZ208" s="201"/>
      <c r="OA208" s="201"/>
      <c r="OB208" s="201" t="str">
        <f t="shared" si="178"/>
        <v/>
      </c>
      <c r="OC208" s="201"/>
      <c r="OD208" s="201"/>
      <c r="OE208" s="203"/>
      <c r="OF208" s="201"/>
      <c r="OG208" s="201"/>
      <c r="OH208" s="201"/>
      <c r="OI208" s="201" t="str">
        <f t="shared" si="179"/>
        <v/>
      </c>
      <c r="OJ208" s="201"/>
      <c r="OK208" s="201"/>
      <c r="OL208" s="203"/>
      <c r="OM208" s="201"/>
      <c r="ON208" s="201"/>
      <c r="OO208" s="201"/>
      <c r="OP208" s="201" t="str">
        <f t="shared" si="180"/>
        <v/>
      </c>
      <c r="OQ208" s="201"/>
      <c r="OR208" s="201"/>
      <c r="OS208" s="203"/>
      <c r="OT208" s="201"/>
      <c r="OU208" s="201"/>
      <c r="OV208" s="201"/>
      <c r="OW208" s="201" t="str">
        <f t="shared" si="181"/>
        <v/>
      </c>
      <c r="OX208" s="201"/>
      <c r="OY208" s="201"/>
      <c r="OZ208" s="203"/>
      <c r="PA208" s="201"/>
      <c r="PB208" s="201"/>
      <c r="PC208" s="201"/>
      <c r="PD208" s="201" t="str">
        <f t="shared" si="182"/>
        <v/>
      </c>
      <c r="PE208" s="201"/>
      <c r="PF208" s="201"/>
      <c r="PG208" s="203"/>
      <c r="PH208" s="201"/>
      <c r="PI208" s="201"/>
      <c r="PJ208" s="201"/>
      <c r="PK208" s="201" t="str">
        <f t="shared" si="183"/>
        <v/>
      </c>
      <c r="PL208" s="201"/>
      <c r="PM208" s="201"/>
      <c r="PN208" s="201"/>
      <c r="PO208" s="201"/>
      <c r="PP208" s="201"/>
      <c r="PQ208" s="201"/>
      <c r="PR208" s="201" t="str">
        <f t="shared" si="184"/>
        <v/>
      </c>
      <c r="PS208" s="201"/>
      <c r="PT208" s="201"/>
      <c r="PU208" s="201"/>
      <c r="PV208" s="201"/>
      <c r="PW208" s="201"/>
      <c r="PX208" s="201"/>
      <c r="PY208" s="201" t="str">
        <f t="shared" si="185"/>
        <v/>
      </c>
      <c r="PZ208" s="201"/>
      <c r="QA208" s="201"/>
      <c r="QB208" s="201"/>
      <c r="QC208" s="201"/>
      <c r="QD208" s="201"/>
      <c r="QE208" s="201"/>
      <c r="QF208" s="201" t="str">
        <f t="shared" si="186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36"/>
        <v>0</v>
      </c>
      <c r="V209" s="201"/>
      <c r="W209" s="201"/>
      <c r="X209" s="203"/>
      <c r="Y209" s="201"/>
      <c r="Z209" s="201"/>
      <c r="AA209" s="201"/>
      <c r="AB209" s="201">
        <f t="shared" si="237"/>
        <v>20</v>
      </c>
      <c r="AC209" s="201"/>
      <c r="AD209" s="201"/>
      <c r="AE209" s="203"/>
      <c r="AF209" s="201"/>
      <c r="AG209" s="201"/>
      <c r="AH209" s="201"/>
      <c r="AI209" s="201">
        <f t="shared" si="191"/>
        <v>20</v>
      </c>
      <c r="AJ209" s="201"/>
      <c r="AK209" s="201"/>
      <c r="AL209" s="203"/>
      <c r="AM209" s="201"/>
      <c r="AN209" s="201"/>
      <c r="AO209" s="201"/>
      <c r="AP209" s="201" t="str">
        <f t="shared" si="192"/>
        <v/>
      </c>
      <c r="AQ209" s="201"/>
      <c r="AR209" s="201"/>
      <c r="AS209" s="203"/>
      <c r="AT209" s="201"/>
      <c r="AU209" s="201"/>
      <c r="AV209" s="201"/>
      <c r="AW209" s="201" t="str">
        <f t="shared" si="193"/>
        <v/>
      </c>
      <c r="AX209" s="201"/>
      <c r="AY209" s="201"/>
      <c r="AZ209" s="201"/>
      <c r="BA209" s="201"/>
      <c r="BB209" s="201"/>
      <c r="BC209" s="201"/>
      <c r="BD209" s="201" t="str">
        <f t="shared" si="194"/>
        <v/>
      </c>
      <c r="BE209" s="201"/>
      <c r="BF209" s="201"/>
      <c r="BG209" s="203"/>
      <c r="BH209" s="201"/>
      <c r="BI209" s="201"/>
      <c r="BJ209" s="201"/>
      <c r="BK209" s="201" t="str">
        <f t="shared" si="195"/>
        <v/>
      </c>
      <c r="BL209" s="201"/>
      <c r="BM209" s="201"/>
      <c r="BN209" s="203"/>
      <c r="BO209" s="201"/>
      <c r="BP209" s="201"/>
      <c r="BQ209" s="201"/>
      <c r="BR209" s="201" t="str">
        <f t="shared" si="196"/>
        <v/>
      </c>
      <c r="BS209" s="201"/>
      <c r="BT209" s="201"/>
      <c r="BU209" s="203"/>
      <c r="BV209" s="201"/>
      <c r="BW209" s="201"/>
      <c r="BX209" s="201"/>
      <c r="BY209" s="201" t="str">
        <f t="shared" si="197"/>
        <v/>
      </c>
      <c r="BZ209" s="201"/>
      <c r="CA209" s="201"/>
      <c r="CB209" s="203"/>
      <c r="CC209" s="201"/>
      <c r="CD209" s="201"/>
      <c r="CE209" s="201"/>
      <c r="CF209" s="201" t="str">
        <f t="shared" si="198"/>
        <v/>
      </c>
      <c r="CG209" s="201"/>
      <c r="CH209" s="201"/>
      <c r="CI209" s="203"/>
      <c r="CJ209" s="201"/>
      <c r="CK209" s="201"/>
      <c r="CL209" s="201"/>
      <c r="CM209" s="201" t="str">
        <f t="shared" si="199"/>
        <v/>
      </c>
      <c r="CN209" s="201"/>
      <c r="CO209" s="201"/>
      <c r="CP209" s="201"/>
      <c r="CQ209" s="201"/>
      <c r="CR209" s="201"/>
      <c r="CS209" s="201"/>
      <c r="CT209" s="201" t="str">
        <f t="shared" si="200"/>
        <v/>
      </c>
      <c r="CU209" s="201"/>
      <c r="CV209" s="201"/>
      <c r="CW209" s="203"/>
      <c r="CX209" s="201"/>
      <c r="CY209" s="201"/>
      <c r="CZ209" s="201"/>
      <c r="DA209" s="201" t="str">
        <f t="shared" si="201"/>
        <v/>
      </c>
      <c r="DB209" s="201"/>
      <c r="DC209" s="201"/>
      <c r="DD209" s="203"/>
      <c r="DE209" s="201"/>
      <c r="DF209" s="201"/>
      <c r="DG209" s="201"/>
      <c r="DH209" s="201" t="str">
        <f t="shared" si="202"/>
        <v/>
      </c>
      <c r="DI209" s="201"/>
      <c r="DJ209" s="201"/>
      <c r="DK209" s="203"/>
      <c r="DL209" s="201"/>
      <c r="DM209" s="201"/>
      <c r="DN209" s="201"/>
      <c r="DO209" s="201" t="str">
        <f t="shared" si="203"/>
        <v/>
      </c>
      <c r="DP209" s="201"/>
      <c r="DQ209" s="201"/>
      <c r="DR209" s="203"/>
      <c r="DS209" s="201"/>
      <c r="DT209" s="201"/>
      <c r="DU209" s="201"/>
      <c r="DV209" s="201" t="str">
        <f t="shared" si="204"/>
        <v/>
      </c>
      <c r="DW209" s="201"/>
      <c r="DX209" s="201"/>
      <c r="DY209" s="203"/>
      <c r="DZ209" s="201"/>
      <c r="EA209" s="201"/>
      <c r="EB209" s="201"/>
      <c r="EC209" s="201" t="str">
        <f t="shared" si="205"/>
        <v/>
      </c>
      <c r="ED209" s="201"/>
      <c r="EE209" s="201"/>
      <c r="EF209" s="201"/>
      <c r="EG209" s="201"/>
      <c r="EH209" s="201"/>
      <c r="EI209" s="201"/>
      <c r="EJ209" s="201" t="str">
        <f t="shared" si="206"/>
        <v/>
      </c>
      <c r="EK209" s="201"/>
      <c r="EL209" s="201"/>
      <c r="EM209" s="203"/>
      <c r="EN209" s="201"/>
      <c r="EO209" s="201"/>
      <c r="EP209" s="201"/>
      <c r="EQ209" s="201" t="str">
        <f t="shared" si="207"/>
        <v/>
      </c>
      <c r="ER209" s="201"/>
      <c r="ES209" s="201"/>
      <c r="ET209" s="203"/>
      <c r="EU209" s="201"/>
      <c r="EV209" s="201"/>
      <c r="EW209" s="201"/>
      <c r="EX209" s="201" t="str">
        <f t="shared" si="208"/>
        <v/>
      </c>
      <c r="EY209" s="201"/>
      <c r="EZ209" s="201"/>
      <c r="FA209" s="203"/>
      <c r="FB209" s="201"/>
      <c r="FC209" s="201"/>
      <c r="FD209" s="201"/>
      <c r="FE209" s="201" t="str">
        <f t="shared" si="209"/>
        <v/>
      </c>
      <c r="FF209" s="201"/>
      <c r="FG209" s="201"/>
      <c r="FH209" s="203"/>
      <c r="FI209" s="201"/>
      <c r="FJ209" s="201"/>
      <c r="FK209" s="201"/>
      <c r="FL209" s="201" t="str">
        <f t="shared" si="210"/>
        <v/>
      </c>
      <c r="FM209" s="201"/>
      <c r="FN209" s="201"/>
      <c r="FO209" s="203"/>
      <c r="FP209" s="201"/>
      <c r="FQ209" s="201"/>
      <c r="FR209" s="201"/>
      <c r="FS209" s="201" t="str">
        <f t="shared" si="211"/>
        <v/>
      </c>
      <c r="FT209" s="201"/>
      <c r="FU209" s="201"/>
      <c r="FV209" s="201"/>
      <c r="FW209" s="201"/>
      <c r="FX209" s="201"/>
      <c r="FY209" s="201"/>
      <c r="FZ209" s="201" t="str">
        <f t="shared" si="212"/>
        <v/>
      </c>
      <c r="GA209" s="201"/>
      <c r="GB209" s="201"/>
      <c r="GC209" s="203"/>
      <c r="GD209" s="201"/>
      <c r="GE209" s="201"/>
      <c r="GF209" s="201"/>
      <c r="GG209" s="201" t="str">
        <f t="shared" si="213"/>
        <v/>
      </c>
      <c r="GH209" s="201"/>
      <c r="GI209" s="201"/>
      <c r="GJ209" s="203"/>
      <c r="GK209" s="201"/>
      <c r="GL209" s="201"/>
      <c r="GM209" s="201"/>
      <c r="GN209" s="201" t="str">
        <f t="shared" si="214"/>
        <v/>
      </c>
      <c r="GO209" s="201"/>
      <c r="GP209" s="201"/>
      <c r="GQ209" s="203"/>
      <c r="GR209" s="201"/>
      <c r="GS209" s="201"/>
      <c r="GT209" s="201"/>
      <c r="GU209" s="201" t="str">
        <f t="shared" si="215"/>
        <v/>
      </c>
      <c r="GV209" s="201"/>
      <c r="GW209" s="201"/>
      <c r="GX209" s="203"/>
      <c r="GY209" s="201"/>
      <c r="GZ209" s="201"/>
      <c r="HA209" s="201"/>
      <c r="HB209" s="201" t="str">
        <f t="shared" si="216"/>
        <v/>
      </c>
      <c r="HC209" s="201"/>
      <c r="HD209" s="201"/>
      <c r="HE209" s="203"/>
      <c r="HF209" s="201"/>
      <c r="HG209" s="201"/>
      <c r="HH209" s="201"/>
      <c r="HI209" s="201" t="str">
        <f t="shared" si="217"/>
        <v/>
      </c>
      <c r="HJ209" s="201"/>
      <c r="HK209" s="201"/>
      <c r="HL209" s="201"/>
      <c r="HM209" s="201"/>
      <c r="HN209" s="201"/>
      <c r="HO209" s="201"/>
      <c r="HP209" s="201" t="str">
        <f t="shared" si="218"/>
        <v/>
      </c>
      <c r="HQ209" s="201"/>
      <c r="HR209" s="201"/>
      <c r="HS209" s="203"/>
      <c r="HT209" s="201"/>
      <c r="HU209" s="201"/>
      <c r="HV209" s="201"/>
      <c r="HW209" s="201" t="str">
        <f t="shared" si="219"/>
        <v/>
      </c>
      <c r="HX209" s="201"/>
      <c r="HY209" s="201"/>
      <c r="HZ209" s="203"/>
      <c r="IA209" s="201"/>
      <c r="IB209" s="201"/>
      <c r="IC209" s="201"/>
      <c r="ID209" s="201" t="str">
        <f t="shared" si="220"/>
        <v/>
      </c>
      <c r="IE209" s="201"/>
      <c r="IF209" s="201"/>
      <c r="IG209" s="203"/>
      <c r="IH209" s="201"/>
      <c r="II209" s="201"/>
      <c r="IJ209" s="201"/>
      <c r="IK209" s="201" t="str">
        <f t="shared" si="221"/>
        <v/>
      </c>
      <c r="IL209" s="201"/>
      <c r="IM209" s="201"/>
      <c r="IN209" s="203"/>
      <c r="IO209" s="201"/>
      <c r="IP209" s="201"/>
      <c r="IQ209" s="201"/>
      <c r="IR209" s="201" t="str">
        <f t="shared" si="222"/>
        <v/>
      </c>
      <c r="IS209" s="201"/>
      <c r="IT209" s="201"/>
      <c r="IU209" s="203"/>
      <c r="IV209" s="201"/>
      <c r="IW209" s="201"/>
      <c r="IX209" s="201"/>
      <c r="IY209" s="201" t="str">
        <f t="shared" si="223"/>
        <v/>
      </c>
      <c r="IZ209" s="201"/>
      <c r="JA209" s="201"/>
      <c r="JB209" s="201"/>
      <c r="JC209" s="201"/>
      <c r="JD209" s="201"/>
      <c r="JE209" s="201"/>
      <c r="JF209" s="201" t="str">
        <f t="shared" si="224"/>
        <v/>
      </c>
      <c r="JG209" s="201"/>
      <c r="JH209" s="201"/>
      <c r="JI209" s="203"/>
      <c r="JJ209" s="201"/>
      <c r="JK209" s="201"/>
      <c r="JL209" s="201"/>
      <c r="JM209" s="201" t="str">
        <f t="shared" si="225"/>
        <v/>
      </c>
      <c r="JN209" s="201"/>
      <c r="JO209" s="201"/>
      <c r="JP209" s="203"/>
      <c r="JQ209" s="201"/>
      <c r="JR209" s="201"/>
      <c r="JS209" s="201"/>
      <c r="JT209" s="201" t="str">
        <f t="shared" si="226"/>
        <v/>
      </c>
      <c r="JU209" s="201"/>
      <c r="JV209" s="201"/>
      <c r="JW209" s="203"/>
      <c r="JX209" s="201"/>
      <c r="JY209" s="201"/>
      <c r="JZ209" s="201"/>
      <c r="KA209" s="201" t="str">
        <f t="shared" si="227"/>
        <v/>
      </c>
      <c r="KB209" s="201"/>
      <c r="KC209" s="201"/>
      <c r="KD209" s="203"/>
      <c r="KE209" s="201"/>
      <c r="KF209" s="201"/>
      <c r="KG209" s="201"/>
      <c r="KH209" s="201" t="str">
        <f t="shared" si="228"/>
        <v/>
      </c>
      <c r="KI209" s="201"/>
      <c r="KJ209" s="201"/>
      <c r="KK209" s="203"/>
      <c r="KL209" s="201"/>
      <c r="KM209" s="201"/>
      <c r="KN209" s="201"/>
      <c r="KO209" s="201" t="str">
        <f t="shared" si="229"/>
        <v/>
      </c>
      <c r="KP209" s="201"/>
      <c r="KQ209" s="201"/>
      <c r="KR209" s="201"/>
      <c r="KS209" s="201"/>
      <c r="KT209" s="201"/>
      <c r="KU209" s="201"/>
      <c r="KV209" s="201" t="str">
        <f t="shared" si="230"/>
        <v/>
      </c>
      <c r="KW209" s="201"/>
      <c r="KX209" s="201"/>
      <c r="KY209" s="203"/>
      <c r="KZ209" s="201"/>
      <c r="LA209" s="201"/>
      <c r="LB209" s="201"/>
      <c r="LC209" s="201" t="str">
        <f t="shared" si="231"/>
        <v/>
      </c>
      <c r="LD209" s="201"/>
      <c r="LE209" s="201"/>
      <c r="LF209" s="203"/>
      <c r="LG209" s="201"/>
      <c r="LH209" s="201"/>
      <c r="LI209" s="201"/>
      <c r="LJ209" s="201" t="str">
        <f t="shared" si="168"/>
        <v/>
      </c>
      <c r="LK209" s="201"/>
      <c r="LL209" s="201"/>
      <c r="LM209" s="203"/>
      <c r="LN209" s="201"/>
      <c r="LO209" s="201"/>
      <c r="LP209" s="201"/>
      <c r="LQ209" s="201" t="str">
        <f t="shared" si="169"/>
        <v/>
      </c>
      <c r="LR209" s="201"/>
      <c r="LS209" s="201"/>
      <c r="LT209" s="203"/>
      <c r="LU209" s="201"/>
      <c r="LV209" s="201"/>
      <c r="LW209" s="201"/>
      <c r="LX209" s="201" t="str">
        <f t="shared" si="170"/>
        <v/>
      </c>
      <c r="LY209" s="201"/>
      <c r="LZ209" s="201"/>
      <c r="MA209" s="203"/>
      <c r="MB209" s="201"/>
      <c r="MC209" s="201"/>
      <c r="MD209" s="201"/>
      <c r="ME209" s="201" t="str">
        <f t="shared" si="171"/>
        <v/>
      </c>
      <c r="MF209" s="201"/>
      <c r="MG209" s="201"/>
      <c r="MH209" s="201"/>
      <c r="MI209" s="201"/>
      <c r="MJ209" s="201"/>
      <c r="MK209" s="201"/>
      <c r="ML209" s="201" t="str">
        <f t="shared" si="172"/>
        <v/>
      </c>
      <c r="MM209" s="201"/>
      <c r="MN209" s="201"/>
      <c r="MO209" s="203"/>
      <c r="MP209" s="201"/>
      <c r="MQ209" s="201"/>
      <c r="MR209" s="201"/>
      <c r="MS209" s="201" t="str">
        <f t="shared" si="173"/>
        <v/>
      </c>
      <c r="MT209" s="201"/>
      <c r="MU209" s="201"/>
      <c r="MV209" s="203"/>
      <c r="MW209" s="201"/>
      <c r="MX209" s="201"/>
      <c r="MY209" s="201"/>
      <c r="MZ209" s="201" t="str">
        <f t="shared" si="174"/>
        <v/>
      </c>
      <c r="NA209" s="201"/>
      <c r="NB209" s="201"/>
      <c r="NC209" s="203"/>
      <c r="ND209" s="201"/>
      <c r="NE209" s="201"/>
      <c r="NF209" s="201"/>
      <c r="NG209" s="201" t="str">
        <f t="shared" si="175"/>
        <v/>
      </c>
      <c r="NH209" s="201"/>
      <c r="NI209" s="201"/>
      <c r="NJ209" s="203"/>
      <c r="NK209" s="201"/>
      <c r="NL209" s="201"/>
      <c r="NM209" s="201"/>
      <c r="NN209" s="201" t="str">
        <f t="shared" si="176"/>
        <v/>
      </c>
      <c r="NO209" s="201"/>
      <c r="NP209" s="201"/>
      <c r="NQ209" s="203"/>
      <c r="NR209" s="201"/>
      <c r="NS209" s="201"/>
      <c r="NT209" s="201"/>
      <c r="NU209" s="201" t="str">
        <f t="shared" si="177"/>
        <v/>
      </c>
      <c r="NV209" s="201"/>
      <c r="NW209" s="201"/>
      <c r="NX209" s="201"/>
      <c r="NY209" s="201"/>
      <c r="NZ209" s="201"/>
      <c r="OA209" s="201"/>
      <c r="OB209" s="201" t="str">
        <f t="shared" si="178"/>
        <v/>
      </c>
      <c r="OC209" s="201"/>
      <c r="OD209" s="201"/>
      <c r="OE209" s="203"/>
      <c r="OF209" s="201"/>
      <c r="OG209" s="201"/>
      <c r="OH209" s="201"/>
      <c r="OI209" s="201" t="str">
        <f t="shared" si="179"/>
        <v/>
      </c>
      <c r="OJ209" s="201"/>
      <c r="OK209" s="201"/>
      <c r="OL209" s="203"/>
      <c r="OM209" s="201"/>
      <c r="ON209" s="201"/>
      <c r="OO209" s="201"/>
      <c r="OP209" s="201" t="str">
        <f t="shared" si="180"/>
        <v/>
      </c>
      <c r="OQ209" s="201"/>
      <c r="OR209" s="201"/>
      <c r="OS209" s="203"/>
      <c r="OT209" s="201"/>
      <c r="OU209" s="201"/>
      <c r="OV209" s="201"/>
      <c r="OW209" s="201" t="str">
        <f t="shared" si="181"/>
        <v/>
      </c>
      <c r="OX209" s="201"/>
      <c r="OY209" s="201"/>
      <c r="OZ209" s="203"/>
      <c r="PA209" s="201"/>
      <c r="PB209" s="201"/>
      <c r="PC209" s="201"/>
      <c r="PD209" s="201" t="str">
        <f t="shared" si="182"/>
        <v/>
      </c>
      <c r="PE209" s="201"/>
      <c r="PF209" s="201"/>
      <c r="PG209" s="203"/>
      <c r="PH209" s="201"/>
      <c r="PI209" s="201"/>
      <c r="PJ209" s="201"/>
      <c r="PK209" s="201" t="str">
        <f t="shared" si="183"/>
        <v/>
      </c>
      <c r="PL209" s="201"/>
      <c r="PM209" s="201"/>
      <c r="PN209" s="201"/>
      <c r="PO209" s="201"/>
      <c r="PP209" s="201"/>
      <c r="PQ209" s="201"/>
      <c r="PR209" s="201" t="str">
        <f t="shared" si="184"/>
        <v/>
      </c>
      <c r="PS209" s="201"/>
      <c r="PT209" s="201"/>
      <c r="PU209" s="201"/>
      <c r="PV209" s="201"/>
      <c r="PW209" s="201"/>
      <c r="PX209" s="201"/>
      <c r="PY209" s="201" t="str">
        <f t="shared" si="185"/>
        <v/>
      </c>
      <c r="PZ209" s="201"/>
      <c r="QA209" s="201"/>
      <c r="QB209" s="201"/>
      <c r="QC209" s="201"/>
      <c r="QD209" s="201"/>
      <c r="QE209" s="201"/>
      <c r="QF209" s="201" t="str">
        <f t="shared" si="186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36"/>
        <v>0</v>
      </c>
      <c r="V210" s="201"/>
      <c r="W210" s="201"/>
      <c r="X210" s="203"/>
      <c r="Y210" s="201"/>
      <c r="Z210" s="201"/>
      <c r="AA210" s="201"/>
      <c r="AB210" s="201">
        <f t="shared" si="237"/>
        <v>0</v>
      </c>
      <c r="AC210" s="201"/>
      <c r="AD210" s="201"/>
      <c r="AE210" s="203"/>
      <c r="AF210" s="201"/>
      <c r="AG210" s="201"/>
      <c r="AH210" s="201"/>
      <c r="AI210" s="201">
        <f t="shared" si="191"/>
        <v>0</v>
      </c>
      <c r="AJ210" s="201"/>
      <c r="AK210" s="201"/>
      <c r="AL210" s="203"/>
      <c r="AM210" s="201"/>
      <c r="AN210" s="201"/>
      <c r="AO210" s="201"/>
      <c r="AP210" s="201" t="str">
        <f t="shared" si="192"/>
        <v/>
      </c>
      <c r="AQ210" s="201"/>
      <c r="AR210" s="201"/>
      <c r="AS210" s="203"/>
      <c r="AT210" s="201"/>
      <c r="AU210" s="201"/>
      <c r="AV210" s="201"/>
      <c r="AW210" s="201" t="str">
        <f t="shared" si="193"/>
        <v/>
      </c>
      <c r="AX210" s="201"/>
      <c r="AY210" s="201"/>
      <c r="AZ210" s="201"/>
      <c r="BA210" s="201"/>
      <c r="BB210" s="201"/>
      <c r="BC210" s="201"/>
      <c r="BD210" s="201" t="str">
        <f t="shared" si="194"/>
        <v/>
      </c>
      <c r="BE210" s="201"/>
      <c r="BF210" s="201"/>
      <c r="BG210" s="203"/>
      <c r="BH210" s="201"/>
      <c r="BI210" s="201"/>
      <c r="BJ210" s="201"/>
      <c r="BK210" s="201" t="str">
        <f t="shared" si="195"/>
        <v/>
      </c>
      <c r="BL210" s="201"/>
      <c r="BM210" s="201"/>
      <c r="BN210" s="203"/>
      <c r="BO210" s="201"/>
      <c r="BP210" s="201"/>
      <c r="BQ210" s="201"/>
      <c r="BR210" s="201" t="str">
        <f t="shared" si="196"/>
        <v/>
      </c>
      <c r="BS210" s="201"/>
      <c r="BT210" s="201"/>
      <c r="BU210" s="203"/>
      <c r="BV210" s="201"/>
      <c r="BW210" s="201"/>
      <c r="BX210" s="201"/>
      <c r="BY210" s="201" t="str">
        <f t="shared" si="197"/>
        <v/>
      </c>
      <c r="BZ210" s="201"/>
      <c r="CA210" s="201"/>
      <c r="CB210" s="203"/>
      <c r="CC210" s="201"/>
      <c r="CD210" s="201"/>
      <c r="CE210" s="201"/>
      <c r="CF210" s="201" t="str">
        <f t="shared" si="198"/>
        <v/>
      </c>
      <c r="CG210" s="201"/>
      <c r="CH210" s="201"/>
      <c r="CI210" s="203"/>
      <c r="CJ210" s="201"/>
      <c r="CK210" s="201"/>
      <c r="CL210" s="201"/>
      <c r="CM210" s="201" t="str">
        <f t="shared" si="199"/>
        <v/>
      </c>
      <c r="CN210" s="201"/>
      <c r="CO210" s="201"/>
      <c r="CP210" s="201"/>
      <c r="CQ210" s="201"/>
      <c r="CR210" s="201"/>
      <c r="CS210" s="201"/>
      <c r="CT210" s="201" t="str">
        <f t="shared" si="200"/>
        <v/>
      </c>
      <c r="CU210" s="201"/>
      <c r="CV210" s="201"/>
      <c r="CW210" s="203"/>
      <c r="CX210" s="201"/>
      <c r="CY210" s="201"/>
      <c r="CZ210" s="201"/>
      <c r="DA210" s="201" t="str">
        <f t="shared" si="201"/>
        <v/>
      </c>
      <c r="DB210" s="201"/>
      <c r="DC210" s="201"/>
      <c r="DD210" s="203"/>
      <c r="DE210" s="201"/>
      <c r="DF210" s="201"/>
      <c r="DG210" s="201"/>
      <c r="DH210" s="201" t="str">
        <f t="shared" si="202"/>
        <v/>
      </c>
      <c r="DI210" s="201"/>
      <c r="DJ210" s="201"/>
      <c r="DK210" s="203"/>
      <c r="DL210" s="201"/>
      <c r="DM210" s="201"/>
      <c r="DN210" s="201"/>
      <c r="DO210" s="201" t="str">
        <f t="shared" si="203"/>
        <v/>
      </c>
      <c r="DP210" s="201"/>
      <c r="DQ210" s="201"/>
      <c r="DR210" s="203"/>
      <c r="DS210" s="201"/>
      <c r="DT210" s="201"/>
      <c r="DU210" s="201"/>
      <c r="DV210" s="201" t="str">
        <f t="shared" si="204"/>
        <v/>
      </c>
      <c r="DW210" s="201"/>
      <c r="DX210" s="201"/>
      <c r="DY210" s="203"/>
      <c r="DZ210" s="201"/>
      <c r="EA210" s="201"/>
      <c r="EB210" s="201"/>
      <c r="EC210" s="201" t="str">
        <f t="shared" si="205"/>
        <v/>
      </c>
      <c r="ED210" s="201"/>
      <c r="EE210" s="201"/>
      <c r="EF210" s="201"/>
      <c r="EG210" s="201"/>
      <c r="EH210" s="201"/>
      <c r="EI210" s="201"/>
      <c r="EJ210" s="201" t="str">
        <f t="shared" si="206"/>
        <v/>
      </c>
      <c r="EK210" s="201"/>
      <c r="EL210" s="201"/>
      <c r="EM210" s="203"/>
      <c r="EN210" s="201"/>
      <c r="EO210" s="201"/>
      <c r="EP210" s="201"/>
      <c r="EQ210" s="201" t="str">
        <f t="shared" si="207"/>
        <v/>
      </c>
      <c r="ER210" s="201"/>
      <c r="ES210" s="201"/>
      <c r="ET210" s="203"/>
      <c r="EU210" s="201"/>
      <c r="EV210" s="201"/>
      <c r="EW210" s="201"/>
      <c r="EX210" s="201" t="str">
        <f t="shared" si="208"/>
        <v/>
      </c>
      <c r="EY210" s="201"/>
      <c r="EZ210" s="201"/>
      <c r="FA210" s="203"/>
      <c r="FB210" s="201"/>
      <c r="FC210" s="201"/>
      <c r="FD210" s="201"/>
      <c r="FE210" s="201" t="str">
        <f t="shared" si="209"/>
        <v/>
      </c>
      <c r="FF210" s="201"/>
      <c r="FG210" s="201"/>
      <c r="FH210" s="203"/>
      <c r="FI210" s="201"/>
      <c r="FJ210" s="201"/>
      <c r="FK210" s="201"/>
      <c r="FL210" s="201" t="str">
        <f t="shared" si="210"/>
        <v/>
      </c>
      <c r="FM210" s="201"/>
      <c r="FN210" s="201"/>
      <c r="FO210" s="203"/>
      <c r="FP210" s="201"/>
      <c r="FQ210" s="201"/>
      <c r="FR210" s="201"/>
      <c r="FS210" s="201" t="str">
        <f t="shared" si="211"/>
        <v/>
      </c>
      <c r="FT210" s="201"/>
      <c r="FU210" s="201"/>
      <c r="FV210" s="201"/>
      <c r="FW210" s="201"/>
      <c r="FX210" s="201"/>
      <c r="FY210" s="201"/>
      <c r="FZ210" s="201" t="str">
        <f t="shared" si="212"/>
        <v/>
      </c>
      <c r="GA210" s="201"/>
      <c r="GB210" s="201"/>
      <c r="GC210" s="203"/>
      <c r="GD210" s="201"/>
      <c r="GE210" s="201"/>
      <c r="GF210" s="201"/>
      <c r="GG210" s="201" t="str">
        <f t="shared" si="213"/>
        <v/>
      </c>
      <c r="GH210" s="201"/>
      <c r="GI210" s="201"/>
      <c r="GJ210" s="203"/>
      <c r="GK210" s="201"/>
      <c r="GL210" s="201"/>
      <c r="GM210" s="201"/>
      <c r="GN210" s="201" t="str">
        <f t="shared" si="214"/>
        <v/>
      </c>
      <c r="GO210" s="201"/>
      <c r="GP210" s="201"/>
      <c r="GQ210" s="203"/>
      <c r="GR210" s="201"/>
      <c r="GS210" s="201"/>
      <c r="GT210" s="201"/>
      <c r="GU210" s="201" t="str">
        <f t="shared" si="215"/>
        <v/>
      </c>
      <c r="GV210" s="201"/>
      <c r="GW210" s="201"/>
      <c r="GX210" s="203"/>
      <c r="GY210" s="201"/>
      <c r="GZ210" s="201"/>
      <c r="HA210" s="201"/>
      <c r="HB210" s="201" t="str">
        <f t="shared" si="216"/>
        <v/>
      </c>
      <c r="HC210" s="201"/>
      <c r="HD210" s="201"/>
      <c r="HE210" s="203"/>
      <c r="HF210" s="201"/>
      <c r="HG210" s="201"/>
      <c r="HH210" s="201"/>
      <c r="HI210" s="201" t="str">
        <f t="shared" si="217"/>
        <v/>
      </c>
      <c r="HJ210" s="201"/>
      <c r="HK210" s="201"/>
      <c r="HL210" s="201"/>
      <c r="HM210" s="201"/>
      <c r="HN210" s="201"/>
      <c r="HO210" s="201"/>
      <c r="HP210" s="201" t="str">
        <f t="shared" si="218"/>
        <v/>
      </c>
      <c r="HQ210" s="201"/>
      <c r="HR210" s="201"/>
      <c r="HS210" s="203"/>
      <c r="HT210" s="201"/>
      <c r="HU210" s="201"/>
      <c r="HV210" s="201"/>
      <c r="HW210" s="201" t="str">
        <f t="shared" si="219"/>
        <v/>
      </c>
      <c r="HX210" s="201"/>
      <c r="HY210" s="201"/>
      <c r="HZ210" s="203"/>
      <c r="IA210" s="201"/>
      <c r="IB210" s="201"/>
      <c r="IC210" s="201"/>
      <c r="ID210" s="201" t="str">
        <f t="shared" si="220"/>
        <v/>
      </c>
      <c r="IE210" s="201"/>
      <c r="IF210" s="201"/>
      <c r="IG210" s="203"/>
      <c r="IH210" s="201"/>
      <c r="II210" s="201"/>
      <c r="IJ210" s="201"/>
      <c r="IK210" s="201" t="str">
        <f t="shared" si="221"/>
        <v/>
      </c>
      <c r="IL210" s="201"/>
      <c r="IM210" s="201"/>
      <c r="IN210" s="203"/>
      <c r="IO210" s="201"/>
      <c r="IP210" s="201"/>
      <c r="IQ210" s="201"/>
      <c r="IR210" s="201" t="str">
        <f t="shared" si="222"/>
        <v/>
      </c>
      <c r="IS210" s="201"/>
      <c r="IT210" s="201"/>
      <c r="IU210" s="203"/>
      <c r="IV210" s="201"/>
      <c r="IW210" s="201"/>
      <c r="IX210" s="201"/>
      <c r="IY210" s="201" t="str">
        <f t="shared" si="223"/>
        <v/>
      </c>
      <c r="IZ210" s="201"/>
      <c r="JA210" s="201"/>
      <c r="JB210" s="201"/>
      <c r="JC210" s="201"/>
      <c r="JD210" s="201"/>
      <c r="JE210" s="201"/>
      <c r="JF210" s="201" t="str">
        <f t="shared" si="224"/>
        <v/>
      </c>
      <c r="JG210" s="201"/>
      <c r="JH210" s="201"/>
      <c r="JI210" s="203"/>
      <c r="JJ210" s="201"/>
      <c r="JK210" s="201"/>
      <c r="JL210" s="201"/>
      <c r="JM210" s="201" t="str">
        <f t="shared" si="225"/>
        <v/>
      </c>
      <c r="JN210" s="201"/>
      <c r="JO210" s="201"/>
      <c r="JP210" s="203"/>
      <c r="JQ210" s="201"/>
      <c r="JR210" s="201"/>
      <c r="JS210" s="201"/>
      <c r="JT210" s="201" t="str">
        <f t="shared" si="226"/>
        <v/>
      </c>
      <c r="JU210" s="201"/>
      <c r="JV210" s="201"/>
      <c r="JW210" s="203"/>
      <c r="JX210" s="201"/>
      <c r="JY210" s="201"/>
      <c r="JZ210" s="201"/>
      <c r="KA210" s="201" t="str">
        <f t="shared" si="227"/>
        <v/>
      </c>
      <c r="KB210" s="201"/>
      <c r="KC210" s="201"/>
      <c r="KD210" s="203"/>
      <c r="KE210" s="201"/>
      <c r="KF210" s="201"/>
      <c r="KG210" s="201"/>
      <c r="KH210" s="201" t="str">
        <f t="shared" si="228"/>
        <v/>
      </c>
      <c r="KI210" s="201"/>
      <c r="KJ210" s="201"/>
      <c r="KK210" s="203"/>
      <c r="KL210" s="201"/>
      <c r="KM210" s="201"/>
      <c r="KN210" s="201"/>
      <c r="KO210" s="201" t="str">
        <f t="shared" si="229"/>
        <v/>
      </c>
      <c r="KP210" s="201"/>
      <c r="KQ210" s="201"/>
      <c r="KR210" s="201"/>
      <c r="KS210" s="201"/>
      <c r="KT210" s="201"/>
      <c r="KU210" s="201"/>
      <c r="KV210" s="201" t="str">
        <f t="shared" si="230"/>
        <v/>
      </c>
      <c r="KW210" s="201"/>
      <c r="KX210" s="201"/>
      <c r="KY210" s="203"/>
      <c r="KZ210" s="201"/>
      <c r="LA210" s="201"/>
      <c r="LB210" s="201"/>
      <c r="LC210" s="201" t="str">
        <f t="shared" si="231"/>
        <v/>
      </c>
      <c r="LD210" s="201"/>
      <c r="LE210" s="201"/>
      <c r="LF210" s="203"/>
      <c r="LG210" s="201"/>
      <c r="LH210" s="201"/>
      <c r="LI210" s="201"/>
      <c r="LJ210" s="201" t="str">
        <f t="shared" si="168"/>
        <v/>
      </c>
      <c r="LK210" s="201"/>
      <c r="LL210" s="201"/>
      <c r="LM210" s="203"/>
      <c r="LN210" s="201"/>
      <c r="LO210" s="201"/>
      <c r="LP210" s="201"/>
      <c r="LQ210" s="201" t="str">
        <f t="shared" si="169"/>
        <v/>
      </c>
      <c r="LR210" s="201"/>
      <c r="LS210" s="201"/>
      <c r="LT210" s="203"/>
      <c r="LU210" s="201"/>
      <c r="LV210" s="201"/>
      <c r="LW210" s="201"/>
      <c r="LX210" s="201" t="str">
        <f t="shared" si="170"/>
        <v/>
      </c>
      <c r="LY210" s="201"/>
      <c r="LZ210" s="201"/>
      <c r="MA210" s="203"/>
      <c r="MB210" s="201"/>
      <c r="MC210" s="201"/>
      <c r="MD210" s="201"/>
      <c r="ME210" s="201" t="str">
        <f t="shared" si="171"/>
        <v/>
      </c>
      <c r="MF210" s="201"/>
      <c r="MG210" s="201"/>
      <c r="MH210" s="201"/>
      <c r="MI210" s="201"/>
      <c r="MJ210" s="201"/>
      <c r="MK210" s="201"/>
      <c r="ML210" s="201" t="str">
        <f t="shared" si="172"/>
        <v/>
      </c>
      <c r="MM210" s="201"/>
      <c r="MN210" s="201"/>
      <c r="MO210" s="203"/>
      <c r="MP210" s="201"/>
      <c r="MQ210" s="201"/>
      <c r="MR210" s="201"/>
      <c r="MS210" s="201" t="str">
        <f t="shared" si="173"/>
        <v/>
      </c>
      <c r="MT210" s="201"/>
      <c r="MU210" s="201"/>
      <c r="MV210" s="203"/>
      <c r="MW210" s="201"/>
      <c r="MX210" s="201"/>
      <c r="MY210" s="201"/>
      <c r="MZ210" s="201" t="str">
        <f t="shared" si="174"/>
        <v/>
      </c>
      <c r="NA210" s="201"/>
      <c r="NB210" s="201"/>
      <c r="NC210" s="203"/>
      <c r="ND210" s="201"/>
      <c r="NE210" s="201"/>
      <c r="NF210" s="201"/>
      <c r="NG210" s="201" t="str">
        <f t="shared" si="175"/>
        <v/>
      </c>
      <c r="NH210" s="201"/>
      <c r="NI210" s="201"/>
      <c r="NJ210" s="203"/>
      <c r="NK210" s="201"/>
      <c r="NL210" s="201"/>
      <c r="NM210" s="201"/>
      <c r="NN210" s="201" t="str">
        <f t="shared" si="176"/>
        <v/>
      </c>
      <c r="NO210" s="201"/>
      <c r="NP210" s="201"/>
      <c r="NQ210" s="203"/>
      <c r="NR210" s="201"/>
      <c r="NS210" s="201"/>
      <c r="NT210" s="201"/>
      <c r="NU210" s="201" t="str">
        <f t="shared" si="177"/>
        <v/>
      </c>
      <c r="NV210" s="201"/>
      <c r="NW210" s="201"/>
      <c r="NX210" s="201"/>
      <c r="NY210" s="201"/>
      <c r="NZ210" s="201"/>
      <c r="OA210" s="201"/>
      <c r="OB210" s="201" t="str">
        <f t="shared" si="178"/>
        <v/>
      </c>
      <c r="OC210" s="201"/>
      <c r="OD210" s="201"/>
      <c r="OE210" s="203"/>
      <c r="OF210" s="201"/>
      <c r="OG210" s="201"/>
      <c r="OH210" s="201"/>
      <c r="OI210" s="201" t="str">
        <f t="shared" si="179"/>
        <v/>
      </c>
      <c r="OJ210" s="201"/>
      <c r="OK210" s="201"/>
      <c r="OL210" s="203"/>
      <c r="OM210" s="201"/>
      <c r="ON210" s="201"/>
      <c r="OO210" s="201"/>
      <c r="OP210" s="201" t="str">
        <f t="shared" si="180"/>
        <v/>
      </c>
      <c r="OQ210" s="201"/>
      <c r="OR210" s="201"/>
      <c r="OS210" s="203"/>
      <c r="OT210" s="201"/>
      <c r="OU210" s="201"/>
      <c r="OV210" s="201"/>
      <c r="OW210" s="201" t="str">
        <f t="shared" si="181"/>
        <v/>
      </c>
      <c r="OX210" s="201"/>
      <c r="OY210" s="201"/>
      <c r="OZ210" s="203"/>
      <c r="PA210" s="201"/>
      <c r="PB210" s="201"/>
      <c r="PC210" s="201"/>
      <c r="PD210" s="201" t="str">
        <f t="shared" si="182"/>
        <v/>
      </c>
      <c r="PE210" s="201"/>
      <c r="PF210" s="201"/>
      <c r="PG210" s="203"/>
      <c r="PH210" s="201"/>
      <c r="PI210" s="201"/>
      <c r="PJ210" s="201"/>
      <c r="PK210" s="201" t="str">
        <f t="shared" si="183"/>
        <v/>
      </c>
      <c r="PL210" s="201"/>
      <c r="PM210" s="201"/>
      <c r="PN210" s="201"/>
      <c r="PO210" s="201"/>
      <c r="PP210" s="201"/>
      <c r="PQ210" s="201"/>
      <c r="PR210" s="201" t="str">
        <f t="shared" si="184"/>
        <v/>
      </c>
      <c r="PS210" s="201"/>
      <c r="PT210" s="201"/>
      <c r="PU210" s="201"/>
      <c r="PV210" s="201"/>
      <c r="PW210" s="201"/>
      <c r="PX210" s="201"/>
      <c r="PY210" s="201" t="str">
        <f t="shared" si="185"/>
        <v/>
      </c>
      <c r="PZ210" s="201"/>
      <c r="QA210" s="201"/>
      <c r="QB210" s="201"/>
      <c r="QC210" s="201"/>
      <c r="QD210" s="201"/>
      <c r="QE210" s="201"/>
      <c r="QF210" s="201" t="str">
        <f t="shared" si="186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36"/>
        <v>0</v>
      </c>
      <c r="V211" s="201"/>
      <c r="W211" s="201"/>
      <c r="X211" s="203"/>
      <c r="Y211" s="201"/>
      <c r="Z211" s="201"/>
      <c r="AA211" s="201"/>
      <c r="AB211" s="201">
        <f t="shared" si="237"/>
        <v>0</v>
      </c>
      <c r="AC211" s="201"/>
      <c r="AD211" s="201"/>
      <c r="AE211" s="203"/>
      <c r="AF211" s="201"/>
      <c r="AG211" s="201"/>
      <c r="AH211" s="201"/>
      <c r="AI211" s="201">
        <f t="shared" si="191"/>
        <v>0</v>
      </c>
      <c r="AJ211" s="201"/>
      <c r="AK211" s="201"/>
      <c r="AL211" s="203"/>
      <c r="AM211" s="201"/>
      <c r="AN211" s="201"/>
      <c r="AO211" s="201"/>
      <c r="AP211" s="201" t="str">
        <f t="shared" si="192"/>
        <v/>
      </c>
      <c r="AQ211" s="201"/>
      <c r="AR211" s="201"/>
      <c r="AS211" s="203"/>
      <c r="AT211" s="201"/>
      <c r="AU211" s="201"/>
      <c r="AV211" s="201"/>
      <c r="AW211" s="201" t="str">
        <f t="shared" si="193"/>
        <v/>
      </c>
      <c r="AX211" s="201"/>
      <c r="AY211" s="201"/>
      <c r="AZ211" s="201"/>
      <c r="BA211" s="201"/>
      <c r="BB211" s="201"/>
      <c r="BC211" s="201"/>
      <c r="BD211" s="201" t="str">
        <f t="shared" si="194"/>
        <v/>
      </c>
      <c r="BE211" s="201"/>
      <c r="BF211" s="201"/>
      <c r="BG211" s="203"/>
      <c r="BH211" s="201"/>
      <c r="BI211" s="201"/>
      <c r="BJ211" s="201"/>
      <c r="BK211" s="201" t="str">
        <f t="shared" si="195"/>
        <v/>
      </c>
      <c r="BL211" s="201"/>
      <c r="BM211" s="201"/>
      <c r="BN211" s="203"/>
      <c r="BO211" s="201"/>
      <c r="BP211" s="201"/>
      <c r="BQ211" s="201"/>
      <c r="BR211" s="201" t="str">
        <f t="shared" si="196"/>
        <v/>
      </c>
      <c r="BS211" s="201"/>
      <c r="BT211" s="201"/>
      <c r="BU211" s="203"/>
      <c r="BV211" s="201"/>
      <c r="BW211" s="201"/>
      <c r="BX211" s="201"/>
      <c r="BY211" s="201" t="str">
        <f t="shared" si="197"/>
        <v/>
      </c>
      <c r="BZ211" s="201"/>
      <c r="CA211" s="201"/>
      <c r="CB211" s="203"/>
      <c r="CC211" s="201"/>
      <c r="CD211" s="201"/>
      <c r="CE211" s="201"/>
      <c r="CF211" s="201" t="str">
        <f t="shared" si="198"/>
        <v/>
      </c>
      <c r="CG211" s="201"/>
      <c r="CH211" s="201"/>
      <c r="CI211" s="203"/>
      <c r="CJ211" s="201"/>
      <c r="CK211" s="201"/>
      <c r="CL211" s="201"/>
      <c r="CM211" s="201" t="str">
        <f t="shared" si="199"/>
        <v/>
      </c>
      <c r="CN211" s="201"/>
      <c r="CO211" s="201"/>
      <c r="CP211" s="201"/>
      <c r="CQ211" s="201"/>
      <c r="CR211" s="201"/>
      <c r="CS211" s="201"/>
      <c r="CT211" s="201" t="str">
        <f t="shared" si="200"/>
        <v/>
      </c>
      <c r="CU211" s="201"/>
      <c r="CV211" s="201"/>
      <c r="CW211" s="203"/>
      <c r="CX211" s="201"/>
      <c r="CY211" s="201"/>
      <c r="CZ211" s="201"/>
      <c r="DA211" s="201" t="str">
        <f t="shared" si="201"/>
        <v/>
      </c>
      <c r="DB211" s="201"/>
      <c r="DC211" s="201"/>
      <c r="DD211" s="203"/>
      <c r="DE211" s="201"/>
      <c r="DF211" s="201"/>
      <c r="DG211" s="201"/>
      <c r="DH211" s="201" t="str">
        <f t="shared" si="202"/>
        <v/>
      </c>
      <c r="DI211" s="201"/>
      <c r="DJ211" s="201"/>
      <c r="DK211" s="203"/>
      <c r="DL211" s="201"/>
      <c r="DM211" s="201"/>
      <c r="DN211" s="201"/>
      <c r="DO211" s="201" t="str">
        <f t="shared" si="203"/>
        <v/>
      </c>
      <c r="DP211" s="201"/>
      <c r="DQ211" s="201"/>
      <c r="DR211" s="203"/>
      <c r="DS211" s="201"/>
      <c r="DT211" s="201"/>
      <c r="DU211" s="201"/>
      <c r="DV211" s="201" t="str">
        <f t="shared" si="204"/>
        <v/>
      </c>
      <c r="DW211" s="201"/>
      <c r="DX211" s="201"/>
      <c r="DY211" s="203"/>
      <c r="DZ211" s="201"/>
      <c r="EA211" s="201"/>
      <c r="EB211" s="201"/>
      <c r="EC211" s="201" t="str">
        <f t="shared" si="205"/>
        <v/>
      </c>
      <c r="ED211" s="201"/>
      <c r="EE211" s="201"/>
      <c r="EF211" s="201"/>
      <c r="EG211" s="201"/>
      <c r="EH211" s="201"/>
      <c r="EI211" s="201"/>
      <c r="EJ211" s="201" t="str">
        <f t="shared" si="206"/>
        <v/>
      </c>
      <c r="EK211" s="201"/>
      <c r="EL211" s="201"/>
      <c r="EM211" s="203"/>
      <c r="EN211" s="201"/>
      <c r="EO211" s="201"/>
      <c r="EP211" s="201"/>
      <c r="EQ211" s="201" t="str">
        <f t="shared" si="207"/>
        <v/>
      </c>
      <c r="ER211" s="201"/>
      <c r="ES211" s="201"/>
      <c r="ET211" s="203"/>
      <c r="EU211" s="201"/>
      <c r="EV211" s="201"/>
      <c r="EW211" s="201"/>
      <c r="EX211" s="201" t="str">
        <f t="shared" si="208"/>
        <v/>
      </c>
      <c r="EY211" s="201"/>
      <c r="EZ211" s="201"/>
      <c r="FA211" s="203"/>
      <c r="FB211" s="201"/>
      <c r="FC211" s="201"/>
      <c r="FD211" s="201"/>
      <c r="FE211" s="201" t="str">
        <f t="shared" si="209"/>
        <v/>
      </c>
      <c r="FF211" s="201"/>
      <c r="FG211" s="201"/>
      <c r="FH211" s="203"/>
      <c r="FI211" s="201"/>
      <c r="FJ211" s="201"/>
      <c r="FK211" s="201"/>
      <c r="FL211" s="201" t="str">
        <f t="shared" si="210"/>
        <v/>
      </c>
      <c r="FM211" s="201"/>
      <c r="FN211" s="201"/>
      <c r="FO211" s="203"/>
      <c r="FP211" s="201"/>
      <c r="FQ211" s="201"/>
      <c r="FR211" s="201"/>
      <c r="FS211" s="201" t="str">
        <f t="shared" si="211"/>
        <v/>
      </c>
      <c r="FT211" s="201"/>
      <c r="FU211" s="201"/>
      <c r="FV211" s="201"/>
      <c r="FW211" s="201"/>
      <c r="FX211" s="201"/>
      <c r="FY211" s="201"/>
      <c r="FZ211" s="201" t="str">
        <f t="shared" si="212"/>
        <v/>
      </c>
      <c r="GA211" s="201"/>
      <c r="GB211" s="201"/>
      <c r="GC211" s="203"/>
      <c r="GD211" s="201"/>
      <c r="GE211" s="201"/>
      <c r="GF211" s="201"/>
      <c r="GG211" s="201" t="str">
        <f t="shared" si="213"/>
        <v/>
      </c>
      <c r="GH211" s="201"/>
      <c r="GI211" s="201"/>
      <c r="GJ211" s="203"/>
      <c r="GK211" s="201"/>
      <c r="GL211" s="201"/>
      <c r="GM211" s="201"/>
      <c r="GN211" s="201" t="str">
        <f t="shared" si="214"/>
        <v/>
      </c>
      <c r="GO211" s="201"/>
      <c r="GP211" s="201"/>
      <c r="GQ211" s="203"/>
      <c r="GR211" s="201"/>
      <c r="GS211" s="201"/>
      <c r="GT211" s="201"/>
      <c r="GU211" s="201" t="str">
        <f t="shared" si="215"/>
        <v/>
      </c>
      <c r="GV211" s="201"/>
      <c r="GW211" s="201"/>
      <c r="GX211" s="203"/>
      <c r="GY211" s="201"/>
      <c r="GZ211" s="201"/>
      <c r="HA211" s="201"/>
      <c r="HB211" s="201" t="str">
        <f t="shared" si="216"/>
        <v/>
      </c>
      <c r="HC211" s="201"/>
      <c r="HD211" s="201"/>
      <c r="HE211" s="203"/>
      <c r="HF211" s="201"/>
      <c r="HG211" s="201"/>
      <c r="HH211" s="201"/>
      <c r="HI211" s="201" t="str">
        <f t="shared" si="217"/>
        <v/>
      </c>
      <c r="HJ211" s="201"/>
      <c r="HK211" s="201"/>
      <c r="HL211" s="201"/>
      <c r="HM211" s="201"/>
      <c r="HN211" s="201"/>
      <c r="HO211" s="201"/>
      <c r="HP211" s="201" t="str">
        <f t="shared" si="218"/>
        <v/>
      </c>
      <c r="HQ211" s="201"/>
      <c r="HR211" s="201"/>
      <c r="HS211" s="203"/>
      <c r="HT211" s="201"/>
      <c r="HU211" s="201"/>
      <c r="HV211" s="201"/>
      <c r="HW211" s="201" t="str">
        <f t="shared" si="219"/>
        <v/>
      </c>
      <c r="HX211" s="201"/>
      <c r="HY211" s="201"/>
      <c r="HZ211" s="203"/>
      <c r="IA211" s="201"/>
      <c r="IB211" s="201"/>
      <c r="IC211" s="201"/>
      <c r="ID211" s="201" t="str">
        <f t="shared" si="220"/>
        <v/>
      </c>
      <c r="IE211" s="201"/>
      <c r="IF211" s="201"/>
      <c r="IG211" s="203"/>
      <c r="IH211" s="201"/>
      <c r="II211" s="201"/>
      <c r="IJ211" s="201"/>
      <c r="IK211" s="201" t="str">
        <f t="shared" si="221"/>
        <v/>
      </c>
      <c r="IL211" s="201"/>
      <c r="IM211" s="201"/>
      <c r="IN211" s="203"/>
      <c r="IO211" s="201"/>
      <c r="IP211" s="201"/>
      <c r="IQ211" s="201"/>
      <c r="IR211" s="201" t="str">
        <f t="shared" si="222"/>
        <v/>
      </c>
      <c r="IS211" s="201"/>
      <c r="IT211" s="201"/>
      <c r="IU211" s="203"/>
      <c r="IV211" s="201"/>
      <c r="IW211" s="201"/>
      <c r="IX211" s="201"/>
      <c r="IY211" s="201" t="str">
        <f t="shared" si="223"/>
        <v/>
      </c>
      <c r="IZ211" s="201"/>
      <c r="JA211" s="201"/>
      <c r="JB211" s="201"/>
      <c r="JC211" s="201"/>
      <c r="JD211" s="201"/>
      <c r="JE211" s="201"/>
      <c r="JF211" s="201" t="str">
        <f t="shared" si="224"/>
        <v/>
      </c>
      <c r="JG211" s="201"/>
      <c r="JH211" s="201"/>
      <c r="JI211" s="203"/>
      <c r="JJ211" s="201"/>
      <c r="JK211" s="201"/>
      <c r="JL211" s="201"/>
      <c r="JM211" s="201" t="str">
        <f t="shared" si="225"/>
        <v/>
      </c>
      <c r="JN211" s="201"/>
      <c r="JO211" s="201"/>
      <c r="JP211" s="203"/>
      <c r="JQ211" s="201"/>
      <c r="JR211" s="201"/>
      <c r="JS211" s="201"/>
      <c r="JT211" s="201" t="str">
        <f t="shared" si="226"/>
        <v/>
      </c>
      <c r="JU211" s="201"/>
      <c r="JV211" s="201"/>
      <c r="JW211" s="203"/>
      <c r="JX211" s="201"/>
      <c r="JY211" s="201"/>
      <c r="JZ211" s="201"/>
      <c r="KA211" s="201" t="str">
        <f t="shared" si="227"/>
        <v/>
      </c>
      <c r="KB211" s="201"/>
      <c r="KC211" s="201"/>
      <c r="KD211" s="203"/>
      <c r="KE211" s="201"/>
      <c r="KF211" s="201"/>
      <c r="KG211" s="201"/>
      <c r="KH211" s="201" t="str">
        <f t="shared" si="228"/>
        <v/>
      </c>
      <c r="KI211" s="201"/>
      <c r="KJ211" s="201"/>
      <c r="KK211" s="203"/>
      <c r="KL211" s="201"/>
      <c r="KM211" s="201"/>
      <c r="KN211" s="201"/>
      <c r="KO211" s="201" t="str">
        <f t="shared" si="229"/>
        <v/>
      </c>
      <c r="KP211" s="201"/>
      <c r="KQ211" s="201"/>
      <c r="KR211" s="201"/>
      <c r="KS211" s="201"/>
      <c r="KT211" s="201"/>
      <c r="KU211" s="201"/>
      <c r="KV211" s="201" t="str">
        <f t="shared" si="230"/>
        <v/>
      </c>
      <c r="KW211" s="201"/>
      <c r="KX211" s="201"/>
      <c r="KY211" s="203"/>
      <c r="KZ211" s="201"/>
      <c r="LA211" s="201"/>
      <c r="LB211" s="201"/>
      <c r="LC211" s="201" t="str">
        <f t="shared" si="231"/>
        <v/>
      </c>
      <c r="LD211" s="201"/>
      <c r="LE211" s="201"/>
      <c r="LF211" s="203"/>
      <c r="LG211" s="201"/>
      <c r="LH211" s="201"/>
      <c r="LI211" s="201"/>
      <c r="LJ211" s="201" t="str">
        <f t="shared" si="168"/>
        <v/>
      </c>
      <c r="LK211" s="201"/>
      <c r="LL211" s="201"/>
      <c r="LM211" s="203"/>
      <c r="LN211" s="201"/>
      <c r="LO211" s="201"/>
      <c r="LP211" s="201"/>
      <c r="LQ211" s="201" t="str">
        <f t="shared" si="169"/>
        <v/>
      </c>
      <c r="LR211" s="201"/>
      <c r="LS211" s="201"/>
      <c r="LT211" s="203"/>
      <c r="LU211" s="201"/>
      <c r="LV211" s="201"/>
      <c r="LW211" s="201"/>
      <c r="LX211" s="201" t="str">
        <f t="shared" si="170"/>
        <v/>
      </c>
      <c r="LY211" s="201"/>
      <c r="LZ211" s="201"/>
      <c r="MA211" s="203"/>
      <c r="MB211" s="201"/>
      <c r="MC211" s="201"/>
      <c r="MD211" s="201"/>
      <c r="ME211" s="201" t="str">
        <f t="shared" si="171"/>
        <v/>
      </c>
      <c r="MF211" s="201"/>
      <c r="MG211" s="201"/>
      <c r="MH211" s="201"/>
      <c r="MI211" s="201"/>
      <c r="MJ211" s="201"/>
      <c r="MK211" s="201"/>
      <c r="ML211" s="201" t="str">
        <f t="shared" si="172"/>
        <v/>
      </c>
      <c r="MM211" s="201"/>
      <c r="MN211" s="201"/>
      <c r="MO211" s="203"/>
      <c r="MP211" s="201"/>
      <c r="MQ211" s="201"/>
      <c r="MR211" s="201"/>
      <c r="MS211" s="201" t="str">
        <f t="shared" si="173"/>
        <v/>
      </c>
      <c r="MT211" s="201"/>
      <c r="MU211" s="201"/>
      <c r="MV211" s="203"/>
      <c r="MW211" s="201"/>
      <c r="MX211" s="201"/>
      <c r="MY211" s="201"/>
      <c r="MZ211" s="201" t="str">
        <f t="shared" si="174"/>
        <v/>
      </c>
      <c r="NA211" s="201"/>
      <c r="NB211" s="201"/>
      <c r="NC211" s="203"/>
      <c r="ND211" s="201"/>
      <c r="NE211" s="201"/>
      <c r="NF211" s="201"/>
      <c r="NG211" s="201" t="str">
        <f t="shared" si="175"/>
        <v/>
      </c>
      <c r="NH211" s="201"/>
      <c r="NI211" s="201"/>
      <c r="NJ211" s="203"/>
      <c r="NK211" s="201"/>
      <c r="NL211" s="201"/>
      <c r="NM211" s="201"/>
      <c r="NN211" s="201" t="str">
        <f t="shared" si="176"/>
        <v/>
      </c>
      <c r="NO211" s="201"/>
      <c r="NP211" s="201"/>
      <c r="NQ211" s="203"/>
      <c r="NR211" s="201"/>
      <c r="NS211" s="201"/>
      <c r="NT211" s="201"/>
      <c r="NU211" s="201" t="str">
        <f t="shared" si="177"/>
        <v/>
      </c>
      <c r="NV211" s="201"/>
      <c r="NW211" s="201"/>
      <c r="NX211" s="201"/>
      <c r="NY211" s="201"/>
      <c r="NZ211" s="201"/>
      <c r="OA211" s="201"/>
      <c r="OB211" s="201" t="str">
        <f t="shared" si="178"/>
        <v/>
      </c>
      <c r="OC211" s="201"/>
      <c r="OD211" s="201"/>
      <c r="OE211" s="203"/>
      <c r="OF211" s="201"/>
      <c r="OG211" s="201"/>
      <c r="OH211" s="201"/>
      <c r="OI211" s="201" t="str">
        <f t="shared" si="179"/>
        <v/>
      </c>
      <c r="OJ211" s="201"/>
      <c r="OK211" s="201"/>
      <c r="OL211" s="203"/>
      <c r="OM211" s="201"/>
      <c r="ON211" s="201"/>
      <c r="OO211" s="201"/>
      <c r="OP211" s="201" t="str">
        <f t="shared" si="180"/>
        <v/>
      </c>
      <c r="OQ211" s="201"/>
      <c r="OR211" s="201"/>
      <c r="OS211" s="203"/>
      <c r="OT211" s="201"/>
      <c r="OU211" s="201"/>
      <c r="OV211" s="201"/>
      <c r="OW211" s="201" t="str">
        <f t="shared" si="181"/>
        <v/>
      </c>
      <c r="OX211" s="201"/>
      <c r="OY211" s="201"/>
      <c r="OZ211" s="203"/>
      <c r="PA211" s="201"/>
      <c r="PB211" s="201"/>
      <c r="PC211" s="201"/>
      <c r="PD211" s="201" t="str">
        <f t="shared" si="182"/>
        <v/>
      </c>
      <c r="PE211" s="201"/>
      <c r="PF211" s="201"/>
      <c r="PG211" s="203"/>
      <c r="PH211" s="201"/>
      <c r="PI211" s="201"/>
      <c r="PJ211" s="201"/>
      <c r="PK211" s="201" t="str">
        <f t="shared" si="183"/>
        <v/>
      </c>
      <c r="PL211" s="201"/>
      <c r="PM211" s="201"/>
      <c r="PN211" s="201"/>
      <c r="PO211" s="201"/>
      <c r="PP211" s="201"/>
      <c r="PQ211" s="201"/>
      <c r="PR211" s="201" t="str">
        <f t="shared" si="184"/>
        <v/>
      </c>
      <c r="PS211" s="201"/>
      <c r="PT211" s="201"/>
      <c r="PU211" s="201"/>
      <c r="PV211" s="201"/>
      <c r="PW211" s="201"/>
      <c r="PX211" s="201"/>
      <c r="PY211" s="201" t="str">
        <f t="shared" si="185"/>
        <v/>
      </c>
      <c r="PZ211" s="201"/>
      <c r="QA211" s="201"/>
      <c r="QB211" s="201"/>
      <c r="QC211" s="201"/>
      <c r="QD211" s="201"/>
      <c r="QE211" s="201"/>
      <c r="QF211" s="201" t="str">
        <f t="shared" si="186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38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9">N40</f>
        <v>20</v>
      </c>
      <c r="O212" s="201"/>
      <c r="P212" s="201"/>
      <c r="Q212" s="203"/>
      <c r="R212" s="201"/>
      <c r="S212" s="201"/>
      <c r="T212" s="201"/>
      <c r="U212" s="201">
        <f t="shared" si="236"/>
        <v>0</v>
      </c>
      <c r="V212" s="201"/>
      <c r="W212" s="201"/>
      <c r="X212" s="203"/>
      <c r="Y212" s="201"/>
      <c r="Z212" s="201"/>
      <c r="AA212" s="201"/>
      <c r="AB212" s="201">
        <f t="shared" si="237"/>
        <v>0</v>
      </c>
      <c r="AC212" s="201"/>
      <c r="AD212" s="201"/>
      <c r="AE212" s="203"/>
      <c r="AF212" s="201"/>
      <c r="AG212" s="201"/>
      <c r="AH212" s="201"/>
      <c r="AI212" s="201">
        <f t="shared" si="191"/>
        <v>0</v>
      </c>
      <c r="AJ212" s="201"/>
      <c r="AK212" s="201"/>
      <c r="AL212" s="203"/>
      <c r="AM212" s="201"/>
      <c r="AN212" s="201"/>
      <c r="AO212" s="201"/>
      <c r="AP212" s="201" t="str">
        <f t="shared" si="192"/>
        <v/>
      </c>
      <c r="AQ212" s="201"/>
      <c r="AR212" s="201"/>
      <c r="AS212" s="203"/>
      <c r="AT212" s="201"/>
      <c r="AU212" s="201"/>
      <c r="AV212" s="201"/>
      <c r="AW212" s="201" t="str">
        <f t="shared" si="193"/>
        <v/>
      </c>
      <c r="AX212" s="201"/>
      <c r="AY212" s="201"/>
      <c r="AZ212" s="201"/>
      <c r="BA212" s="201"/>
      <c r="BB212" s="201"/>
      <c r="BC212" s="201"/>
      <c r="BD212" s="201" t="str">
        <f t="shared" si="194"/>
        <v/>
      </c>
      <c r="BE212" s="201"/>
      <c r="BF212" s="201"/>
      <c r="BG212" s="203"/>
      <c r="BH212" s="201"/>
      <c r="BI212" s="201"/>
      <c r="BJ212" s="201"/>
      <c r="BK212" s="201" t="str">
        <f t="shared" si="195"/>
        <v/>
      </c>
      <c r="BL212" s="201"/>
      <c r="BM212" s="201"/>
      <c r="BN212" s="203"/>
      <c r="BO212" s="201"/>
      <c r="BP212" s="201"/>
      <c r="BQ212" s="201"/>
      <c r="BR212" s="201" t="str">
        <f t="shared" si="196"/>
        <v/>
      </c>
      <c r="BS212" s="201"/>
      <c r="BT212" s="201"/>
      <c r="BU212" s="203"/>
      <c r="BV212" s="201"/>
      <c r="BW212" s="201"/>
      <c r="BX212" s="201"/>
      <c r="BY212" s="201" t="str">
        <f t="shared" si="197"/>
        <v/>
      </c>
      <c r="BZ212" s="201"/>
      <c r="CA212" s="201"/>
      <c r="CB212" s="203"/>
      <c r="CC212" s="201"/>
      <c r="CD212" s="201"/>
      <c r="CE212" s="201"/>
      <c r="CF212" s="201" t="str">
        <f t="shared" si="198"/>
        <v/>
      </c>
      <c r="CG212" s="201"/>
      <c r="CH212" s="201"/>
      <c r="CI212" s="203"/>
      <c r="CJ212" s="201"/>
      <c r="CK212" s="201"/>
      <c r="CL212" s="201"/>
      <c r="CM212" s="201" t="str">
        <f t="shared" si="199"/>
        <v/>
      </c>
      <c r="CN212" s="201"/>
      <c r="CO212" s="201"/>
      <c r="CP212" s="201"/>
      <c r="CQ212" s="201"/>
      <c r="CR212" s="201"/>
      <c r="CS212" s="201"/>
      <c r="CT212" s="201" t="str">
        <f t="shared" si="200"/>
        <v/>
      </c>
      <c r="CU212" s="201"/>
      <c r="CV212" s="201"/>
      <c r="CW212" s="203"/>
      <c r="CX212" s="201"/>
      <c r="CY212" s="201"/>
      <c r="CZ212" s="201"/>
      <c r="DA212" s="201" t="str">
        <f t="shared" si="201"/>
        <v/>
      </c>
      <c r="DB212" s="201"/>
      <c r="DC212" s="201"/>
      <c r="DD212" s="203"/>
      <c r="DE212" s="201"/>
      <c r="DF212" s="201"/>
      <c r="DG212" s="201"/>
      <c r="DH212" s="201" t="str">
        <f t="shared" si="202"/>
        <v/>
      </c>
      <c r="DI212" s="201"/>
      <c r="DJ212" s="201"/>
      <c r="DK212" s="203"/>
      <c r="DL212" s="201"/>
      <c r="DM212" s="201"/>
      <c r="DN212" s="201"/>
      <c r="DO212" s="201" t="str">
        <f t="shared" si="203"/>
        <v/>
      </c>
      <c r="DP212" s="201"/>
      <c r="DQ212" s="201"/>
      <c r="DR212" s="203"/>
      <c r="DS212" s="201"/>
      <c r="DT212" s="201"/>
      <c r="DU212" s="201"/>
      <c r="DV212" s="201" t="str">
        <f t="shared" si="204"/>
        <v/>
      </c>
      <c r="DW212" s="201"/>
      <c r="DX212" s="201"/>
      <c r="DY212" s="203"/>
      <c r="DZ212" s="201"/>
      <c r="EA212" s="201"/>
      <c r="EB212" s="201"/>
      <c r="EC212" s="201" t="str">
        <f t="shared" si="205"/>
        <v/>
      </c>
      <c r="ED212" s="201"/>
      <c r="EE212" s="201"/>
      <c r="EF212" s="201"/>
      <c r="EG212" s="201"/>
      <c r="EH212" s="201"/>
      <c r="EI212" s="201"/>
      <c r="EJ212" s="201" t="str">
        <f t="shared" si="206"/>
        <v/>
      </c>
      <c r="EK212" s="201"/>
      <c r="EL212" s="201"/>
      <c r="EM212" s="203"/>
      <c r="EN212" s="201"/>
      <c r="EO212" s="201"/>
      <c r="EP212" s="201"/>
      <c r="EQ212" s="201" t="str">
        <f t="shared" si="207"/>
        <v/>
      </c>
      <c r="ER212" s="201"/>
      <c r="ES212" s="201"/>
      <c r="ET212" s="203"/>
      <c r="EU212" s="201"/>
      <c r="EV212" s="201"/>
      <c r="EW212" s="201"/>
      <c r="EX212" s="201" t="str">
        <f t="shared" si="208"/>
        <v/>
      </c>
      <c r="EY212" s="201"/>
      <c r="EZ212" s="201"/>
      <c r="FA212" s="203"/>
      <c r="FB212" s="201"/>
      <c r="FC212" s="201"/>
      <c r="FD212" s="201"/>
      <c r="FE212" s="201" t="str">
        <f t="shared" si="209"/>
        <v/>
      </c>
      <c r="FF212" s="201"/>
      <c r="FG212" s="201"/>
      <c r="FH212" s="203"/>
      <c r="FI212" s="201"/>
      <c r="FJ212" s="201"/>
      <c r="FK212" s="201"/>
      <c r="FL212" s="201" t="str">
        <f t="shared" si="210"/>
        <v/>
      </c>
      <c r="FM212" s="201"/>
      <c r="FN212" s="201"/>
      <c r="FO212" s="203"/>
      <c r="FP212" s="201"/>
      <c r="FQ212" s="201"/>
      <c r="FR212" s="201"/>
      <c r="FS212" s="201" t="str">
        <f t="shared" si="211"/>
        <v/>
      </c>
      <c r="FT212" s="201"/>
      <c r="FU212" s="201"/>
      <c r="FV212" s="201"/>
      <c r="FW212" s="201"/>
      <c r="FX212" s="201"/>
      <c r="FY212" s="201"/>
      <c r="FZ212" s="201" t="str">
        <f t="shared" si="212"/>
        <v/>
      </c>
      <c r="GA212" s="201"/>
      <c r="GB212" s="201"/>
      <c r="GC212" s="203"/>
      <c r="GD212" s="201"/>
      <c r="GE212" s="201"/>
      <c r="GF212" s="201"/>
      <c r="GG212" s="201" t="str">
        <f t="shared" si="213"/>
        <v/>
      </c>
      <c r="GH212" s="201"/>
      <c r="GI212" s="201"/>
      <c r="GJ212" s="203"/>
      <c r="GK212" s="201"/>
      <c r="GL212" s="201"/>
      <c r="GM212" s="201"/>
      <c r="GN212" s="201" t="str">
        <f t="shared" si="214"/>
        <v/>
      </c>
      <c r="GO212" s="201"/>
      <c r="GP212" s="201"/>
      <c r="GQ212" s="203"/>
      <c r="GR212" s="201"/>
      <c r="GS212" s="201"/>
      <c r="GT212" s="201"/>
      <c r="GU212" s="201" t="str">
        <f t="shared" si="215"/>
        <v/>
      </c>
      <c r="GV212" s="201"/>
      <c r="GW212" s="201"/>
      <c r="GX212" s="203"/>
      <c r="GY212" s="201"/>
      <c r="GZ212" s="201"/>
      <c r="HA212" s="201"/>
      <c r="HB212" s="201" t="str">
        <f t="shared" si="216"/>
        <v/>
      </c>
      <c r="HC212" s="201"/>
      <c r="HD212" s="201"/>
      <c r="HE212" s="203"/>
      <c r="HF212" s="201"/>
      <c r="HG212" s="201"/>
      <c r="HH212" s="201"/>
      <c r="HI212" s="201" t="str">
        <f t="shared" si="217"/>
        <v/>
      </c>
      <c r="HJ212" s="201"/>
      <c r="HK212" s="201"/>
      <c r="HL212" s="201"/>
      <c r="HM212" s="201"/>
      <c r="HN212" s="201"/>
      <c r="HO212" s="201"/>
      <c r="HP212" s="201" t="str">
        <f t="shared" si="218"/>
        <v/>
      </c>
      <c r="HQ212" s="201"/>
      <c r="HR212" s="201"/>
      <c r="HS212" s="203"/>
      <c r="HT212" s="201"/>
      <c r="HU212" s="201"/>
      <c r="HV212" s="201"/>
      <c r="HW212" s="201" t="str">
        <f t="shared" si="219"/>
        <v/>
      </c>
      <c r="HX212" s="201"/>
      <c r="HY212" s="201"/>
      <c r="HZ212" s="203"/>
      <c r="IA212" s="201"/>
      <c r="IB212" s="201"/>
      <c r="IC212" s="201"/>
      <c r="ID212" s="201" t="str">
        <f t="shared" si="220"/>
        <v/>
      </c>
      <c r="IE212" s="201"/>
      <c r="IF212" s="201"/>
      <c r="IG212" s="203"/>
      <c r="IH212" s="201"/>
      <c r="II212" s="201"/>
      <c r="IJ212" s="201"/>
      <c r="IK212" s="201" t="str">
        <f t="shared" si="221"/>
        <v/>
      </c>
      <c r="IL212" s="201"/>
      <c r="IM212" s="201"/>
      <c r="IN212" s="203"/>
      <c r="IO212" s="201"/>
      <c r="IP212" s="201"/>
      <c r="IQ212" s="201"/>
      <c r="IR212" s="201" t="str">
        <f t="shared" si="222"/>
        <v/>
      </c>
      <c r="IS212" s="201"/>
      <c r="IT212" s="201"/>
      <c r="IU212" s="203"/>
      <c r="IV212" s="201"/>
      <c r="IW212" s="201"/>
      <c r="IX212" s="201"/>
      <c r="IY212" s="201" t="str">
        <f t="shared" si="223"/>
        <v/>
      </c>
      <c r="IZ212" s="201"/>
      <c r="JA212" s="201"/>
      <c r="JB212" s="201"/>
      <c r="JC212" s="201"/>
      <c r="JD212" s="201"/>
      <c r="JE212" s="201"/>
      <c r="JF212" s="201" t="str">
        <f t="shared" si="224"/>
        <v/>
      </c>
      <c r="JG212" s="201"/>
      <c r="JH212" s="201"/>
      <c r="JI212" s="203"/>
      <c r="JJ212" s="201"/>
      <c r="JK212" s="201"/>
      <c r="JL212" s="201"/>
      <c r="JM212" s="201" t="str">
        <f t="shared" si="225"/>
        <v/>
      </c>
      <c r="JN212" s="201"/>
      <c r="JO212" s="201"/>
      <c r="JP212" s="203"/>
      <c r="JQ212" s="201"/>
      <c r="JR212" s="201"/>
      <c r="JS212" s="201"/>
      <c r="JT212" s="201" t="str">
        <f t="shared" si="226"/>
        <v/>
      </c>
      <c r="JU212" s="201"/>
      <c r="JV212" s="201"/>
      <c r="JW212" s="203"/>
      <c r="JX212" s="201"/>
      <c r="JY212" s="201"/>
      <c r="JZ212" s="201"/>
      <c r="KA212" s="201" t="str">
        <f t="shared" si="227"/>
        <v/>
      </c>
      <c r="KB212" s="201"/>
      <c r="KC212" s="201"/>
      <c r="KD212" s="203"/>
      <c r="KE212" s="201"/>
      <c r="KF212" s="201"/>
      <c r="KG212" s="201"/>
      <c r="KH212" s="201" t="str">
        <f t="shared" si="228"/>
        <v/>
      </c>
      <c r="KI212" s="201"/>
      <c r="KJ212" s="201"/>
      <c r="KK212" s="203"/>
      <c r="KL212" s="201"/>
      <c r="KM212" s="201"/>
      <c r="KN212" s="201"/>
      <c r="KO212" s="201" t="str">
        <f t="shared" si="229"/>
        <v/>
      </c>
      <c r="KP212" s="201"/>
      <c r="KQ212" s="201"/>
      <c r="KR212" s="201"/>
      <c r="KS212" s="201"/>
      <c r="KT212" s="201"/>
      <c r="KU212" s="201"/>
      <c r="KV212" s="201" t="str">
        <f t="shared" si="230"/>
        <v/>
      </c>
      <c r="KW212" s="201"/>
      <c r="KX212" s="201"/>
      <c r="KY212" s="203"/>
      <c r="KZ212" s="201"/>
      <c r="LA212" s="201"/>
      <c r="LB212" s="201"/>
      <c r="LC212" s="201" t="str">
        <f t="shared" si="231"/>
        <v/>
      </c>
      <c r="LD212" s="201"/>
      <c r="LE212" s="201"/>
      <c r="LF212" s="203"/>
      <c r="LG212" s="201"/>
      <c r="LH212" s="201"/>
      <c r="LI212" s="201"/>
      <c r="LJ212" s="201" t="str">
        <f t="shared" si="168"/>
        <v/>
      </c>
      <c r="LK212" s="201"/>
      <c r="LL212" s="201"/>
      <c r="LM212" s="203"/>
      <c r="LN212" s="201"/>
      <c r="LO212" s="201"/>
      <c r="LP212" s="201"/>
      <c r="LQ212" s="201" t="str">
        <f t="shared" si="169"/>
        <v/>
      </c>
      <c r="LR212" s="201"/>
      <c r="LS212" s="201"/>
      <c r="LT212" s="203"/>
      <c r="LU212" s="201"/>
      <c r="LV212" s="201"/>
      <c r="LW212" s="201"/>
      <c r="LX212" s="201" t="str">
        <f t="shared" si="170"/>
        <v/>
      </c>
      <c r="LY212" s="201"/>
      <c r="LZ212" s="201"/>
      <c r="MA212" s="203"/>
      <c r="MB212" s="201"/>
      <c r="MC212" s="201"/>
      <c r="MD212" s="201"/>
      <c r="ME212" s="201" t="str">
        <f t="shared" si="171"/>
        <v/>
      </c>
      <c r="MF212" s="201"/>
      <c r="MG212" s="201"/>
      <c r="MH212" s="201"/>
      <c r="MI212" s="201"/>
      <c r="MJ212" s="201"/>
      <c r="MK212" s="201"/>
      <c r="ML212" s="201" t="str">
        <f t="shared" si="172"/>
        <v/>
      </c>
      <c r="MM212" s="201"/>
      <c r="MN212" s="201"/>
      <c r="MO212" s="203"/>
      <c r="MP212" s="201"/>
      <c r="MQ212" s="201"/>
      <c r="MR212" s="201"/>
      <c r="MS212" s="201" t="str">
        <f t="shared" si="173"/>
        <v/>
      </c>
      <c r="MT212" s="201"/>
      <c r="MU212" s="201"/>
      <c r="MV212" s="203"/>
      <c r="MW212" s="201"/>
      <c r="MX212" s="201"/>
      <c r="MY212" s="201"/>
      <c r="MZ212" s="201" t="str">
        <f t="shared" si="174"/>
        <v/>
      </c>
      <c r="NA212" s="201"/>
      <c r="NB212" s="201"/>
      <c r="NC212" s="203"/>
      <c r="ND212" s="201"/>
      <c r="NE212" s="201"/>
      <c r="NF212" s="201"/>
      <c r="NG212" s="201" t="str">
        <f t="shared" si="175"/>
        <v/>
      </c>
      <c r="NH212" s="201"/>
      <c r="NI212" s="201"/>
      <c r="NJ212" s="203"/>
      <c r="NK212" s="201"/>
      <c r="NL212" s="201"/>
      <c r="NM212" s="201"/>
      <c r="NN212" s="201" t="str">
        <f t="shared" si="176"/>
        <v/>
      </c>
      <c r="NO212" s="201"/>
      <c r="NP212" s="201"/>
      <c r="NQ212" s="203"/>
      <c r="NR212" s="201"/>
      <c r="NS212" s="201"/>
      <c r="NT212" s="201"/>
      <c r="NU212" s="201" t="str">
        <f t="shared" si="177"/>
        <v/>
      </c>
      <c r="NV212" s="201"/>
      <c r="NW212" s="201"/>
      <c r="NX212" s="201"/>
      <c r="NY212" s="201"/>
      <c r="NZ212" s="201"/>
      <c r="OA212" s="201"/>
      <c r="OB212" s="201" t="str">
        <f t="shared" si="178"/>
        <v/>
      </c>
      <c r="OC212" s="201"/>
      <c r="OD212" s="201"/>
      <c r="OE212" s="203"/>
      <c r="OF212" s="201"/>
      <c r="OG212" s="201"/>
      <c r="OH212" s="201"/>
      <c r="OI212" s="201" t="str">
        <f t="shared" si="179"/>
        <v/>
      </c>
      <c r="OJ212" s="201"/>
      <c r="OK212" s="201"/>
      <c r="OL212" s="203"/>
      <c r="OM212" s="201"/>
      <c r="ON212" s="201"/>
      <c r="OO212" s="201"/>
      <c r="OP212" s="201" t="str">
        <f t="shared" si="180"/>
        <v/>
      </c>
      <c r="OQ212" s="201"/>
      <c r="OR212" s="201"/>
      <c r="OS212" s="203"/>
      <c r="OT212" s="201"/>
      <c r="OU212" s="201"/>
      <c r="OV212" s="201"/>
      <c r="OW212" s="201" t="str">
        <f t="shared" si="181"/>
        <v/>
      </c>
      <c r="OX212" s="201"/>
      <c r="OY212" s="201"/>
      <c r="OZ212" s="203"/>
      <c r="PA212" s="201"/>
      <c r="PB212" s="201"/>
      <c r="PC212" s="201"/>
      <c r="PD212" s="201" t="str">
        <f t="shared" si="182"/>
        <v/>
      </c>
      <c r="PE212" s="201"/>
      <c r="PF212" s="201"/>
      <c r="PG212" s="203"/>
      <c r="PH212" s="201"/>
      <c r="PI212" s="201"/>
      <c r="PJ212" s="201"/>
      <c r="PK212" s="201" t="str">
        <f t="shared" si="183"/>
        <v/>
      </c>
      <c r="PL212" s="201"/>
      <c r="PM212" s="201"/>
      <c r="PN212" s="201"/>
      <c r="PO212" s="201"/>
      <c r="PP212" s="201"/>
      <c r="PQ212" s="201"/>
      <c r="PR212" s="201" t="str">
        <f t="shared" si="184"/>
        <v/>
      </c>
      <c r="PS212" s="201"/>
      <c r="PT212" s="201"/>
      <c r="PU212" s="201"/>
      <c r="PV212" s="201"/>
      <c r="PW212" s="201"/>
      <c r="PX212" s="201"/>
      <c r="PY212" s="201" t="str">
        <f t="shared" si="185"/>
        <v/>
      </c>
      <c r="PZ212" s="201"/>
      <c r="QA212" s="201"/>
      <c r="QB212" s="201"/>
      <c r="QC212" s="201"/>
      <c r="QD212" s="201"/>
      <c r="QE212" s="201"/>
      <c r="QF212" s="201" t="str">
        <f t="shared" si="186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38"/>
        <v>#N/A</v>
      </c>
      <c r="H213" s="202"/>
      <c r="I213" s="202"/>
      <c r="J213" s="202"/>
      <c r="K213" s="201"/>
      <c r="L213" s="201"/>
      <c r="M213" s="201"/>
      <c r="N213" s="201">
        <f t="shared" si="239"/>
        <v>0</v>
      </c>
      <c r="O213" s="201"/>
      <c r="P213" s="201"/>
      <c r="Q213" s="203"/>
      <c r="R213" s="201"/>
      <c r="S213" s="201"/>
      <c r="T213" s="201"/>
      <c r="U213" s="201">
        <f t="shared" si="236"/>
        <v>0</v>
      </c>
      <c r="V213" s="201"/>
      <c r="W213" s="201"/>
      <c r="X213" s="203"/>
      <c r="Y213" s="201"/>
      <c r="Z213" s="201"/>
      <c r="AA213" s="201"/>
      <c r="AB213" s="201">
        <f t="shared" si="237"/>
        <v>0</v>
      </c>
      <c r="AC213" s="201"/>
      <c r="AD213" s="201"/>
      <c r="AE213" s="203"/>
      <c r="AF213" s="201"/>
      <c r="AG213" s="201"/>
      <c r="AH213" s="201"/>
      <c r="AI213" s="201">
        <f t="shared" si="191"/>
        <v>0</v>
      </c>
      <c r="AJ213" s="201"/>
      <c r="AK213" s="201"/>
      <c r="AL213" s="203"/>
      <c r="AM213" s="201"/>
      <c r="AN213" s="201"/>
      <c r="AO213" s="201"/>
      <c r="AP213" s="201" t="str">
        <f t="shared" si="192"/>
        <v/>
      </c>
      <c r="AQ213" s="201"/>
      <c r="AR213" s="201"/>
      <c r="AS213" s="203"/>
      <c r="AT213" s="201"/>
      <c r="AU213" s="201"/>
      <c r="AV213" s="201"/>
      <c r="AW213" s="201" t="str">
        <f t="shared" si="193"/>
        <v/>
      </c>
      <c r="AX213" s="201"/>
      <c r="AY213" s="201"/>
      <c r="AZ213" s="201"/>
      <c r="BA213" s="201"/>
      <c r="BB213" s="201"/>
      <c r="BC213" s="201"/>
      <c r="BD213" s="201" t="str">
        <f t="shared" si="194"/>
        <v/>
      </c>
      <c r="BE213" s="201"/>
      <c r="BF213" s="201"/>
      <c r="BG213" s="203"/>
      <c r="BH213" s="201"/>
      <c r="BI213" s="201"/>
      <c r="BJ213" s="201"/>
      <c r="BK213" s="201" t="str">
        <f t="shared" si="195"/>
        <v/>
      </c>
      <c r="BL213" s="201"/>
      <c r="BM213" s="201"/>
      <c r="BN213" s="203"/>
      <c r="BO213" s="201"/>
      <c r="BP213" s="201"/>
      <c r="BQ213" s="201"/>
      <c r="BR213" s="201" t="str">
        <f t="shared" si="196"/>
        <v/>
      </c>
      <c r="BS213" s="201"/>
      <c r="BT213" s="201"/>
      <c r="BU213" s="203"/>
      <c r="BV213" s="201"/>
      <c r="BW213" s="201"/>
      <c r="BX213" s="201"/>
      <c r="BY213" s="201" t="str">
        <f t="shared" si="197"/>
        <v/>
      </c>
      <c r="BZ213" s="201"/>
      <c r="CA213" s="201"/>
      <c r="CB213" s="203"/>
      <c r="CC213" s="201"/>
      <c r="CD213" s="201"/>
      <c r="CE213" s="201"/>
      <c r="CF213" s="201" t="str">
        <f t="shared" si="198"/>
        <v/>
      </c>
      <c r="CG213" s="201"/>
      <c r="CH213" s="201"/>
      <c r="CI213" s="203"/>
      <c r="CJ213" s="201"/>
      <c r="CK213" s="201"/>
      <c r="CL213" s="201"/>
      <c r="CM213" s="201" t="str">
        <f t="shared" si="199"/>
        <v/>
      </c>
      <c r="CN213" s="201"/>
      <c r="CO213" s="201"/>
      <c r="CP213" s="201"/>
      <c r="CQ213" s="201"/>
      <c r="CR213" s="201"/>
      <c r="CS213" s="201"/>
      <c r="CT213" s="201" t="str">
        <f t="shared" si="200"/>
        <v/>
      </c>
      <c r="CU213" s="201"/>
      <c r="CV213" s="201"/>
      <c r="CW213" s="203"/>
      <c r="CX213" s="201"/>
      <c r="CY213" s="201"/>
      <c r="CZ213" s="201"/>
      <c r="DA213" s="201" t="str">
        <f t="shared" si="201"/>
        <v/>
      </c>
      <c r="DB213" s="201"/>
      <c r="DC213" s="201"/>
      <c r="DD213" s="203"/>
      <c r="DE213" s="201"/>
      <c r="DF213" s="201"/>
      <c r="DG213" s="201"/>
      <c r="DH213" s="201" t="str">
        <f t="shared" si="202"/>
        <v/>
      </c>
      <c r="DI213" s="201"/>
      <c r="DJ213" s="201"/>
      <c r="DK213" s="203"/>
      <c r="DL213" s="201"/>
      <c r="DM213" s="201"/>
      <c r="DN213" s="201"/>
      <c r="DO213" s="201" t="str">
        <f t="shared" si="203"/>
        <v/>
      </c>
      <c r="DP213" s="201"/>
      <c r="DQ213" s="201"/>
      <c r="DR213" s="203"/>
      <c r="DS213" s="201"/>
      <c r="DT213" s="201"/>
      <c r="DU213" s="201"/>
      <c r="DV213" s="201" t="str">
        <f t="shared" si="204"/>
        <v/>
      </c>
      <c r="DW213" s="201"/>
      <c r="DX213" s="201"/>
      <c r="DY213" s="203"/>
      <c r="DZ213" s="201"/>
      <c r="EA213" s="201"/>
      <c r="EB213" s="201"/>
      <c r="EC213" s="201" t="str">
        <f t="shared" si="205"/>
        <v/>
      </c>
      <c r="ED213" s="201"/>
      <c r="EE213" s="201"/>
      <c r="EF213" s="201"/>
      <c r="EG213" s="201"/>
      <c r="EH213" s="201"/>
      <c r="EI213" s="201"/>
      <c r="EJ213" s="201" t="str">
        <f t="shared" si="206"/>
        <v/>
      </c>
      <c r="EK213" s="201"/>
      <c r="EL213" s="201"/>
      <c r="EM213" s="203"/>
      <c r="EN213" s="201"/>
      <c r="EO213" s="201"/>
      <c r="EP213" s="201"/>
      <c r="EQ213" s="201" t="str">
        <f t="shared" si="207"/>
        <v/>
      </c>
      <c r="ER213" s="201"/>
      <c r="ES213" s="201"/>
      <c r="ET213" s="203"/>
      <c r="EU213" s="201"/>
      <c r="EV213" s="201"/>
      <c r="EW213" s="201"/>
      <c r="EX213" s="201" t="str">
        <f t="shared" si="208"/>
        <v/>
      </c>
      <c r="EY213" s="201"/>
      <c r="EZ213" s="201"/>
      <c r="FA213" s="203"/>
      <c r="FB213" s="201"/>
      <c r="FC213" s="201"/>
      <c r="FD213" s="201"/>
      <c r="FE213" s="201" t="str">
        <f t="shared" si="209"/>
        <v/>
      </c>
      <c r="FF213" s="201"/>
      <c r="FG213" s="201"/>
      <c r="FH213" s="203"/>
      <c r="FI213" s="201"/>
      <c r="FJ213" s="201"/>
      <c r="FK213" s="201"/>
      <c r="FL213" s="201" t="str">
        <f t="shared" si="210"/>
        <v/>
      </c>
      <c r="FM213" s="201"/>
      <c r="FN213" s="201"/>
      <c r="FO213" s="203"/>
      <c r="FP213" s="201"/>
      <c r="FQ213" s="201"/>
      <c r="FR213" s="201"/>
      <c r="FS213" s="201" t="str">
        <f t="shared" si="211"/>
        <v/>
      </c>
      <c r="FT213" s="201"/>
      <c r="FU213" s="201"/>
      <c r="FV213" s="201"/>
      <c r="FW213" s="201"/>
      <c r="FX213" s="201"/>
      <c r="FY213" s="201"/>
      <c r="FZ213" s="201" t="str">
        <f t="shared" si="212"/>
        <v/>
      </c>
      <c r="GA213" s="201"/>
      <c r="GB213" s="201"/>
      <c r="GC213" s="203"/>
      <c r="GD213" s="201"/>
      <c r="GE213" s="201"/>
      <c r="GF213" s="201"/>
      <c r="GG213" s="201" t="str">
        <f t="shared" si="213"/>
        <v/>
      </c>
      <c r="GH213" s="201"/>
      <c r="GI213" s="201"/>
      <c r="GJ213" s="203"/>
      <c r="GK213" s="201"/>
      <c r="GL213" s="201"/>
      <c r="GM213" s="201"/>
      <c r="GN213" s="201" t="str">
        <f t="shared" si="214"/>
        <v/>
      </c>
      <c r="GO213" s="201"/>
      <c r="GP213" s="201"/>
      <c r="GQ213" s="203"/>
      <c r="GR213" s="201"/>
      <c r="GS213" s="201"/>
      <c r="GT213" s="201"/>
      <c r="GU213" s="201" t="str">
        <f t="shared" si="215"/>
        <v/>
      </c>
      <c r="GV213" s="201"/>
      <c r="GW213" s="201"/>
      <c r="GX213" s="203"/>
      <c r="GY213" s="201"/>
      <c r="GZ213" s="201"/>
      <c r="HA213" s="201"/>
      <c r="HB213" s="201" t="str">
        <f t="shared" si="216"/>
        <v/>
      </c>
      <c r="HC213" s="201"/>
      <c r="HD213" s="201"/>
      <c r="HE213" s="203"/>
      <c r="HF213" s="201"/>
      <c r="HG213" s="201"/>
      <c r="HH213" s="201"/>
      <c r="HI213" s="201" t="str">
        <f t="shared" si="217"/>
        <v/>
      </c>
      <c r="HJ213" s="201"/>
      <c r="HK213" s="201"/>
      <c r="HL213" s="201"/>
      <c r="HM213" s="201"/>
      <c r="HN213" s="201"/>
      <c r="HO213" s="201"/>
      <c r="HP213" s="201" t="str">
        <f t="shared" si="218"/>
        <v/>
      </c>
      <c r="HQ213" s="201"/>
      <c r="HR213" s="201"/>
      <c r="HS213" s="203"/>
      <c r="HT213" s="201"/>
      <c r="HU213" s="201"/>
      <c r="HV213" s="201"/>
      <c r="HW213" s="201" t="str">
        <f t="shared" si="219"/>
        <v/>
      </c>
      <c r="HX213" s="201"/>
      <c r="HY213" s="201"/>
      <c r="HZ213" s="203"/>
      <c r="IA213" s="201"/>
      <c r="IB213" s="201"/>
      <c r="IC213" s="201"/>
      <c r="ID213" s="201" t="str">
        <f t="shared" si="220"/>
        <v/>
      </c>
      <c r="IE213" s="201"/>
      <c r="IF213" s="201"/>
      <c r="IG213" s="203"/>
      <c r="IH213" s="201"/>
      <c r="II213" s="201"/>
      <c r="IJ213" s="201"/>
      <c r="IK213" s="201" t="str">
        <f t="shared" si="221"/>
        <v/>
      </c>
      <c r="IL213" s="201"/>
      <c r="IM213" s="201"/>
      <c r="IN213" s="203"/>
      <c r="IO213" s="201"/>
      <c r="IP213" s="201"/>
      <c r="IQ213" s="201"/>
      <c r="IR213" s="201" t="str">
        <f t="shared" si="222"/>
        <v/>
      </c>
      <c r="IS213" s="201"/>
      <c r="IT213" s="201"/>
      <c r="IU213" s="203"/>
      <c r="IV213" s="201"/>
      <c r="IW213" s="201"/>
      <c r="IX213" s="201"/>
      <c r="IY213" s="201" t="str">
        <f t="shared" si="223"/>
        <v/>
      </c>
      <c r="IZ213" s="201"/>
      <c r="JA213" s="201"/>
      <c r="JB213" s="201"/>
      <c r="JC213" s="201"/>
      <c r="JD213" s="201"/>
      <c r="JE213" s="201"/>
      <c r="JF213" s="201" t="str">
        <f t="shared" si="224"/>
        <v/>
      </c>
      <c r="JG213" s="201"/>
      <c r="JH213" s="201"/>
      <c r="JI213" s="203"/>
      <c r="JJ213" s="201"/>
      <c r="JK213" s="201"/>
      <c r="JL213" s="201"/>
      <c r="JM213" s="201" t="str">
        <f t="shared" si="225"/>
        <v/>
      </c>
      <c r="JN213" s="201"/>
      <c r="JO213" s="201"/>
      <c r="JP213" s="203"/>
      <c r="JQ213" s="201"/>
      <c r="JR213" s="201"/>
      <c r="JS213" s="201"/>
      <c r="JT213" s="201" t="str">
        <f t="shared" si="226"/>
        <v/>
      </c>
      <c r="JU213" s="201"/>
      <c r="JV213" s="201"/>
      <c r="JW213" s="203"/>
      <c r="JX213" s="201"/>
      <c r="JY213" s="201"/>
      <c r="JZ213" s="201"/>
      <c r="KA213" s="201" t="str">
        <f t="shared" si="227"/>
        <v/>
      </c>
      <c r="KB213" s="201"/>
      <c r="KC213" s="201"/>
      <c r="KD213" s="203"/>
      <c r="KE213" s="201"/>
      <c r="KF213" s="201"/>
      <c r="KG213" s="201"/>
      <c r="KH213" s="201" t="str">
        <f t="shared" si="228"/>
        <v/>
      </c>
      <c r="KI213" s="201"/>
      <c r="KJ213" s="201"/>
      <c r="KK213" s="203"/>
      <c r="KL213" s="201"/>
      <c r="KM213" s="201"/>
      <c r="KN213" s="201"/>
      <c r="KO213" s="201" t="str">
        <f t="shared" si="229"/>
        <v/>
      </c>
      <c r="KP213" s="201"/>
      <c r="KQ213" s="201"/>
      <c r="KR213" s="201"/>
      <c r="KS213" s="201"/>
      <c r="KT213" s="201"/>
      <c r="KU213" s="201"/>
      <c r="KV213" s="201" t="str">
        <f t="shared" si="230"/>
        <v/>
      </c>
      <c r="KW213" s="201"/>
      <c r="KX213" s="201"/>
      <c r="KY213" s="203"/>
      <c r="KZ213" s="201"/>
      <c r="LA213" s="201"/>
      <c r="LB213" s="201"/>
      <c r="LC213" s="201" t="str">
        <f t="shared" si="231"/>
        <v/>
      </c>
      <c r="LD213" s="201"/>
      <c r="LE213" s="201"/>
      <c r="LF213" s="203"/>
      <c r="LG213" s="201"/>
      <c r="LH213" s="201"/>
      <c r="LI213" s="201"/>
      <c r="LJ213" s="201" t="str">
        <f t="shared" si="168"/>
        <v/>
      </c>
      <c r="LK213" s="201"/>
      <c r="LL213" s="201"/>
      <c r="LM213" s="203"/>
      <c r="LN213" s="201"/>
      <c r="LO213" s="201"/>
      <c r="LP213" s="201"/>
      <c r="LQ213" s="201" t="str">
        <f t="shared" si="169"/>
        <v/>
      </c>
      <c r="LR213" s="201"/>
      <c r="LS213" s="201"/>
      <c r="LT213" s="203"/>
      <c r="LU213" s="201"/>
      <c r="LV213" s="201"/>
      <c r="LW213" s="201"/>
      <c r="LX213" s="201" t="str">
        <f t="shared" si="170"/>
        <v/>
      </c>
      <c r="LY213" s="201"/>
      <c r="LZ213" s="201"/>
      <c r="MA213" s="203"/>
      <c r="MB213" s="201"/>
      <c r="MC213" s="201"/>
      <c r="MD213" s="201"/>
      <c r="ME213" s="201" t="str">
        <f t="shared" si="171"/>
        <v/>
      </c>
      <c r="MF213" s="201"/>
      <c r="MG213" s="201"/>
      <c r="MH213" s="201"/>
      <c r="MI213" s="201"/>
      <c r="MJ213" s="201"/>
      <c r="MK213" s="201"/>
      <c r="ML213" s="201" t="str">
        <f t="shared" si="172"/>
        <v/>
      </c>
      <c r="MM213" s="201"/>
      <c r="MN213" s="201"/>
      <c r="MO213" s="203"/>
      <c r="MP213" s="201"/>
      <c r="MQ213" s="201"/>
      <c r="MR213" s="201"/>
      <c r="MS213" s="201" t="str">
        <f t="shared" si="173"/>
        <v/>
      </c>
      <c r="MT213" s="201"/>
      <c r="MU213" s="201"/>
      <c r="MV213" s="203"/>
      <c r="MW213" s="201"/>
      <c r="MX213" s="201"/>
      <c r="MY213" s="201"/>
      <c r="MZ213" s="201" t="str">
        <f t="shared" si="174"/>
        <v/>
      </c>
      <c r="NA213" s="201"/>
      <c r="NB213" s="201"/>
      <c r="NC213" s="203"/>
      <c r="ND213" s="201"/>
      <c r="NE213" s="201"/>
      <c r="NF213" s="201"/>
      <c r="NG213" s="201" t="str">
        <f t="shared" si="175"/>
        <v/>
      </c>
      <c r="NH213" s="201"/>
      <c r="NI213" s="201"/>
      <c r="NJ213" s="203"/>
      <c r="NK213" s="201"/>
      <c r="NL213" s="201"/>
      <c r="NM213" s="201"/>
      <c r="NN213" s="201" t="str">
        <f t="shared" si="176"/>
        <v/>
      </c>
      <c r="NO213" s="201"/>
      <c r="NP213" s="201"/>
      <c r="NQ213" s="203"/>
      <c r="NR213" s="201"/>
      <c r="NS213" s="201"/>
      <c r="NT213" s="201"/>
      <c r="NU213" s="201" t="str">
        <f t="shared" si="177"/>
        <v/>
      </c>
      <c r="NV213" s="201"/>
      <c r="NW213" s="201"/>
      <c r="NX213" s="201"/>
      <c r="NY213" s="201"/>
      <c r="NZ213" s="201"/>
      <c r="OA213" s="201"/>
      <c r="OB213" s="201" t="str">
        <f t="shared" si="178"/>
        <v/>
      </c>
      <c r="OC213" s="201"/>
      <c r="OD213" s="201"/>
      <c r="OE213" s="203"/>
      <c r="OF213" s="201"/>
      <c r="OG213" s="201"/>
      <c r="OH213" s="201"/>
      <c r="OI213" s="201" t="str">
        <f t="shared" si="179"/>
        <v/>
      </c>
      <c r="OJ213" s="201"/>
      <c r="OK213" s="201"/>
      <c r="OL213" s="203"/>
      <c r="OM213" s="201"/>
      <c r="ON213" s="201"/>
      <c r="OO213" s="201"/>
      <c r="OP213" s="201" t="str">
        <f t="shared" si="180"/>
        <v/>
      </c>
      <c r="OQ213" s="201"/>
      <c r="OR213" s="201"/>
      <c r="OS213" s="203"/>
      <c r="OT213" s="201"/>
      <c r="OU213" s="201"/>
      <c r="OV213" s="201"/>
      <c r="OW213" s="201" t="str">
        <f t="shared" si="181"/>
        <v/>
      </c>
      <c r="OX213" s="201"/>
      <c r="OY213" s="201"/>
      <c r="OZ213" s="203"/>
      <c r="PA213" s="201"/>
      <c r="PB213" s="201"/>
      <c r="PC213" s="201"/>
      <c r="PD213" s="201" t="str">
        <f t="shared" si="182"/>
        <v/>
      </c>
      <c r="PE213" s="201"/>
      <c r="PF213" s="201"/>
      <c r="PG213" s="203"/>
      <c r="PH213" s="201"/>
      <c r="PI213" s="201"/>
      <c r="PJ213" s="201"/>
      <c r="PK213" s="201" t="str">
        <f t="shared" si="183"/>
        <v/>
      </c>
      <c r="PL213" s="201"/>
      <c r="PM213" s="201"/>
      <c r="PN213" s="201"/>
      <c r="PO213" s="201"/>
      <c r="PP213" s="201"/>
      <c r="PQ213" s="201"/>
      <c r="PR213" s="201" t="str">
        <f t="shared" si="184"/>
        <v/>
      </c>
      <c r="PS213" s="201"/>
      <c r="PT213" s="201"/>
      <c r="PU213" s="201"/>
      <c r="PV213" s="201"/>
      <c r="PW213" s="201"/>
      <c r="PX213" s="201"/>
      <c r="PY213" s="201" t="str">
        <f t="shared" si="185"/>
        <v/>
      </c>
      <c r="PZ213" s="201"/>
      <c r="QA213" s="201"/>
      <c r="QB213" s="201"/>
      <c r="QC213" s="201"/>
      <c r="QD213" s="201"/>
      <c r="QE213" s="201"/>
      <c r="QF213" s="201" t="str">
        <f t="shared" si="186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38"/>
        <v>#N/A</v>
      </c>
      <c r="H214" s="202"/>
      <c r="I214" s="202"/>
      <c r="J214" s="202"/>
      <c r="K214" s="201"/>
      <c r="L214" s="201"/>
      <c r="M214" s="201"/>
      <c r="N214" s="201">
        <f t="shared" si="239"/>
        <v>0</v>
      </c>
      <c r="O214" s="201"/>
      <c r="P214" s="201"/>
      <c r="Q214" s="203"/>
      <c r="R214" s="201"/>
      <c r="S214" s="201"/>
      <c r="T214" s="201"/>
      <c r="U214" s="201">
        <f t="shared" si="236"/>
        <v>0</v>
      </c>
      <c r="V214" s="201"/>
      <c r="W214" s="201"/>
      <c r="X214" s="203"/>
      <c r="Y214" s="201"/>
      <c r="Z214" s="201"/>
      <c r="AA214" s="201"/>
      <c r="AB214" s="201">
        <f t="shared" si="237"/>
        <v>0</v>
      </c>
      <c r="AC214" s="201"/>
      <c r="AD214" s="201"/>
      <c r="AE214" s="203"/>
      <c r="AF214" s="201"/>
      <c r="AG214" s="201"/>
      <c r="AH214" s="201"/>
      <c r="AI214" s="201">
        <f t="shared" si="191"/>
        <v>0</v>
      </c>
      <c r="AJ214" s="201"/>
      <c r="AK214" s="201"/>
      <c r="AL214" s="203"/>
      <c r="AM214" s="201"/>
      <c r="AN214" s="201"/>
      <c r="AO214" s="201"/>
      <c r="AP214" s="201" t="str">
        <f t="shared" si="192"/>
        <v/>
      </c>
      <c r="AQ214" s="201"/>
      <c r="AR214" s="201"/>
      <c r="AS214" s="203"/>
      <c r="AT214" s="201"/>
      <c r="AU214" s="201"/>
      <c r="AV214" s="201"/>
      <c r="AW214" s="201" t="str">
        <f t="shared" si="193"/>
        <v/>
      </c>
      <c r="AX214" s="201"/>
      <c r="AY214" s="201"/>
      <c r="AZ214" s="201"/>
      <c r="BA214" s="201"/>
      <c r="BB214" s="201"/>
      <c r="BC214" s="201"/>
      <c r="BD214" s="201" t="str">
        <f t="shared" si="194"/>
        <v/>
      </c>
      <c r="BE214" s="201"/>
      <c r="BF214" s="201"/>
      <c r="BG214" s="203"/>
      <c r="BH214" s="201"/>
      <c r="BI214" s="201"/>
      <c r="BJ214" s="201"/>
      <c r="BK214" s="201" t="str">
        <f t="shared" si="195"/>
        <v/>
      </c>
      <c r="BL214" s="201"/>
      <c r="BM214" s="201"/>
      <c r="BN214" s="203"/>
      <c r="BO214" s="201"/>
      <c r="BP214" s="201"/>
      <c r="BQ214" s="201"/>
      <c r="BR214" s="201" t="str">
        <f t="shared" si="196"/>
        <v/>
      </c>
      <c r="BS214" s="201"/>
      <c r="BT214" s="201"/>
      <c r="BU214" s="203"/>
      <c r="BV214" s="201"/>
      <c r="BW214" s="201"/>
      <c r="BX214" s="201"/>
      <c r="BY214" s="201" t="str">
        <f t="shared" si="197"/>
        <v/>
      </c>
      <c r="BZ214" s="201"/>
      <c r="CA214" s="201"/>
      <c r="CB214" s="203"/>
      <c r="CC214" s="201"/>
      <c r="CD214" s="201"/>
      <c r="CE214" s="201"/>
      <c r="CF214" s="201" t="str">
        <f t="shared" si="198"/>
        <v/>
      </c>
      <c r="CG214" s="201"/>
      <c r="CH214" s="201"/>
      <c r="CI214" s="203"/>
      <c r="CJ214" s="201"/>
      <c r="CK214" s="201"/>
      <c r="CL214" s="201"/>
      <c r="CM214" s="201" t="str">
        <f t="shared" si="199"/>
        <v/>
      </c>
      <c r="CN214" s="201"/>
      <c r="CO214" s="201"/>
      <c r="CP214" s="201"/>
      <c r="CQ214" s="201"/>
      <c r="CR214" s="201"/>
      <c r="CS214" s="201"/>
      <c r="CT214" s="201" t="str">
        <f t="shared" si="200"/>
        <v/>
      </c>
      <c r="CU214" s="201"/>
      <c r="CV214" s="201"/>
      <c r="CW214" s="203"/>
      <c r="CX214" s="201"/>
      <c r="CY214" s="201"/>
      <c r="CZ214" s="201"/>
      <c r="DA214" s="201" t="str">
        <f t="shared" si="201"/>
        <v/>
      </c>
      <c r="DB214" s="201"/>
      <c r="DC214" s="201"/>
      <c r="DD214" s="203"/>
      <c r="DE214" s="201"/>
      <c r="DF214" s="201"/>
      <c r="DG214" s="201"/>
      <c r="DH214" s="201" t="str">
        <f t="shared" si="202"/>
        <v/>
      </c>
      <c r="DI214" s="201"/>
      <c r="DJ214" s="201"/>
      <c r="DK214" s="203"/>
      <c r="DL214" s="201"/>
      <c r="DM214" s="201"/>
      <c r="DN214" s="201"/>
      <c r="DO214" s="201" t="str">
        <f t="shared" si="203"/>
        <v/>
      </c>
      <c r="DP214" s="201"/>
      <c r="DQ214" s="201"/>
      <c r="DR214" s="203"/>
      <c r="DS214" s="201"/>
      <c r="DT214" s="201"/>
      <c r="DU214" s="201"/>
      <c r="DV214" s="201" t="str">
        <f t="shared" si="204"/>
        <v/>
      </c>
      <c r="DW214" s="201"/>
      <c r="DX214" s="201"/>
      <c r="DY214" s="203"/>
      <c r="DZ214" s="201"/>
      <c r="EA214" s="201"/>
      <c r="EB214" s="201"/>
      <c r="EC214" s="201" t="str">
        <f t="shared" si="205"/>
        <v/>
      </c>
      <c r="ED214" s="201"/>
      <c r="EE214" s="201"/>
      <c r="EF214" s="201"/>
      <c r="EG214" s="201"/>
      <c r="EH214" s="201"/>
      <c r="EI214" s="201"/>
      <c r="EJ214" s="201" t="str">
        <f t="shared" si="206"/>
        <v/>
      </c>
      <c r="EK214" s="201"/>
      <c r="EL214" s="201"/>
      <c r="EM214" s="203"/>
      <c r="EN214" s="201"/>
      <c r="EO214" s="201"/>
      <c r="EP214" s="201"/>
      <c r="EQ214" s="201" t="str">
        <f t="shared" si="207"/>
        <v/>
      </c>
      <c r="ER214" s="201"/>
      <c r="ES214" s="201"/>
      <c r="ET214" s="203"/>
      <c r="EU214" s="201"/>
      <c r="EV214" s="201"/>
      <c r="EW214" s="201"/>
      <c r="EX214" s="201" t="str">
        <f t="shared" si="208"/>
        <v/>
      </c>
      <c r="EY214" s="201"/>
      <c r="EZ214" s="201"/>
      <c r="FA214" s="203"/>
      <c r="FB214" s="201"/>
      <c r="FC214" s="201"/>
      <c r="FD214" s="201"/>
      <c r="FE214" s="201" t="str">
        <f t="shared" si="209"/>
        <v/>
      </c>
      <c r="FF214" s="201"/>
      <c r="FG214" s="201"/>
      <c r="FH214" s="203"/>
      <c r="FI214" s="201"/>
      <c r="FJ214" s="201"/>
      <c r="FK214" s="201"/>
      <c r="FL214" s="201" t="str">
        <f t="shared" si="210"/>
        <v/>
      </c>
      <c r="FM214" s="201"/>
      <c r="FN214" s="201"/>
      <c r="FO214" s="203"/>
      <c r="FP214" s="201"/>
      <c r="FQ214" s="201"/>
      <c r="FR214" s="201"/>
      <c r="FS214" s="201" t="str">
        <f t="shared" si="211"/>
        <v/>
      </c>
      <c r="FT214" s="201"/>
      <c r="FU214" s="201"/>
      <c r="FV214" s="201"/>
      <c r="FW214" s="201"/>
      <c r="FX214" s="201"/>
      <c r="FY214" s="201"/>
      <c r="FZ214" s="201" t="str">
        <f t="shared" si="212"/>
        <v/>
      </c>
      <c r="GA214" s="201"/>
      <c r="GB214" s="201"/>
      <c r="GC214" s="203"/>
      <c r="GD214" s="201"/>
      <c r="GE214" s="201"/>
      <c r="GF214" s="201"/>
      <c r="GG214" s="201" t="str">
        <f t="shared" si="213"/>
        <v/>
      </c>
      <c r="GH214" s="201"/>
      <c r="GI214" s="201"/>
      <c r="GJ214" s="203"/>
      <c r="GK214" s="201"/>
      <c r="GL214" s="201"/>
      <c r="GM214" s="201"/>
      <c r="GN214" s="201" t="str">
        <f t="shared" si="214"/>
        <v/>
      </c>
      <c r="GO214" s="201"/>
      <c r="GP214" s="201"/>
      <c r="GQ214" s="203"/>
      <c r="GR214" s="201"/>
      <c r="GS214" s="201"/>
      <c r="GT214" s="201"/>
      <c r="GU214" s="201" t="str">
        <f t="shared" si="215"/>
        <v/>
      </c>
      <c r="GV214" s="201"/>
      <c r="GW214" s="201"/>
      <c r="GX214" s="203"/>
      <c r="GY214" s="201"/>
      <c r="GZ214" s="201"/>
      <c r="HA214" s="201"/>
      <c r="HB214" s="201" t="str">
        <f t="shared" si="216"/>
        <v/>
      </c>
      <c r="HC214" s="201"/>
      <c r="HD214" s="201"/>
      <c r="HE214" s="203"/>
      <c r="HF214" s="201"/>
      <c r="HG214" s="201"/>
      <c r="HH214" s="201"/>
      <c r="HI214" s="201" t="str">
        <f t="shared" si="217"/>
        <v/>
      </c>
      <c r="HJ214" s="201"/>
      <c r="HK214" s="201"/>
      <c r="HL214" s="201"/>
      <c r="HM214" s="201"/>
      <c r="HN214" s="201"/>
      <c r="HO214" s="201"/>
      <c r="HP214" s="201" t="str">
        <f t="shared" si="218"/>
        <v/>
      </c>
      <c r="HQ214" s="201"/>
      <c r="HR214" s="201"/>
      <c r="HS214" s="203"/>
      <c r="HT214" s="201"/>
      <c r="HU214" s="201"/>
      <c r="HV214" s="201"/>
      <c r="HW214" s="201" t="str">
        <f t="shared" si="219"/>
        <v/>
      </c>
      <c r="HX214" s="201"/>
      <c r="HY214" s="201"/>
      <c r="HZ214" s="203"/>
      <c r="IA214" s="201"/>
      <c r="IB214" s="201"/>
      <c r="IC214" s="201"/>
      <c r="ID214" s="201" t="str">
        <f t="shared" si="220"/>
        <v/>
      </c>
      <c r="IE214" s="201"/>
      <c r="IF214" s="201"/>
      <c r="IG214" s="203"/>
      <c r="IH214" s="201"/>
      <c r="II214" s="201"/>
      <c r="IJ214" s="201"/>
      <c r="IK214" s="201" t="str">
        <f t="shared" si="221"/>
        <v/>
      </c>
      <c r="IL214" s="201"/>
      <c r="IM214" s="201"/>
      <c r="IN214" s="203"/>
      <c r="IO214" s="201"/>
      <c r="IP214" s="201"/>
      <c r="IQ214" s="201"/>
      <c r="IR214" s="201" t="str">
        <f t="shared" si="222"/>
        <v/>
      </c>
      <c r="IS214" s="201"/>
      <c r="IT214" s="201"/>
      <c r="IU214" s="203"/>
      <c r="IV214" s="201"/>
      <c r="IW214" s="201"/>
      <c r="IX214" s="201"/>
      <c r="IY214" s="201" t="str">
        <f t="shared" si="223"/>
        <v/>
      </c>
      <c r="IZ214" s="201"/>
      <c r="JA214" s="201"/>
      <c r="JB214" s="201"/>
      <c r="JC214" s="201"/>
      <c r="JD214" s="201"/>
      <c r="JE214" s="201"/>
      <c r="JF214" s="201" t="str">
        <f t="shared" si="224"/>
        <v/>
      </c>
      <c r="JG214" s="201"/>
      <c r="JH214" s="201"/>
      <c r="JI214" s="203"/>
      <c r="JJ214" s="201"/>
      <c r="JK214" s="201"/>
      <c r="JL214" s="201"/>
      <c r="JM214" s="201" t="str">
        <f t="shared" si="225"/>
        <v/>
      </c>
      <c r="JN214" s="201"/>
      <c r="JO214" s="201"/>
      <c r="JP214" s="203"/>
      <c r="JQ214" s="201"/>
      <c r="JR214" s="201"/>
      <c r="JS214" s="201"/>
      <c r="JT214" s="201" t="str">
        <f t="shared" si="226"/>
        <v/>
      </c>
      <c r="JU214" s="201"/>
      <c r="JV214" s="201"/>
      <c r="JW214" s="203"/>
      <c r="JX214" s="201"/>
      <c r="JY214" s="201"/>
      <c r="JZ214" s="201"/>
      <c r="KA214" s="201" t="str">
        <f t="shared" si="227"/>
        <v/>
      </c>
      <c r="KB214" s="201"/>
      <c r="KC214" s="201"/>
      <c r="KD214" s="203"/>
      <c r="KE214" s="201"/>
      <c r="KF214" s="201"/>
      <c r="KG214" s="201"/>
      <c r="KH214" s="201" t="str">
        <f t="shared" si="228"/>
        <v/>
      </c>
      <c r="KI214" s="201"/>
      <c r="KJ214" s="201"/>
      <c r="KK214" s="203"/>
      <c r="KL214" s="201"/>
      <c r="KM214" s="201"/>
      <c r="KN214" s="201"/>
      <c r="KO214" s="201" t="str">
        <f t="shared" si="229"/>
        <v/>
      </c>
      <c r="KP214" s="201"/>
      <c r="KQ214" s="201"/>
      <c r="KR214" s="201"/>
      <c r="KS214" s="201"/>
      <c r="KT214" s="201"/>
      <c r="KU214" s="201"/>
      <c r="KV214" s="201" t="str">
        <f t="shared" si="230"/>
        <v/>
      </c>
      <c r="KW214" s="201"/>
      <c r="KX214" s="201"/>
      <c r="KY214" s="203"/>
      <c r="KZ214" s="201"/>
      <c r="LA214" s="201"/>
      <c r="LB214" s="201"/>
      <c r="LC214" s="201" t="str">
        <f t="shared" si="231"/>
        <v/>
      </c>
      <c r="LD214" s="201"/>
      <c r="LE214" s="201"/>
      <c r="LF214" s="203"/>
      <c r="LG214" s="201"/>
      <c r="LH214" s="201"/>
      <c r="LI214" s="201"/>
      <c r="LJ214" s="201" t="str">
        <f t="shared" si="168"/>
        <v/>
      </c>
      <c r="LK214" s="201"/>
      <c r="LL214" s="201"/>
      <c r="LM214" s="203"/>
      <c r="LN214" s="201"/>
      <c r="LO214" s="201"/>
      <c r="LP214" s="201"/>
      <c r="LQ214" s="201" t="str">
        <f t="shared" si="169"/>
        <v/>
      </c>
      <c r="LR214" s="201"/>
      <c r="LS214" s="201"/>
      <c r="LT214" s="203"/>
      <c r="LU214" s="201"/>
      <c r="LV214" s="201"/>
      <c r="LW214" s="201"/>
      <c r="LX214" s="201" t="str">
        <f t="shared" si="170"/>
        <v/>
      </c>
      <c r="LY214" s="201"/>
      <c r="LZ214" s="201"/>
      <c r="MA214" s="203"/>
      <c r="MB214" s="201"/>
      <c r="MC214" s="201"/>
      <c r="MD214" s="201"/>
      <c r="ME214" s="201" t="str">
        <f t="shared" si="171"/>
        <v/>
      </c>
      <c r="MF214" s="201"/>
      <c r="MG214" s="201"/>
      <c r="MH214" s="201"/>
      <c r="MI214" s="201"/>
      <c r="MJ214" s="201"/>
      <c r="MK214" s="201"/>
      <c r="ML214" s="201" t="str">
        <f t="shared" si="172"/>
        <v/>
      </c>
      <c r="MM214" s="201"/>
      <c r="MN214" s="201"/>
      <c r="MO214" s="203"/>
      <c r="MP214" s="201"/>
      <c r="MQ214" s="201"/>
      <c r="MR214" s="201"/>
      <c r="MS214" s="201" t="str">
        <f t="shared" si="173"/>
        <v/>
      </c>
      <c r="MT214" s="201"/>
      <c r="MU214" s="201"/>
      <c r="MV214" s="203"/>
      <c r="MW214" s="201"/>
      <c r="MX214" s="201"/>
      <c r="MY214" s="201"/>
      <c r="MZ214" s="201" t="str">
        <f t="shared" si="174"/>
        <v/>
      </c>
      <c r="NA214" s="201"/>
      <c r="NB214" s="201"/>
      <c r="NC214" s="203"/>
      <c r="ND214" s="201"/>
      <c r="NE214" s="201"/>
      <c r="NF214" s="201"/>
      <c r="NG214" s="201" t="str">
        <f t="shared" si="175"/>
        <v/>
      </c>
      <c r="NH214" s="201"/>
      <c r="NI214" s="201"/>
      <c r="NJ214" s="203"/>
      <c r="NK214" s="201"/>
      <c r="NL214" s="201"/>
      <c r="NM214" s="201"/>
      <c r="NN214" s="201" t="str">
        <f t="shared" si="176"/>
        <v/>
      </c>
      <c r="NO214" s="201"/>
      <c r="NP214" s="201"/>
      <c r="NQ214" s="203"/>
      <c r="NR214" s="201"/>
      <c r="NS214" s="201"/>
      <c r="NT214" s="201"/>
      <c r="NU214" s="201" t="str">
        <f t="shared" si="177"/>
        <v/>
      </c>
      <c r="NV214" s="201"/>
      <c r="NW214" s="201"/>
      <c r="NX214" s="201"/>
      <c r="NY214" s="201"/>
      <c r="NZ214" s="201"/>
      <c r="OA214" s="201"/>
      <c r="OB214" s="201" t="str">
        <f t="shared" si="178"/>
        <v/>
      </c>
      <c r="OC214" s="201"/>
      <c r="OD214" s="201"/>
      <c r="OE214" s="203"/>
      <c r="OF214" s="201"/>
      <c r="OG214" s="201"/>
      <c r="OH214" s="201"/>
      <c r="OI214" s="201" t="str">
        <f t="shared" si="179"/>
        <v/>
      </c>
      <c r="OJ214" s="201"/>
      <c r="OK214" s="201"/>
      <c r="OL214" s="203"/>
      <c r="OM214" s="201"/>
      <c r="ON214" s="201"/>
      <c r="OO214" s="201"/>
      <c r="OP214" s="201" t="str">
        <f t="shared" si="180"/>
        <v/>
      </c>
      <c r="OQ214" s="201"/>
      <c r="OR214" s="201"/>
      <c r="OS214" s="203"/>
      <c r="OT214" s="201"/>
      <c r="OU214" s="201"/>
      <c r="OV214" s="201"/>
      <c r="OW214" s="201" t="str">
        <f t="shared" si="181"/>
        <v/>
      </c>
      <c r="OX214" s="201"/>
      <c r="OY214" s="201"/>
      <c r="OZ214" s="203"/>
      <c r="PA214" s="201"/>
      <c r="PB214" s="201"/>
      <c r="PC214" s="201"/>
      <c r="PD214" s="201" t="str">
        <f t="shared" si="182"/>
        <v/>
      </c>
      <c r="PE214" s="201"/>
      <c r="PF214" s="201"/>
      <c r="PG214" s="203"/>
      <c r="PH214" s="201"/>
      <c r="PI214" s="201"/>
      <c r="PJ214" s="201"/>
      <c r="PK214" s="201" t="str">
        <f t="shared" si="183"/>
        <v/>
      </c>
      <c r="PL214" s="201"/>
      <c r="PM214" s="201"/>
      <c r="PN214" s="201"/>
      <c r="PO214" s="201"/>
      <c r="PP214" s="201"/>
      <c r="PQ214" s="201"/>
      <c r="PR214" s="201" t="str">
        <f t="shared" si="184"/>
        <v/>
      </c>
      <c r="PS214" s="201"/>
      <c r="PT214" s="201"/>
      <c r="PU214" s="201"/>
      <c r="PV214" s="201"/>
      <c r="PW214" s="201"/>
      <c r="PX214" s="201"/>
      <c r="PY214" s="201" t="str">
        <f t="shared" si="185"/>
        <v/>
      </c>
      <c r="PZ214" s="201"/>
      <c r="QA214" s="201"/>
      <c r="QB214" s="201"/>
      <c r="QC214" s="201"/>
      <c r="QD214" s="201"/>
      <c r="QE214" s="201"/>
      <c r="QF214" s="201" t="str">
        <f t="shared" si="186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38"/>
        <v>#N/A</v>
      </c>
      <c r="H215" s="202"/>
      <c r="I215" s="202"/>
      <c r="J215" s="202"/>
      <c r="K215" s="201"/>
      <c r="L215" s="201"/>
      <c r="M215" s="201"/>
      <c r="N215" s="201">
        <f t="shared" si="239"/>
        <v>20</v>
      </c>
      <c r="O215" s="201"/>
      <c r="P215" s="201"/>
      <c r="Q215" s="203"/>
      <c r="R215" s="201"/>
      <c r="S215" s="201"/>
      <c r="T215" s="201"/>
      <c r="U215" s="201">
        <f t="shared" ref="U215:U230" si="240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41">AB40</f>
        <v>0</v>
      </c>
      <c r="AC215" s="201"/>
      <c r="AD215" s="201"/>
      <c r="AE215" s="203"/>
      <c r="AF215" s="201"/>
      <c r="AG215" s="201"/>
      <c r="AH215" s="201"/>
      <c r="AI215" s="201">
        <f t="shared" si="191"/>
        <v>0</v>
      </c>
      <c r="AJ215" s="201"/>
      <c r="AK215" s="201"/>
      <c r="AL215" s="203"/>
      <c r="AM215" s="201"/>
      <c r="AN215" s="201"/>
      <c r="AO215" s="201"/>
      <c r="AP215" s="201" t="str">
        <f t="shared" si="192"/>
        <v/>
      </c>
      <c r="AQ215" s="201"/>
      <c r="AR215" s="201"/>
      <c r="AS215" s="203"/>
      <c r="AT215" s="201"/>
      <c r="AU215" s="201"/>
      <c r="AV215" s="201"/>
      <c r="AW215" s="201" t="str">
        <f t="shared" si="193"/>
        <v/>
      </c>
      <c r="AX215" s="201"/>
      <c r="AY215" s="201"/>
      <c r="AZ215" s="201"/>
      <c r="BA215" s="201"/>
      <c r="BB215" s="201"/>
      <c r="BC215" s="201"/>
      <c r="BD215" s="201" t="str">
        <f t="shared" si="194"/>
        <v/>
      </c>
      <c r="BE215" s="201"/>
      <c r="BF215" s="201"/>
      <c r="BG215" s="203"/>
      <c r="BH215" s="201"/>
      <c r="BI215" s="201"/>
      <c r="BJ215" s="201"/>
      <c r="BK215" s="201" t="str">
        <f t="shared" si="195"/>
        <v/>
      </c>
      <c r="BL215" s="201"/>
      <c r="BM215" s="201"/>
      <c r="BN215" s="203"/>
      <c r="BO215" s="201"/>
      <c r="BP215" s="201"/>
      <c r="BQ215" s="201"/>
      <c r="BR215" s="201" t="str">
        <f t="shared" si="196"/>
        <v/>
      </c>
      <c r="BS215" s="201"/>
      <c r="BT215" s="201"/>
      <c r="BU215" s="203"/>
      <c r="BV215" s="201"/>
      <c r="BW215" s="201"/>
      <c r="BX215" s="201"/>
      <c r="BY215" s="201" t="str">
        <f t="shared" si="197"/>
        <v/>
      </c>
      <c r="BZ215" s="201"/>
      <c r="CA215" s="201"/>
      <c r="CB215" s="203"/>
      <c r="CC215" s="201"/>
      <c r="CD215" s="201"/>
      <c r="CE215" s="201"/>
      <c r="CF215" s="201" t="str">
        <f t="shared" si="198"/>
        <v/>
      </c>
      <c r="CG215" s="201"/>
      <c r="CH215" s="201"/>
      <c r="CI215" s="203"/>
      <c r="CJ215" s="201"/>
      <c r="CK215" s="201"/>
      <c r="CL215" s="201"/>
      <c r="CM215" s="201" t="str">
        <f t="shared" si="199"/>
        <v/>
      </c>
      <c r="CN215" s="201"/>
      <c r="CO215" s="201"/>
      <c r="CP215" s="201"/>
      <c r="CQ215" s="201"/>
      <c r="CR215" s="201"/>
      <c r="CS215" s="201"/>
      <c r="CT215" s="201" t="str">
        <f t="shared" si="200"/>
        <v/>
      </c>
      <c r="CU215" s="201"/>
      <c r="CV215" s="201"/>
      <c r="CW215" s="203"/>
      <c r="CX215" s="201"/>
      <c r="CY215" s="201"/>
      <c r="CZ215" s="201"/>
      <c r="DA215" s="201" t="str">
        <f t="shared" si="201"/>
        <v/>
      </c>
      <c r="DB215" s="201"/>
      <c r="DC215" s="201"/>
      <c r="DD215" s="203"/>
      <c r="DE215" s="201"/>
      <c r="DF215" s="201"/>
      <c r="DG215" s="201"/>
      <c r="DH215" s="201" t="str">
        <f t="shared" si="202"/>
        <v/>
      </c>
      <c r="DI215" s="201"/>
      <c r="DJ215" s="201"/>
      <c r="DK215" s="203"/>
      <c r="DL215" s="201"/>
      <c r="DM215" s="201"/>
      <c r="DN215" s="201"/>
      <c r="DO215" s="201" t="str">
        <f t="shared" si="203"/>
        <v/>
      </c>
      <c r="DP215" s="201"/>
      <c r="DQ215" s="201"/>
      <c r="DR215" s="203"/>
      <c r="DS215" s="201"/>
      <c r="DT215" s="201"/>
      <c r="DU215" s="201"/>
      <c r="DV215" s="201" t="str">
        <f t="shared" si="204"/>
        <v/>
      </c>
      <c r="DW215" s="201"/>
      <c r="DX215" s="201"/>
      <c r="DY215" s="203"/>
      <c r="DZ215" s="201"/>
      <c r="EA215" s="201"/>
      <c r="EB215" s="201"/>
      <c r="EC215" s="201" t="str">
        <f t="shared" si="205"/>
        <v/>
      </c>
      <c r="ED215" s="201"/>
      <c r="EE215" s="201"/>
      <c r="EF215" s="201"/>
      <c r="EG215" s="201"/>
      <c r="EH215" s="201"/>
      <c r="EI215" s="201"/>
      <c r="EJ215" s="201" t="str">
        <f t="shared" si="206"/>
        <v/>
      </c>
      <c r="EK215" s="201"/>
      <c r="EL215" s="201"/>
      <c r="EM215" s="203"/>
      <c r="EN215" s="201"/>
      <c r="EO215" s="201"/>
      <c r="EP215" s="201"/>
      <c r="EQ215" s="201" t="str">
        <f t="shared" si="207"/>
        <v/>
      </c>
      <c r="ER215" s="201"/>
      <c r="ES215" s="201"/>
      <c r="ET215" s="203"/>
      <c r="EU215" s="201"/>
      <c r="EV215" s="201"/>
      <c r="EW215" s="201"/>
      <c r="EX215" s="201" t="str">
        <f t="shared" si="208"/>
        <v/>
      </c>
      <c r="EY215" s="201"/>
      <c r="EZ215" s="201"/>
      <c r="FA215" s="203"/>
      <c r="FB215" s="201"/>
      <c r="FC215" s="201"/>
      <c r="FD215" s="201"/>
      <c r="FE215" s="201" t="str">
        <f t="shared" si="209"/>
        <v/>
      </c>
      <c r="FF215" s="201"/>
      <c r="FG215" s="201"/>
      <c r="FH215" s="203"/>
      <c r="FI215" s="201"/>
      <c r="FJ215" s="201"/>
      <c r="FK215" s="201"/>
      <c r="FL215" s="201" t="str">
        <f t="shared" si="210"/>
        <v/>
      </c>
      <c r="FM215" s="201"/>
      <c r="FN215" s="201"/>
      <c r="FO215" s="203"/>
      <c r="FP215" s="201"/>
      <c r="FQ215" s="201"/>
      <c r="FR215" s="201"/>
      <c r="FS215" s="201" t="str">
        <f t="shared" si="211"/>
        <v/>
      </c>
      <c r="FT215" s="201"/>
      <c r="FU215" s="201"/>
      <c r="FV215" s="201"/>
      <c r="FW215" s="201"/>
      <c r="FX215" s="201"/>
      <c r="FY215" s="201"/>
      <c r="FZ215" s="201" t="str">
        <f t="shared" si="212"/>
        <v/>
      </c>
      <c r="GA215" s="201"/>
      <c r="GB215" s="201"/>
      <c r="GC215" s="203"/>
      <c r="GD215" s="201"/>
      <c r="GE215" s="201"/>
      <c r="GF215" s="201"/>
      <c r="GG215" s="201" t="str">
        <f t="shared" si="213"/>
        <v/>
      </c>
      <c r="GH215" s="201"/>
      <c r="GI215" s="201"/>
      <c r="GJ215" s="203"/>
      <c r="GK215" s="201"/>
      <c r="GL215" s="201"/>
      <c r="GM215" s="201"/>
      <c r="GN215" s="201" t="str">
        <f t="shared" si="214"/>
        <v/>
      </c>
      <c r="GO215" s="201"/>
      <c r="GP215" s="201"/>
      <c r="GQ215" s="203"/>
      <c r="GR215" s="201"/>
      <c r="GS215" s="201"/>
      <c r="GT215" s="201"/>
      <c r="GU215" s="201" t="str">
        <f t="shared" si="215"/>
        <v/>
      </c>
      <c r="GV215" s="201"/>
      <c r="GW215" s="201"/>
      <c r="GX215" s="203"/>
      <c r="GY215" s="201"/>
      <c r="GZ215" s="201"/>
      <c r="HA215" s="201"/>
      <c r="HB215" s="201" t="str">
        <f t="shared" si="216"/>
        <v/>
      </c>
      <c r="HC215" s="201"/>
      <c r="HD215" s="201"/>
      <c r="HE215" s="203"/>
      <c r="HF215" s="201"/>
      <c r="HG215" s="201"/>
      <c r="HH215" s="201"/>
      <c r="HI215" s="201" t="str">
        <f t="shared" si="217"/>
        <v/>
      </c>
      <c r="HJ215" s="201"/>
      <c r="HK215" s="201"/>
      <c r="HL215" s="201"/>
      <c r="HM215" s="201"/>
      <c r="HN215" s="201"/>
      <c r="HO215" s="201"/>
      <c r="HP215" s="201" t="str">
        <f t="shared" si="218"/>
        <v/>
      </c>
      <c r="HQ215" s="201"/>
      <c r="HR215" s="201"/>
      <c r="HS215" s="203"/>
      <c r="HT215" s="201"/>
      <c r="HU215" s="201"/>
      <c r="HV215" s="201"/>
      <c r="HW215" s="201" t="str">
        <f t="shared" si="219"/>
        <v/>
      </c>
      <c r="HX215" s="201"/>
      <c r="HY215" s="201"/>
      <c r="HZ215" s="203"/>
      <c r="IA215" s="201"/>
      <c r="IB215" s="201"/>
      <c r="IC215" s="201"/>
      <c r="ID215" s="201" t="str">
        <f t="shared" si="220"/>
        <v/>
      </c>
      <c r="IE215" s="201"/>
      <c r="IF215" s="201"/>
      <c r="IG215" s="203"/>
      <c r="IH215" s="201"/>
      <c r="II215" s="201"/>
      <c r="IJ215" s="201"/>
      <c r="IK215" s="201" t="str">
        <f t="shared" si="221"/>
        <v/>
      </c>
      <c r="IL215" s="201"/>
      <c r="IM215" s="201"/>
      <c r="IN215" s="203"/>
      <c r="IO215" s="201"/>
      <c r="IP215" s="201"/>
      <c r="IQ215" s="201"/>
      <c r="IR215" s="201" t="str">
        <f t="shared" si="222"/>
        <v/>
      </c>
      <c r="IS215" s="201"/>
      <c r="IT215" s="201"/>
      <c r="IU215" s="203"/>
      <c r="IV215" s="201"/>
      <c r="IW215" s="201"/>
      <c r="IX215" s="201"/>
      <c r="IY215" s="201" t="str">
        <f t="shared" si="223"/>
        <v/>
      </c>
      <c r="IZ215" s="201"/>
      <c r="JA215" s="201"/>
      <c r="JB215" s="201"/>
      <c r="JC215" s="201"/>
      <c r="JD215" s="201"/>
      <c r="JE215" s="201"/>
      <c r="JF215" s="201" t="str">
        <f t="shared" si="224"/>
        <v/>
      </c>
      <c r="JG215" s="201"/>
      <c r="JH215" s="201"/>
      <c r="JI215" s="203"/>
      <c r="JJ215" s="201"/>
      <c r="JK215" s="201"/>
      <c r="JL215" s="201"/>
      <c r="JM215" s="201" t="str">
        <f t="shared" si="225"/>
        <v/>
      </c>
      <c r="JN215" s="201"/>
      <c r="JO215" s="201"/>
      <c r="JP215" s="203"/>
      <c r="JQ215" s="201"/>
      <c r="JR215" s="201"/>
      <c r="JS215" s="201"/>
      <c r="JT215" s="201" t="str">
        <f t="shared" si="226"/>
        <v/>
      </c>
      <c r="JU215" s="201"/>
      <c r="JV215" s="201"/>
      <c r="JW215" s="203"/>
      <c r="JX215" s="201"/>
      <c r="JY215" s="201"/>
      <c r="JZ215" s="201"/>
      <c r="KA215" s="201" t="str">
        <f t="shared" si="227"/>
        <v/>
      </c>
      <c r="KB215" s="201"/>
      <c r="KC215" s="201"/>
      <c r="KD215" s="203"/>
      <c r="KE215" s="201"/>
      <c r="KF215" s="201"/>
      <c r="KG215" s="201"/>
      <c r="KH215" s="201" t="str">
        <f t="shared" si="228"/>
        <v/>
      </c>
      <c r="KI215" s="201"/>
      <c r="KJ215" s="201"/>
      <c r="KK215" s="203"/>
      <c r="KL215" s="201"/>
      <c r="KM215" s="201"/>
      <c r="KN215" s="201"/>
      <c r="KO215" s="201" t="str">
        <f t="shared" si="229"/>
        <v/>
      </c>
      <c r="KP215" s="201"/>
      <c r="KQ215" s="201"/>
      <c r="KR215" s="201"/>
      <c r="KS215" s="201"/>
      <c r="KT215" s="201"/>
      <c r="KU215" s="201"/>
      <c r="KV215" s="201" t="str">
        <f t="shared" si="230"/>
        <v/>
      </c>
      <c r="KW215" s="201"/>
      <c r="KX215" s="201"/>
      <c r="KY215" s="203"/>
      <c r="KZ215" s="201"/>
      <c r="LA215" s="201"/>
      <c r="LB215" s="201"/>
      <c r="LC215" s="201" t="str">
        <f t="shared" si="231"/>
        <v/>
      </c>
      <c r="LD215" s="201"/>
      <c r="LE215" s="201"/>
      <c r="LF215" s="203"/>
      <c r="LG215" s="201"/>
      <c r="LH215" s="201"/>
      <c r="LI215" s="201"/>
      <c r="LJ215" s="201" t="str">
        <f t="shared" si="168"/>
        <v/>
      </c>
      <c r="LK215" s="201"/>
      <c r="LL215" s="201"/>
      <c r="LM215" s="203"/>
      <c r="LN215" s="201"/>
      <c r="LO215" s="201"/>
      <c r="LP215" s="201"/>
      <c r="LQ215" s="201" t="str">
        <f t="shared" si="169"/>
        <v/>
      </c>
      <c r="LR215" s="201"/>
      <c r="LS215" s="201"/>
      <c r="LT215" s="203"/>
      <c r="LU215" s="201"/>
      <c r="LV215" s="201"/>
      <c r="LW215" s="201"/>
      <c r="LX215" s="201" t="str">
        <f t="shared" si="170"/>
        <v/>
      </c>
      <c r="LY215" s="201"/>
      <c r="LZ215" s="201"/>
      <c r="MA215" s="203"/>
      <c r="MB215" s="201"/>
      <c r="MC215" s="201"/>
      <c r="MD215" s="201"/>
      <c r="ME215" s="201" t="str">
        <f t="shared" si="171"/>
        <v/>
      </c>
      <c r="MF215" s="201"/>
      <c r="MG215" s="201"/>
      <c r="MH215" s="201"/>
      <c r="MI215" s="201"/>
      <c r="MJ215" s="201"/>
      <c r="MK215" s="201"/>
      <c r="ML215" s="201" t="str">
        <f t="shared" si="172"/>
        <v/>
      </c>
      <c r="MM215" s="201"/>
      <c r="MN215" s="201"/>
      <c r="MO215" s="203"/>
      <c r="MP215" s="201"/>
      <c r="MQ215" s="201"/>
      <c r="MR215" s="201"/>
      <c r="MS215" s="201" t="str">
        <f t="shared" si="173"/>
        <v/>
      </c>
      <c r="MT215" s="201"/>
      <c r="MU215" s="201"/>
      <c r="MV215" s="203"/>
      <c r="MW215" s="201"/>
      <c r="MX215" s="201"/>
      <c r="MY215" s="201"/>
      <c r="MZ215" s="201" t="str">
        <f t="shared" si="174"/>
        <v/>
      </c>
      <c r="NA215" s="201"/>
      <c r="NB215" s="201"/>
      <c r="NC215" s="203"/>
      <c r="ND215" s="201"/>
      <c r="NE215" s="201"/>
      <c r="NF215" s="201"/>
      <c r="NG215" s="201" t="str">
        <f t="shared" si="175"/>
        <v/>
      </c>
      <c r="NH215" s="201"/>
      <c r="NI215" s="201"/>
      <c r="NJ215" s="203"/>
      <c r="NK215" s="201"/>
      <c r="NL215" s="201"/>
      <c r="NM215" s="201"/>
      <c r="NN215" s="201" t="str">
        <f t="shared" si="176"/>
        <v/>
      </c>
      <c r="NO215" s="201"/>
      <c r="NP215" s="201"/>
      <c r="NQ215" s="203"/>
      <c r="NR215" s="201"/>
      <c r="NS215" s="201"/>
      <c r="NT215" s="201"/>
      <c r="NU215" s="201" t="str">
        <f t="shared" si="177"/>
        <v/>
      </c>
      <c r="NV215" s="201"/>
      <c r="NW215" s="201"/>
      <c r="NX215" s="201"/>
      <c r="NY215" s="201"/>
      <c r="NZ215" s="201"/>
      <c r="OA215" s="201"/>
      <c r="OB215" s="201" t="str">
        <f t="shared" si="178"/>
        <v/>
      </c>
      <c r="OC215" s="201"/>
      <c r="OD215" s="201"/>
      <c r="OE215" s="203"/>
      <c r="OF215" s="201"/>
      <c r="OG215" s="201"/>
      <c r="OH215" s="201"/>
      <c r="OI215" s="201" t="str">
        <f t="shared" si="179"/>
        <v/>
      </c>
      <c r="OJ215" s="201"/>
      <c r="OK215" s="201"/>
      <c r="OL215" s="203"/>
      <c r="OM215" s="201"/>
      <c r="ON215" s="201"/>
      <c r="OO215" s="201"/>
      <c r="OP215" s="201" t="str">
        <f t="shared" si="180"/>
        <v/>
      </c>
      <c r="OQ215" s="201"/>
      <c r="OR215" s="201"/>
      <c r="OS215" s="203"/>
      <c r="OT215" s="201"/>
      <c r="OU215" s="201"/>
      <c r="OV215" s="201"/>
      <c r="OW215" s="201" t="str">
        <f t="shared" si="181"/>
        <v/>
      </c>
      <c r="OX215" s="201"/>
      <c r="OY215" s="201"/>
      <c r="OZ215" s="203"/>
      <c r="PA215" s="201"/>
      <c r="PB215" s="201"/>
      <c r="PC215" s="201"/>
      <c r="PD215" s="201" t="str">
        <f t="shared" si="182"/>
        <v/>
      </c>
      <c r="PE215" s="201"/>
      <c r="PF215" s="201"/>
      <c r="PG215" s="203"/>
      <c r="PH215" s="201"/>
      <c r="PI215" s="201"/>
      <c r="PJ215" s="201"/>
      <c r="PK215" s="201" t="str">
        <f t="shared" si="183"/>
        <v/>
      </c>
      <c r="PL215" s="201"/>
      <c r="PM215" s="201"/>
      <c r="PN215" s="201"/>
      <c r="PO215" s="201"/>
      <c r="PP215" s="201"/>
      <c r="PQ215" s="201"/>
      <c r="PR215" s="201" t="str">
        <f t="shared" si="184"/>
        <v/>
      </c>
      <c r="PS215" s="201"/>
      <c r="PT215" s="201"/>
      <c r="PU215" s="201"/>
      <c r="PV215" s="201"/>
      <c r="PW215" s="201"/>
      <c r="PX215" s="201"/>
      <c r="PY215" s="201" t="str">
        <f t="shared" si="185"/>
        <v/>
      </c>
      <c r="PZ215" s="201"/>
      <c r="QA215" s="201"/>
      <c r="QB215" s="201"/>
      <c r="QC215" s="201"/>
      <c r="QD215" s="201"/>
      <c r="QE215" s="201"/>
      <c r="QF215" s="201" t="str">
        <f t="shared" si="186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38"/>
        <v>#N/A</v>
      </c>
      <c r="H216" s="202"/>
      <c r="I216" s="202"/>
      <c r="J216" s="202"/>
      <c r="K216" s="201"/>
      <c r="L216" s="201"/>
      <c r="M216" s="201"/>
      <c r="N216" s="201">
        <f t="shared" si="239"/>
        <v>20</v>
      </c>
      <c r="O216" s="201"/>
      <c r="P216" s="201"/>
      <c r="Q216" s="203"/>
      <c r="R216" s="201"/>
      <c r="S216" s="201"/>
      <c r="T216" s="201"/>
      <c r="U216" s="201">
        <f t="shared" si="240"/>
        <v>0</v>
      </c>
      <c r="V216" s="201"/>
      <c r="W216" s="201"/>
      <c r="X216" s="203"/>
      <c r="Y216" s="201"/>
      <c r="Z216" s="201"/>
      <c r="AA216" s="201"/>
      <c r="AB216" s="201">
        <f t="shared" si="241"/>
        <v>0</v>
      </c>
      <c r="AC216" s="201"/>
      <c r="AD216" s="201"/>
      <c r="AE216" s="203"/>
      <c r="AF216" s="201"/>
      <c r="AG216" s="201"/>
      <c r="AH216" s="201"/>
      <c r="AI216" s="201">
        <f t="shared" si="191"/>
        <v>0</v>
      </c>
      <c r="AJ216" s="201"/>
      <c r="AK216" s="201"/>
      <c r="AL216" s="203"/>
      <c r="AM216" s="201"/>
      <c r="AN216" s="201"/>
      <c r="AO216" s="201"/>
      <c r="AP216" s="201" t="str">
        <f t="shared" si="192"/>
        <v/>
      </c>
      <c r="AQ216" s="201"/>
      <c r="AR216" s="201"/>
      <c r="AS216" s="203"/>
      <c r="AT216" s="201"/>
      <c r="AU216" s="201"/>
      <c r="AV216" s="201"/>
      <c r="AW216" s="201" t="str">
        <f t="shared" si="193"/>
        <v/>
      </c>
      <c r="AX216" s="201"/>
      <c r="AY216" s="201"/>
      <c r="AZ216" s="201"/>
      <c r="BA216" s="201"/>
      <c r="BB216" s="201"/>
      <c r="BC216" s="201"/>
      <c r="BD216" s="201" t="str">
        <f t="shared" si="194"/>
        <v/>
      </c>
      <c r="BE216" s="201"/>
      <c r="BF216" s="201"/>
      <c r="BG216" s="203"/>
      <c r="BH216" s="201"/>
      <c r="BI216" s="201"/>
      <c r="BJ216" s="201"/>
      <c r="BK216" s="201" t="str">
        <f t="shared" si="195"/>
        <v/>
      </c>
      <c r="BL216" s="201"/>
      <c r="BM216" s="201"/>
      <c r="BN216" s="203"/>
      <c r="BO216" s="201"/>
      <c r="BP216" s="201"/>
      <c r="BQ216" s="201"/>
      <c r="BR216" s="201" t="str">
        <f t="shared" si="196"/>
        <v/>
      </c>
      <c r="BS216" s="201"/>
      <c r="BT216" s="201"/>
      <c r="BU216" s="203"/>
      <c r="BV216" s="201"/>
      <c r="BW216" s="201"/>
      <c r="BX216" s="201"/>
      <c r="BY216" s="201" t="str">
        <f t="shared" si="197"/>
        <v/>
      </c>
      <c r="BZ216" s="201"/>
      <c r="CA216" s="201"/>
      <c r="CB216" s="203"/>
      <c r="CC216" s="201"/>
      <c r="CD216" s="201"/>
      <c r="CE216" s="201"/>
      <c r="CF216" s="201" t="str">
        <f t="shared" si="198"/>
        <v/>
      </c>
      <c r="CG216" s="201"/>
      <c r="CH216" s="201"/>
      <c r="CI216" s="203"/>
      <c r="CJ216" s="201"/>
      <c r="CK216" s="201"/>
      <c r="CL216" s="201"/>
      <c r="CM216" s="201" t="str">
        <f t="shared" si="199"/>
        <v/>
      </c>
      <c r="CN216" s="201"/>
      <c r="CO216" s="201"/>
      <c r="CP216" s="201"/>
      <c r="CQ216" s="201"/>
      <c r="CR216" s="201"/>
      <c r="CS216" s="201"/>
      <c r="CT216" s="201" t="str">
        <f t="shared" si="200"/>
        <v/>
      </c>
      <c r="CU216" s="201"/>
      <c r="CV216" s="201"/>
      <c r="CW216" s="203"/>
      <c r="CX216" s="201"/>
      <c r="CY216" s="201"/>
      <c r="CZ216" s="201"/>
      <c r="DA216" s="201" t="str">
        <f t="shared" si="201"/>
        <v/>
      </c>
      <c r="DB216" s="201"/>
      <c r="DC216" s="201"/>
      <c r="DD216" s="203"/>
      <c r="DE216" s="201"/>
      <c r="DF216" s="201"/>
      <c r="DG216" s="201"/>
      <c r="DH216" s="201" t="str">
        <f t="shared" si="202"/>
        <v/>
      </c>
      <c r="DI216" s="201"/>
      <c r="DJ216" s="201"/>
      <c r="DK216" s="203"/>
      <c r="DL216" s="201"/>
      <c r="DM216" s="201"/>
      <c r="DN216" s="201"/>
      <c r="DO216" s="201" t="str">
        <f t="shared" si="203"/>
        <v/>
      </c>
      <c r="DP216" s="201"/>
      <c r="DQ216" s="201"/>
      <c r="DR216" s="203"/>
      <c r="DS216" s="201"/>
      <c r="DT216" s="201"/>
      <c r="DU216" s="201"/>
      <c r="DV216" s="201" t="str">
        <f t="shared" si="204"/>
        <v/>
      </c>
      <c r="DW216" s="201"/>
      <c r="DX216" s="201"/>
      <c r="DY216" s="203"/>
      <c r="DZ216" s="201"/>
      <c r="EA216" s="201"/>
      <c r="EB216" s="201"/>
      <c r="EC216" s="201" t="str">
        <f t="shared" si="205"/>
        <v/>
      </c>
      <c r="ED216" s="201"/>
      <c r="EE216" s="201"/>
      <c r="EF216" s="201"/>
      <c r="EG216" s="201"/>
      <c r="EH216" s="201"/>
      <c r="EI216" s="201"/>
      <c r="EJ216" s="201" t="str">
        <f t="shared" si="206"/>
        <v/>
      </c>
      <c r="EK216" s="201"/>
      <c r="EL216" s="201"/>
      <c r="EM216" s="203"/>
      <c r="EN216" s="201"/>
      <c r="EO216" s="201"/>
      <c r="EP216" s="201"/>
      <c r="EQ216" s="201" t="str">
        <f t="shared" si="207"/>
        <v/>
      </c>
      <c r="ER216" s="201"/>
      <c r="ES216" s="201"/>
      <c r="ET216" s="203"/>
      <c r="EU216" s="201"/>
      <c r="EV216" s="201"/>
      <c r="EW216" s="201"/>
      <c r="EX216" s="201" t="str">
        <f t="shared" si="208"/>
        <v/>
      </c>
      <c r="EY216" s="201"/>
      <c r="EZ216" s="201"/>
      <c r="FA216" s="203"/>
      <c r="FB216" s="201"/>
      <c r="FC216" s="201"/>
      <c r="FD216" s="201"/>
      <c r="FE216" s="201" t="str">
        <f t="shared" si="209"/>
        <v/>
      </c>
      <c r="FF216" s="201"/>
      <c r="FG216" s="201"/>
      <c r="FH216" s="203"/>
      <c r="FI216" s="201"/>
      <c r="FJ216" s="201"/>
      <c r="FK216" s="201"/>
      <c r="FL216" s="201" t="str">
        <f t="shared" si="210"/>
        <v/>
      </c>
      <c r="FM216" s="201"/>
      <c r="FN216" s="201"/>
      <c r="FO216" s="203"/>
      <c r="FP216" s="201"/>
      <c r="FQ216" s="201"/>
      <c r="FR216" s="201"/>
      <c r="FS216" s="201" t="str">
        <f t="shared" si="211"/>
        <v/>
      </c>
      <c r="FT216" s="201"/>
      <c r="FU216" s="201"/>
      <c r="FV216" s="201"/>
      <c r="FW216" s="201"/>
      <c r="FX216" s="201"/>
      <c r="FY216" s="201"/>
      <c r="FZ216" s="201" t="str">
        <f t="shared" si="212"/>
        <v/>
      </c>
      <c r="GA216" s="201"/>
      <c r="GB216" s="201"/>
      <c r="GC216" s="203"/>
      <c r="GD216" s="201"/>
      <c r="GE216" s="201"/>
      <c r="GF216" s="201"/>
      <c r="GG216" s="201" t="str">
        <f t="shared" si="213"/>
        <v/>
      </c>
      <c r="GH216" s="201"/>
      <c r="GI216" s="201"/>
      <c r="GJ216" s="203"/>
      <c r="GK216" s="201"/>
      <c r="GL216" s="201"/>
      <c r="GM216" s="201"/>
      <c r="GN216" s="201" t="str">
        <f t="shared" si="214"/>
        <v/>
      </c>
      <c r="GO216" s="201"/>
      <c r="GP216" s="201"/>
      <c r="GQ216" s="203"/>
      <c r="GR216" s="201"/>
      <c r="GS216" s="201"/>
      <c r="GT216" s="201"/>
      <c r="GU216" s="201" t="str">
        <f t="shared" si="215"/>
        <v/>
      </c>
      <c r="GV216" s="201"/>
      <c r="GW216" s="201"/>
      <c r="GX216" s="203"/>
      <c r="GY216" s="201"/>
      <c r="GZ216" s="201"/>
      <c r="HA216" s="201"/>
      <c r="HB216" s="201" t="str">
        <f t="shared" si="216"/>
        <v/>
      </c>
      <c r="HC216" s="201"/>
      <c r="HD216" s="201"/>
      <c r="HE216" s="203"/>
      <c r="HF216" s="201"/>
      <c r="HG216" s="201"/>
      <c r="HH216" s="201"/>
      <c r="HI216" s="201" t="str">
        <f t="shared" si="217"/>
        <v/>
      </c>
      <c r="HJ216" s="201"/>
      <c r="HK216" s="201"/>
      <c r="HL216" s="201"/>
      <c r="HM216" s="201"/>
      <c r="HN216" s="201"/>
      <c r="HO216" s="201"/>
      <c r="HP216" s="201" t="str">
        <f t="shared" si="218"/>
        <v/>
      </c>
      <c r="HQ216" s="201"/>
      <c r="HR216" s="201"/>
      <c r="HS216" s="203"/>
      <c r="HT216" s="201"/>
      <c r="HU216" s="201"/>
      <c r="HV216" s="201"/>
      <c r="HW216" s="201" t="str">
        <f t="shared" si="219"/>
        <v/>
      </c>
      <c r="HX216" s="201"/>
      <c r="HY216" s="201"/>
      <c r="HZ216" s="203"/>
      <c r="IA216" s="201"/>
      <c r="IB216" s="201"/>
      <c r="IC216" s="201"/>
      <c r="ID216" s="201" t="str">
        <f t="shared" si="220"/>
        <v/>
      </c>
      <c r="IE216" s="201"/>
      <c r="IF216" s="201"/>
      <c r="IG216" s="203"/>
      <c r="IH216" s="201"/>
      <c r="II216" s="201"/>
      <c r="IJ216" s="201"/>
      <c r="IK216" s="201" t="str">
        <f t="shared" si="221"/>
        <v/>
      </c>
      <c r="IL216" s="201"/>
      <c r="IM216" s="201"/>
      <c r="IN216" s="203"/>
      <c r="IO216" s="201"/>
      <c r="IP216" s="201"/>
      <c r="IQ216" s="201"/>
      <c r="IR216" s="201" t="str">
        <f t="shared" si="222"/>
        <v/>
      </c>
      <c r="IS216" s="201"/>
      <c r="IT216" s="201"/>
      <c r="IU216" s="203"/>
      <c r="IV216" s="201"/>
      <c r="IW216" s="201"/>
      <c r="IX216" s="201"/>
      <c r="IY216" s="201" t="str">
        <f t="shared" si="223"/>
        <v/>
      </c>
      <c r="IZ216" s="201"/>
      <c r="JA216" s="201"/>
      <c r="JB216" s="201"/>
      <c r="JC216" s="201"/>
      <c r="JD216" s="201"/>
      <c r="JE216" s="201"/>
      <c r="JF216" s="201" t="str">
        <f t="shared" si="224"/>
        <v/>
      </c>
      <c r="JG216" s="201"/>
      <c r="JH216" s="201"/>
      <c r="JI216" s="203"/>
      <c r="JJ216" s="201"/>
      <c r="JK216" s="201"/>
      <c r="JL216" s="201"/>
      <c r="JM216" s="201" t="str">
        <f t="shared" si="225"/>
        <v/>
      </c>
      <c r="JN216" s="201"/>
      <c r="JO216" s="201"/>
      <c r="JP216" s="203"/>
      <c r="JQ216" s="201"/>
      <c r="JR216" s="201"/>
      <c r="JS216" s="201"/>
      <c r="JT216" s="201" t="str">
        <f t="shared" si="226"/>
        <v/>
      </c>
      <c r="JU216" s="201"/>
      <c r="JV216" s="201"/>
      <c r="JW216" s="203"/>
      <c r="JX216" s="201"/>
      <c r="JY216" s="201"/>
      <c r="JZ216" s="201"/>
      <c r="KA216" s="201" t="str">
        <f t="shared" si="227"/>
        <v/>
      </c>
      <c r="KB216" s="201"/>
      <c r="KC216" s="201"/>
      <c r="KD216" s="203"/>
      <c r="KE216" s="201"/>
      <c r="KF216" s="201"/>
      <c r="KG216" s="201"/>
      <c r="KH216" s="201" t="str">
        <f t="shared" si="228"/>
        <v/>
      </c>
      <c r="KI216" s="201"/>
      <c r="KJ216" s="201"/>
      <c r="KK216" s="203"/>
      <c r="KL216" s="201"/>
      <c r="KM216" s="201"/>
      <c r="KN216" s="201"/>
      <c r="KO216" s="201" t="str">
        <f t="shared" si="229"/>
        <v/>
      </c>
      <c r="KP216" s="201"/>
      <c r="KQ216" s="201"/>
      <c r="KR216" s="201"/>
      <c r="KS216" s="201"/>
      <c r="KT216" s="201"/>
      <c r="KU216" s="201"/>
      <c r="KV216" s="201" t="str">
        <f t="shared" si="230"/>
        <v/>
      </c>
      <c r="KW216" s="201"/>
      <c r="KX216" s="201"/>
      <c r="KY216" s="203"/>
      <c r="KZ216" s="201"/>
      <c r="LA216" s="201"/>
      <c r="LB216" s="201"/>
      <c r="LC216" s="201" t="str">
        <f t="shared" si="231"/>
        <v/>
      </c>
      <c r="LD216" s="201"/>
      <c r="LE216" s="201"/>
      <c r="LF216" s="203"/>
      <c r="LG216" s="201"/>
      <c r="LH216" s="201"/>
      <c r="LI216" s="201"/>
      <c r="LJ216" s="201" t="str">
        <f t="shared" si="168"/>
        <v/>
      </c>
      <c r="LK216" s="201"/>
      <c r="LL216" s="201"/>
      <c r="LM216" s="203"/>
      <c r="LN216" s="201"/>
      <c r="LO216" s="201"/>
      <c r="LP216" s="201"/>
      <c r="LQ216" s="201" t="str">
        <f t="shared" si="169"/>
        <v/>
      </c>
      <c r="LR216" s="201"/>
      <c r="LS216" s="201"/>
      <c r="LT216" s="203"/>
      <c r="LU216" s="201"/>
      <c r="LV216" s="201"/>
      <c r="LW216" s="201"/>
      <c r="LX216" s="201" t="str">
        <f t="shared" si="170"/>
        <v/>
      </c>
      <c r="LY216" s="201"/>
      <c r="LZ216" s="201"/>
      <c r="MA216" s="203"/>
      <c r="MB216" s="201"/>
      <c r="MC216" s="201"/>
      <c r="MD216" s="201"/>
      <c r="ME216" s="201" t="str">
        <f t="shared" si="171"/>
        <v/>
      </c>
      <c r="MF216" s="201"/>
      <c r="MG216" s="201"/>
      <c r="MH216" s="201"/>
      <c r="MI216" s="201"/>
      <c r="MJ216" s="201"/>
      <c r="MK216" s="201"/>
      <c r="ML216" s="201" t="str">
        <f t="shared" si="172"/>
        <v/>
      </c>
      <c r="MM216" s="201"/>
      <c r="MN216" s="201"/>
      <c r="MO216" s="203"/>
      <c r="MP216" s="201"/>
      <c r="MQ216" s="201"/>
      <c r="MR216" s="201"/>
      <c r="MS216" s="201" t="str">
        <f t="shared" si="173"/>
        <v/>
      </c>
      <c r="MT216" s="201"/>
      <c r="MU216" s="201"/>
      <c r="MV216" s="203"/>
      <c r="MW216" s="201"/>
      <c r="MX216" s="201"/>
      <c r="MY216" s="201"/>
      <c r="MZ216" s="201" t="str">
        <f t="shared" si="174"/>
        <v/>
      </c>
      <c r="NA216" s="201"/>
      <c r="NB216" s="201"/>
      <c r="NC216" s="203"/>
      <c r="ND216" s="201"/>
      <c r="NE216" s="201"/>
      <c r="NF216" s="201"/>
      <c r="NG216" s="201" t="str">
        <f t="shared" si="175"/>
        <v/>
      </c>
      <c r="NH216" s="201"/>
      <c r="NI216" s="201"/>
      <c r="NJ216" s="203"/>
      <c r="NK216" s="201"/>
      <c r="NL216" s="201"/>
      <c r="NM216" s="201"/>
      <c r="NN216" s="201" t="str">
        <f t="shared" si="176"/>
        <v/>
      </c>
      <c r="NO216" s="201"/>
      <c r="NP216" s="201"/>
      <c r="NQ216" s="203"/>
      <c r="NR216" s="201"/>
      <c r="NS216" s="201"/>
      <c r="NT216" s="201"/>
      <c r="NU216" s="201" t="str">
        <f t="shared" si="177"/>
        <v/>
      </c>
      <c r="NV216" s="201"/>
      <c r="NW216" s="201"/>
      <c r="NX216" s="201"/>
      <c r="NY216" s="201"/>
      <c r="NZ216" s="201"/>
      <c r="OA216" s="201"/>
      <c r="OB216" s="201" t="str">
        <f t="shared" si="178"/>
        <v/>
      </c>
      <c r="OC216" s="201"/>
      <c r="OD216" s="201"/>
      <c r="OE216" s="203"/>
      <c r="OF216" s="201"/>
      <c r="OG216" s="201"/>
      <c r="OH216" s="201"/>
      <c r="OI216" s="201" t="str">
        <f t="shared" si="179"/>
        <v/>
      </c>
      <c r="OJ216" s="201"/>
      <c r="OK216" s="201"/>
      <c r="OL216" s="203"/>
      <c r="OM216" s="201"/>
      <c r="ON216" s="201"/>
      <c r="OO216" s="201"/>
      <c r="OP216" s="201" t="str">
        <f t="shared" si="180"/>
        <v/>
      </c>
      <c r="OQ216" s="201"/>
      <c r="OR216" s="201"/>
      <c r="OS216" s="203"/>
      <c r="OT216" s="201"/>
      <c r="OU216" s="201"/>
      <c r="OV216" s="201"/>
      <c r="OW216" s="201" t="str">
        <f t="shared" si="181"/>
        <v/>
      </c>
      <c r="OX216" s="201"/>
      <c r="OY216" s="201"/>
      <c r="OZ216" s="203"/>
      <c r="PA216" s="201"/>
      <c r="PB216" s="201"/>
      <c r="PC216" s="201"/>
      <c r="PD216" s="201" t="str">
        <f t="shared" si="182"/>
        <v/>
      </c>
      <c r="PE216" s="201"/>
      <c r="PF216" s="201"/>
      <c r="PG216" s="203"/>
      <c r="PH216" s="201"/>
      <c r="PI216" s="201"/>
      <c r="PJ216" s="201"/>
      <c r="PK216" s="201" t="str">
        <f t="shared" si="183"/>
        <v/>
      </c>
      <c r="PL216" s="201"/>
      <c r="PM216" s="201"/>
      <c r="PN216" s="201"/>
      <c r="PO216" s="201"/>
      <c r="PP216" s="201"/>
      <c r="PQ216" s="201"/>
      <c r="PR216" s="201" t="str">
        <f t="shared" si="184"/>
        <v/>
      </c>
      <c r="PS216" s="201"/>
      <c r="PT216" s="201"/>
      <c r="PU216" s="201"/>
      <c r="PV216" s="201"/>
      <c r="PW216" s="201"/>
      <c r="PX216" s="201"/>
      <c r="PY216" s="201" t="str">
        <f t="shared" si="185"/>
        <v/>
      </c>
      <c r="PZ216" s="201"/>
      <c r="QA216" s="201"/>
      <c r="QB216" s="201"/>
      <c r="QC216" s="201"/>
      <c r="QD216" s="201"/>
      <c r="QE216" s="201"/>
      <c r="QF216" s="201" t="str">
        <f t="shared" si="186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38"/>
        <v>#N/A</v>
      </c>
      <c r="H217" s="202"/>
      <c r="I217" s="202"/>
      <c r="J217" s="202"/>
      <c r="K217" s="201"/>
      <c r="L217" s="201"/>
      <c r="M217" s="201"/>
      <c r="N217" s="201">
        <f t="shared" si="239"/>
        <v>0</v>
      </c>
      <c r="O217" s="201"/>
      <c r="P217" s="201"/>
      <c r="Q217" s="203"/>
      <c r="R217" s="201"/>
      <c r="S217" s="201"/>
      <c r="T217" s="201"/>
      <c r="U217" s="201">
        <f t="shared" si="240"/>
        <v>0</v>
      </c>
      <c r="V217" s="201"/>
      <c r="W217" s="201"/>
      <c r="X217" s="203"/>
      <c r="Y217" s="201"/>
      <c r="Z217" s="201"/>
      <c r="AA217" s="201"/>
      <c r="AB217" s="201">
        <f t="shared" si="241"/>
        <v>0</v>
      </c>
      <c r="AC217" s="201"/>
      <c r="AD217" s="201"/>
      <c r="AE217" s="203"/>
      <c r="AF217" s="201"/>
      <c r="AG217" s="201"/>
      <c r="AH217" s="201"/>
      <c r="AI217" s="201">
        <f t="shared" si="191"/>
        <v>0</v>
      </c>
      <c r="AJ217" s="201"/>
      <c r="AK217" s="201"/>
      <c r="AL217" s="203"/>
      <c r="AM217" s="201"/>
      <c r="AN217" s="201"/>
      <c r="AO217" s="201"/>
      <c r="AP217" s="201" t="str">
        <f t="shared" si="192"/>
        <v/>
      </c>
      <c r="AQ217" s="201"/>
      <c r="AR217" s="201"/>
      <c r="AS217" s="203"/>
      <c r="AT217" s="201"/>
      <c r="AU217" s="201"/>
      <c r="AV217" s="201"/>
      <c r="AW217" s="201" t="str">
        <f t="shared" si="193"/>
        <v/>
      </c>
      <c r="AX217" s="201"/>
      <c r="AY217" s="201"/>
      <c r="AZ217" s="201"/>
      <c r="BA217" s="201"/>
      <c r="BB217" s="201"/>
      <c r="BC217" s="201"/>
      <c r="BD217" s="201" t="str">
        <f t="shared" si="194"/>
        <v/>
      </c>
      <c r="BE217" s="201"/>
      <c r="BF217" s="201"/>
      <c r="BG217" s="203"/>
      <c r="BH217" s="201"/>
      <c r="BI217" s="201"/>
      <c r="BJ217" s="201"/>
      <c r="BK217" s="201" t="str">
        <f t="shared" si="195"/>
        <v/>
      </c>
      <c r="BL217" s="201"/>
      <c r="BM217" s="201"/>
      <c r="BN217" s="203"/>
      <c r="BO217" s="201"/>
      <c r="BP217" s="201"/>
      <c r="BQ217" s="201"/>
      <c r="BR217" s="201" t="str">
        <f t="shared" si="196"/>
        <v/>
      </c>
      <c r="BS217" s="201"/>
      <c r="BT217" s="201"/>
      <c r="BU217" s="203"/>
      <c r="BV217" s="201"/>
      <c r="BW217" s="201"/>
      <c r="BX217" s="201"/>
      <c r="BY217" s="201" t="str">
        <f t="shared" si="197"/>
        <v/>
      </c>
      <c r="BZ217" s="201"/>
      <c r="CA217" s="201"/>
      <c r="CB217" s="203"/>
      <c r="CC217" s="201"/>
      <c r="CD217" s="201"/>
      <c r="CE217" s="201"/>
      <c r="CF217" s="201" t="str">
        <f t="shared" si="198"/>
        <v/>
      </c>
      <c r="CG217" s="201"/>
      <c r="CH217" s="201"/>
      <c r="CI217" s="203"/>
      <c r="CJ217" s="201"/>
      <c r="CK217" s="201"/>
      <c r="CL217" s="201"/>
      <c r="CM217" s="201" t="str">
        <f t="shared" si="199"/>
        <v/>
      </c>
      <c r="CN217" s="201"/>
      <c r="CO217" s="201"/>
      <c r="CP217" s="201"/>
      <c r="CQ217" s="201"/>
      <c r="CR217" s="201"/>
      <c r="CS217" s="201"/>
      <c r="CT217" s="201" t="str">
        <f t="shared" si="200"/>
        <v/>
      </c>
      <c r="CU217" s="201"/>
      <c r="CV217" s="201"/>
      <c r="CW217" s="203"/>
      <c r="CX217" s="201"/>
      <c r="CY217" s="201"/>
      <c r="CZ217" s="201"/>
      <c r="DA217" s="201" t="str">
        <f t="shared" si="201"/>
        <v/>
      </c>
      <c r="DB217" s="201"/>
      <c r="DC217" s="201"/>
      <c r="DD217" s="203"/>
      <c r="DE217" s="201"/>
      <c r="DF217" s="201"/>
      <c r="DG217" s="201"/>
      <c r="DH217" s="201" t="str">
        <f t="shared" si="202"/>
        <v/>
      </c>
      <c r="DI217" s="201"/>
      <c r="DJ217" s="201"/>
      <c r="DK217" s="203"/>
      <c r="DL217" s="201"/>
      <c r="DM217" s="201"/>
      <c r="DN217" s="201"/>
      <c r="DO217" s="201" t="str">
        <f t="shared" si="203"/>
        <v/>
      </c>
      <c r="DP217" s="201"/>
      <c r="DQ217" s="201"/>
      <c r="DR217" s="203"/>
      <c r="DS217" s="201"/>
      <c r="DT217" s="201"/>
      <c r="DU217" s="201"/>
      <c r="DV217" s="201" t="str">
        <f t="shared" si="204"/>
        <v/>
      </c>
      <c r="DW217" s="201"/>
      <c r="DX217" s="201"/>
      <c r="DY217" s="203"/>
      <c r="DZ217" s="201"/>
      <c r="EA217" s="201"/>
      <c r="EB217" s="201"/>
      <c r="EC217" s="201" t="str">
        <f t="shared" si="205"/>
        <v/>
      </c>
      <c r="ED217" s="201"/>
      <c r="EE217" s="201"/>
      <c r="EF217" s="201"/>
      <c r="EG217" s="201"/>
      <c r="EH217" s="201"/>
      <c r="EI217" s="201"/>
      <c r="EJ217" s="201" t="str">
        <f t="shared" si="206"/>
        <v/>
      </c>
      <c r="EK217" s="201"/>
      <c r="EL217" s="201"/>
      <c r="EM217" s="203"/>
      <c r="EN217" s="201"/>
      <c r="EO217" s="201"/>
      <c r="EP217" s="201"/>
      <c r="EQ217" s="201" t="str">
        <f t="shared" si="207"/>
        <v/>
      </c>
      <c r="ER217" s="201"/>
      <c r="ES217" s="201"/>
      <c r="ET217" s="203"/>
      <c r="EU217" s="201"/>
      <c r="EV217" s="201"/>
      <c r="EW217" s="201"/>
      <c r="EX217" s="201" t="str">
        <f t="shared" si="208"/>
        <v/>
      </c>
      <c r="EY217" s="201"/>
      <c r="EZ217" s="201"/>
      <c r="FA217" s="203"/>
      <c r="FB217" s="201"/>
      <c r="FC217" s="201"/>
      <c r="FD217" s="201"/>
      <c r="FE217" s="201" t="str">
        <f t="shared" si="209"/>
        <v/>
      </c>
      <c r="FF217" s="201"/>
      <c r="FG217" s="201"/>
      <c r="FH217" s="203"/>
      <c r="FI217" s="201"/>
      <c r="FJ217" s="201"/>
      <c r="FK217" s="201"/>
      <c r="FL217" s="201" t="str">
        <f t="shared" si="210"/>
        <v/>
      </c>
      <c r="FM217" s="201"/>
      <c r="FN217" s="201"/>
      <c r="FO217" s="203"/>
      <c r="FP217" s="201"/>
      <c r="FQ217" s="201"/>
      <c r="FR217" s="201"/>
      <c r="FS217" s="201" t="str">
        <f t="shared" si="211"/>
        <v/>
      </c>
      <c r="FT217" s="201"/>
      <c r="FU217" s="201"/>
      <c r="FV217" s="201"/>
      <c r="FW217" s="201"/>
      <c r="FX217" s="201"/>
      <c r="FY217" s="201"/>
      <c r="FZ217" s="201" t="str">
        <f t="shared" si="212"/>
        <v/>
      </c>
      <c r="GA217" s="201"/>
      <c r="GB217" s="201"/>
      <c r="GC217" s="203"/>
      <c r="GD217" s="201"/>
      <c r="GE217" s="201"/>
      <c r="GF217" s="201"/>
      <c r="GG217" s="201" t="str">
        <f t="shared" si="213"/>
        <v/>
      </c>
      <c r="GH217" s="201"/>
      <c r="GI217" s="201"/>
      <c r="GJ217" s="203"/>
      <c r="GK217" s="201"/>
      <c r="GL217" s="201"/>
      <c r="GM217" s="201"/>
      <c r="GN217" s="201" t="str">
        <f t="shared" si="214"/>
        <v/>
      </c>
      <c r="GO217" s="201"/>
      <c r="GP217" s="201"/>
      <c r="GQ217" s="203"/>
      <c r="GR217" s="201"/>
      <c r="GS217" s="201"/>
      <c r="GT217" s="201"/>
      <c r="GU217" s="201" t="str">
        <f t="shared" si="215"/>
        <v/>
      </c>
      <c r="GV217" s="201"/>
      <c r="GW217" s="201"/>
      <c r="GX217" s="203"/>
      <c r="GY217" s="201"/>
      <c r="GZ217" s="201"/>
      <c r="HA217" s="201"/>
      <c r="HB217" s="201" t="str">
        <f t="shared" si="216"/>
        <v/>
      </c>
      <c r="HC217" s="201"/>
      <c r="HD217" s="201"/>
      <c r="HE217" s="203"/>
      <c r="HF217" s="201"/>
      <c r="HG217" s="201"/>
      <c r="HH217" s="201"/>
      <c r="HI217" s="201" t="str">
        <f t="shared" si="217"/>
        <v/>
      </c>
      <c r="HJ217" s="201"/>
      <c r="HK217" s="201"/>
      <c r="HL217" s="201"/>
      <c r="HM217" s="201"/>
      <c r="HN217" s="201"/>
      <c r="HO217" s="201"/>
      <c r="HP217" s="201" t="str">
        <f t="shared" si="218"/>
        <v/>
      </c>
      <c r="HQ217" s="201"/>
      <c r="HR217" s="201"/>
      <c r="HS217" s="203"/>
      <c r="HT217" s="201"/>
      <c r="HU217" s="201"/>
      <c r="HV217" s="201"/>
      <c r="HW217" s="201" t="str">
        <f t="shared" si="219"/>
        <v/>
      </c>
      <c r="HX217" s="201"/>
      <c r="HY217" s="201"/>
      <c r="HZ217" s="203"/>
      <c r="IA217" s="201"/>
      <c r="IB217" s="201"/>
      <c r="IC217" s="201"/>
      <c r="ID217" s="201" t="str">
        <f t="shared" si="220"/>
        <v/>
      </c>
      <c r="IE217" s="201"/>
      <c r="IF217" s="201"/>
      <c r="IG217" s="203"/>
      <c r="IH217" s="201"/>
      <c r="II217" s="201"/>
      <c r="IJ217" s="201"/>
      <c r="IK217" s="201" t="str">
        <f t="shared" si="221"/>
        <v/>
      </c>
      <c r="IL217" s="201"/>
      <c r="IM217" s="201"/>
      <c r="IN217" s="203"/>
      <c r="IO217" s="201"/>
      <c r="IP217" s="201"/>
      <c r="IQ217" s="201"/>
      <c r="IR217" s="201" t="str">
        <f t="shared" si="222"/>
        <v/>
      </c>
      <c r="IS217" s="201"/>
      <c r="IT217" s="201"/>
      <c r="IU217" s="203"/>
      <c r="IV217" s="201"/>
      <c r="IW217" s="201"/>
      <c r="IX217" s="201"/>
      <c r="IY217" s="201" t="str">
        <f t="shared" si="223"/>
        <v/>
      </c>
      <c r="IZ217" s="201"/>
      <c r="JA217" s="201"/>
      <c r="JB217" s="201"/>
      <c r="JC217" s="201"/>
      <c r="JD217" s="201"/>
      <c r="JE217" s="201"/>
      <c r="JF217" s="201" t="str">
        <f t="shared" si="224"/>
        <v/>
      </c>
      <c r="JG217" s="201"/>
      <c r="JH217" s="201"/>
      <c r="JI217" s="203"/>
      <c r="JJ217" s="201"/>
      <c r="JK217" s="201"/>
      <c r="JL217" s="201"/>
      <c r="JM217" s="201" t="str">
        <f t="shared" si="225"/>
        <v/>
      </c>
      <c r="JN217" s="201"/>
      <c r="JO217" s="201"/>
      <c r="JP217" s="203"/>
      <c r="JQ217" s="201"/>
      <c r="JR217" s="201"/>
      <c r="JS217" s="201"/>
      <c r="JT217" s="201" t="str">
        <f t="shared" si="226"/>
        <v/>
      </c>
      <c r="JU217" s="201"/>
      <c r="JV217" s="201"/>
      <c r="JW217" s="203"/>
      <c r="JX217" s="201"/>
      <c r="JY217" s="201"/>
      <c r="JZ217" s="201"/>
      <c r="KA217" s="201" t="str">
        <f t="shared" si="227"/>
        <v/>
      </c>
      <c r="KB217" s="201"/>
      <c r="KC217" s="201"/>
      <c r="KD217" s="203"/>
      <c r="KE217" s="201"/>
      <c r="KF217" s="201"/>
      <c r="KG217" s="201"/>
      <c r="KH217" s="201" t="str">
        <f t="shared" si="228"/>
        <v/>
      </c>
      <c r="KI217" s="201"/>
      <c r="KJ217" s="201"/>
      <c r="KK217" s="203"/>
      <c r="KL217" s="201"/>
      <c r="KM217" s="201"/>
      <c r="KN217" s="201"/>
      <c r="KO217" s="201" t="str">
        <f t="shared" si="229"/>
        <v/>
      </c>
      <c r="KP217" s="201"/>
      <c r="KQ217" s="201"/>
      <c r="KR217" s="201"/>
      <c r="KS217" s="201"/>
      <c r="KT217" s="201"/>
      <c r="KU217" s="201"/>
      <c r="KV217" s="201" t="str">
        <f t="shared" si="230"/>
        <v/>
      </c>
      <c r="KW217" s="201"/>
      <c r="KX217" s="201"/>
      <c r="KY217" s="203"/>
      <c r="KZ217" s="201"/>
      <c r="LA217" s="201"/>
      <c r="LB217" s="201"/>
      <c r="LC217" s="201" t="str">
        <f t="shared" si="231"/>
        <v/>
      </c>
      <c r="LD217" s="201"/>
      <c r="LE217" s="201"/>
      <c r="LF217" s="203"/>
      <c r="LG217" s="201"/>
      <c r="LH217" s="201"/>
      <c r="LI217" s="201"/>
      <c r="LJ217" s="201" t="str">
        <f t="shared" si="168"/>
        <v/>
      </c>
      <c r="LK217" s="201"/>
      <c r="LL217" s="201"/>
      <c r="LM217" s="203"/>
      <c r="LN217" s="201"/>
      <c r="LO217" s="201"/>
      <c r="LP217" s="201"/>
      <c r="LQ217" s="201" t="str">
        <f t="shared" si="169"/>
        <v/>
      </c>
      <c r="LR217" s="201"/>
      <c r="LS217" s="201"/>
      <c r="LT217" s="203"/>
      <c r="LU217" s="201"/>
      <c r="LV217" s="201"/>
      <c r="LW217" s="201"/>
      <c r="LX217" s="201" t="str">
        <f t="shared" si="170"/>
        <v/>
      </c>
      <c r="LY217" s="201"/>
      <c r="LZ217" s="201"/>
      <c r="MA217" s="203"/>
      <c r="MB217" s="201"/>
      <c r="MC217" s="201"/>
      <c r="MD217" s="201"/>
      <c r="ME217" s="201" t="str">
        <f t="shared" si="171"/>
        <v/>
      </c>
      <c r="MF217" s="201"/>
      <c r="MG217" s="201"/>
      <c r="MH217" s="201"/>
      <c r="MI217" s="201"/>
      <c r="MJ217" s="201"/>
      <c r="MK217" s="201"/>
      <c r="ML217" s="201" t="str">
        <f t="shared" si="172"/>
        <v/>
      </c>
      <c r="MM217" s="201"/>
      <c r="MN217" s="201"/>
      <c r="MO217" s="203"/>
      <c r="MP217" s="201"/>
      <c r="MQ217" s="201"/>
      <c r="MR217" s="201"/>
      <c r="MS217" s="201" t="str">
        <f t="shared" si="173"/>
        <v/>
      </c>
      <c r="MT217" s="201"/>
      <c r="MU217" s="201"/>
      <c r="MV217" s="203"/>
      <c r="MW217" s="201"/>
      <c r="MX217" s="201"/>
      <c r="MY217" s="201"/>
      <c r="MZ217" s="201" t="str">
        <f t="shared" si="174"/>
        <v/>
      </c>
      <c r="NA217" s="201"/>
      <c r="NB217" s="201"/>
      <c r="NC217" s="203"/>
      <c r="ND217" s="201"/>
      <c r="NE217" s="201"/>
      <c r="NF217" s="201"/>
      <c r="NG217" s="201" t="str">
        <f t="shared" si="175"/>
        <v/>
      </c>
      <c r="NH217" s="201"/>
      <c r="NI217" s="201"/>
      <c r="NJ217" s="203"/>
      <c r="NK217" s="201"/>
      <c r="NL217" s="201"/>
      <c r="NM217" s="201"/>
      <c r="NN217" s="201" t="str">
        <f t="shared" si="176"/>
        <v/>
      </c>
      <c r="NO217" s="201"/>
      <c r="NP217" s="201"/>
      <c r="NQ217" s="203"/>
      <c r="NR217" s="201"/>
      <c r="NS217" s="201"/>
      <c r="NT217" s="201"/>
      <c r="NU217" s="201" t="str">
        <f t="shared" si="177"/>
        <v/>
      </c>
      <c r="NV217" s="201"/>
      <c r="NW217" s="201"/>
      <c r="NX217" s="201"/>
      <c r="NY217" s="201"/>
      <c r="NZ217" s="201"/>
      <c r="OA217" s="201"/>
      <c r="OB217" s="201" t="str">
        <f t="shared" si="178"/>
        <v/>
      </c>
      <c r="OC217" s="201"/>
      <c r="OD217" s="201"/>
      <c r="OE217" s="203"/>
      <c r="OF217" s="201"/>
      <c r="OG217" s="201"/>
      <c r="OH217" s="201"/>
      <c r="OI217" s="201" t="str">
        <f t="shared" si="179"/>
        <v/>
      </c>
      <c r="OJ217" s="201"/>
      <c r="OK217" s="201"/>
      <c r="OL217" s="203"/>
      <c r="OM217" s="201"/>
      <c r="ON217" s="201"/>
      <c r="OO217" s="201"/>
      <c r="OP217" s="201" t="str">
        <f t="shared" si="180"/>
        <v/>
      </c>
      <c r="OQ217" s="201"/>
      <c r="OR217" s="201"/>
      <c r="OS217" s="203"/>
      <c r="OT217" s="201"/>
      <c r="OU217" s="201"/>
      <c r="OV217" s="201"/>
      <c r="OW217" s="201" t="str">
        <f t="shared" si="181"/>
        <v/>
      </c>
      <c r="OX217" s="201"/>
      <c r="OY217" s="201"/>
      <c r="OZ217" s="203"/>
      <c r="PA217" s="201"/>
      <c r="PB217" s="201"/>
      <c r="PC217" s="201"/>
      <c r="PD217" s="201" t="str">
        <f t="shared" si="182"/>
        <v/>
      </c>
      <c r="PE217" s="201"/>
      <c r="PF217" s="201"/>
      <c r="PG217" s="203"/>
      <c r="PH217" s="201"/>
      <c r="PI217" s="201"/>
      <c r="PJ217" s="201"/>
      <c r="PK217" s="201" t="str">
        <f t="shared" si="183"/>
        <v/>
      </c>
      <c r="PL217" s="201"/>
      <c r="PM217" s="201"/>
      <c r="PN217" s="201"/>
      <c r="PO217" s="201"/>
      <c r="PP217" s="201"/>
      <c r="PQ217" s="201"/>
      <c r="PR217" s="201" t="str">
        <f t="shared" si="184"/>
        <v/>
      </c>
      <c r="PS217" s="201"/>
      <c r="PT217" s="201"/>
      <c r="PU217" s="201"/>
      <c r="PV217" s="201"/>
      <c r="PW217" s="201"/>
      <c r="PX217" s="201"/>
      <c r="PY217" s="201" t="str">
        <f t="shared" si="185"/>
        <v/>
      </c>
      <c r="PZ217" s="201"/>
      <c r="QA217" s="201"/>
      <c r="QB217" s="201"/>
      <c r="QC217" s="201"/>
      <c r="QD217" s="201"/>
      <c r="QE217" s="201"/>
      <c r="QF217" s="201" t="str">
        <f t="shared" si="186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38"/>
        <v>#N/A</v>
      </c>
      <c r="H218" s="202"/>
      <c r="I218" s="202"/>
      <c r="J218" s="202"/>
      <c r="K218" s="201"/>
      <c r="L218" s="201"/>
      <c r="M218" s="201"/>
      <c r="N218" s="201">
        <f t="shared" si="239"/>
        <v>0</v>
      </c>
      <c r="O218" s="201"/>
      <c r="P218" s="201"/>
      <c r="Q218" s="203"/>
      <c r="R218" s="201"/>
      <c r="S218" s="201"/>
      <c r="T218" s="201"/>
      <c r="U218" s="201">
        <f t="shared" si="240"/>
        <v>0</v>
      </c>
      <c r="V218" s="201"/>
      <c r="W218" s="201"/>
      <c r="X218" s="203"/>
      <c r="Y218" s="201"/>
      <c r="Z218" s="201"/>
      <c r="AA218" s="201"/>
      <c r="AB218" s="201">
        <f t="shared" si="241"/>
        <v>0</v>
      </c>
      <c r="AC218" s="201"/>
      <c r="AD218" s="201"/>
      <c r="AE218" s="203"/>
      <c r="AF218" s="201"/>
      <c r="AG218" s="201"/>
      <c r="AH218" s="201"/>
      <c r="AI218" s="201">
        <f t="shared" si="191"/>
        <v>0</v>
      </c>
      <c r="AJ218" s="201"/>
      <c r="AK218" s="201"/>
      <c r="AL218" s="203"/>
      <c r="AM218" s="201"/>
      <c r="AN218" s="201"/>
      <c r="AO218" s="201"/>
      <c r="AP218" s="201" t="str">
        <f t="shared" si="192"/>
        <v/>
      </c>
      <c r="AQ218" s="201"/>
      <c r="AR218" s="201"/>
      <c r="AS218" s="203"/>
      <c r="AT218" s="201"/>
      <c r="AU218" s="201"/>
      <c r="AV218" s="201"/>
      <c r="AW218" s="201" t="str">
        <f t="shared" si="193"/>
        <v/>
      </c>
      <c r="AX218" s="201"/>
      <c r="AY218" s="201"/>
      <c r="AZ218" s="201"/>
      <c r="BA218" s="201"/>
      <c r="BB218" s="201"/>
      <c r="BC218" s="201"/>
      <c r="BD218" s="201" t="str">
        <f t="shared" si="194"/>
        <v/>
      </c>
      <c r="BE218" s="201"/>
      <c r="BF218" s="201"/>
      <c r="BG218" s="203"/>
      <c r="BH218" s="201"/>
      <c r="BI218" s="201"/>
      <c r="BJ218" s="201"/>
      <c r="BK218" s="201" t="str">
        <f t="shared" si="195"/>
        <v/>
      </c>
      <c r="BL218" s="201"/>
      <c r="BM218" s="201"/>
      <c r="BN218" s="203"/>
      <c r="BO218" s="201"/>
      <c r="BP218" s="201"/>
      <c r="BQ218" s="201"/>
      <c r="BR218" s="201" t="str">
        <f t="shared" si="196"/>
        <v/>
      </c>
      <c r="BS218" s="201"/>
      <c r="BT218" s="201"/>
      <c r="BU218" s="203"/>
      <c r="BV218" s="201"/>
      <c r="BW218" s="201"/>
      <c r="BX218" s="201"/>
      <c r="BY218" s="201" t="str">
        <f t="shared" si="197"/>
        <v/>
      </c>
      <c r="BZ218" s="201"/>
      <c r="CA218" s="201"/>
      <c r="CB218" s="203"/>
      <c r="CC218" s="201"/>
      <c r="CD218" s="201"/>
      <c r="CE218" s="201"/>
      <c r="CF218" s="201" t="str">
        <f t="shared" si="198"/>
        <v/>
      </c>
      <c r="CG218" s="201"/>
      <c r="CH218" s="201"/>
      <c r="CI218" s="203"/>
      <c r="CJ218" s="201"/>
      <c r="CK218" s="201"/>
      <c r="CL218" s="201"/>
      <c r="CM218" s="201" t="str">
        <f t="shared" si="199"/>
        <v/>
      </c>
      <c r="CN218" s="201"/>
      <c r="CO218" s="201"/>
      <c r="CP218" s="201"/>
      <c r="CQ218" s="201"/>
      <c r="CR218" s="201"/>
      <c r="CS218" s="201"/>
      <c r="CT218" s="201" t="str">
        <f t="shared" si="200"/>
        <v/>
      </c>
      <c r="CU218" s="201"/>
      <c r="CV218" s="201"/>
      <c r="CW218" s="203"/>
      <c r="CX218" s="201"/>
      <c r="CY218" s="201"/>
      <c r="CZ218" s="201"/>
      <c r="DA218" s="201" t="str">
        <f t="shared" si="201"/>
        <v/>
      </c>
      <c r="DB218" s="201"/>
      <c r="DC218" s="201"/>
      <c r="DD218" s="203"/>
      <c r="DE218" s="201"/>
      <c r="DF218" s="201"/>
      <c r="DG218" s="201"/>
      <c r="DH218" s="201" t="str">
        <f t="shared" si="202"/>
        <v/>
      </c>
      <c r="DI218" s="201"/>
      <c r="DJ218" s="201"/>
      <c r="DK218" s="203"/>
      <c r="DL218" s="201"/>
      <c r="DM218" s="201"/>
      <c r="DN218" s="201"/>
      <c r="DO218" s="201" t="str">
        <f t="shared" si="203"/>
        <v/>
      </c>
      <c r="DP218" s="201"/>
      <c r="DQ218" s="201"/>
      <c r="DR218" s="203"/>
      <c r="DS218" s="201"/>
      <c r="DT218" s="201"/>
      <c r="DU218" s="201"/>
      <c r="DV218" s="201" t="str">
        <f t="shared" si="204"/>
        <v/>
      </c>
      <c r="DW218" s="201"/>
      <c r="DX218" s="201"/>
      <c r="DY218" s="203"/>
      <c r="DZ218" s="201"/>
      <c r="EA218" s="201"/>
      <c r="EB218" s="201"/>
      <c r="EC218" s="201" t="str">
        <f t="shared" si="205"/>
        <v/>
      </c>
      <c r="ED218" s="201"/>
      <c r="EE218" s="201"/>
      <c r="EF218" s="201"/>
      <c r="EG218" s="201"/>
      <c r="EH218" s="201"/>
      <c r="EI218" s="201"/>
      <c r="EJ218" s="201" t="str">
        <f t="shared" si="206"/>
        <v/>
      </c>
      <c r="EK218" s="201"/>
      <c r="EL218" s="201"/>
      <c r="EM218" s="203"/>
      <c r="EN218" s="201"/>
      <c r="EO218" s="201"/>
      <c r="EP218" s="201"/>
      <c r="EQ218" s="201" t="str">
        <f t="shared" si="207"/>
        <v/>
      </c>
      <c r="ER218" s="201"/>
      <c r="ES218" s="201"/>
      <c r="ET218" s="203"/>
      <c r="EU218" s="201"/>
      <c r="EV218" s="201"/>
      <c r="EW218" s="201"/>
      <c r="EX218" s="201" t="str">
        <f t="shared" si="208"/>
        <v/>
      </c>
      <c r="EY218" s="201"/>
      <c r="EZ218" s="201"/>
      <c r="FA218" s="203"/>
      <c r="FB218" s="201"/>
      <c r="FC218" s="201"/>
      <c r="FD218" s="201"/>
      <c r="FE218" s="201" t="str">
        <f t="shared" si="209"/>
        <v/>
      </c>
      <c r="FF218" s="201"/>
      <c r="FG218" s="201"/>
      <c r="FH218" s="203"/>
      <c r="FI218" s="201"/>
      <c r="FJ218" s="201"/>
      <c r="FK218" s="201"/>
      <c r="FL218" s="201" t="str">
        <f t="shared" si="210"/>
        <v/>
      </c>
      <c r="FM218" s="201"/>
      <c r="FN218" s="201"/>
      <c r="FO218" s="203"/>
      <c r="FP218" s="201"/>
      <c r="FQ218" s="201"/>
      <c r="FR218" s="201"/>
      <c r="FS218" s="201" t="str">
        <f t="shared" si="211"/>
        <v/>
      </c>
      <c r="FT218" s="201"/>
      <c r="FU218" s="201"/>
      <c r="FV218" s="201"/>
      <c r="FW218" s="201"/>
      <c r="FX218" s="201"/>
      <c r="FY218" s="201"/>
      <c r="FZ218" s="201" t="str">
        <f t="shared" si="212"/>
        <v/>
      </c>
      <c r="GA218" s="201"/>
      <c r="GB218" s="201"/>
      <c r="GC218" s="203"/>
      <c r="GD218" s="201"/>
      <c r="GE218" s="201"/>
      <c r="GF218" s="201"/>
      <c r="GG218" s="201" t="str">
        <f t="shared" si="213"/>
        <v/>
      </c>
      <c r="GH218" s="201"/>
      <c r="GI218" s="201"/>
      <c r="GJ218" s="203"/>
      <c r="GK218" s="201"/>
      <c r="GL218" s="201"/>
      <c r="GM218" s="201"/>
      <c r="GN218" s="201" t="str">
        <f t="shared" si="214"/>
        <v/>
      </c>
      <c r="GO218" s="201"/>
      <c r="GP218" s="201"/>
      <c r="GQ218" s="203"/>
      <c r="GR218" s="201"/>
      <c r="GS218" s="201"/>
      <c r="GT218" s="201"/>
      <c r="GU218" s="201" t="str">
        <f t="shared" si="215"/>
        <v/>
      </c>
      <c r="GV218" s="201"/>
      <c r="GW218" s="201"/>
      <c r="GX218" s="203"/>
      <c r="GY218" s="201"/>
      <c r="GZ218" s="201"/>
      <c r="HA218" s="201"/>
      <c r="HB218" s="201" t="str">
        <f t="shared" si="216"/>
        <v/>
      </c>
      <c r="HC218" s="201"/>
      <c r="HD218" s="201"/>
      <c r="HE218" s="203"/>
      <c r="HF218" s="201"/>
      <c r="HG218" s="201"/>
      <c r="HH218" s="201"/>
      <c r="HI218" s="201" t="str">
        <f t="shared" si="217"/>
        <v/>
      </c>
      <c r="HJ218" s="201"/>
      <c r="HK218" s="201"/>
      <c r="HL218" s="201"/>
      <c r="HM218" s="201"/>
      <c r="HN218" s="201"/>
      <c r="HO218" s="201"/>
      <c r="HP218" s="201" t="str">
        <f t="shared" si="218"/>
        <v/>
      </c>
      <c r="HQ218" s="201"/>
      <c r="HR218" s="201"/>
      <c r="HS218" s="203"/>
      <c r="HT218" s="201"/>
      <c r="HU218" s="201"/>
      <c r="HV218" s="201"/>
      <c r="HW218" s="201" t="str">
        <f t="shared" si="219"/>
        <v/>
      </c>
      <c r="HX218" s="201"/>
      <c r="HY218" s="201"/>
      <c r="HZ218" s="203"/>
      <c r="IA218" s="201"/>
      <c r="IB218" s="201"/>
      <c r="IC218" s="201"/>
      <c r="ID218" s="201" t="str">
        <f t="shared" si="220"/>
        <v/>
      </c>
      <c r="IE218" s="201"/>
      <c r="IF218" s="201"/>
      <c r="IG218" s="203"/>
      <c r="IH218" s="201"/>
      <c r="II218" s="201"/>
      <c r="IJ218" s="201"/>
      <c r="IK218" s="201" t="str">
        <f t="shared" si="221"/>
        <v/>
      </c>
      <c r="IL218" s="201"/>
      <c r="IM218" s="201"/>
      <c r="IN218" s="203"/>
      <c r="IO218" s="201"/>
      <c r="IP218" s="201"/>
      <c r="IQ218" s="201"/>
      <c r="IR218" s="201" t="str">
        <f t="shared" si="222"/>
        <v/>
      </c>
      <c r="IS218" s="201"/>
      <c r="IT218" s="201"/>
      <c r="IU218" s="203"/>
      <c r="IV218" s="201"/>
      <c r="IW218" s="201"/>
      <c r="IX218" s="201"/>
      <c r="IY218" s="201" t="str">
        <f t="shared" si="223"/>
        <v/>
      </c>
      <c r="IZ218" s="201"/>
      <c r="JA218" s="201"/>
      <c r="JB218" s="201"/>
      <c r="JC218" s="201"/>
      <c r="JD218" s="201"/>
      <c r="JE218" s="201"/>
      <c r="JF218" s="201" t="str">
        <f t="shared" si="224"/>
        <v/>
      </c>
      <c r="JG218" s="201"/>
      <c r="JH218" s="201"/>
      <c r="JI218" s="203"/>
      <c r="JJ218" s="201"/>
      <c r="JK218" s="201"/>
      <c r="JL218" s="201"/>
      <c r="JM218" s="201" t="str">
        <f t="shared" si="225"/>
        <v/>
      </c>
      <c r="JN218" s="201"/>
      <c r="JO218" s="201"/>
      <c r="JP218" s="203"/>
      <c r="JQ218" s="201"/>
      <c r="JR218" s="201"/>
      <c r="JS218" s="201"/>
      <c r="JT218" s="201" t="str">
        <f t="shared" si="226"/>
        <v/>
      </c>
      <c r="JU218" s="201"/>
      <c r="JV218" s="201"/>
      <c r="JW218" s="203"/>
      <c r="JX218" s="201"/>
      <c r="JY218" s="201"/>
      <c r="JZ218" s="201"/>
      <c r="KA218" s="201" t="str">
        <f t="shared" si="227"/>
        <v/>
      </c>
      <c r="KB218" s="201"/>
      <c r="KC218" s="201"/>
      <c r="KD218" s="203"/>
      <c r="KE218" s="201"/>
      <c r="KF218" s="201"/>
      <c r="KG218" s="201"/>
      <c r="KH218" s="201" t="str">
        <f t="shared" si="228"/>
        <v/>
      </c>
      <c r="KI218" s="201"/>
      <c r="KJ218" s="201"/>
      <c r="KK218" s="203"/>
      <c r="KL218" s="201"/>
      <c r="KM218" s="201"/>
      <c r="KN218" s="201"/>
      <c r="KO218" s="201" t="str">
        <f t="shared" si="229"/>
        <v/>
      </c>
      <c r="KP218" s="201"/>
      <c r="KQ218" s="201"/>
      <c r="KR218" s="201"/>
      <c r="KS218" s="201"/>
      <c r="KT218" s="201"/>
      <c r="KU218" s="201"/>
      <c r="KV218" s="201" t="str">
        <f t="shared" si="230"/>
        <v/>
      </c>
      <c r="KW218" s="201"/>
      <c r="KX218" s="201"/>
      <c r="KY218" s="203"/>
      <c r="KZ218" s="201"/>
      <c r="LA218" s="201"/>
      <c r="LB218" s="201"/>
      <c r="LC218" s="201" t="str">
        <f t="shared" si="231"/>
        <v/>
      </c>
      <c r="LD218" s="201"/>
      <c r="LE218" s="201"/>
      <c r="LF218" s="203"/>
      <c r="LG218" s="201"/>
      <c r="LH218" s="201"/>
      <c r="LI218" s="201"/>
      <c r="LJ218" s="201" t="str">
        <f t="shared" si="168"/>
        <v/>
      </c>
      <c r="LK218" s="201"/>
      <c r="LL218" s="201"/>
      <c r="LM218" s="203"/>
      <c r="LN218" s="201"/>
      <c r="LO218" s="201"/>
      <c r="LP218" s="201"/>
      <c r="LQ218" s="201" t="str">
        <f t="shared" si="169"/>
        <v/>
      </c>
      <c r="LR218" s="201"/>
      <c r="LS218" s="201"/>
      <c r="LT218" s="203"/>
      <c r="LU218" s="201"/>
      <c r="LV218" s="201"/>
      <c r="LW218" s="201"/>
      <c r="LX218" s="201" t="str">
        <f t="shared" si="170"/>
        <v/>
      </c>
      <c r="LY218" s="201"/>
      <c r="LZ218" s="201"/>
      <c r="MA218" s="203"/>
      <c r="MB218" s="201"/>
      <c r="MC218" s="201"/>
      <c r="MD218" s="201"/>
      <c r="ME218" s="201" t="str">
        <f t="shared" si="171"/>
        <v/>
      </c>
      <c r="MF218" s="201"/>
      <c r="MG218" s="201"/>
      <c r="MH218" s="201"/>
      <c r="MI218" s="201"/>
      <c r="MJ218" s="201"/>
      <c r="MK218" s="201"/>
      <c r="ML218" s="201" t="str">
        <f t="shared" si="172"/>
        <v/>
      </c>
      <c r="MM218" s="201"/>
      <c r="MN218" s="201"/>
      <c r="MO218" s="203"/>
      <c r="MP218" s="201"/>
      <c r="MQ218" s="201"/>
      <c r="MR218" s="201"/>
      <c r="MS218" s="201" t="str">
        <f t="shared" si="173"/>
        <v/>
      </c>
      <c r="MT218" s="201"/>
      <c r="MU218" s="201"/>
      <c r="MV218" s="203"/>
      <c r="MW218" s="201"/>
      <c r="MX218" s="201"/>
      <c r="MY218" s="201"/>
      <c r="MZ218" s="201" t="str">
        <f t="shared" si="174"/>
        <v/>
      </c>
      <c r="NA218" s="201"/>
      <c r="NB218" s="201"/>
      <c r="NC218" s="203"/>
      <c r="ND218" s="201"/>
      <c r="NE218" s="201"/>
      <c r="NF218" s="201"/>
      <c r="NG218" s="201" t="str">
        <f t="shared" si="175"/>
        <v/>
      </c>
      <c r="NH218" s="201"/>
      <c r="NI218" s="201"/>
      <c r="NJ218" s="203"/>
      <c r="NK218" s="201"/>
      <c r="NL218" s="201"/>
      <c r="NM218" s="201"/>
      <c r="NN218" s="201" t="str">
        <f t="shared" si="176"/>
        <v/>
      </c>
      <c r="NO218" s="201"/>
      <c r="NP218" s="201"/>
      <c r="NQ218" s="203"/>
      <c r="NR218" s="201"/>
      <c r="NS218" s="201"/>
      <c r="NT218" s="201"/>
      <c r="NU218" s="201" t="str">
        <f t="shared" si="177"/>
        <v/>
      </c>
      <c r="NV218" s="201"/>
      <c r="NW218" s="201"/>
      <c r="NX218" s="201"/>
      <c r="NY218" s="201"/>
      <c r="NZ218" s="201"/>
      <c r="OA218" s="201"/>
      <c r="OB218" s="201" t="str">
        <f t="shared" si="178"/>
        <v/>
      </c>
      <c r="OC218" s="201"/>
      <c r="OD218" s="201"/>
      <c r="OE218" s="203"/>
      <c r="OF218" s="201"/>
      <c r="OG218" s="201"/>
      <c r="OH218" s="201"/>
      <c r="OI218" s="201" t="str">
        <f t="shared" si="179"/>
        <v/>
      </c>
      <c r="OJ218" s="201"/>
      <c r="OK218" s="201"/>
      <c r="OL218" s="203"/>
      <c r="OM218" s="201"/>
      <c r="ON218" s="201"/>
      <c r="OO218" s="201"/>
      <c r="OP218" s="201" t="str">
        <f t="shared" si="180"/>
        <v/>
      </c>
      <c r="OQ218" s="201"/>
      <c r="OR218" s="201"/>
      <c r="OS218" s="203"/>
      <c r="OT218" s="201"/>
      <c r="OU218" s="201"/>
      <c r="OV218" s="201"/>
      <c r="OW218" s="201" t="str">
        <f t="shared" si="181"/>
        <v/>
      </c>
      <c r="OX218" s="201"/>
      <c r="OY218" s="201"/>
      <c r="OZ218" s="203"/>
      <c r="PA218" s="201"/>
      <c r="PB218" s="201"/>
      <c r="PC218" s="201"/>
      <c r="PD218" s="201" t="str">
        <f t="shared" si="182"/>
        <v/>
      </c>
      <c r="PE218" s="201"/>
      <c r="PF218" s="201"/>
      <c r="PG218" s="203"/>
      <c r="PH218" s="201"/>
      <c r="PI218" s="201"/>
      <c r="PJ218" s="201"/>
      <c r="PK218" s="201" t="str">
        <f t="shared" si="183"/>
        <v/>
      </c>
      <c r="PL218" s="201"/>
      <c r="PM218" s="201"/>
      <c r="PN218" s="201"/>
      <c r="PO218" s="201"/>
      <c r="PP218" s="201"/>
      <c r="PQ218" s="201"/>
      <c r="PR218" s="201" t="str">
        <f t="shared" si="184"/>
        <v/>
      </c>
      <c r="PS218" s="201"/>
      <c r="PT218" s="201"/>
      <c r="PU218" s="201"/>
      <c r="PV218" s="201"/>
      <c r="PW218" s="201"/>
      <c r="PX218" s="201"/>
      <c r="PY218" s="201" t="str">
        <f t="shared" si="185"/>
        <v/>
      </c>
      <c r="PZ218" s="201"/>
      <c r="QA218" s="201"/>
      <c r="QB218" s="201"/>
      <c r="QC218" s="201"/>
      <c r="QD218" s="201"/>
      <c r="QE218" s="201"/>
      <c r="QF218" s="201" t="str">
        <f t="shared" si="186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38"/>
        <v>#N/A</v>
      </c>
      <c r="H219" s="202"/>
      <c r="I219" s="202"/>
      <c r="J219" s="202"/>
      <c r="K219" s="201"/>
      <c r="L219" s="201"/>
      <c r="M219" s="201"/>
      <c r="N219" s="201">
        <f t="shared" si="239"/>
        <v>0</v>
      </c>
      <c r="O219" s="201"/>
      <c r="P219" s="201"/>
      <c r="Q219" s="203"/>
      <c r="R219" s="201"/>
      <c r="S219" s="201"/>
      <c r="T219" s="201"/>
      <c r="U219" s="201">
        <f t="shared" si="240"/>
        <v>0</v>
      </c>
      <c r="V219" s="201"/>
      <c r="W219" s="201"/>
      <c r="X219" s="203"/>
      <c r="Y219" s="201"/>
      <c r="Z219" s="201"/>
      <c r="AA219" s="201"/>
      <c r="AB219" s="201">
        <f t="shared" si="241"/>
        <v>0</v>
      </c>
      <c r="AC219" s="201"/>
      <c r="AD219" s="201"/>
      <c r="AE219" s="203"/>
      <c r="AF219" s="201"/>
      <c r="AG219" s="201"/>
      <c r="AH219" s="201"/>
      <c r="AI219" s="201">
        <f t="shared" si="191"/>
        <v>0</v>
      </c>
      <c r="AJ219" s="201"/>
      <c r="AK219" s="201"/>
      <c r="AL219" s="203"/>
      <c r="AM219" s="201"/>
      <c r="AN219" s="201"/>
      <c r="AO219" s="201"/>
      <c r="AP219" s="201" t="str">
        <f t="shared" si="192"/>
        <v/>
      </c>
      <c r="AQ219" s="201"/>
      <c r="AR219" s="201"/>
      <c r="AS219" s="203"/>
      <c r="AT219" s="201"/>
      <c r="AU219" s="201"/>
      <c r="AV219" s="201"/>
      <c r="AW219" s="201" t="str">
        <f t="shared" si="193"/>
        <v/>
      </c>
      <c r="AX219" s="201"/>
      <c r="AY219" s="201"/>
      <c r="AZ219" s="201"/>
      <c r="BA219" s="201"/>
      <c r="BB219" s="201"/>
      <c r="BC219" s="201"/>
      <c r="BD219" s="201" t="str">
        <f t="shared" si="194"/>
        <v/>
      </c>
      <c r="BE219" s="201"/>
      <c r="BF219" s="201"/>
      <c r="BG219" s="203"/>
      <c r="BH219" s="201"/>
      <c r="BI219" s="201"/>
      <c r="BJ219" s="201"/>
      <c r="BK219" s="201" t="str">
        <f t="shared" si="195"/>
        <v/>
      </c>
      <c r="BL219" s="201"/>
      <c r="BM219" s="201"/>
      <c r="BN219" s="203"/>
      <c r="BO219" s="201"/>
      <c r="BP219" s="201"/>
      <c r="BQ219" s="201"/>
      <c r="BR219" s="201" t="str">
        <f t="shared" si="196"/>
        <v/>
      </c>
      <c r="BS219" s="201"/>
      <c r="BT219" s="201"/>
      <c r="BU219" s="203"/>
      <c r="BV219" s="201"/>
      <c r="BW219" s="201"/>
      <c r="BX219" s="201"/>
      <c r="BY219" s="201" t="str">
        <f t="shared" si="197"/>
        <v/>
      </c>
      <c r="BZ219" s="201"/>
      <c r="CA219" s="201"/>
      <c r="CB219" s="203"/>
      <c r="CC219" s="201"/>
      <c r="CD219" s="201"/>
      <c r="CE219" s="201"/>
      <c r="CF219" s="201" t="str">
        <f t="shared" si="198"/>
        <v/>
      </c>
      <c r="CG219" s="201"/>
      <c r="CH219" s="201"/>
      <c r="CI219" s="203"/>
      <c r="CJ219" s="201"/>
      <c r="CK219" s="201"/>
      <c r="CL219" s="201"/>
      <c r="CM219" s="201" t="str">
        <f t="shared" si="199"/>
        <v/>
      </c>
      <c r="CN219" s="201"/>
      <c r="CO219" s="201"/>
      <c r="CP219" s="201"/>
      <c r="CQ219" s="201"/>
      <c r="CR219" s="201"/>
      <c r="CS219" s="201"/>
      <c r="CT219" s="201" t="str">
        <f t="shared" si="200"/>
        <v/>
      </c>
      <c r="CU219" s="201"/>
      <c r="CV219" s="201"/>
      <c r="CW219" s="203"/>
      <c r="CX219" s="201"/>
      <c r="CY219" s="201"/>
      <c r="CZ219" s="201"/>
      <c r="DA219" s="201" t="str">
        <f t="shared" si="201"/>
        <v/>
      </c>
      <c r="DB219" s="201"/>
      <c r="DC219" s="201"/>
      <c r="DD219" s="203"/>
      <c r="DE219" s="201"/>
      <c r="DF219" s="201"/>
      <c r="DG219" s="201"/>
      <c r="DH219" s="201" t="str">
        <f t="shared" si="202"/>
        <v/>
      </c>
      <c r="DI219" s="201"/>
      <c r="DJ219" s="201"/>
      <c r="DK219" s="203"/>
      <c r="DL219" s="201"/>
      <c r="DM219" s="201"/>
      <c r="DN219" s="201"/>
      <c r="DO219" s="201" t="str">
        <f t="shared" si="203"/>
        <v/>
      </c>
      <c r="DP219" s="201"/>
      <c r="DQ219" s="201"/>
      <c r="DR219" s="203"/>
      <c r="DS219" s="201"/>
      <c r="DT219" s="201"/>
      <c r="DU219" s="201"/>
      <c r="DV219" s="201" t="str">
        <f t="shared" si="204"/>
        <v/>
      </c>
      <c r="DW219" s="201"/>
      <c r="DX219" s="201"/>
      <c r="DY219" s="203"/>
      <c r="DZ219" s="201"/>
      <c r="EA219" s="201"/>
      <c r="EB219" s="201"/>
      <c r="EC219" s="201" t="str">
        <f t="shared" si="205"/>
        <v/>
      </c>
      <c r="ED219" s="201"/>
      <c r="EE219" s="201"/>
      <c r="EF219" s="201"/>
      <c r="EG219" s="201"/>
      <c r="EH219" s="201"/>
      <c r="EI219" s="201"/>
      <c r="EJ219" s="201" t="str">
        <f t="shared" si="206"/>
        <v/>
      </c>
      <c r="EK219" s="201"/>
      <c r="EL219" s="201"/>
      <c r="EM219" s="203"/>
      <c r="EN219" s="201"/>
      <c r="EO219" s="201"/>
      <c r="EP219" s="201"/>
      <c r="EQ219" s="201" t="str">
        <f t="shared" si="207"/>
        <v/>
      </c>
      <c r="ER219" s="201"/>
      <c r="ES219" s="201"/>
      <c r="ET219" s="203"/>
      <c r="EU219" s="201"/>
      <c r="EV219" s="201"/>
      <c r="EW219" s="201"/>
      <c r="EX219" s="201" t="str">
        <f t="shared" si="208"/>
        <v/>
      </c>
      <c r="EY219" s="201"/>
      <c r="EZ219" s="201"/>
      <c r="FA219" s="203"/>
      <c r="FB219" s="201"/>
      <c r="FC219" s="201"/>
      <c r="FD219" s="201"/>
      <c r="FE219" s="201" t="str">
        <f t="shared" si="209"/>
        <v/>
      </c>
      <c r="FF219" s="201"/>
      <c r="FG219" s="201"/>
      <c r="FH219" s="203"/>
      <c r="FI219" s="201"/>
      <c r="FJ219" s="201"/>
      <c r="FK219" s="201"/>
      <c r="FL219" s="201" t="str">
        <f t="shared" si="210"/>
        <v/>
      </c>
      <c r="FM219" s="201"/>
      <c r="FN219" s="201"/>
      <c r="FO219" s="203"/>
      <c r="FP219" s="201"/>
      <c r="FQ219" s="201"/>
      <c r="FR219" s="201"/>
      <c r="FS219" s="201" t="str">
        <f t="shared" si="211"/>
        <v/>
      </c>
      <c r="FT219" s="201"/>
      <c r="FU219" s="201"/>
      <c r="FV219" s="201"/>
      <c r="FW219" s="201"/>
      <c r="FX219" s="201"/>
      <c r="FY219" s="201"/>
      <c r="FZ219" s="201" t="str">
        <f t="shared" si="212"/>
        <v/>
      </c>
      <c r="GA219" s="201"/>
      <c r="GB219" s="201"/>
      <c r="GC219" s="203"/>
      <c r="GD219" s="201"/>
      <c r="GE219" s="201"/>
      <c r="GF219" s="201"/>
      <c r="GG219" s="201" t="str">
        <f t="shared" si="213"/>
        <v/>
      </c>
      <c r="GH219" s="201"/>
      <c r="GI219" s="201"/>
      <c r="GJ219" s="203"/>
      <c r="GK219" s="201"/>
      <c r="GL219" s="201"/>
      <c r="GM219" s="201"/>
      <c r="GN219" s="201" t="str">
        <f t="shared" si="214"/>
        <v/>
      </c>
      <c r="GO219" s="201"/>
      <c r="GP219" s="201"/>
      <c r="GQ219" s="203"/>
      <c r="GR219" s="201"/>
      <c r="GS219" s="201"/>
      <c r="GT219" s="201"/>
      <c r="GU219" s="201" t="str">
        <f t="shared" si="215"/>
        <v/>
      </c>
      <c r="GV219" s="201"/>
      <c r="GW219" s="201"/>
      <c r="GX219" s="203"/>
      <c r="GY219" s="201"/>
      <c r="GZ219" s="201"/>
      <c r="HA219" s="201"/>
      <c r="HB219" s="201" t="str">
        <f t="shared" si="216"/>
        <v/>
      </c>
      <c r="HC219" s="201"/>
      <c r="HD219" s="201"/>
      <c r="HE219" s="203"/>
      <c r="HF219" s="201"/>
      <c r="HG219" s="201"/>
      <c r="HH219" s="201"/>
      <c r="HI219" s="201" t="str">
        <f t="shared" si="217"/>
        <v/>
      </c>
      <c r="HJ219" s="201"/>
      <c r="HK219" s="201"/>
      <c r="HL219" s="201"/>
      <c r="HM219" s="201"/>
      <c r="HN219" s="201"/>
      <c r="HO219" s="201"/>
      <c r="HP219" s="201" t="str">
        <f t="shared" si="218"/>
        <v/>
      </c>
      <c r="HQ219" s="201"/>
      <c r="HR219" s="201"/>
      <c r="HS219" s="203"/>
      <c r="HT219" s="201"/>
      <c r="HU219" s="201"/>
      <c r="HV219" s="201"/>
      <c r="HW219" s="201" t="str">
        <f t="shared" si="219"/>
        <v/>
      </c>
      <c r="HX219" s="201"/>
      <c r="HY219" s="201"/>
      <c r="HZ219" s="203"/>
      <c r="IA219" s="201"/>
      <c r="IB219" s="201"/>
      <c r="IC219" s="201"/>
      <c r="ID219" s="201" t="str">
        <f t="shared" si="220"/>
        <v/>
      </c>
      <c r="IE219" s="201"/>
      <c r="IF219" s="201"/>
      <c r="IG219" s="203"/>
      <c r="IH219" s="201"/>
      <c r="II219" s="201"/>
      <c r="IJ219" s="201"/>
      <c r="IK219" s="201" t="str">
        <f t="shared" si="221"/>
        <v/>
      </c>
      <c r="IL219" s="201"/>
      <c r="IM219" s="201"/>
      <c r="IN219" s="203"/>
      <c r="IO219" s="201"/>
      <c r="IP219" s="201"/>
      <c r="IQ219" s="201"/>
      <c r="IR219" s="201" t="str">
        <f t="shared" si="222"/>
        <v/>
      </c>
      <c r="IS219" s="201"/>
      <c r="IT219" s="201"/>
      <c r="IU219" s="203"/>
      <c r="IV219" s="201"/>
      <c r="IW219" s="201"/>
      <c r="IX219" s="201"/>
      <c r="IY219" s="201" t="str">
        <f t="shared" si="223"/>
        <v/>
      </c>
      <c r="IZ219" s="201"/>
      <c r="JA219" s="201"/>
      <c r="JB219" s="201"/>
      <c r="JC219" s="201"/>
      <c r="JD219" s="201"/>
      <c r="JE219" s="201"/>
      <c r="JF219" s="201" t="str">
        <f t="shared" si="224"/>
        <v/>
      </c>
      <c r="JG219" s="201"/>
      <c r="JH219" s="201"/>
      <c r="JI219" s="203"/>
      <c r="JJ219" s="201"/>
      <c r="JK219" s="201"/>
      <c r="JL219" s="201"/>
      <c r="JM219" s="201" t="str">
        <f t="shared" si="225"/>
        <v/>
      </c>
      <c r="JN219" s="201"/>
      <c r="JO219" s="201"/>
      <c r="JP219" s="203"/>
      <c r="JQ219" s="201"/>
      <c r="JR219" s="201"/>
      <c r="JS219" s="201"/>
      <c r="JT219" s="201" t="str">
        <f t="shared" si="226"/>
        <v/>
      </c>
      <c r="JU219" s="201"/>
      <c r="JV219" s="201"/>
      <c r="JW219" s="203"/>
      <c r="JX219" s="201"/>
      <c r="JY219" s="201"/>
      <c r="JZ219" s="201"/>
      <c r="KA219" s="201" t="str">
        <f t="shared" si="227"/>
        <v/>
      </c>
      <c r="KB219" s="201"/>
      <c r="KC219" s="201"/>
      <c r="KD219" s="203"/>
      <c r="KE219" s="201"/>
      <c r="KF219" s="201"/>
      <c r="KG219" s="201"/>
      <c r="KH219" s="201" t="str">
        <f t="shared" si="228"/>
        <v/>
      </c>
      <c r="KI219" s="201"/>
      <c r="KJ219" s="201"/>
      <c r="KK219" s="203"/>
      <c r="KL219" s="201"/>
      <c r="KM219" s="201"/>
      <c r="KN219" s="201"/>
      <c r="KO219" s="201" t="str">
        <f t="shared" si="229"/>
        <v/>
      </c>
      <c r="KP219" s="201"/>
      <c r="KQ219" s="201"/>
      <c r="KR219" s="201"/>
      <c r="KS219" s="201"/>
      <c r="KT219" s="201"/>
      <c r="KU219" s="201"/>
      <c r="KV219" s="201" t="str">
        <f t="shared" si="230"/>
        <v/>
      </c>
      <c r="KW219" s="201"/>
      <c r="KX219" s="201"/>
      <c r="KY219" s="203"/>
      <c r="KZ219" s="201"/>
      <c r="LA219" s="201"/>
      <c r="LB219" s="201"/>
      <c r="LC219" s="201" t="str">
        <f t="shared" si="231"/>
        <v/>
      </c>
      <c r="LD219" s="201"/>
      <c r="LE219" s="201"/>
      <c r="LF219" s="203"/>
      <c r="LG219" s="201"/>
      <c r="LH219" s="201"/>
      <c r="LI219" s="201"/>
      <c r="LJ219" s="201" t="str">
        <f t="shared" si="168"/>
        <v/>
      </c>
      <c r="LK219" s="201"/>
      <c r="LL219" s="201"/>
      <c r="LM219" s="203"/>
      <c r="LN219" s="201"/>
      <c r="LO219" s="201"/>
      <c r="LP219" s="201"/>
      <c r="LQ219" s="201" t="str">
        <f t="shared" si="169"/>
        <v/>
      </c>
      <c r="LR219" s="201"/>
      <c r="LS219" s="201"/>
      <c r="LT219" s="203"/>
      <c r="LU219" s="201"/>
      <c r="LV219" s="201"/>
      <c r="LW219" s="201"/>
      <c r="LX219" s="201" t="str">
        <f t="shared" si="170"/>
        <v/>
      </c>
      <c r="LY219" s="201"/>
      <c r="LZ219" s="201"/>
      <c r="MA219" s="203"/>
      <c r="MB219" s="201"/>
      <c r="MC219" s="201"/>
      <c r="MD219" s="201"/>
      <c r="ME219" s="201" t="str">
        <f t="shared" si="171"/>
        <v/>
      </c>
      <c r="MF219" s="201"/>
      <c r="MG219" s="201"/>
      <c r="MH219" s="201"/>
      <c r="MI219" s="201"/>
      <c r="MJ219" s="201"/>
      <c r="MK219" s="201"/>
      <c r="ML219" s="201" t="str">
        <f t="shared" si="172"/>
        <v/>
      </c>
      <c r="MM219" s="201"/>
      <c r="MN219" s="201"/>
      <c r="MO219" s="203"/>
      <c r="MP219" s="201"/>
      <c r="MQ219" s="201"/>
      <c r="MR219" s="201"/>
      <c r="MS219" s="201" t="str">
        <f t="shared" si="173"/>
        <v/>
      </c>
      <c r="MT219" s="201"/>
      <c r="MU219" s="201"/>
      <c r="MV219" s="203"/>
      <c r="MW219" s="201"/>
      <c r="MX219" s="201"/>
      <c r="MY219" s="201"/>
      <c r="MZ219" s="201" t="str">
        <f t="shared" si="174"/>
        <v/>
      </c>
      <c r="NA219" s="201"/>
      <c r="NB219" s="201"/>
      <c r="NC219" s="203"/>
      <c r="ND219" s="201"/>
      <c r="NE219" s="201"/>
      <c r="NF219" s="201"/>
      <c r="NG219" s="201" t="str">
        <f t="shared" si="175"/>
        <v/>
      </c>
      <c r="NH219" s="201"/>
      <c r="NI219" s="201"/>
      <c r="NJ219" s="203"/>
      <c r="NK219" s="201"/>
      <c r="NL219" s="201"/>
      <c r="NM219" s="201"/>
      <c r="NN219" s="201" t="str">
        <f t="shared" si="176"/>
        <v/>
      </c>
      <c r="NO219" s="201"/>
      <c r="NP219" s="201"/>
      <c r="NQ219" s="203"/>
      <c r="NR219" s="201"/>
      <c r="NS219" s="201"/>
      <c r="NT219" s="201"/>
      <c r="NU219" s="201" t="str">
        <f t="shared" si="177"/>
        <v/>
      </c>
      <c r="NV219" s="201"/>
      <c r="NW219" s="201"/>
      <c r="NX219" s="201"/>
      <c r="NY219" s="201"/>
      <c r="NZ219" s="201"/>
      <c r="OA219" s="201"/>
      <c r="OB219" s="201" t="str">
        <f t="shared" si="178"/>
        <v/>
      </c>
      <c r="OC219" s="201"/>
      <c r="OD219" s="201"/>
      <c r="OE219" s="203"/>
      <c r="OF219" s="201"/>
      <c r="OG219" s="201"/>
      <c r="OH219" s="201"/>
      <c r="OI219" s="201" t="str">
        <f t="shared" si="179"/>
        <v/>
      </c>
      <c r="OJ219" s="201"/>
      <c r="OK219" s="201"/>
      <c r="OL219" s="203"/>
      <c r="OM219" s="201"/>
      <c r="ON219" s="201"/>
      <c r="OO219" s="201"/>
      <c r="OP219" s="201" t="str">
        <f t="shared" si="180"/>
        <v/>
      </c>
      <c r="OQ219" s="201"/>
      <c r="OR219" s="201"/>
      <c r="OS219" s="203"/>
      <c r="OT219" s="201"/>
      <c r="OU219" s="201"/>
      <c r="OV219" s="201"/>
      <c r="OW219" s="201" t="str">
        <f t="shared" si="181"/>
        <v/>
      </c>
      <c r="OX219" s="201"/>
      <c r="OY219" s="201"/>
      <c r="OZ219" s="203"/>
      <c r="PA219" s="201"/>
      <c r="PB219" s="201"/>
      <c r="PC219" s="201"/>
      <c r="PD219" s="201" t="str">
        <f t="shared" si="182"/>
        <v/>
      </c>
      <c r="PE219" s="201"/>
      <c r="PF219" s="201"/>
      <c r="PG219" s="203"/>
      <c r="PH219" s="201"/>
      <c r="PI219" s="201"/>
      <c r="PJ219" s="201"/>
      <c r="PK219" s="201" t="str">
        <f t="shared" si="183"/>
        <v/>
      </c>
      <c r="PL219" s="201"/>
      <c r="PM219" s="201"/>
      <c r="PN219" s="201"/>
      <c r="PO219" s="201"/>
      <c r="PP219" s="201"/>
      <c r="PQ219" s="201"/>
      <c r="PR219" s="201" t="str">
        <f t="shared" si="184"/>
        <v/>
      </c>
      <c r="PS219" s="201"/>
      <c r="PT219" s="201"/>
      <c r="PU219" s="201"/>
      <c r="PV219" s="201"/>
      <c r="PW219" s="201"/>
      <c r="PX219" s="201"/>
      <c r="PY219" s="201" t="str">
        <f t="shared" si="185"/>
        <v/>
      </c>
      <c r="PZ219" s="201"/>
      <c r="QA219" s="201"/>
      <c r="QB219" s="201"/>
      <c r="QC219" s="201"/>
      <c r="QD219" s="201"/>
      <c r="QE219" s="201"/>
      <c r="QF219" s="201" t="str">
        <f t="shared" si="186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38"/>
        <v>#N/A</v>
      </c>
      <c r="H220" s="202"/>
      <c r="I220" s="202"/>
      <c r="J220" s="202"/>
      <c r="K220" s="201"/>
      <c r="L220" s="201"/>
      <c r="M220" s="201"/>
      <c r="N220" s="201">
        <f t="shared" si="239"/>
        <v>20</v>
      </c>
      <c r="O220" s="201"/>
      <c r="P220" s="201"/>
      <c r="Q220" s="203"/>
      <c r="R220" s="201"/>
      <c r="S220" s="201"/>
      <c r="T220" s="201"/>
      <c r="U220" s="201">
        <f t="shared" si="240"/>
        <v>0</v>
      </c>
      <c r="V220" s="201"/>
      <c r="W220" s="201"/>
      <c r="X220" s="203"/>
      <c r="Y220" s="201"/>
      <c r="Z220" s="201"/>
      <c r="AA220" s="201"/>
      <c r="AB220" s="201">
        <f t="shared" si="241"/>
        <v>0</v>
      </c>
      <c r="AC220" s="201"/>
      <c r="AD220" s="201"/>
      <c r="AE220" s="203"/>
      <c r="AF220" s="201"/>
      <c r="AG220" s="201"/>
      <c r="AH220" s="201"/>
      <c r="AI220" s="201">
        <f t="shared" si="191"/>
        <v>30</v>
      </c>
      <c r="AJ220" s="201"/>
      <c r="AK220" s="201"/>
      <c r="AL220" s="203"/>
      <c r="AM220" s="201"/>
      <c r="AN220" s="201"/>
      <c r="AO220" s="201"/>
      <c r="AP220" s="201" t="str">
        <f t="shared" si="192"/>
        <v/>
      </c>
      <c r="AQ220" s="201"/>
      <c r="AR220" s="201"/>
      <c r="AS220" s="203"/>
      <c r="AT220" s="201"/>
      <c r="AU220" s="201"/>
      <c r="AV220" s="201"/>
      <c r="AW220" s="201" t="str">
        <f t="shared" si="193"/>
        <v/>
      </c>
      <c r="AX220" s="201"/>
      <c r="AY220" s="201"/>
      <c r="AZ220" s="201"/>
      <c r="BA220" s="201"/>
      <c r="BB220" s="201"/>
      <c r="BC220" s="201"/>
      <c r="BD220" s="201" t="str">
        <f t="shared" si="194"/>
        <v/>
      </c>
      <c r="BE220" s="201"/>
      <c r="BF220" s="201"/>
      <c r="BG220" s="203"/>
      <c r="BH220" s="201"/>
      <c r="BI220" s="201"/>
      <c r="BJ220" s="201"/>
      <c r="BK220" s="201" t="str">
        <f t="shared" si="195"/>
        <v/>
      </c>
      <c r="BL220" s="201"/>
      <c r="BM220" s="201"/>
      <c r="BN220" s="203"/>
      <c r="BO220" s="201"/>
      <c r="BP220" s="201"/>
      <c r="BQ220" s="201"/>
      <c r="BR220" s="201" t="str">
        <f t="shared" si="196"/>
        <v/>
      </c>
      <c r="BS220" s="201"/>
      <c r="BT220" s="201"/>
      <c r="BU220" s="203"/>
      <c r="BV220" s="201"/>
      <c r="BW220" s="201"/>
      <c r="BX220" s="201"/>
      <c r="BY220" s="201" t="str">
        <f t="shared" si="197"/>
        <v/>
      </c>
      <c r="BZ220" s="201"/>
      <c r="CA220" s="201"/>
      <c r="CB220" s="203"/>
      <c r="CC220" s="201"/>
      <c r="CD220" s="201"/>
      <c r="CE220" s="201"/>
      <c r="CF220" s="201" t="str">
        <f t="shared" si="198"/>
        <v/>
      </c>
      <c r="CG220" s="201"/>
      <c r="CH220" s="201"/>
      <c r="CI220" s="203"/>
      <c r="CJ220" s="201"/>
      <c r="CK220" s="201"/>
      <c r="CL220" s="201"/>
      <c r="CM220" s="201" t="str">
        <f t="shared" si="199"/>
        <v/>
      </c>
      <c r="CN220" s="201"/>
      <c r="CO220" s="201"/>
      <c r="CP220" s="201"/>
      <c r="CQ220" s="201"/>
      <c r="CR220" s="201"/>
      <c r="CS220" s="201"/>
      <c r="CT220" s="201" t="str">
        <f t="shared" si="200"/>
        <v/>
      </c>
      <c r="CU220" s="201"/>
      <c r="CV220" s="201"/>
      <c r="CW220" s="203"/>
      <c r="CX220" s="201"/>
      <c r="CY220" s="201"/>
      <c r="CZ220" s="201"/>
      <c r="DA220" s="201" t="str">
        <f t="shared" si="201"/>
        <v/>
      </c>
      <c r="DB220" s="201"/>
      <c r="DC220" s="201"/>
      <c r="DD220" s="203"/>
      <c r="DE220" s="201"/>
      <c r="DF220" s="201"/>
      <c r="DG220" s="201"/>
      <c r="DH220" s="201" t="str">
        <f t="shared" si="202"/>
        <v/>
      </c>
      <c r="DI220" s="201"/>
      <c r="DJ220" s="201"/>
      <c r="DK220" s="203"/>
      <c r="DL220" s="201"/>
      <c r="DM220" s="201"/>
      <c r="DN220" s="201"/>
      <c r="DO220" s="201" t="str">
        <f t="shared" si="203"/>
        <v/>
      </c>
      <c r="DP220" s="201"/>
      <c r="DQ220" s="201"/>
      <c r="DR220" s="203"/>
      <c r="DS220" s="201"/>
      <c r="DT220" s="201"/>
      <c r="DU220" s="201"/>
      <c r="DV220" s="201" t="str">
        <f t="shared" si="204"/>
        <v/>
      </c>
      <c r="DW220" s="201"/>
      <c r="DX220" s="201"/>
      <c r="DY220" s="203"/>
      <c r="DZ220" s="201"/>
      <c r="EA220" s="201"/>
      <c r="EB220" s="201"/>
      <c r="EC220" s="201" t="str">
        <f t="shared" si="205"/>
        <v/>
      </c>
      <c r="ED220" s="201"/>
      <c r="EE220" s="201"/>
      <c r="EF220" s="201"/>
      <c r="EG220" s="201"/>
      <c r="EH220" s="201"/>
      <c r="EI220" s="201"/>
      <c r="EJ220" s="201" t="str">
        <f t="shared" si="206"/>
        <v/>
      </c>
      <c r="EK220" s="201"/>
      <c r="EL220" s="201"/>
      <c r="EM220" s="203"/>
      <c r="EN220" s="201"/>
      <c r="EO220" s="201"/>
      <c r="EP220" s="201"/>
      <c r="EQ220" s="201" t="str">
        <f t="shared" si="207"/>
        <v/>
      </c>
      <c r="ER220" s="201"/>
      <c r="ES220" s="201"/>
      <c r="ET220" s="203"/>
      <c r="EU220" s="201"/>
      <c r="EV220" s="201"/>
      <c r="EW220" s="201"/>
      <c r="EX220" s="201" t="str">
        <f t="shared" si="208"/>
        <v/>
      </c>
      <c r="EY220" s="201"/>
      <c r="EZ220" s="201"/>
      <c r="FA220" s="203"/>
      <c r="FB220" s="201"/>
      <c r="FC220" s="201"/>
      <c r="FD220" s="201"/>
      <c r="FE220" s="201" t="str">
        <f t="shared" si="209"/>
        <v/>
      </c>
      <c r="FF220" s="201"/>
      <c r="FG220" s="201"/>
      <c r="FH220" s="203"/>
      <c r="FI220" s="201"/>
      <c r="FJ220" s="201"/>
      <c r="FK220" s="201"/>
      <c r="FL220" s="201" t="str">
        <f t="shared" si="210"/>
        <v/>
      </c>
      <c r="FM220" s="201"/>
      <c r="FN220" s="201"/>
      <c r="FO220" s="203"/>
      <c r="FP220" s="201"/>
      <c r="FQ220" s="201"/>
      <c r="FR220" s="201"/>
      <c r="FS220" s="201" t="str">
        <f t="shared" si="211"/>
        <v/>
      </c>
      <c r="FT220" s="201"/>
      <c r="FU220" s="201"/>
      <c r="FV220" s="201"/>
      <c r="FW220" s="201"/>
      <c r="FX220" s="201"/>
      <c r="FY220" s="201"/>
      <c r="FZ220" s="201" t="str">
        <f t="shared" si="212"/>
        <v/>
      </c>
      <c r="GA220" s="201"/>
      <c r="GB220" s="201"/>
      <c r="GC220" s="203"/>
      <c r="GD220" s="201"/>
      <c r="GE220" s="201"/>
      <c r="GF220" s="201"/>
      <c r="GG220" s="201" t="str">
        <f t="shared" si="213"/>
        <v/>
      </c>
      <c r="GH220" s="201"/>
      <c r="GI220" s="201"/>
      <c r="GJ220" s="203"/>
      <c r="GK220" s="201"/>
      <c r="GL220" s="201"/>
      <c r="GM220" s="201"/>
      <c r="GN220" s="201" t="str">
        <f t="shared" si="214"/>
        <v/>
      </c>
      <c r="GO220" s="201"/>
      <c r="GP220" s="201"/>
      <c r="GQ220" s="203"/>
      <c r="GR220" s="201"/>
      <c r="GS220" s="201"/>
      <c r="GT220" s="201"/>
      <c r="GU220" s="201" t="str">
        <f t="shared" si="215"/>
        <v/>
      </c>
      <c r="GV220" s="201"/>
      <c r="GW220" s="201"/>
      <c r="GX220" s="203"/>
      <c r="GY220" s="201"/>
      <c r="GZ220" s="201"/>
      <c r="HA220" s="201"/>
      <c r="HB220" s="201" t="str">
        <f t="shared" si="216"/>
        <v/>
      </c>
      <c r="HC220" s="201"/>
      <c r="HD220" s="201"/>
      <c r="HE220" s="203"/>
      <c r="HF220" s="201"/>
      <c r="HG220" s="201"/>
      <c r="HH220" s="201"/>
      <c r="HI220" s="201" t="str">
        <f t="shared" si="217"/>
        <v/>
      </c>
      <c r="HJ220" s="201"/>
      <c r="HK220" s="201"/>
      <c r="HL220" s="201"/>
      <c r="HM220" s="201"/>
      <c r="HN220" s="201"/>
      <c r="HO220" s="201"/>
      <c r="HP220" s="201" t="str">
        <f t="shared" si="218"/>
        <v/>
      </c>
      <c r="HQ220" s="201"/>
      <c r="HR220" s="201"/>
      <c r="HS220" s="203"/>
      <c r="HT220" s="201"/>
      <c r="HU220" s="201"/>
      <c r="HV220" s="201"/>
      <c r="HW220" s="201" t="str">
        <f t="shared" si="219"/>
        <v/>
      </c>
      <c r="HX220" s="201"/>
      <c r="HY220" s="201"/>
      <c r="HZ220" s="203"/>
      <c r="IA220" s="201"/>
      <c r="IB220" s="201"/>
      <c r="IC220" s="201"/>
      <c r="ID220" s="201" t="str">
        <f t="shared" si="220"/>
        <v/>
      </c>
      <c r="IE220" s="201"/>
      <c r="IF220" s="201"/>
      <c r="IG220" s="203"/>
      <c r="IH220" s="201"/>
      <c r="II220" s="201"/>
      <c r="IJ220" s="201"/>
      <c r="IK220" s="201" t="str">
        <f t="shared" si="221"/>
        <v/>
      </c>
      <c r="IL220" s="201"/>
      <c r="IM220" s="201"/>
      <c r="IN220" s="203"/>
      <c r="IO220" s="201"/>
      <c r="IP220" s="201"/>
      <c r="IQ220" s="201"/>
      <c r="IR220" s="201" t="str">
        <f t="shared" si="222"/>
        <v/>
      </c>
      <c r="IS220" s="201"/>
      <c r="IT220" s="201"/>
      <c r="IU220" s="203"/>
      <c r="IV220" s="201"/>
      <c r="IW220" s="201"/>
      <c r="IX220" s="201"/>
      <c r="IY220" s="201" t="str">
        <f t="shared" si="223"/>
        <v/>
      </c>
      <c r="IZ220" s="201"/>
      <c r="JA220" s="201"/>
      <c r="JB220" s="201"/>
      <c r="JC220" s="201"/>
      <c r="JD220" s="201"/>
      <c r="JE220" s="201"/>
      <c r="JF220" s="201" t="str">
        <f t="shared" si="224"/>
        <v/>
      </c>
      <c r="JG220" s="201"/>
      <c r="JH220" s="201"/>
      <c r="JI220" s="203"/>
      <c r="JJ220" s="201"/>
      <c r="JK220" s="201"/>
      <c r="JL220" s="201"/>
      <c r="JM220" s="201" t="str">
        <f t="shared" si="225"/>
        <v/>
      </c>
      <c r="JN220" s="201"/>
      <c r="JO220" s="201"/>
      <c r="JP220" s="203"/>
      <c r="JQ220" s="201"/>
      <c r="JR220" s="201"/>
      <c r="JS220" s="201"/>
      <c r="JT220" s="201" t="str">
        <f t="shared" si="226"/>
        <v/>
      </c>
      <c r="JU220" s="201"/>
      <c r="JV220" s="201"/>
      <c r="JW220" s="203"/>
      <c r="JX220" s="201"/>
      <c r="JY220" s="201"/>
      <c r="JZ220" s="201"/>
      <c r="KA220" s="201" t="str">
        <f t="shared" si="227"/>
        <v/>
      </c>
      <c r="KB220" s="201"/>
      <c r="KC220" s="201"/>
      <c r="KD220" s="203"/>
      <c r="KE220" s="201"/>
      <c r="KF220" s="201"/>
      <c r="KG220" s="201"/>
      <c r="KH220" s="201" t="str">
        <f t="shared" si="228"/>
        <v/>
      </c>
      <c r="KI220" s="201"/>
      <c r="KJ220" s="201"/>
      <c r="KK220" s="203"/>
      <c r="KL220" s="201"/>
      <c r="KM220" s="201"/>
      <c r="KN220" s="201"/>
      <c r="KO220" s="201" t="str">
        <f t="shared" si="229"/>
        <v/>
      </c>
      <c r="KP220" s="201"/>
      <c r="KQ220" s="201"/>
      <c r="KR220" s="201"/>
      <c r="KS220" s="201"/>
      <c r="KT220" s="201"/>
      <c r="KU220" s="201"/>
      <c r="KV220" s="201" t="str">
        <f t="shared" si="230"/>
        <v/>
      </c>
      <c r="KW220" s="201"/>
      <c r="KX220" s="201"/>
      <c r="KY220" s="203"/>
      <c r="KZ220" s="201"/>
      <c r="LA220" s="201"/>
      <c r="LB220" s="201"/>
      <c r="LC220" s="201" t="str">
        <f t="shared" si="231"/>
        <v/>
      </c>
      <c r="LD220" s="201"/>
      <c r="LE220" s="201"/>
      <c r="LF220" s="203"/>
      <c r="LG220" s="201"/>
      <c r="LH220" s="201"/>
      <c r="LI220" s="201"/>
      <c r="LJ220" s="201" t="str">
        <f t="shared" si="168"/>
        <v/>
      </c>
      <c r="LK220" s="201"/>
      <c r="LL220" s="201"/>
      <c r="LM220" s="203"/>
      <c r="LN220" s="201"/>
      <c r="LO220" s="201"/>
      <c r="LP220" s="201"/>
      <c r="LQ220" s="201" t="str">
        <f t="shared" si="169"/>
        <v/>
      </c>
      <c r="LR220" s="201"/>
      <c r="LS220" s="201"/>
      <c r="LT220" s="203"/>
      <c r="LU220" s="201"/>
      <c r="LV220" s="201"/>
      <c r="LW220" s="201"/>
      <c r="LX220" s="201" t="str">
        <f t="shared" si="170"/>
        <v/>
      </c>
      <c r="LY220" s="201"/>
      <c r="LZ220" s="201"/>
      <c r="MA220" s="203"/>
      <c r="MB220" s="201"/>
      <c r="MC220" s="201"/>
      <c r="MD220" s="201"/>
      <c r="ME220" s="201" t="str">
        <f t="shared" si="171"/>
        <v/>
      </c>
      <c r="MF220" s="201"/>
      <c r="MG220" s="201"/>
      <c r="MH220" s="201"/>
      <c r="MI220" s="201"/>
      <c r="MJ220" s="201"/>
      <c r="MK220" s="201"/>
      <c r="ML220" s="201" t="str">
        <f t="shared" si="172"/>
        <v/>
      </c>
      <c r="MM220" s="201"/>
      <c r="MN220" s="201"/>
      <c r="MO220" s="203"/>
      <c r="MP220" s="201"/>
      <c r="MQ220" s="201"/>
      <c r="MR220" s="201"/>
      <c r="MS220" s="201" t="str">
        <f t="shared" si="173"/>
        <v/>
      </c>
      <c r="MT220" s="201"/>
      <c r="MU220" s="201"/>
      <c r="MV220" s="203"/>
      <c r="MW220" s="201"/>
      <c r="MX220" s="201"/>
      <c r="MY220" s="201"/>
      <c r="MZ220" s="201" t="str">
        <f t="shared" si="174"/>
        <v/>
      </c>
      <c r="NA220" s="201"/>
      <c r="NB220" s="201"/>
      <c r="NC220" s="203"/>
      <c r="ND220" s="201"/>
      <c r="NE220" s="201"/>
      <c r="NF220" s="201"/>
      <c r="NG220" s="201" t="str">
        <f t="shared" si="175"/>
        <v/>
      </c>
      <c r="NH220" s="201"/>
      <c r="NI220" s="201"/>
      <c r="NJ220" s="203"/>
      <c r="NK220" s="201"/>
      <c r="NL220" s="201"/>
      <c r="NM220" s="201"/>
      <c r="NN220" s="201" t="str">
        <f t="shared" si="176"/>
        <v/>
      </c>
      <c r="NO220" s="201"/>
      <c r="NP220" s="201"/>
      <c r="NQ220" s="203"/>
      <c r="NR220" s="201"/>
      <c r="NS220" s="201"/>
      <c r="NT220" s="201"/>
      <c r="NU220" s="201" t="str">
        <f t="shared" si="177"/>
        <v/>
      </c>
      <c r="NV220" s="201"/>
      <c r="NW220" s="201"/>
      <c r="NX220" s="201"/>
      <c r="NY220" s="201"/>
      <c r="NZ220" s="201"/>
      <c r="OA220" s="201"/>
      <c r="OB220" s="201" t="str">
        <f t="shared" si="178"/>
        <v/>
      </c>
      <c r="OC220" s="201"/>
      <c r="OD220" s="201"/>
      <c r="OE220" s="203"/>
      <c r="OF220" s="201"/>
      <c r="OG220" s="201"/>
      <c r="OH220" s="201"/>
      <c r="OI220" s="201" t="str">
        <f t="shared" si="179"/>
        <v/>
      </c>
      <c r="OJ220" s="201"/>
      <c r="OK220" s="201"/>
      <c r="OL220" s="203"/>
      <c r="OM220" s="201"/>
      <c r="ON220" s="201"/>
      <c r="OO220" s="201"/>
      <c r="OP220" s="201" t="str">
        <f t="shared" si="180"/>
        <v/>
      </c>
      <c r="OQ220" s="201"/>
      <c r="OR220" s="201"/>
      <c r="OS220" s="203"/>
      <c r="OT220" s="201"/>
      <c r="OU220" s="201"/>
      <c r="OV220" s="201"/>
      <c r="OW220" s="201" t="str">
        <f t="shared" si="181"/>
        <v/>
      </c>
      <c r="OX220" s="201"/>
      <c r="OY220" s="201"/>
      <c r="OZ220" s="203"/>
      <c r="PA220" s="201"/>
      <c r="PB220" s="201"/>
      <c r="PC220" s="201"/>
      <c r="PD220" s="201" t="str">
        <f t="shared" si="182"/>
        <v/>
      </c>
      <c r="PE220" s="201"/>
      <c r="PF220" s="201"/>
      <c r="PG220" s="203"/>
      <c r="PH220" s="201"/>
      <c r="PI220" s="201"/>
      <c r="PJ220" s="201"/>
      <c r="PK220" s="201" t="str">
        <f t="shared" si="183"/>
        <v/>
      </c>
      <c r="PL220" s="201"/>
      <c r="PM220" s="201"/>
      <c r="PN220" s="201"/>
      <c r="PO220" s="201"/>
      <c r="PP220" s="201"/>
      <c r="PQ220" s="201"/>
      <c r="PR220" s="201" t="str">
        <f t="shared" si="184"/>
        <v/>
      </c>
      <c r="PS220" s="201"/>
      <c r="PT220" s="201"/>
      <c r="PU220" s="201"/>
      <c r="PV220" s="201"/>
      <c r="PW220" s="201"/>
      <c r="PX220" s="201"/>
      <c r="PY220" s="201" t="str">
        <f t="shared" si="185"/>
        <v/>
      </c>
      <c r="PZ220" s="201"/>
      <c r="QA220" s="201"/>
      <c r="QB220" s="201"/>
      <c r="QC220" s="201"/>
      <c r="QD220" s="201"/>
      <c r="QE220" s="201"/>
      <c r="QF220" s="201" t="str">
        <f t="shared" si="186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38"/>
        <v>#N/A</v>
      </c>
      <c r="H221" s="202"/>
      <c r="I221" s="202"/>
      <c r="J221" s="202"/>
      <c r="K221" s="201"/>
      <c r="L221" s="201"/>
      <c r="M221" s="201"/>
      <c r="N221" s="201">
        <f t="shared" si="239"/>
        <v>20</v>
      </c>
      <c r="O221" s="201"/>
      <c r="P221" s="201"/>
      <c r="Q221" s="203"/>
      <c r="R221" s="201"/>
      <c r="S221" s="201"/>
      <c r="T221" s="201"/>
      <c r="U221" s="201">
        <f t="shared" si="240"/>
        <v>0</v>
      </c>
      <c r="V221" s="201"/>
      <c r="W221" s="201"/>
      <c r="X221" s="203"/>
      <c r="Y221" s="201"/>
      <c r="Z221" s="201"/>
      <c r="AA221" s="201"/>
      <c r="AB221" s="201">
        <f t="shared" si="241"/>
        <v>20</v>
      </c>
      <c r="AC221" s="201"/>
      <c r="AD221" s="201"/>
      <c r="AE221" s="203"/>
      <c r="AF221" s="201"/>
      <c r="AG221" s="201"/>
      <c r="AH221" s="201"/>
      <c r="AI221" s="201">
        <f t="shared" si="191"/>
        <v>0</v>
      </c>
      <c r="AJ221" s="201"/>
      <c r="AK221" s="201"/>
      <c r="AL221" s="203"/>
      <c r="AM221" s="201"/>
      <c r="AN221" s="201"/>
      <c r="AO221" s="201"/>
      <c r="AP221" s="201" t="str">
        <f t="shared" si="192"/>
        <v/>
      </c>
      <c r="AQ221" s="201"/>
      <c r="AR221" s="201"/>
      <c r="AS221" s="203"/>
      <c r="AT221" s="201"/>
      <c r="AU221" s="201"/>
      <c r="AV221" s="201"/>
      <c r="AW221" s="201" t="str">
        <f t="shared" si="193"/>
        <v/>
      </c>
      <c r="AX221" s="201"/>
      <c r="AY221" s="201"/>
      <c r="AZ221" s="201"/>
      <c r="BA221" s="201"/>
      <c r="BB221" s="201"/>
      <c r="BC221" s="201"/>
      <c r="BD221" s="201" t="str">
        <f t="shared" si="194"/>
        <v/>
      </c>
      <c r="BE221" s="201"/>
      <c r="BF221" s="201"/>
      <c r="BG221" s="203"/>
      <c r="BH221" s="201"/>
      <c r="BI221" s="201"/>
      <c r="BJ221" s="201"/>
      <c r="BK221" s="201" t="str">
        <f t="shared" si="195"/>
        <v/>
      </c>
      <c r="BL221" s="201"/>
      <c r="BM221" s="201"/>
      <c r="BN221" s="203"/>
      <c r="BO221" s="201"/>
      <c r="BP221" s="201"/>
      <c r="BQ221" s="201"/>
      <c r="BR221" s="201" t="str">
        <f t="shared" si="196"/>
        <v/>
      </c>
      <c r="BS221" s="201"/>
      <c r="BT221" s="201"/>
      <c r="BU221" s="203"/>
      <c r="BV221" s="201"/>
      <c r="BW221" s="201"/>
      <c r="BX221" s="201"/>
      <c r="BY221" s="201" t="str">
        <f t="shared" si="197"/>
        <v/>
      </c>
      <c r="BZ221" s="201"/>
      <c r="CA221" s="201"/>
      <c r="CB221" s="203"/>
      <c r="CC221" s="201"/>
      <c r="CD221" s="201"/>
      <c r="CE221" s="201"/>
      <c r="CF221" s="201" t="str">
        <f t="shared" si="198"/>
        <v/>
      </c>
      <c r="CG221" s="201"/>
      <c r="CH221" s="201"/>
      <c r="CI221" s="203"/>
      <c r="CJ221" s="201"/>
      <c r="CK221" s="201"/>
      <c r="CL221" s="201"/>
      <c r="CM221" s="201" t="str">
        <f t="shared" si="199"/>
        <v/>
      </c>
      <c r="CN221" s="201"/>
      <c r="CO221" s="201"/>
      <c r="CP221" s="201"/>
      <c r="CQ221" s="201"/>
      <c r="CR221" s="201"/>
      <c r="CS221" s="201"/>
      <c r="CT221" s="201" t="str">
        <f t="shared" si="200"/>
        <v/>
      </c>
      <c r="CU221" s="201"/>
      <c r="CV221" s="201"/>
      <c r="CW221" s="203"/>
      <c r="CX221" s="201"/>
      <c r="CY221" s="201"/>
      <c r="CZ221" s="201"/>
      <c r="DA221" s="201" t="str">
        <f t="shared" si="201"/>
        <v/>
      </c>
      <c r="DB221" s="201"/>
      <c r="DC221" s="201"/>
      <c r="DD221" s="203"/>
      <c r="DE221" s="201"/>
      <c r="DF221" s="201"/>
      <c r="DG221" s="201"/>
      <c r="DH221" s="201" t="str">
        <f t="shared" si="202"/>
        <v/>
      </c>
      <c r="DI221" s="201"/>
      <c r="DJ221" s="201"/>
      <c r="DK221" s="203"/>
      <c r="DL221" s="201"/>
      <c r="DM221" s="201"/>
      <c r="DN221" s="201"/>
      <c r="DO221" s="201" t="str">
        <f t="shared" si="203"/>
        <v/>
      </c>
      <c r="DP221" s="201"/>
      <c r="DQ221" s="201"/>
      <c r="DR221" s="203"/>
      <c r="DS221" s="201"/>
      <c r="DT221" s="201"/>
      <c r="DU221" s="201"/>
      <c r="DV221" s="201" t="str">
        <f t="shared" si="204"/>
        <v/>
      </c>
      <c r="DW221" s="201"/>
      <c r="DX221" s="201"/>
      <c r="DY221" s="203"/>
      <c r="DZ221" s="201"/>
      <c r="EA221" s="201"/>
      <c r="EB221" s="201"/>
      <c r="EC221" s="201" t="str">
        <f t="shared" si="205"/>
        <v/>
      </c>
      <c r="ED221" s="201"/>
      <c r="EE221" s="201"/>
      <c r="EF221" s="201"/>
      <c r="EG221" s="201"/>
      <c r="EH221" s="201"/>
      <c r="EI221" s="201"/>
      <c r="EJ221" s="201" t="str">
        <f t="shared" si="206"/>
        <v/>
      </c>
      <c r="EK221" s="201"/>
      <c r="EL221" s="201"/>
      <c r="EM221" s="203"/>
      <c r="EN221" s="201"/>
      <c r="EO221" s="201"/>
      <c r="EP221" s="201"/>
      <c r="EQ221" s="201" t="str">
        <f t="shared" si="207"/>
        <v/>
      </c>
      <c r="ER221" s="201"/>
      <c r="ES221" s="201"/>
      <c r="ET221" s="203"/>
      <c r="EU221" s="201"/>
      <c r="EV221" s="201"/>
      <c r="EW221" s="201"/>
      <c r="EX221" s="201" t="str">
        <f t="shared" si="208"/>
        <v/>
      </c>
      <c r="EY221" s="201"/>
      <c r="EZ221" s="201"/>
      <c r="FA221" s="203"/>
      <c r="FB221" s="201"/>
      <c r="FC221" s="201"/>
      <c r="FD221" s="201"/>
      <c r="FE221" s="201" t="str">
        <f t="shared" si="209"/>
        <v/>
      </c>
      <c r="FF221" s="201"/>
      <c r="FG221" s="201"/>
      <c r="FH221" s="203"/>
      <c r="FI221" s="201"/>
      <c r="FJ221" s="201"/>
      <c r="FK221" s="201"/>
      <c r="FL221" s="201" t="str">
        <f t="shared" si="210"/>
        <v/>
      </c>
      <c r="FM221" s="201"/>
      <c r="FN221" s="201"/>
      <c r="FO221" s="203"/>
      <c r="FP221" s="201"/>
      <c r="FQ221" s="201"/>
      <c r="FR221" s="201"/>
      <c r="FS221" s="201" t="str">
        <f t="shared" si="211"/>
        <v/>
      </c>
      <c r="FT221" s="201"/>
      <c r="FU221" s="201"/>
      <c r="FV221" s="201"/>
      <c r="FW221" s="201"/>
      <c r="FX221" s="201"/>
      <c r="FY221" s="201"/>
      <c r="FZ221" s="201" t="str">
        <f t="shared" si="212"/>
        <v/>
      </c>
      <c r="GA221" s="201"/>
      <c r="GB221" s="201"/>
      <c r="GC221" s="203"/>
      <c r="GD221" s="201"/>
      <c r="GE221" s="201"/>
      <c r="GF221" s="201"/>
      <c r="GG221" s="201" t="str">
        <f t="shared" si="213"/>
        <v/>
      </c>
      <c r="GH221" s="201"/>
      <c r="GI221" s="201"/>
      <c r="GJ221" s="203"/>
      <c r="GK221" s="201"/>
      <c r="GL221" s="201"/>
      <c r="GM221" s="201"/>
      <c r="GN221" s="201" t="str">
        <f t="shared" si="214"/>
        <v/>
      </c>
      <c r="GO221" s="201"/>
      <c r="GP221" s="201"/>
      <c r="GQ221" s="203"/>
      <c r="GR221" s="201"/>
      <c r="GS221" s="201"/>
      <c r="GT221" s="201"/>
      <c r="GU221" s="201" t="str">
        <f t="shared" si="215"/>
        <v/>
      </c>
      <c r="GV221" s="201"/>
      <c r="GW221" s="201"/>
      <c r="GX221" s="203"/>
      <c r="GY221" s="201"/>
      <c r="GZ221" s="201"/>
      <c r="HA221" s="201"/>
      <c r="HB221" s="201" t="str">
        <f t="shared" si="216"/>
        <v/>
      </c>
      <c r="HC221" s="201"/>
      <c r="HD221" s="201"/>
      <c r="HE221" s="203"/>
      <c r="HF221" s="201"/>
      <c r="HG221" s="201"/>
      <c r="HH221" s="201"/>
      <c r="HI221" s="201" t="str">
        <f t="shared" si="217"/>
        <v/>
      </c>
      <c r="HJ221" s="201"/>
      <c r="HK221" s="201"/>
      <c r="HL221" s="201"/>
      <c r="HM221" s="201"/>
      <c r="HN221" s="201"/>
      <c r="HO221" s="201"/>
      <c r="HP221" s="201" t="str">
        <f t="shared" si="218"/>
        <v/>
      </c>
      <c r="HQ221" s="201"/>
      <c r="HR221" s="201"/>
      <c r="HS221" s="203"/>
      <c r="HT221" s="201"/>
      <c r="HU221" s="201"/>
      <c r="HV221" s="201"/>
      <c r="HW221" s="201" t="str">
        <f t="shared" si="219"/>
        <v/>
      </c>
      <c r="HX221" s="201"/>
      <c r="HY221" s="201"/>
      <c r="HZ221" s="203"/>
      <c r="IA221" s="201"/>
      <c r="IB221" s="201"/>
      <c r="IC221" s="201"/>
      <c r="ID221" s="201" t="str">
        <f t="shared" si="220"/>
        <v/>
      </c>
      <c r="IE221" s="201"/>
      <c r="IF221" s="201"/>
      <c r="IG221" s="203"/>
      <c r="IH221" s="201"/>
      <c r="II221" s="201"/>
      <c r="IJ221" s="201"/>
      <c r="IK221" s="201" t="str">
        <f t="shared" si="221"/>
        <v/>
      </c>
      <c r="IL221" s="201"/>
      <c r="IM221" s="201"/>
      <c r="IN221" s="203"/>
      <c r="IO221" s="201"/>
      <c r="IP221" s="201"/>
      <c r="IQ221" s="201"/>
      <c r="IR221" s="201" t="str">
        <f t="shared" si="222"/>
        <v/>
      </c>
      <c r="IS221" s="201"/>
      <c r="IT221" s="201"/>
      <c r="IU221" s="203"/>
      <c r="IV221" s="201"/>
      <c r="IW221" s="201"/>
      <c r="IX221" s="201"/>
      <c r="IY221" s="201" t="str">
        <f t="shared" si="223"/>
        <v/>
      </c>
      <c r="IZ221" s="201"/>
      <c r="JA221" s="201"/>
      <c r="JB221" s="201"/>
      <c r="JC221" s="201"/>
      <c r="JD221" s="201"/>
      <c r="JE221" s="201"/>
      <c r="JF221" s="201" t="str">
        <f t="shared" si="224"/>
        <v/>
      </c>
      <c r="JG221" s="201"/>
      <c r="JH221" s="201"/>
      <c r="JI221" s="203"/>
      <c r="JJ221" s="201"/>
      <c r="JK221" s="201"/>
      <c r="JL221" s="201"/>
      <c r="JM221" s="201" t="str">
        <f t="shared" si="225"/>
        <v/>
      </c>
      <c r="JN221" s="201"/>
      <c r="JO221" s="201"/>
      <c r="JP221" s="203"/>
      <c r="JQ221" s="201"/>
      <c r="JR221" s="201"/>
      <c r="JS221" s="201"/>
      <c r="JT221" s="201" t="str">
        <f t="shared" si="226"/>
        <v/>
      </c>
      <c r="JU221" s="201"/>
      <c r="JV221" s="201"/>
      <c r="JW221" s="203"/>
      <c r="JX221" s="201"/>
      <c r="JY221" s="201"/>
      <c r="JZ221" s="201"/>
      <c r="KA221" s="201" t="str">
        <f t="shared" si="227"/>
        <v/>
      </c>
      <c r="KB221" s="201"/>
      <c r="KC221" s="201"/>
      <c r="KD221" s="203"/>
      <c r="KE221" s="201"/>
      <c r="KF221" s="201"/>
      <c r="KG221" s="201"/>
      <c r="KH221" s="201" t="str">
        <f t="shared" si="228"/>
        <v/>
      </c>
      <c r="KI221" s="201"/>
      <c r="KJ221" s="201"/>
      <c r="KK221" s="203"/>
      <c r="KL221" s="201"/>
      <c r="KM221" s="201"/>
      <c r="KN221" s="201"/>
      <c r="KO221" s="201" t="str">
        <f t="shared" si="229"/>
        <v/>
      </c>
      <c r="KP221" s="201"/>
      <c r="KQ221" s="201"/>
      <c r="KR221" s="201"/>
      <c r="KS221" s="201"/>
      <c r="KT221" s="201"/>
      <c r="KU221" s="201"/>
      <c r="KV221" s="201" t="str">
        <f t="shared" si="230"/>
        <v/>
      </c>
      <c r="KW221" s="201"/>
      <c r="KX221" s="201"/>
      <c r="KY221" s="203"/>
      <c r="KZ221" s="201"/>
      <c r="LA221" s="201"/>
      <c r="LB221" s="201"/>
      <c r="LC221" s="201" t="str">
        <f t="shared" si="231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42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43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44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45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46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47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48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9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50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51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52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53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54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55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56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57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58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9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60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38"/>
        <v>#N/A</v>
      </c>
      <c r="H222" s="202"/>
      <c r="I222" s="202"/>
      <c r="J222" s="202"/>
      <c r="K222" s="201"/>
      <c r="L222" s="201"/>
      <c r="M222" s="201"/>
      <c r="N222" s="201">
        <f t="shared" si="239"/>
        <v>20</v>
      </c>
      <c r="O222" s="201"/>
      <c r="P222" s="201"/>
      <c r="Q222" s="203"/>
      <c r="R222" s="201"/>
      <c r="S222" s="201"/>
      <c r="T222" s="201"/>
      <c r="U222" s="201">
        <f t="shared" si="240"/>
        <v>0</v>
      </c>
      <c r="V222" s="201"/>
      <c r="W222" s="201"/>
      <c r="X222" s="203"/>
      <c r="Y222" s="201"/>
      <c r="Z222" s="201"/>
      <c r="AA222" s="201"/>
      <c r="AB222" s="201">
        <f t="shared" si="241"/>
        <v>20</v>
      </c>
      <c r="AC222" s="201"/>
      <c r="AD222" s="201"/>
      <c r="AE222" s="203"/>
      <c r="AF222" s="201"/>
      <c r="AG222" s="201"/>
      <c r="AH222" s="201"/>
      <c r="AI222" s="201">
        <f t="shared" si="191"/>
        <v>0</v>
      </c>
      <c r="AJ222" s="201"/>
      <c r="AK222" s="201"/>
      <c r="AL222" s="203"/>
      <c r="AM222" s="201"/>
      <c r="AN222" s="201"/>
      <c r="AO222" s="201"/>
      <c r="AP222" s="201" t="str">
        <f t="shared" si="192"/>
        <v/>
      </c>
      <c r="AQ222" s="201"/>
      <c r="AR222" s="201"/>
      <c r="AS222" s="203"/>
      <c r="AT222" s="201"/>
      <c r="AU222" s="201"/>
      <c r="AV222" s="201"/>
      <c r="AW222" s="201" t="str">
        <f t="shared" si="193"/>
        <v/>
      </c>
      <c r="AX222" s="201"/>
      <c r="AY222" s="201"/>
      <c r="AZ222" s="201"/>
      <c r="BA222" s="201"/>
      <c r="BB222" s="201"/>
      <c r="BC222" s="201"/>
      <c r="BD222" s="201" t="str">
        <f t="shared" si="194"/>
        <v/>
      </c>
      <c r="BE222" s="201"/>
      <c r="BF222" s="201"/>
      <c r="BG222" s="203"/>
      <c r="BH222" s="201"/>
      <c r="BI222" s="201"/>
      <c r="BJ222" s="201"/>
      <c r="BK222" s="201" t="str">
        <f t="shared" si="195"/>
        <v/>
      </c>
      <c r="BL222" s="201"/>
      <c r="BM222" s="201"/>
      <c r="BN222" s="203"/>
      <c r="BO222" s="201"/>
      <c r="BP222" s="201"/>
      <c r="BQ222" s="201"/>
      <c r="BR222" s="201" t="str">
        <f t="shared" si="196"/>
        <v/>
      </c>
      <c r="BS222" s="201"/>
      <c r="BT222" s="201"/>
      <c r="BU222" s="203"/>
      <c r="BV222" s="201"/>
      <c r="BW222" s="201"/>
      <c r="BX222" s="201"/>
      <c r="BY222" s="201" t="str">
        <f t="shared" si="197"/>
        <v/>
      </c>
      <c r="BZ222" s="201"/>
      <c r="CA222" s="201"/>
      <c r="CB222" s="203"/>
      <c r="CC222" s="201"/>
      <c r="CD222" s="201"/>
      <c r="CE222" s="201"/>
      <c r="CF222" s="201" t="str">
        <f t="shared" si="198"/>
        <v/>
      </c>
      <c r="CG222" s="201"/>
      <c r="CH222" s="201"/>
      <c r="CI222" s="203"/>
      <c r="CJ222" s="201"/>
      <c r="CK222" s="201"/>
      <c r="CL222" s="201"/>
      <c r="CM222" s="201" t="str">
        <f t="shared" si="199"/>
        <v/>
      </c>
      <c r="CN222" s="201"/>
      <c r="CO222" s="201"/>
      <c r="CP222" s="201"/>
      <c r="CQ222" s="201"/>
      <c r="CR222" s="201"/>
      <c r="CS222" s="201"/>
      <c r="CT222" s="201" t="str">
        <f t="shared" si="200"/>
        <v/>
      </c>
      <c r="CU222" s="201"/>
      <c r="CV222" s="201"/>
      <c r="CW222" s="203"/>
      <c r="CX222" s="201"/>
      <c r="CY222" s="201"/>
      <c r="CZ222" s="201"/>
      <c r="DA222" s="201" t="str">
        <f t="shared" si="201"/>
        <v/>
      </c>
      <c r="DB222" s="201"/>
      <c r="DC222" s="201"/>
      <c r="DD222" s="203"/>
      <c r="DE222" s="201"/>
      <c r="DF222" s="201"/>
      <c r="DG222" s="201"/>
      <c r="DH222" s="201" t="str">
        <f t="shared" si="202"/>
        <v/>
      </c>
      <c r="DI222" s="201"/>
      <c r="DJ222" s="201"/>
      <c r="DK222" s="203"/>
      <c r="DL222" s="201"/>
      <c r="DM222" s="201"/>
      <c r="DN222" s="201"/>
      <c r="DO222" s="201" t="str">
        <f t="shared" si="203"/>
        <v/>
      </c>
      <c r="DP222" s="201"/>
      <c r="DQ222" s="201"/>
      <c r="DR222" s="203"/>
      <c r="DS222" s="201"/>
      <c r="DT222" s="201"/>
      <c r="DU222" s="201"/>
      <c r="DV222" s="201" t="str">
        <f t="shared" si="204"/>
        <v/>
      </c>
      <c r="DW222" s="201"/>
      <c r="DX222" s="201"/>
      <c r="DY222" s="203"/>
      <c r="DZ222" s="201"/>
      <c r="EA222" s="201"/>
      <c r="EB222" s="201"/>
      <c r="EC222" s="201" t="str">
        <f t="shared" si="205"/>
        <v/>
      </c>
      <c r="ED222" s="201"/>
      <c r="EE222" s="201"/>
      <c r="EF222" s="201"/>
      <c r="EG222" s="201"/>
      <c r="EH222" s="201"/>
      <c r="EI222" s="201"/>
      <c r="EJ222" s="201" t="str">
        <f t="shared" si="206"/>
        <v/>
      </c>
      <c r="EK222" s="201"/>
      <c r="EL222" s="201"/>
      <c r="EM222" s="203"/>
      <c r="EN222" s="201"/>
      <c r="EO222" s="201"/>
      <c r="EP222" s="201"/>
      <c r="EQ222" s="201" t="str">
        <f t="shared" si="207"/>
        <v/>
      </c>
      <c r="ER222" s="201"/>
      <c r="ES222" s="201"/>
      <c r="ET222" s="203"/>
      <c r="EU222" s="201"/>
      <c r="EV222" s="201"/>
      <c r="EW222" s="201"/>
      <c r="EX222" s="201" t="str">
        <f t="shared" si="208"/>
        <v/>
      </c>
      <c r="EY222" s="201"/>
      <c r="EZ222" s="201"/>
      <c r="FA222" s="203"/>
      <c r="FB222" s="201"/>
      <c r="FC222" s="201"/>
      <c r="FD222" s="201"/>
      <c r="FE222" s="201" t="str">
        <f t="shared" si="209"/>
        <v/>
      </c>
      <c r="FF222" s="201"/>
      <c r="FG222" s="201"/>
      <c r="FH222" s="203"/>
      <c r="FI222" s="201"/>
      <c r="FJ222" s="201"/>
      <c r="FK222" s="201"/>
      <c r="FL222" s="201" t="str">
        <f t="shared" si="210"/>
        <v/>
      </c>
      <c r="FM222" s="201"/>
      <c r="FN222" s="201"/>
      <c r="FO222" s="203"/>
      <c r="FP222" s="201"/>
      <c r="FQ222" s="201"/>
      <c r="FR222" s="201"/>
      <c r="FS222" s="201" t="str">
        <f t="shared" si="211"/>
        <v/>
      </c>
      <c r="FT222" s="201"/>
      <c r="FU222" s="201"/>
      <c r="FV222" s="201"/>
      <c r="FW222" s="201"/>
      <c r="FX222" s="201"/>
      <c r="FY222" s="201"/>
      <c r="FZ222" s="201" t="str">
        <f t="shared" si="212"/>
        <v/>
      </c>
      <c r="GA222" s="201"/>
      <c r="GB222" s="201"/>
      <c r="GC222" s="203"/>
      <c r="GD222" s="201"/>
      <c r="GE222" s="201"/>
      <c r="GF222" s="201"/>
      <c r="GG222" s="201" t="str">
        <f t="shared" si="213"/>
        <v/>
      </c>
      <c r="GH222" s="201"/>
      <c r="GI222" s="201"/>
      <c r="GJ222" s="203"/>
      <c r="GK222" s="201"/>
      <c r="GL222" s="201"/>
      <c r="GM222" s="201"/>
      <c r="GN222" s="201" t="str">
        <f t="shared" si="214"/>
        <v/>
      </c>
      <c r="GO222" s="201"/>
      <c r="GP222" s="201"/>
      <c r="GQ222" s="203"/>
      <c r="GR222" s="201"/>
      <c r="GS222" s="201"/>
      <c r="GT222" s="201"/>
      <c r="GU222" s="201" t="str">
        <f t="shared" si="215"/>
        <v/>
      </c>
      <c r="GV222" s="201"/>
      <c r="GW222" s="201"/>
      <c r="GX222" s="203"/>
      <c r="GY222" s="201"/>
      <c r="GZ222" s="201"/>
      <c r="HA222" s="201"/>
      <c r="HB222" s="201" t="str">
        <f t="shared" si="216"/>
        <v/>
      </c>
      <c r="HC222" s="201"/>
      <c r="HD222" s="201"/>
      <c r="HE222" s="203"/>
      <c r="HF222" s="201"/>
      <c r="HG222" s="201"/>
      <c r="HH222" s="201"/>
      <c r="HI222" s="201" t="str">
        <f t="shared" si="217"/>
        <v/>
      </c>
      <c r="HJ222" s="201"/>
      <c r="HK222" s="201"/>
      <c r="HL222" s="201"/>
      <c r="HM222" s="201"/>
      <c r="HN222" s="201"/>
      <c r="HO222" s="201"/>
      <c r="HP222" s="201" t="str">
        <f t="shared" si="218"/>
        <v/>
      </c>
      <c r="HQ222" s="201"/>
      <c r="HR222" s="201"/>
      <c r="HS222" s="203"/>
      <c r="HT222" s="201"/>
      <c r="HU222" s="201"/>
      <c r="HV222" s="201"/>
      <c r="HW222" s="201" t="str">
        <f t="shared" si="219"/>
        <v/>
      </c>
      <c r="HX222" s="201"/>
      <c r="HY222" s="201"/>
      <c r="HZ222" s="203"/>
      <c r="IA222" s="201"/>
      <c r="IB222" s="201"/>
      <c r="IC222" s="201"/>
      <c r="ID222" s="201" t="str">
        <f t="shared" si="220"/>
        <v/>
      </c>
      <c r="IE222" s="201"/>
      <c r="IF222" s="201"/>
      <c r="IG222" s="203"/>
      <c r="IH222" s="201"/>
      <c r="II222" s="201"/>
      <c r="IJ222" s="201"/>
      <c r="IK222" s="201" t="str">
        <f t="shared" si="221"/>
        <v/>
      </c>
      <c r="IL222" s="201"/>
      <c r="IM222" s="201"/>
      <c r="IN222" s="203"/>
      <c r="IO222" s="201"/>
      <c r="IP222" s="201"/>
      <c r="IQ222" s="201"/>
      <c r="IR222" s="201" t="str">
        <f t="shared" si="222"/>
        <v/>
      </c>
      <c r="IS222" s="201"/>
      <c r="IT222" s="201"/>
      <c r="IU222" s="203"/>
      <c r="IV222" s="201"/>
      <c r="IW222" s="201"/>
      <c r="IX222" s="201"/>
      <c r="IY222" s="201" t="str">
        <f t="shared" si="223"/>
        <v/>
      </c>
      <c r="IZ222" s="201"/>
      <c r="JA222" s="201"/>
      <c r="JB222" s="201"/>
      <c r="JC222" s="201"/>
      <c r="JD222" s="201"/>
      <c r="JE222" s="201"/>
      <c r="JF222" s="201" t="str">
        <f t="shared" si="224"/>
        <v/>
      </c>
      <c r="JG222" s="201"/>
      <c r="JH222" s="201"/>
      <c r="JI222" s="203"/>
      <c r="JJ222" s="201"/>
      <c r="JK222" s="201"/>
      <c r="JL222" s="201"/>
      <c r="JM222" s="201" t="str">
        <f t="shared" si="225"/>
        <v/>
      </c>
      <c r="JN222" s="201"/>
      <c r="JO222" s="201"/>
      <c r="JP222" s="203"/>
      <c r="JQ222" s="201"/>
      <c r="JR222" s="201"/>
      <c r="JS222" s="201"/>
      <c r="JT222" s="201" t="str">
        <f t="shared" si="226"/>
        <v/>
      </c>
      <c r="JU222" s="201"/>
      <c r="JV222" s="201"/>
      <c r="JW222" s="203"/>
      <c r="JX222" s="201"/>
      <c r="JY222" s="201"/>
      <c r="JZ222" s="201"/>
      <c r="KA222" s="201" t="str">
        <f t="shared" si="227"/>
        <v/>
      </c>
      <c r="KB222" s="201"/>
      <c r="KC222" s="201"/>
      <c r="KD222" s="203"/>
      <c r="KE222" s="201"/>
      <c r="KF222" s="201"/>
      <c r="KG222" s="201"/>
      <c r="KH222" s="201" t="str">
        <f t="shared" si="228"/>
        <v/>
      </c>
      <c r="KI222" s="201"/>
      <c r="KJ222" s="201"/>
      <c r="KK222" s="203"/>
      <c r="KL222" s="201"/>
      <c r="KM222" s="201"/>
      <c r="KN222" s="201"/>
      <c r="KO222" s="201" t="str">
        <f t="shared" si="229"/>
        <v/>
      </c>
      <c r="KP222" s="201"/>
      <c r="KQ222" s="201"/>
      <c r="KR222" s="201"/>
      <c r="KS222" s="201"/>
      <c r="KT222" s="201"/>
      <c r="KU222" s="201"/>
      <c r="KV222" s="201" t="str">
        <f t="shared" si="230"/>
        <v/>
      </c>
      <c r="KW222" s="201"/>
      <c r="KX222" s="201"/>
      <c r="KY222" s="203"/>
      <c r="KZ222" s="201"/>
      <c r="LA222" s="201"/>
      <c r="LB222" s="201"/>
      <c r="LC222" s="201" t="str">
        <f t="shared" si="231"/>
        <v/>
      </c>
      <c r="LD222" s="201"/>
      <c r="LE222" s="201"/>
      <c r="LF222" s="203"/>
      <c r="LG222" s="201"/>
      <c r="LH222" s="201"/>
      <c r="LI222" s="201"/>
      <c r="LJ222" s="201" t="str">
        <f t="shared" si="242"/>
        <v/>
      </c>
      <c r="LK222" s="201"/>
      <c r="LL222" s="201"/>
      <c r="LM222" s="203"/>
      <c r="LN222" s="201"/>
      <c r="LO222" s="201"/>
      <c r="LP222" s="201"/>
      <c r="LQ222" s="201" t="str">
        <f t="shared" si="243"/>
        <v/>
      </c>
      <c r="LR222" s="201"/>
      <c r="LS222" s="201"/>
      <c r="LT222" s="203"/>
      <c r="LU222" s="201"/>
      <c r="LV222" s="201"/>
      <c r="LW222" s="201"/>
      <c r="LX222" s="201" t="str">
        <f t="shared" si="244"/>
        <v/>
      </c>
      <c r="LY222" s="201"/>
      <c r="LZ222" s="201"/>
      <c r="MA222" s="203"/>
      <c r="MB222" s="201"/>
      <c r="MC222" s="201"/>
      <c r="MD222" s="201"/>
      <c r="ME222" s="201" t="str">
        <f t="shared" si="245"/>
        <v/>
      </c>
      <c r="MF222" s="201"/>
      <c r="MG222" s="201"/>
      <c r="MH222" s="201"/>
      <c r="MI222" s="201"/>
      <c r="MJ222" s="201"/>
      <c r="MK222" s="201"/>
      <c r="ML222" s="201" t="str">
        <f t="shared" si="246"/>
        <v/>
      </c>
      <c r="MM222" s="201"/>
      <c r="MN222" s="201"/>
      <c r="MO222" s="203"/>
      <c r="MP222" s="201"/>
      <c r="MQ222" s="201"/>
      <c r="MR222" s="201"/>
      <c r="MS222" s="201" t="str">
        <f t="shared" si="247"/>
        <v/>
      </c>
      <c r="MT222" s="201"/>
      <c r="MU222" s="201"/>
      <c r="MV222" s="203"/>
      <c r="MW222" s="201"/>
      <c r="MX222" s="201"/>
      <c r="MY222" s="201"/>
      <c r="MZ222" s="201" t="str">
        <f t="shared" si="248"/>
        <v/>
      </c>
      <c r="NA222" s="201"/>
      <c r="NB222" s="201"/>
      <c r="NC222" s="203"/>
      <c r="ND222" s="201"/>
      <c r="NE222" s="201"/>
      <c r="NF222" s="201"/>
      <c r="NG222" s="201" t="str">
        <f t="shared" si="249"/>
        <v/>
      </c>
      <c r="NH222" s="201"/>
      <c r="NI222" s="201"/>
      <c r="NJ222" s="203"/>
      <c r="NK222" s="201"/>
      <c r="NL222" s="201"/>
      <c r="NM222" s="201"/>
      <c r="NN222" s="201" t="str">
        <f t="shared" si="250"/>
        <v/>
      </c>
      <c r="NO222" s="201"/>
      <c r="NP222" s="201"/>
      <c r="NQ222" s="203"/>
      <c r="NR222" s="201"/>
      <c r="NS222" s="201"/>
      <c r="NT222" s="201"/>
      <c r="NU222" s="201" t="str">
        <f t="shared" si="251"/>
        <v/>
      </c>
      <c r="NV222" s="201"/>
      <c r="NW222" s="201"/>
      <c r="NX222" s="201"/>
      <c r="NY222" s="201"/>
      <c r="NZ222" s="201"/>
      <c r="OA222" s="201"/>
      <c r="OB222" s="201" t="str">
        <f t="shared" si="252"/>
        <v/>
      </c>
      <c r="OC222" s="201"/>
      <c r="OD222" s="201"/>
      <c r="OE222" s="203"/>
      <c r="OF222" s="201"/>
      <c r="OG222" s="201"/>
      <c r="OH222" s="201"/>
      <c r="OI222" s="201" t="str">
        <f t="shared" si="253"/>
        <v/>
      </c>
      <c r="OJ222" s="201"/>
      <c r="OK222" s="201"/>
      <c r="OL222" s="203"/>
      <c r="OM222" s="201"/>
      <c r="ON222" s="201"/>
      <c r="OO222" s="201"/>
      <c r="OP222" s="201" t="str">
        <f t="shared" si="254"/>
        <v/>
      </c>
      <c r="OQ222" s="201"/>
      <c r="OR222" s="201"/>
      <c r="OS222" s="203"/>
      <c r="OT222" s="201"/>
      <c r="OU222" s="201"/>
      <c r="OV222" s="201"/>
      <c r="OW222" s="201" t="str">
        <f t="shared" si="255"/>
        <v/>
      </c>
      <c r="OX222" s="201"/>
      <c r="OY222" s="201"/>
      <c r="OZ222" s="203"/>
      <c r="PA222" s="201"/>
      <c r="PB222" s="201"/>
      <c r="PC222" s="201"/>
      <c r="PD222" s="201" t="str">
        <f t="shared" si="256"/>
        <v/>
      </c>
      <c r="PE222" s="201"/>
      <c r="PF222" s="201"/>
      <c r="PG222" s="203"/>
      <c r="PH222" s="201"/>
      <c r="PI222" s="201"/>
      <c r="PJ222" s="201"/>
      <c r="PK222" s="201" t="str">
        <f t="shared" si="257"/>
        <v/>
      </c>
      <c r="PL222" s="201"/>
      <c r="PM222" s="201"/>
      <c r="PN222" s="201"/>
      <c r="PO222" s="201"/>
      <c r="PP222" s="201"/>
      <c r="PQ222" s="201"/>
      <c r="PR222" s="201" t="str">
        <f t="shared" si="258"/>
        <v/>
      </c>
      <c r="PS222" s="201"/>
      <c r="PT222" s="201"/>
      <c r="PU222" s="201"/>
      <c r="PV222" s="201"/>
      <c r="PW222" s="201"/>
      <c r="PX222" s="201"/>
      <c r="PY222" s="201" t="str">
        <f t="shared" si="259"/>
        <v/>
      </c>
      <c r="PZ222" s="201"/>
      <c r="QA222" s="201"/>
      <c r="QB222" s="201"/>
      <c r="QC222" s="201"/>
      <c r="QD222" s="201"/>
      <c r="QE222" s="201"/>
      <c r="QF222" s="201" t="str">
        <f t="shared" si="260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38"/>
        <v>#N/A</v>
      </c>
      <c r="H223" s="202"/>
      <c r="I223" s="202"/>
      <c r="J223" s="202"/>
      <c r="K223" s="201"/>
      <c r="L223" s="201"/>
      <c r="M223" s="201"/>
      <c r="N223" s="201">
        <f t="shared" si="239"/>
        <v>0</v>
      </c>
      <c r="O223" s="201"/>
      <c r="P223" s="201"/>
      <c r="Q223" s="203"/>
      <c r="R223" s="201"/>
      <c r="S223" s="201"/>
      <c r="T223" s="201"/>
      <c r="U223" s="201">
        <f t="shared" si="240"/>
        <v>20</v>
      </c>
      <c r="V223" s="201"/>
      <c r="W223" s="201"/>
      <c r="X223" s="203"/>
      <c r="Y223" s="201"/>
      <c r="Z223" s="201"/>
      <c r="AA223" s="201"/>
      <c r="AB223" s="201">
        <f t="shared" si="241"/>
        <v>20</v>
      </c>
      <c r="AC223" s="201"/>
      <c r="AD223" s="201"/>
      <c r="AE223" s="203"/>
      <c r="AF223" s="201"/>
      <c r="AG223" s="201"/>
      <c r="AH223" s="201"/>
      <c r="AI223" s="201">
        <f t="shared" si="191"/>
        <v>0</v>
      </c>
      <c r="AJ223" s="201"/>
      <c r="AK223" s="201"/>
      <c r="AL223" s="203"/>
      <c r="AM223" s="201"/>
      <c r="AN223" s="201"/>
      <c r="AO223" s="201"/>
      <c r="AP223" s="201" t="str">
        <f t="shared" si="192"/>
        <v/>
      </c>
      <c r="AQ223" s="201"/>
      <c r="AR223" s="201"/>
      <c r="AS223" s="203"/>
      <c r="AT223" s="201"/>
      <c r="AU223" s="201"/>
      <c r="AV223" s="201"/>
      <c r="AW223" s="201" t="str">
        <f t="shared" si="193"/>
        <v/>
      </c>
      <c r="AX223" s="201"/>
      <c r="AY223" s="201"/>
      <c r="AZ223" s="201"/>
      <c r="BA223" s="201"/>
      <c r="BB223" s="201"/>
      <c r="BC223" s="201"/>
      <c r="BD223" s="201" t="str">
        <f t="shared" si="194"/>
        <v/>
      </c>
      <c r="BE223" s="201"/>
      <c r="BF223" s="201"/>
      <c r="BG223" s="203"/>
      <c r="BH223" s="201"/>
      <c r="BI223" s="201"/>
      <c r="BJ223" s="201"/>
      <c r="BK223" s="201" t="str">
        <f t="shared" si="195"/>
        <v/>
      </c>
      <c r="BL223" s="201"/>
      <c r="BM223" s="201"/>
      <c r="BN223" s="203"/>
      <c r="BO223" s="201"/>
      <c r="BP223" s="201"/>
      <c r="BQ223" s="201"/>
      <c r="BR223" s="201" t="str">
        <f t="shared" si="196"/>
        <v/>
      </c>
      <c r="BS223" s="201"/>
      <c r="BT223" s="201"/>
      <c r="BU223" s="203"/>
      <c r="BV223" s="201"/>
      <c r="BW223" s="201"/>
      <c r="BX223" s="201"/>
      <c r="BY223" s="201" t="str">
        <f t="shared" si="197"/>
        <v/>
      </c>
      <c r="BZ223" s="201"/>
      <c r="CA223" s="201"/>
      <c r="CB223" s="203"/>
      <c r="CC223" s="201"/>
      <c r="CD223" s="201"/>
      <c r="CE223" s="201"/>
      <c r="CF223" s="201" t="str">
        <f t="shared" si="198"/>
        <v/>
      </c>
      <c r="CG223" s="201"/>
      <c r="CH223" s="201"/>
      <c r="CI223" s="203"/>
      <c r="CJ223" s="201"/>
      <c r="CK223" s="201"/>
      <c r="CL223" s="201"/>
      <c r="CM223" s="201" t="str">
        <f t="shared" si="199"/>
        <v/>
      </c>
      <c r="CN223" s="201"/>
      <c r="CO223" s="201"/>
      <c r="CP223" s="201"/>
      <c r="CQ223" s="201"/>
      <c r="CR223" s="201"/>
      <c r="CS223" s="201"/>
      <c r="CT223" s="201" t="str">
        <f t="shared" si="200"/>
        <v/>
      </c>
      <c r="CU223" s="201"/>
      <c r="CV223" s="201"/>
      <c r="CW223" s="203"/>
      <c r="CX223" s="201"/>
      <c r="CY223" s="201"/>
      <c r="CZ223" s="201"/>
      <c r="DA223" s="201" t="str">
        <f t="shared" si="201"/>
        <v/>
      </c>
      <c r="DB223" s="201"/>
      <c r="DC223" s="201"/>
      <c r="DD223" s="203"/>
      <c r="DE223" s="201"/>
      <c r="DF223" s="201"/>
      <c r="DG223" s="201"/>
      <c r="DH223" s="201" t="str">
        <f t="shared" si="202"/>
        <v/>
      </c>
      <c r="DI223" s="201"/>
      <c r="DJ223" s="201"/>
      <c r="DK223" s="203"/>
      <c r="DL223" s="201"/>
      <c r="DM223" s="201"/>
      <c r="DN223" s="201"/>
      <c r="DO223" s="201" t="str">
        <f t="shared" si="203"/>
        <v/>
      </c>
      <c r="DP223" s="201"/>
      <c r="DQ223" s="201"/>
      <c r="DR223" s="203"/>
      <c r="DS223" s="201"/>
      <c r="DT223" s="201"/>
      <c r="DU223" s="201"/>
      <c r="DV223" s="201" t="str">
        <f t="shared" si="204"/>
        <v/>
      </c>
      <c r="DW223" s="201"/>
      <c r="DX223" s="201"/>
      <c r="DY223" s="203"/>
      <c r="DZ223" s="201"/>
      <c r="EA223" s="201"/>
      <c r="EB223" s="201"/>
      <c r="EC223" s="201" t="str">
        <f t="shared" si="205"/>
        <v/>
      </c>
      <c r="ED223" s="201"/>
      <c r="EE223" s="201"/>
      <c r="EF223" s="201"/>
      <c r="EG223" s="201"/>
      <c r="EH223" s="201"/>
      <c r="EI223" s="201"/>
      <c r="EJ223" s="201" t="str">
        <f t="shared" si="206"/>
        <v/>
      </c>
      <c r="EK223" s="201"/>
      <c r="EL223" s="201"/>
      <c r="EM223" s="203"/>
      <c r="EN223" s="201"/>
      <c r="EO223" s="201"/>
      <c r="EP223" s="201"/>
      <c r="EQ223" s="201" t="str">
        <f t="shared" si="207"/>
        <v/>
      </c>
      <c r="ER223" s="201"/>
      <c r="ES223" s="201"/>
      <c r="ET223" s="203"/>
      <c r="EU223" s="201"/>
      <c r="EV223" s="201"/>
      <c r="EW223" s="201"/>
      <c r="EX223" s="201" t="str">
        <f t="shared" si="208"/>
        <v/>
      </c>
      <c r="EY223" s="201"/>
      <c r="EZ223" s="201"/>
      <c r="FA223" s="203"/>
      <c r="FB223" s="201"/>
      <c r="FC223" s="201"/>
      <c r="FD223" s="201"/>
      <c r="FE223" s="201" t="str">
        <f t="shared" si="209"/>
        <v/>
      </c>
      <c r="FF223" s="201"/>
      <c r="FG223" s="201"/>
      <c r="FH223" s="203"/>
      <c r="FI223" s="201"/>
      <c r="FJ223" s="201"/>
      <c r="FK223" s="201"/>
      <c r="FL223" s="201" t="str">
        <f t="shared" si="210"/>
        <v/>
      </c>
      <c r="FM223" s="201"/>
      <c r="FN223" s="201"/>
      <c r="FO223" s="203"/>
      <c r="FP223" s="201"/>
      <c r="FQ223" s="201"/>
      <c r="FR223" s="201"/>
      <c r="FS223" s="201" t="str">
        <f t="shared" si="211"/>
        <v/>
      </c>
      <c r="FT223" s="201"/>
      <c r="FU223" s="201"/>
      <c r="FV223" s="201"/>
      <c r="FW223" s="201"/>
      <c r="FX223" s="201"/>
      <c r="FY223" s="201"/>
      <c r="FZ223" s="201" t="str">
        <f t="shared" si="212"/>
        <v/>
      </c>
      <c r="GA223" s="201"/>
      <c r="GB223" s="201"/>
      <c r="GC223" s="203"/>
      <c r="GD223" s="201"/>
      <c r="GE223" s="201"/>
      <c r="GF223" s="201"/>
      <c r="GG223" s="201" t="str">
        <f t="shared" si="213"/>
        <v/>
      </c>
      <c r="GH223" s="201"/>
      <c r="GI223" s="201"/>
      <c r="GJ223" s="203"/>
      <c r="GK223" s="201"/>
      <c r="GL223" s="201"/>
      <c r="GM223" s="201"/>
      <c r="GN223" s="201" t="str">
        <f t="shared" si="214"/>
        <v/>
      </c>
      <c r="GO223" s="201"/>
      <c r="GP223" s="201"/>
      <c r="GQ223" s="203"/>
      <c r="GR223" s="201"/>
      <c r="GS223" s="201"/>
      <c r="GT223" s="201"/>
      <c r="GU223" s="201" t="str">
        <f t="shared" si="215"/>
        <v/>
      </c>
      <c r="GV223" s="201"/>
      <c r="GW223" s="201"/>
      <c r="GX223" s="203"/>
      <c r="GY223" s="201"/>
      <c r="GZ223" s="201"/>
      <c r="HA223" s="201"/>
      <c r="HB223" s="201" t="str">
        <f t="shared" si="216"/>
        <v/>
      </c>
      <c r="HC223" s="201"/>
      <c r="HD223" s="201"/>
      <c r="HE223" s="203"/>
      <c r="HF223" s="201"/>
      <c r="HG223" s="201"/>
      <c r="HH223" s="201"/>
      <c r="HI223" s="201" t="str">
        <f t="shared" si="217"/>
        <v/>
      </c>
      <c r="HJ223" s="201"/>
      <c r="HK223" s="201"/>
      <c r="HL223" s="201"/>
      <c r="HM223" s="201"/>
      <c r="HN223" s="201"/>
      <c r="HO223" s="201"/>
      <c r="HP223" s="201" t="str">
        <f t="shared" si="218"/>
        <v/>
      </c>
      <c r="HQ223" s="201"/>
      <c r="HR223" s="201"/>
      <c r="HS223" s="203"/>
      <c r="HT223" s="201"/>
      <c r="HU223" s="201"/>
      <c r="HV223" s="201"/>
      <c r="HW223" s="201" t="str">
        <f t="shared" si="219"/>
        <v/>
      </c>
      <c r="HX223" s="201"/>
      <c r="HY223" s="201"/>
      <c r="HZ223" s="203"/>
      <c r="IA223" s="201"/>
      <c r="IB223" s="201"/>
      <c r="IC223" s="201"/>
      <c r="ID223" s="201" t="str">
        <f t="shared" si="220"/>
        <v/>
      </c>
      <c r="IE223" s="201"/>
      <c r="IF223" s="201"/>
      <c r="IG223" s="203"/>
      <c r="IH223" s="201"/>
      <c r="II223" s="201"/>
      <c r="IJ223" s="201"/>
      <c r="IK223" s="201" t="str">
        <f t="shared" si="221"/>
        <v/>
      </c>
      <c r="IL223" s="201"/>
      <c r="IM223" s="201"/>
      <c r="IN223" s="203"/>
      <c r="IO223" s="201"/>
      <c r="IP223" s="201"/>
      <c r="IQ223" s="201"/>
      <c r="IR223" s="201" t="str">
        <f t="shared" si="222"/>
        <v/>
      </c>
      <c r="IS223" s="201"/>
      <c r="IT223" s="201"/>
      <c r="IU223" s="203"/>
      <c r="IV223" s="201"/>
      <c r="IW223" s="201"/>
      <c r="IX223" s="201"/>
      <c r="IY223" s="201" t="str">
        <f t="shared" si="223"/>
        <v/>
      </c>
      <c r="IZ223" s="201"/>
      <c r="JA223" s="201"/>
      <c r="JB223" s="201"/>
      <c r="JC223" s="201"/>
      <c r="JD223" s="201"/>
      <c r="JE223" s="201"/>
      <c r="JF223" s="201" t="str">
        <f t="shared" si="224"/>
        <v/>
      </c>
      <c r="JG223" s="201"/>
      <c r="JH223" s="201"/>
      <c r="JI223" s="203"/>
      <c r="JJ223" s="201"/>
      <c r="JK223" s="201"/>
      <c r="JL223" s="201"/>
      <c r="JM223" s="201" t="str">
        <f t="shared" si="225"/>
        <v/>
      </c>
      <c r="JN223" s="201"/>
      <c r="JO223" s="201"/>
      <c r="JP223" s="203"/>
      <c r="JQ223" s="201"/>
      <c r="JR223" s="201"/>
      <c r="JS223" s="201"/>
      <c r="JT223" s="201" t="str">
        <f t="shared" si="226"/>
        <v/>
      </c>
      <c r="JU223" s="201"/>
      <c r="JV223" s="201"/>
      <c r="JW223" s="203"/>
      <c r="JX223" s="201"/>
      <c r="JY223" s="201"/>
      <c r="JZ223" s="201"/>
      <c r="KA223" s="201" t="str">
        <f t="shared" si="227"/>
        <v/>
      </c>
      <c r="KB223" s="201"/>
      <c r="KC223" s="201"/>
      <c r="KD223" s="203"/>
      <c r="KE223" s="201"/>
      <c r="KF223" s="201"/>
      <c r="KG223" s="201"/>
      <c r="KH223" s="201" t="str">
        <f t="shared" si="228"/>
        <v/>
      </c>
      <c r="KI223" s="201"/>
      <c r="KJ223" s="201"/>
      <c r="KK223" s="203"/>
      <c r="KL223" s="201"/>
      <c r="KM223" s="201"/>
      <c r="KN223" s="201"/>
      <c r="KO223" s="201" t="str">
        <f t="shared" si="229"/>
        <v/>
      </c>
      <c r="KP223" s="201"/>
      <c r="KQ223" s="201"/>
      <c r="KR223" s="201"/>
      <c r="KS223" s="201"/>
      <c r="KT223" s="201"/>
      <c r="KU223" s="201"/>
      <c r="KV223" s="201" t="str">
        <f t="shared" si="230"/>
        <v/>
      </c>
      <c r="KW223" s="201"/>
      <c r="KX223" s="201"/>
      <c r="KY223" s="203"/>
      <c r="KZ223" s="201"/>
      <c r="LA223" s="201"/>
      <c r="LB223" s="201"/>
      <c r="LC223" s="201" t="str">
        <f t="shared" si="231"/>
        <v/>
      </c>
      <c r="LD223" s="201"/>
      <c r="LE223" s="201"/>
      <c r="LF223" s="203"/>
      <c r="LG223" s="201"/>
      <c r="LH223" s="201"/>
      <c r="LI223" s="201"/>
      <c r="LJ223" s="201" t="str">
        <f t="shared" si="242"/>
        <v/>
      </c>
      <c r="LK223" s="201"/>
      <c r="LL223" s="201"/>
      <c r="LM223" s="203"/>
      <c r="LN223" s="201"/>
      <c r="LO223" s="201"/>
      <c r="LP223" s="201"/>
      <c r="LQ223" s="201" t="str">
        <f t="shared" si="243"/>
        <v/>
      </c>
      <c r="LR223" s="201"/>
      <c r="LS223" s="201"/>
      <c r="LT223" s="203"/>
      <c r="LU223" s="201"/>
      <c r="LV223" s="201"/>
      <c r="LW223" s="201"/>
      <c r="LX223" s="201" t="str">
        <f t="shared" si="244"/>
        <v/>
      </c>
      <c r="LY223" s="201"/>
      <c r="LZ223" s="201"/>
      <c r="MA223" s="203"/>
      <c r="MB223" s="201"/>
      <c r="MC223" s="201"/>
      <c r="MD223" s="201"/>
      <c r="ME223" s="201" t="str">
        <f t="shared" si="245"/>
        <v/>
      </c>
      <c r="MF223" s="201"/>
      <c r="MG223" s="201"/>
      <c r="MH223" s="201"/>
      <c r="MI223" s="201"/>
      <c r="MJ223" s="201"/>
      <c r="MK223" s="201"/>
      <c r="ML223" s="201" t="str">
        <f t="shared" si="246"/>
        <v/>
      </c>
      <c r="MM223" s="201"/>
      <c r="MN223" s="201"/>
      <c r="MO223" s="203"/>
      <c r="MP223" s="201"/>
      <c r="MQ223" s="201"/>
      <c r="MR223" s="201"/>
      <c r="MS223" s="201" t="str">
        <f t="shared" si="247"/>
        <v/>
      </c>
      <c r="MT223" s="201"/>
      <c r="MU223" s="201"/>
      <c r="MV223" s="203"/>
      <c r="MW223" s="201"/>
      <c r="MX223" s="201"/>
      <c r="MY223" s="201"/>
      <c r="MZ223" s="201" t="str">
        <f t="shared" si="248"/>
        <v/>
      </c>
      <c r="NA223" s="201"/>
      <c r="NB223" s="201"/>
      <c r="NC223" s="203"/>
      <c r="ND223" s="201"/>
      <c r="NE223" s="201"/>
      <c r="NF223" s="201"/>
      <c r="NG223" s="201" t="str">
        <f t="shared" si="249"/>
        <v/>
      </c>
      <c r="NH223" s="201"/>
      <c r="NI223" s="201"/>
      <c r="NJ223" s="203"/>
      <c r="NK223" s="201"/>
      <c r="NL223" s="201"/>
      <c r="NM223" s="201"/>
      <c r="NN223" s="201" t="str">
        <f t="shared" si="250"/>
        <v/>
      </c>
      <c r="NO223" s="201"/>
      <c r="NP223" s="201"/>
      <c r="NQ223" s="203"/>
      <c r="NR223" s="201"/>
      <c r="NS223" s="201"/>
      <c r="NT223" s="201"/>
      <c r="NU223" s="201" t="str">
        <f t="shared" si="251"/>
        <v/>
      </c>
      <c r="NV223" s="201"/>
      <c r="NW223" s="201"/>
      <c r="NX223" s="201"/>
      <c r="NY223" s="201"/>
      <c r="NZ223" s="201"/>
      <c r="OA223" s="201"/>
      <c r="OB223" s="201" t="str">
        <f t="shared" si="252"/>
        <v/>
      </c>
      <c r="OC223" s="201"/>
      <c r="OD223" s="201"/>
      <c r="OE223" s="203"/>
      <c r="OF223" s="201"/>
      <c r="OG223" s="201"/>
      <c r="OH223" s="201"/>
      <c r="OI223" s="201" t="str">
        <f t="shared" si="253"/>
        <v/>
      </c>
      <c r="OJ223" s="201"/>
      <c r="OK223" s="201"/>
      <c r="OL223" s="203"/>
      <c r="OM223" s="201"/>
      <c r="ON223" s="201"/>
      <c r="OO223" s="201"/>
      <c r="OP223" s="201" t="str">
        <f t="shared" si="254"/>
        <v/>
      </c>
      <c r="OQ223" s="201"/>
      <c r="OR223" s="201"/>
      <c r="OS223" s="203"/>
      <c r="OT223" s="201"/>
      <c r="OU223" s="201"/>
      <c r="OV223" s="201"/>
      <c r="OW223" s="201" t="str">
        <f t="shared" si="255"/>
        <v/>
      </c>
      <c r="OX223" s="201"/>
      <c r="OY223" s="201"/>
      <c r="OZ223" s="203"/>
      <c r="PA223" s="201"/>
      <c r="PB223" s="201"/>
      <c r="PC223" s="201"/>
      <c r="PD223" s="201" t="str">
        <f t="shared" si="256"/>
        <v/>
      </c>
      <c r="PE223" s="201"/>
      <c r="PF223" s="201"/>
      <c r="PG223" s="203"/>
      <c r="PH223" s="201"/>
      <c r="PI223" s="201"/>
      <c r="PJ223" s="201"/>
      <c r="PK223" s="201" t="str">
        <f t="shared" si="257"/>
        <v/>
      </c>
      <c r="PL223" s="201"/>
      <c r="PM223" s="201"/>
      <c r="PN223" s="201"/>
      <c r="PO223" s="201"/>
      <c r="PP223" s="201"/>
      <c r="PQ223" s="201"/>
      <c r="PR223" s="201" t="str">
        <f t="shared" si="258"/>
        <v/>
      </c>
      <c r="PS223" s="201"/>
      <c r="PT223" s="201"/>
      <c r="PU223" s="201"/>
      <c r="PV223" s="201"/>
      <c r="PW223" s="201"/>
      <c r="PX223" s="201"/>
      <c r="PY223" s="201" t="str">
        <f t="shared" si="259"/>
        <v/>
      </c>
      <c r="PZ223" s="201"/>
      <c r="QA223" s="201"/>
      <c r="QB223" s="201"/>
      <c r="QC223" s="201"/>
      <c r="QD223" s="201"/>
      <c r="QE223" s="201"/>
      <c r="QF223" s="201" t="str">
        <f t="shared" si="260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38"/>
        <v>#N/A</v>
      </c>
      <c r="H224" s="202"/>
      <c r="I224" s="202"/>
      <c r="J224" s="202"/>
      <c r="K224" s="201"/>
      <c r="L224" s="201"/>
      <c r="M224" s="201"/>
      <c r="N224" s="201">
        <f t="shared" si="239"/>
        <v>20</v>
      </c>
      <c r="O224" s="201"/>
      <c r="P224" s="201"/>
      <c r="Q224" s="203"/>
      <c r="R224" s="201"/>
      <c r="S224" s="201"/>
      <c r="T224" s="201"/>
      <c r="U224" s="201">
        <f t="shared" si="240"/>
        <v>0</v>
      </c>
      <c r="V224" s="201"/>
      <c r="W224" s="201"/>
      <c r="X224" s="203"/>
      <c r="Y224" s="201"/>
      <c r="Z224" s="201"/>
      <c r="AA224" s="201"/>
      <c r="AB224" s="201">
        <f t="shared" si="241"/>
        <v>0</v>
      </c>
      <c r="AC224" s="201"/>
      <c r="AD224" s="201"/>
      <c r="AE224" s="203"/>
      <c r="AF224" s="201"/>
      <c r="AG224" s="201"/>
      <c r="AH224" s="201"/>
      <c r="AI224" s="201">
        <f t="shared" si="191"/>
        <v>0</v>
      </c>
      <c r="AJ224" s="201"/>
      <c r="AK224" s="201"/>
      <c r="AL224" s="203"/>
      <c r="AM224" s="201"/>
      <c r="AN224" s="201"/>
      <c r="AO224" s="201"/>
      <c r="AP224" s="201" t="str">
        <f t="shared" si="192"/>
        <v/>
      </c>
      <c r="AQ224" s="201"/>
      <c r="AR224" s="201"/>
      <c r="AS224" s="203"/>
      <c r="AT224" s="201"/>
      <c r="AU224" s="201"/>
      <c r="AV224" s="201"/>
      <c r="AW224" s="201" t="str">
        <f t="shared" si="193"/>
        <v/>
      </c>
      <c r="AX224" s="201"/>
      <c r="AY224" s="201"/>
      <c r="AZ224" s="201"/>
      <c r="BA224" s="201"/>
      <c r="BB224" s="201"/>
      <c r="BC224" s="201"/>
      <c r="BD224" s="201" t="str">
        <f t="shared" si="194"/>
        <v/>
      </c>
      <c r="BE224" s="201"/>
      <c r="BF224" s="201"/>
      <c r="BG224" s="203"/>
      <c r="BH224" s="201"/>
      <c r="BI224" s="201"/>
      <c r="BJ224" s="201"/>
      <c r="BK224" s="201" t="str">
        <f t="shared" si="195"/>
        <v/>
      </c>
      <c r="BL224" s="201"/>
      <c r="BM224" s="201"/>
      <c r="BN224" s="203"/>
      <c r="BO224" s="201"/>
      <c r="BP224" s="201"/>
      <c r="BQ224" s="201"/>
      <c r="BR224" s="201" t="str">
        <f t="shared" si="196"/>
        <v/>
      </c>
      <c r="BS224" s="201"/>
      <c r="BT224" s="201"/>
      <c r="BU224" s="203"/>
      <c r="BV224" s="201"/>
      <c r="BW224" s="201"/>
      <c r="BX224" s="201"/>
      <c r="BY224" s="201" t="str">
        <f t="shared" si="197"/>
        <v/>
      </c>
      <c r="BZ224" s="201"/>
      <c r="CA224" s="201"/>
      <c r="CB224" s="203"/>
      <c r="CC224" s="201"/>
      <c r="CD224" s="201"/>
      <c r="CE224" s="201"/>
      <c r="CF224" s="201" t="str">
        <f t="shared" si="198"/>
        <v/>
      </c>
      <c r="CG224" s="201"/>
      <c r="CH224" s="201"/>
      <c r="CI224" s="203"/>
      <c r="CJ224" s="201"/>
      <c r="CK224" s="201"/>
      <c r="CL224" s="201"/>
      <c r="CM224" s="201" t="str">
        <f t="shared" si="199"/>
        <v/>
      </c>
      <c r="CN224" s="201"/>
      <c r="CO224" s="201"/>
      <c r="CP224" s="201"/>
      <c r="CQ224" s="201"/>
      <c r="CR224" s="201"/>
      <c r="CS224" s="201"/>
      <c r="CT224" s="201" t="str">
        <f t="shared" si="200"/>
        <v/>
      </c>
      <c r="CU224" s="201"/>
      <c r="CV224" s="201"/>
      <c r="CW224" s="203"/>
      <c r="CX224" s="201"/>
      <c r="CY224" s="201"/>
      <c r="CZ224" s="201"/>
      <c r="DA224" s="201" t="str">
        <f t="shared" si="201"/>
        <v/>
      </c>
      <c r="DB224" s="201"/>
      <c r="DC224" s="201"/>
      <c r="DD224" s="203"/>
      <c r="DE224" s="201"/>
      <c r="DF224" s="201"/>
      <c r="DG224" s="201"/>
      <c r="DH224" s="201" t="str">
        <f t="shared" si="202"/>
        <v/>
      </c>
      <c r="DI224" s="201"/>
      <c r="DJ224" s="201"/>
      <c r="DK224" s="203"/>
      <c r="DL224" s="201"/>
      <c r="DM224" s="201"/>
      <c r="DN224" s="201"/>
      <c r="DO224" s="201" t="str">
        <f t="shared" si="203"/>
        <v/>
      </c>
      <c r="DP224" s="201"/>
      <c r="DQ224" s="201"/>
      <c r="DR224" s="203"/>
      <c r="DS224" s="201"/>
      <c r="DT224" s="201"/>
      <c r="DU224" s="201"/>
      <c r="DV224" s="201" t="str">
        <f t="shared" si="204"/>
        <v/>
      </c>
      <c r="DW224" s="201"/>
      <c r="DX224" s="201"/>
      <c r="DY224" s="203"/>
      <c r="DZ224" s="201"/>
      <c r="EA224" s="201"/>
      <c r="EB224" s="201"/>
      <c r="EC224" s="201" t="str">
        <f t="shared" si="205"/>
        <v/>
      </c>
      <c r="ED224" s="201"/>
      <c r="EE224" s="201"/>
      <c r="EF224" s="201"/>
      <c r="EG224" s="201"/>
      <c r="EH224" s="201"/>
      <c r="EI224" s="201"/>
      <c r="EJ224" s="201" t="str">
        <f t="shared" si="206"/>
        <v/>
      </c>
      <c r="EK224" s="201"/>
      <c r="EL224" s="201"/>
      <c r="EM224" s="203"/>
      <c r="EN224" s="201"/>
      <c r="EO224" s="201"/>
      <c r="EP224" s="201"/>
      <c r="EQ224" s="201" t="str">
        <f t="shared" si="207"/>
        <v/>
      </c>
      <c r="ER224" s="201"/>
      <c r="ES224" s="201"/>
      <c r="ET224" s="203"/>
      <c r="EU224" s="201"/>
      <c r="EV224" s="201"/>
      <c r="EW224" s="201"/>
      <c r="EX224" s="201" t="str">
        <f t="shared" si="208"/>
        <v/>
      </c>
      <c r="EY224" s="201"/>
      <c r="EZ224" s="201"/>
      <c r="FA224" s="203"/>
      <c r="FB224" s="201"/>
      <c r="FC224" s="201"/>
      <c r="FD224" s="201"/>
      <c r="FE224" s="201" t="str">
        <f t="shared" si="209"/>
        <v/>
      </c>
      <c r="FF224" s="201"/>
      <c r="FG224" s="201"/>
      <c r="FH224" s="203"/>
      <c r="FI224" s="201"/>
      <c r="FJ224" s="201"/>
      <c r="FK224" s="201"/>
      <c r="FL224" s="201" t="str">
        <f t="shared" si="210"/>
        <v/>
      </c>
      <c r="FM224" s="201"/>
      <c r="FN224" s="201"/>
      <c r="FO224" s="203"/>
      <c r="FP224" s="201"/>
      <c r="FQ224" s="201"/>
      <c r="FR224" s="201"/>
      <c r="FS224" s="201" t="str">
        <f t="shared" si="211"/>
        <v/>
      </c>
      <c r="FT224" s="201"/>
      <c r="FU224" s="201"/>
      <c r="FV224" s="201"/>
      <c r="FW224" s="201"/>
      <c r="FX224" s="201"/>
      <c r="FY224" s="201"/>
      <c r="FZ224" s="201" t="str">
        <f t="shared" si="212"/>
        <v/>
      </c>
      <c r="GA224" s="201"/>
      <c r="GB224" s="201"/>
      <c r="GC224" s="203"/>
      <c r="GD224" s="201"/>
      <c r="GE224" s="201"/>
      <c r="GF224" s="201"/>
      <c r="GG224" s="201" t="str">
        <f t="shared" si="213"/>
        <v/>
      </c>
      <c r="GH224" s="201"/>
      <c r="GI224" s="201"/>
      <c r="GJ224" s="203"/>
      <c r="GK224" s="201"/>
      <c r="GL224" s="201"/>
      <c r="GM224" s="201"/>
      <c r="GN224" s="201" t="str">
        <f t="shared" si="214"/>
        <v/>
      </c>
      <c r="GO224" s="201"/>
      <c r="GP224" s="201"/>
      <c r="GQ224" s="203"/>
      <c r="GR224" s="201"/>
      <c r="GS224" s="201"/>
      <c r="GT224" s="201"/>
      <c r="GU224" s="201" t="str">
        <f t="shared" si="215"/>
        <v/>
      </c>
      <c r="GV224" s="201"/>
      <c r="GW224" s="201"/>
      <c r="GX224" s="203"/>
      <c r="GY224" s="201"/>
      <c r="GZ224" s="201"/>
      <c r="HA224" s="201"/>
      <c r="HB224" s="201" t="str">
        <f t="shared" si="216"/>
        <v/>
      </c>
      <c r="HC224" s="201"/>
      <c r="HD224" s="201"/>
      <c r="HE224" s="203"/>
      <c r="HF224" s="201"/>
      <c r="HG224" s="201"/>
      <c r="HH224" s="201"/>
      <c r="HI224" s="201" t="str">
        <f t="shared" si="217"/>
        <v/>
      </c>
      <c r="HJ224" s="201"/>
      <c r="HK224" s="201"/>
      <c r="HL224" s="201"/>
      <c r="HM224" s="201"/>
      <c r="HN224" s="201"/>
      <c r="HO224" s="201"/>
      <c r="HP224" s="201" t="str">
        <f t="shared" si="218"/>
        <v/>
      </c>
      <c r="HQ224" s="201"/>
      <c r="HR224" s="201"/>
      <c r="HS224" s="203"/>
      <c r="HT224" s="201"/>
      <c r="HU224" s="201"/>
      <c r="HV224" s="201"/>
      <c r="HW224" s="201" t="str">
        <f t="shared" si="219"/>
        <v/>
      </c>
      <c r="HX224" s="201"/>
      <c r="HY224" s="201"/>
      <c r="HZ224" s="203"/>
      <c r="IA224" s="201"/>
      <c r="IB224" s="201"/>
      <c r="IC224" s="201"/>
      <c r="ID224" s="201" t="str">
        <f t="shared" si="220"/>
        <v/>
      </c>
      <c r="IE224" s="201"/>
      <c r="IF224" s="201"/>
      <c r="IG224" s="203"/>
      <c r="IH224" s="201"/>
      <c r="II224" s="201"/>
      <c r="IJ224" s="201"/>
      <c r="IK224" s="201" t="str">
        <f t="shared" si="221"/>
        <v/>
      </c>
      <c r="IL224" s="201"/>
      <c r="IM224" s="201"/>
      <c r="IN224" s="203"/>
      <c r="IO224" s="201"/>
      <c r="IP224" s="201"/>
      <c r="IQ224" s="201"/>
      <c r="IR224" s="201" t="str">
        <f t="shared" si="222"/>
        <v/>
      </c>
      <c r="IS224" s="201"/>
      <c r="IT224" s="201"/>
      <c r="IU224" s="203"/>
      <c r="IV224" s="201"/>
      <c r="IW224" s="201"/>
      <c r="IX224" s="201"/>
      <c r="IY224" s="201" t="str">
        <f t="shared" si="223"/>
        <v/>
      </c>
      <c r="IZ224" s="201"/>
      <c r="JA224" s="201"/>
      <c r="JB224" s="201"/>
      <c r="JC224" s="201"/>
      <c r="JD224" s="201"/>
      <c r="JE224" s="201"/>
      <c r="JF224" s="201" t="str">
        <f t="shared" si="224"/>
        <v/>
      </c>
      <c r="JG224" s="201"/>
      <c r="JH224" s="201"/>
      <c r="JI224" s="203"/>
      <c r="JJ224" s="201"/>
      <c r="JK224" s="201"/>
      <c r="JL224" s="201"/>
      <c r="JM224" s="201" t="str">
        <f t="shared" si="225"/>
        <v/>
      </c>
      <c r="JN224" s="201"/>
      <c r="JO224" s="201"/>
      <c r="JP224" s="203"/>
      <c r="JQ224" s="201"/>
      <c r="JR224" s="201"/>
      <c r="JS224" s="201"/>
      <c r="JT224" s="201" t="str">
        <f t="shared" si="226"/>
        <v/>
      </c>
      <c r="JU224" s="201"/>
      <c r="JV224" s="201"/>
      <c r="JW224" s="203"/>
      <c r="JX224" s="201"/>
      <c r="JY224" s="201"/>
      <c r="JZ224" s="201"/>
      <c r="KA224" s="201" t="str">
        <f t="shared" si="227"/>
        <v/>
      </c>
      <c r="KB224" s="201"/>
      <c r="KC224" s="201"/>
      <c r="KD224" s="203"/>
      <c r="KE224" s="201"/>
      <c r="KF224" s="201"/>
      <c r="KG224" s="201"/>
      <c r="KH224" s="201" t="str">
        <f t="shared" si="228"/>
        <v/>
      </c>
      <c r="KI224" s="201"/>
      <c r="KJ224" s="201"/>
      <c r="KK224" s="203"/>
      <c r="KL224" s="201"/>
      <c r="KM224" s="201"/>
      <c r="KN224" s="201"/>
      <c r="KO224" s="201" t="str">
        <f t="shared" si="229"/>
        <v/>
      </c>
      <c r="KP224" s="201"/>
      <c r="KQ224" s="201"/>
      <c r="KR224" s="201"/>
      <c r="KS224" s="201"/>
      <c r="KT224" s="201"/>
      <c r="KU224" s="201"/>
      <c r="KV224" s="201" t="str">
        <f t="shared" si="230"/>
        <v/>
      </c>
      <c r="KW224" s="201"/>
      <c r="KX224" s="201"/>
      <c r="KY224" s="203"/>
      <c r="KZ224" s="201"/>
      <c r="LA224" s="201"/>
      <c r="LB224" s="201"/>
      <c r="LC224" s="201" t="str">
        <f t="shared" si="231"/>
        <v/>
      </c>
      <c r="LD224" s="201"/>
      <c r="LE224" s="201"/>
      <c r="LF224" s="203"/>
      <c r="LG224" s="201"/>
      <c r="LH224" s="201"/>
      <c r="LI224" s="201"/>
      <c r="LJ224" s="201" t="str">
        <f t="shared" si="242"/>
        <v/>
      </c>
      <c r="LK224" s="201"/>
      <c r="LL224" s="201"/>
      <c r="LM224" s="203"/>
      <c r="LN224" s="201"/>
      <c r="LO224" s="201"/>
      <c r="LP224" s="201"/>
      <c r="LQ224" s="201" t="str">
        <f t="shared" si="243"/>
        <v/>
      </c>
      <c r="LR224" s="201"/>
      <c r="LS224" s="201"/>
      <c r="LT224" s="203"/>
      <c r="LU224" s="201"/>
      <c r="LV224" s="201"/>
      <c r="LW224" s="201"/>
      <c r="LX224" s="201" t="str">
        <f t="shared" si="244"/>
        <v/>
      </c>
      <c r="LY224" s="201"/>
      <c r="LZ224" s="201"/>
      <c r="MA224" s="203"/>
      <c r="MB224" s="201"/>
      <c r="MC224" s="201"/>
      <c r="MD224" s="201"/>
      <c r="ME224" s="201" t="str">
        <f t="shared" si="245"/>
        <v/>
      </c>
      <c r="MF224" s="201"/>
      <c r="MG224" s="201"/>
      <c r="MH224" s="201"/>
      <c r="MI224" s="201"/>
      <c r="MJ224" s="201"/>
      <c r="MK224" s="201"/>
      <c r="ML224" s="201" t="str">
        <f t="shared" si="246"/>
        <v/>
      </c>
      <c r="MM224" s="201"/>
      <c r="MN224" s="201"/>
      <c r="MO224" s="203"/>
      <c r="MP224" s="201"/>
      <c r="MQ224" s="201"/>
      <c r="MR224" s="201"/>
      <c r="MS224" s="201" t="str">
        <f t="shared" si="247"/>
        <v/>
      </c>
      <c r="MT224" s="201"/>
      <c r="MU224" s="201"/>
      <c r="MV224" s="203"/>
      <c r="MW224" s="201"/>
      <c r="MX224" s="201"/>
      <c r="MY224" s="201"/>
      <c r="MZ224" s="201" t="str">
        <f t="shared" si="248"/>
        <v/>
      </c>
      <c r="NA224" s="201"/>
      <c r="NB224" s="201"/>
      <c r="NC224" s="203"/>
      <c r="ND224" s="201"/>
      <c r="NE224" s="201"/>
      <c r="NF224" s="201"/>
      <c r="NG224" s="201" t="str">
        <f t="shared" si="249"/>
        <v/>
      </c>
      <c r="NH224" s="201"/>
      <c r="NI224" s="201"/>
      <c r="NJ224" s="203"/>
      <c r="NK224" s="201"/>
      <c r="NL224" s="201"/>
      <c r="NM224" s="201"/>
      <c r="NN224" s="201" t="str">
        <f t="shared" si="250"/>
        <v/>
      </c>
      <c r="NO224" s="201"/>
      <c r="NP224" s="201"/>
      <c r="NQ224" s="203"/>
      <c r="NR224" s="201"/>
      <c r="NS224" s="201"/>
      <c r="NT224" s="201"/>
      <c r="NU224" s="201" t="str">
        <f t="shared" si="251"/>
        <v/>
      </c>
      <c r="NV224" s="201"/>
      <c r="NW224" s="201"/>
      <c r="NX224" s="201"/>
      <c r="NY224" s="201"/>
      <c r="NZ224" s="201"/>
      <c r="OA224" s="201"/>
      <c r="OB224" s="201" t="str">
        <f t="shared" si="252"/>
        <v/>
      </c>
      <c r="OC224" s="201"/>
      <c r="OD224" s="201"/>
      <c r="OE224" s="203"/>
      <c r="OF224" s="201"/>
      <c r="OG224" s="201"/>
      <c r="OH224" s="201"/>
      <c r="OI224" s="201" t="str">
        <f t="shared" si="253"/>
        <v/>
      </c>
      <c r="OJ224" s="201"/>
      <c r="OK224" s="201"/>
      <c r="OL224" s="203"/>
      <c r="OM224" s="201"/>
      <c r="ON224" s="201"/>
      <c r="OO224" s="201"/>
      <c r="OP224" s="201" t="str">
        <f t="shared" si="254"/>
        <v/>
      </c>
      <c r="OQ224" s="201"/>
      <c r="OR224" s="201"/>
      <c r="OS224" s="203"/>
      <c r="OT224" s="201"/>
      <c r="OU224" s="201"/>
      <c r="OV224" s="201"/>
      <c r="OW224" s="201" t="str">
        <f t="shared" si="255"/>
        <v/>
      </c>
      <c r="OX224" s="201"/>
      <c r="OY224" s="201"/>
      <c r="OZ224" s="203"/>
      <c r="PA224" s="201"/>
      <c r="PB224" s="201"/>
      <c r="PC224" s="201"/>
      <c r="PD224" s="201" t="str">
        <f t="shared" si="256"/>
        <v/>
      </c>
      <c r="PE224" s="201"/>
      <c r="PF224" s="201"/>
      <c r="PG224" s="203"/>
      <c r="PH224" s="201"/>
      <c r="PI224" s="201"/>
      <c r="PJ224" s="201"/>
      <c r="PK224" s="201" t="str">
        <f t="shared" si="257"/>
        <v/>
      </c>
      <c r="PL224" s="201"/>
      <c r="PM224" s="201"/>
      <c r="PN224" s="201"/>
      <c r="PO224" s="201"/>
      <c r="PP224" s="201"/>
      <c r="PQ224" s="201"/>
      <c r="PR224" s="201" t="str">
        <f t="shared" si="258"/>
        <v/>
      </c>
      <c r="PS224" s="201"/>
      <c r="PT224" s="201"/>
      <c r="PU224" s="201"/>
      <c r="PV224" s="201"/>
      <c r="PW224" s="201"/>
      <c r="PX224" s="201"/>
      <c r="PY224" s="201" t="str">
        <f t="shared" si="259"/>
        <v/>
      </c>
      <c r="PZ224" s="201"/>
      <c r="QA224" s="201"/>
      <c r="QB224" s="201"/>
      <c r="QC224" s="201"/>
      <c r="QD224" s="201"/>
      <c r="QE224" s="201"/>
      <c r="QF224" s="201" t="str">
        <f t="shared" si="260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38"/>
        <v>#N/A</v>
      </c>
      <c r="H225" s="202"/>
      <c r="I225" s="202"/>
      <c r="J225" s="202"/>
      <c r="K225" s="201"/>
      <c r="L225" s="201"/>
      <c r="M225" s="201"/>
      <c r="N225" s="201">
        <f t="shared" si="239"/>
        <v>0</v>
      </c>
      <c r="O225" s="201"/>
      <c r="P225" s="201"/>
      <c r="Q225" s="203"/>
      <c r="R225" s="201"/>
      <c r="S225" s="201"/>
      <c r="T225" s="201"/>
      <c r="U225" s="201">
        <f t="shared" si="240"/>
        <v>0</v>
      </c>
      <c r="V225" s="201"/>
      <c r="W225" s="201"/>
      <c r="X225" s="203"/>
      <c r="Y225" s="201"/>
      <c r="Z225" s="201"/>
      <c r="AA225" s="201"/>
      <c r="AB225" s="201">
        <f t="shared" si="241"/>
        <v>0</v>
      </c>
      <c r="AC225" s="201"/>
      <c r="AD225" s="201"/>
      <c r="AE225" s="203"/>
      <c r="AF225" s="201"/>
      <c r="AG225" s="201"/>
      <c r="AH225" s="201"/>
      <c r="AI225" s="201">
        <f t="shared" si="191"/>
        <v>0</v>
      </c>
      <c r="AJ225" s="201"/>
      <c r="AK225" s="201"/>
      <c r="AL225" s="203"/>
      <c r="AM225" s="201"/>
      <c r="AN225" s="201"/>
      <c r="AO225" s="201"/>
      <c r="AP225" s="201" t="str">
        <f t="shared" si="192"/>
        <v/>
      </c>
      <c r="AQ225" s="201"/>
      <c r="AR225" s="201"/>
      <c r="AS225" s="203"/>
      <c r="AT225" s="201"/>
      <c r="AU225" s="201"/>
      <c r="AV225" s="201"/>
      <c r="AW225" s="201" t="str">
        <f t="shared" si="193"/>
        <v/>
      </c>
      <c r="AX225" s="201"/>
      <c r="AY225" s="201"/>
      <c r="AZ225" s="201"/>
      <c r="BA225" s="201"/>
      <c r="BB225" s="201"/>
      <c r="BC225" s="201"/>
      <c r="BD225" s="201" t="str">
        <f t="shared" si="194"/>
        <v/>
      </c>
      <c r="BE225" s="201"/>
      <c r="BF225" s="201"/>
      <c r="BG225" s="203"/>
      <c r="BH225" s="201"/>
      <c r="BI225" s="201"/>
      <c r="BJ225" s="201"/>
      <c r="BK225" s="201" t="str">
        <f t="shared" si="195"/>
        <v/>
      </c>
      <c r="BL225" s="201"/>
      <c r="BM225" s="201"/>
      <c r="BN225" s="203"/>
      <c r="BO225" s="201"/>
      <c r="BP225" s="201"/>
      <c r="BQ225" s="201"/>
      <c r="BR225" s="201" t="str">
        <f t="shared" si="196"/>
        <v/>
      </c>
      <c r="BS225" s="201"/>
      <c r="BT225" s="201"/>
      <c r="BU225" s="203"/>
      <c r="BV225" s="201"/>
      <c r="BW225" s="201"/>
      <c r="BX225" s="201"/>
      <c r="BY225" s="201" t="str">
        <f t="shared" si="197"/>
        <v/>
      </c>
      <c r="BZ225" s="201"/>
      <c r="CA225" s="201"/>
      <c r="CB225" s="203"/>
      <c r="CC225" s="201"/>
      <c r="CD225" s="201"/>
      <c r="CE225" s="201"/>
      <c r="CF225" s="201" t="str">
        <f t="shared" si="198"/>
        <v/>
      </c>
      <c r="CG225" s="201"/>
      <c r="CH225" s="201"/>
      <c r="CI225" s="203"/>
      <c r="CJ225" s="201"/>
      <c r="CK225" s="201"/>
      <c r="CL225" s="201"/>
      <c r="CM225" s="201" t="str">
        <f t="shared" si="199"/>
        <v/>
      </c>
      <c r="CN225" s="201"/>
      <c r="CO225" s="201"/>
      <c r="CP225" s="201"/>
      <c r="CQ225" s="201"/>
      <c r="CR225" s="201"/>
      <c r="CS225" s="201"/>
      <c r="CT225" s="201" t="str">
        <f t="shared" si="200"/>
        <v/>
      </c>
      <c r="CU225" s="201"/>
      <c r="CV225" s="201"/>
      <c r="CW225" s="203"/>
      <c r="CX225" s="201"/>
      <c r="CY225" s="201"/>
      <c r="CZ225" s="201"/>
      <c r="DA225" s="201" t="str">
        <f t="shared" si="201"/>
        <v/>
      </c>
      <c r="DB225" s="201"/>
      <c r="DC225" s="201"/>
      <c r="DD225" s="203"/>
      <c r="DE225" s="201"/>
      <c r="DF225" s="201"/>
      <c r="DG225" s="201"/>
      <c r="DH225" s="201" t="str">
        <f t="shared" si="202"/>
        <v/>
      </c>
      <c r="DI225" s="201"/>
      <c r="DJ225" s="201"/>
      <c r="DK225" s="203"/>
      <c r="DL225" s="201"/>
      <c r="DM225" s="201"/>
      <c r="DN225" s="201"/>
      <c r="DO225" s="201" t="str">
        <f t="shared" si="203"/>
        <v/>
      </c>
      <c r="DP225" s="201"/>
      <c r="DQ225" s="201"/>
      <c r="DR225" s="203"/>
      <c r="DS225" s="201"/>
      <c r="DT225" s="201"/>
      <c r="DU225" s="201"/>
      <c r="DV225" s="201" t="str">
        <f t="shared" si="204"/>
        <v/>
      </c>
      <c r="DW225" s="201"/>
      <c r="DX225" s="201"/>
      <c r="DY225" s="203"/>
      <c r="DZ225" s="201"/>
      <c r="EA225" s="201"/>
      <c r="EB225" s="201"/>
      <c r="EC225" s="201" t="str">
        <f t="shared" si="205"/>
        <v/>
      </c>
      <c r="ED225" s="201"/>
      <c r="EE225" s="201"/>
      <c r="EF225" s="201"/>
      <c r="EG225" s="201"/>
      <c r="EH225" s="201"/>
      <c r="EI225" s="201"/>
      <c r="EJ225" s="201" t="str">
        <f t="shared" si="206"/>
        <v/>
      </c>
      <c r="EK225" s="201"/>
      <c r="EL225" s="201"/>
      <c r="EM225" s="203"/>
      <c r="EN225" s="201"/>
      <c r="EO225" s="201"/>
      <c r="EP225" s="201"/>
      <c r="EQ225" s="201" t="str">
        <f t="shared" si="207"/>
        <v/>
      </c>
      <c r="ER225" s="201"/>
      <c r="ES225" s="201"/>
      <c r="ET225" s="203"/>
      <c r="EU225" s="201"/>
      <c r="EV225" s="201"/>
      <c r="EW225" s="201"/>
      <c r="EX225" s="201" t="str">
        <f t="shared" si="208"/>
        <v/>
      </c>
      <c r="EY225" s="201"/>
      <c r="EZ225" s="201"/>
      <c r="FA225" s="203"/>
      <c r="FB225" s="201"/>
      <c r="FC225" s="201"/>
      <c r="FD225" s="201"/>
      <c r="FE225" s="201" t="str">
        <f t="shared" si="209"/>
        <v/>
      </c>
      <c r="FF225" s="201"/>
      <c r="FG225" s="201"/>
      <c r="FH225" s="203"/>
      <c r="FI225" s="201"/>
      <c r="FJ225" s="201"/>
      <c r="FK225" s="201"/>
      <c r="FL225" s="201" t="str">
        <f t="shared" si="210"/>
        <v/>
      </c>
      <c r="FM225" s="201"/>
      <c r="FN225" s="201"/>
      <c r="FO225" s="203"/>
      <c r="FP225" s="201"/>
      <c r="FQ225" s="201"/>
      <c r="FR225" s="201"/>
      <c r="FS225" s="201" t="str">
        <f t="shared" si="211"/>
        <v/>
      </c>
      <c r="FT225" s="201"/>
      <c r="FU225" s="201"/>
      <c r="FV225" s="201"/>
      <c r="FW225" s="201"/>
      <c r="FX225" s="201"/>
      <c r="FY225" s="201"/>
      <c r="FZ225" s="201" t="str">
        <f t="shared" si="212"/>
        <v/>
      </c>
      <c r="GA225" s="201"/>
      <c r="GB225" s="201"/>
      <c r="GC225" s="203"/>
      <c r="GD225" s="201"/>
      <c r="GE225" s="201"/>
      <c r="GF225" s="201"/>
      <c r="GG225" s="201" t="str">
        <f t="shared" si="213"/>
        <v/>
      </c>
      <c r="GH225" s="201"/>
      <c r="GI225" s="201"/>
      <c r="GJ225" s="203"/>
      <c r="GK225" s="201"/>
      <c r="GL225" s="201"/>
      <c r="GM225" s="201"/>
      <c r="GN225" s="201" t="str">
        <f t="shared" si="214"/>
        <v/>
      </c>
      <c r="GO225" s="201"/>
      <c r="GP225" s="201"/>
      <c r="GQ225" s="203"/>
      <c r="GR225" s="201"/>
      <c r="GS225" s="201"/>
      <c r="GT225" s="201"/>
      <c r="GU225" s="201" t="str">
        <f t="shared" si="215"/>
        <v/>
      </c>
      <c r="GV225" s="201"/>
      <c r="GW225" s="201"/>
      <c r="GX225" s="203"/>
      <c r="GY225" s="201"/>
      <c r="GZ225" s="201"/>
      <c r="HA225" s="201"/>
      <c r="HB225" s="201" t="str">
        <f t="shared" si="216"/>
        <v/>
      </c>
      <c r="HC225" s="201"/>
      <c r="HD225" s="201"/>
      <c r="HE225" s="203"/>
      <c r="HF225" s="201"/>
      <c r="HG225" s="201"/>
      <c r="HH225" s="201"/>
      <c r="HI225" s="201" t="str">
        <f t="shared" si="217"/>
        <v/>
      </c>
      <c r="HJ225" s="201"/>
      <c r="HK225" s="201"/>
      <c r="HL225" s="201"/>
      <c r="HM225" s="201"/>
      <c r="HN225" s="201"/>
      <c r="HO225" s="201"/>
      <c r="HP225" s="201" t="str">
        <f t="shared" si="218"/>
        <v/>
      </c>
      <c r="HQ225" s="201"/>
      <c r="HR225" s="201"/>
      <c r="HS225" s="203"/>
      <c r="HT225" s="201"/>
      <c r="HU225" s="201"/>
      <c r="HV225" s="201"/>
      <c r="HW225" s="201" t="str">
        <f t="shared" si="219"/>
        <v/>
      </c>
      <c r="HX225" s="201"/>
      <c r="HY225" s="201"/>
      <c r="HZ225" s="203"/>
      <c r="IA225" s="201"/>
      <c r="IB225" s="201"/>
      <c r="IC225" s="201"/>
      <c r="ID225" s="201" t="str">
        <f t="shared" si="220"/>
        <v/>
      </c>
      <c r="IE225" s="201"/>
      <c r="IF225" s="201"/>
      <c r="IG225" s="203"/>
      <c r="IH225" s="201"/>
      <c r="II225" s="201"/>
      <c r="IJ225" s="201"/>
      <c r="IK225" s="201" t="str">
        <f t="shared" si="221"/>
        <v/>
      </c>
      <c r="IL225" s="201"/>
      <c r="IM225" s="201"/>
      <c r="IN225" s="203"/>
      <c r="IO225" s="201"/>
      <c r="IP225" s="201"/>
      <c r="IQ225" s="201"/>
      <c r="IR225" s="201" t="str">
        <f t="shared" si="222"/>
        <v/>
      </c>
      <c r="IS225" s="201"/>
      <c r="IT225" s="201"/>
      <c r="IU225" s="203"/>
      <c r="IV225" s="201"/>
      <c r="IW225" s="201"/>
      <c r="IX225" s="201"/>
      <c r="IY225" s="201" t="str">
        <f t="shared" si="223"/>
        <v/>
      </c>
      <c r="IZ225" s="201"/>
      <c r="JA225" s="201"/>
      <c r="JB225" s="201"/>
      <c r="JC225" s="201"/>
      <c r="JD225" s="201"/>
      <c r="JE225" s="201"/>
      <c r="JF225" s="201" t="str">
        <f t="shared" si="224"/>
        <v/>
      </c>
      <c r="JG225" s="201"/>
      <c r="JH225" s="201"/>
      <c r="JI225" s="203"/>
      <c r="JJ225" s="201"/>
      <c r="JK225" s="201"/>
      <c r="JL225" s="201"/>
      <c r="JM225" s="201" t="str">
        <f t="shared" si="225"/>
        <v/>
      </c>
      <c r="JN225" s="201"/>
      <c r="JO225" s="201"/>
      <c r="JP225" s="203"/>
      <c r="JQ225" s="201"/>
      <c r="JR225" s="201"/>
      <c r="JS225" s="201"/>
      <c r="JT225" s="201" t="str">
        <f t="shared" si="226"/>
        <v/>
      </c>
      <c r="JU225" s="201"/>
      <c r="JV225" s="201"/>
      <c r="JW225" s="203"/>
      <c r="JX225" s="201"/>
      <c r="JY225" s="201"/>
      <c r="JZ225" s="201"/>
      <c r="KA225" s="201" t="str">
        <f t="shared" si="227"/>
        <v/>
      </c>
      <c r="KB225" s="201"/>
      <c r="KC225" s="201"/>
      <c r="KD225" s="203"/>
      <c r="KE225" s="201"/>
      <c r="KF225" s="201"/>
      <c r="KG225" s="201"/>
      <c r="KH225" s="201" t="str">
        <f t="shared" si="228"/>
        <v/>
      </c>
      <c r="KI225" s="201"/>
      <c r="KJ225" s="201"/>
      <c r="KK225" s="203"/>
      <c r="KL225" s="201"/>
      <c r="KM225" s="201"/>
      <c r="KN225" s="201"/>
      <c r="KO225" s="201" t="str">
        <f t="shared" si="229"/>
        <v/>
      </c>
      <c r="KP225" s="201"/>
      <c r="KQ225" s="201"/>
      <c r="KR225" s="201"/>
      <c r="KS225" s="201"/>
      <c r="KT225" s="201"/>
      <c r="KU225" s="201"/>
      <c r="KV225" s="201" t="str">
        <f t="shared" si="230"/>
        <v/>
      </c>
      <c r="KW225" s="201"/>
      <c r="KX225" s="201"/>
      <c r="KY225" s="203"/>
      <c r="KZ225" s="201"/>
      <c r="LA225" s="201"/>
      <c r="LB225" s="201"/>
      <c r="LC225" s="201" t="str">
        <f t="shared" si="231"/>
        <v/>
      </c>
      <c r="LD225" s="201"/>
      <c r="LE225" s="201"/>
      <c r="LF225" s="203"/>
      <c r="LG225" s="201"/>
      <c r="LH225" s="201"/>
      <c r="LI225" s="201"/>
      <c r="LJ225" s="201" t="str">
        <f t="shared" si="242"/>
        <v/>
      </c>
      <c r="LK225" s="201"/>
      <c r="LL225" s="201"/>
      <c r="LM225" s="203"/>
      <c r="LN225" s="201"/>
      <c r="LO225" s="201"/>
      <c r="LP225" s="201"/>
      <c r="LQ225" s="201" t="str">
        <f t="shared" si="243"/>
        <v/>
      </c>
      <c r="LR225" s="201"/>
      <c r="LS225" s="201"/>
      <c r="LT225" s="203"/>
      <c r="LU225" s="201"/>
      <c r="LV225" s="201"/>
      <c r="LW225" s="201"/>
      <c r="LX225" s="201" t="str">
        <f t="shared" si="244"/>
        <v/>
      </c>
      <c r="LY225" s="201"/>
      <c r="LZ225" s="201"/>
      <c r="MA225" s="203"/>
      <c r="MB225" s="201"/>
      <c r="MC225" s="201"/>
      <c r="MD225" s="201"/>
      <c r="ME225" s="201" t="str">
        <f t="shared" si="245"/>
        <v/>
      </c>
      <c r="MF225" s="201"/>
      <c r="MG225" s="201"/>
      <c r="MH225" s="201"/>
      <c r="MI225" s="201"/>
      <c r="MJ225" s="201"/>
      <c r="MK225" s="201"/>
      <c r="ML225" s="201" t="str">
        <f t="shared" si="246"/>
        <v/>
      </c>
      <c r="MM225" s="201"/>
      <c r="MN225" s="201"/>
      <c r="MO225" s="203"/>
      <c r="MP225" s="201"/>
      <c r="MQ225" s="201"/>
      <c r="MR225" s="201"/>
      <c r="MS225" s="201" t="str">
        <f t="shared" si="247"/>
        <v/>
      </c>
      <c r="MT225" s="201"/>
      <c r="MU225" s="201"/>
      <c r="MV225" s="203"/>
      <c r="MW225" s="201"/>
      <c r="MX225" s="201"/>
      <c r="MY225" s="201"/>
      <c r="MZ225" s="201" t="str">
        <f t="shared" si="248"/>
        <v/>
      </c>
      <c r="NA225" s="201"/>
      <c r="NB225" s="201"/>
      <c r="NC225" s="203"/>
      <c r="ND225" s="201"/>
      <c r="NE225" s="201"/>
      <c r="NF225" s="201"/>
      <c r="NG225" s="201" t="str">
        <f t="shared" si="249"/>
        <v/>
      </c>
      <c r="NH225" s="201"/>
      <c r="NI225" s="201"/>
      <c r="NJ225" s="203"/>
      <c r="NK225" s="201"/>
      <c r="NL225" s="201"/>
      <c r="NM225" s="201"/>
      <c r="NN225" s="201" t="str">
        <f t="shared" si="250"/>
        <v/>
      </c>
      <c r="NO225" s="201"/>
      <c r="NP225" s="201"/>
      <c r="NQ225" s="203"/>
      <c r="NR225" s="201"/>
      <c r="NS225" s="201"/>
      <c r="NT225" s="201"/>
      <c r="NU225" s="201" t="str">
        <f t="shared" si="251"/>
        <v/>
      </c>
      <c r="NV225" s="201"/>
      <c r="NW225" s="201"/>
      <c r="NX225" s="201"/>
      <c r="NY225" s="201"/>
      <c r="NZ225" s="201"/>
      <c r="OA225" s="201"/>
      <c r="OB225" s="201" t="str">
        <f t="shared" si="252"/>
        <v/>
      </c>
      <c r="OC225" s="201"/>
      <c r="OD225" s="201"/>
      <c r="OE225" s="203"/>
      <c r="OF225" s="201"/>
      <c r="OG225" s="201"/>
      <c r="OH225" s="201"/>
      <c r="OI225" s="201" t="str">
        <f t="shared" si="253"/>
        <v/>
      </c>
      <c r="OJ225" s="201"/>
      <c r="OK225" s="201"/>
      <c r="OL225" s="203"/>
      <c r="OM225" s="201"/>
      <c r="ON225" s="201"/>
      <c r="OO225" s="201"/>
      <c r="OP225" s="201" t="str">
        <f t="shared" si="254"/>
        <v/>
      </c>
      <c r="OQ225" s="201"/>
      <c r="OR225" s="201"/>
      <c r="OS225" s="203"/>
      <c r="OT225" s="201"/>
      <c r="OU225" s="201"/>
      <c r="OV225" s="201"/>
      <c r="OW225" s="201" t="str">
        <f t="shared" si="255"/>
        <v/>
      </c>
      <c r="OX225" s="201"/>
      <c r="OY225" s="201"/>
      <c r="OZ225" s="203"/>
      <c r="PA225" s="201"/>
      <c r="PB225" s="201"/>
      <c r="PC225" s="201"/>
      <c r="PD225" s="201" t="str">
        <f t="shared" si="256"/>
        <v/>
      </c>
      <c r="PE225" s="201"/>
      <c r="PF225" s="201"/>
      <c r="PG225" s="203"/>
      <c r="PH225" s="201"/>
      <c r="PI225" s="201"/>
      <c r="PJ225" s="201"/>
      <c r="PK225" s="201" t="str">
        <f t="shared" si="257"/>
        <v/>
      </c>
      <c r="PL225" s="201"/>
      <c r="PM225" s="201"/>
      <c r="PN225" s="201"/>
      <c r="PO225" s="201"/>
      <c r="PP225" s="201"/>
      <c r="PQ225" s="201"/>
      <c r="PR225" s="201" t="str">
        <f t="shared" si="258"/>
        <v/>
      </c>
      <c r="PS225" s="201"/>
      <c r="PT225" s="201"/>
      <c r="PU225" s="201"/>
      <c r="PV225" s="201"/>
      <c r="PW225" s="201"/>
      <c r="PX225" s="201"/>
      <c r="PY225" s="201" t="str">
        <f t="shared" si="259"/>
        <v/>
      </c>
      <c r="PZ225" s="201"/>
      <c r="QA225" s="201"/>
      <c r="QB225" s="201"/>
      <c r="QC225" s="201"/>
      <c r="QD225" s="201"/>
      <c r="QE225" s="201"/>
      <c r="QF225" s="201" t="str">
        <f t="shared" si="260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38"/>
        <v>#N/A</v>
      </c>
      <c r="H226" s="202"/>
      <c r="I226" s="202"/>
      <c r="J226" s="202"/>
      <c r="K226" s="201"/>
      <c r="L226" s="201"/>
      <c r="M226" s="201"/>
      <c r="N226" s="201">
        <f t="shared" si="239"/>
        <v>20</v>
      </c>
      <c r="O226" s="201"/>
      <c r="P226" s="201"/>
      <c r="Q226" s="203"/>
      <c r="R226" s="201"/>
      <c r="S226" s="201"/>
      <c r="T226" s="201"/>
      <c r="U226" s="201">
        <f t="shared" si="240"/>
        <v>0</v>
      </c>
      <c r="V226" s="201"/>
      <c r="W226" s="201"/>
      <c r="X226" s="203"/>
      <c r="Y226" s="201"/>
      <c r="Z226" s="201"/>
      <c r="AA226" s="201"/>
      <c r="AB226" s="201">
        <f t="shared" si="241"/>
        <v>0</v>
      </c>
      <c r="AC226" s="201"/>
      <c r="AD226" s="201"/>
      <c r="AE226" s="203"/>
      <c r="AF226" s="201"/>
      <c r="AG226" s="201"/>
      <c r="AH226" s="201"/>
      <c r="AI226" s="201">
        <f t="shared" si="191"/>
        <v>0</v>
      </c>
      <c r="AJ226" s="201"/>
      <c r="AK226" s="201"/>
      <c r="AL226" s="203"/>
      <c r="AM226" s="201"/>
      <c r="AN226" s="201"/>
      <c r="AO226" s="201"/>
      <c r="AP226" s="201" t="str">
        <f t="shared" si="192"/>
        <v/>
      </c>
      <c r="AQ226" s="201"/>
      <c r="AR226" s="201"/>
      <c r="AS226" s="203"/>
      <c r="AT226" s="201"/>
      <c r="AU226" s="201"/>
      <c r="AV226" s="201"/>
      <c r="AW226" s="201" t="str">
        <f t="shared" si="193"/>
        <v/>
      </c>
      <c r="AX226" s="201"/>
      <c r="AY226" s="201"/>
      <c r="AZ226" s="201"/>
      <c r="BA226" s="201"/>
      <c r="BB226" s="201"/>
      <c r="BC226" s="201"/>
      <c r="BD226" s="201" t="str">
        <f t="shared" si="194"/>
        <v/>
      </c>
      <c r="BE226" s="201"/>
      <c r="BF226" s="201"/>
      <c r="BG226" s="203"/>
      <c r="BH226" s="201"/>
      <c r="BI226" s="201"/>
      <c r="BJ226" s="201"/>
      <c r="BK226" s="201" t="str">
        <f t="shared" si="195"/>
        <v/>
      </c>
      <c r="BL226" s="201"/>
      <c r="BM226" s="201"/>
      <c r="BN226" s="203"/>
      <c r="BO226" s="201"/>
      <c r="BP226" s="201"/>
      <c r="BQ226" s="201"/>
      <c r="BR226" s="201" t="str">
        <f t="shared" si="196"/>
        <v/>
      </c>
      <c r="BS226" s="201"/>
      <c r="BT226" s="201"/>
      <c r="BU226" s="203"/>
      <c r="BV226" s="201"/>
      <c r="BW226" s="201"/>
      <c r="BX226" s="201"/>
      <c r="BY226" s="201" t="str">
        <f t="shared" si="197"/>
        <v/>
      </c>
      <c r="BZ226" s="201"/>
      <c r="CA226" s="201"/>
      <c r="CB226" s="203"/>
      <c r="CC226" s="201"/>
      <c r="CD226" s="201"/>
      <c r="CE226" s="201"/>
      <c r="CF226" s="201" t="str">
        <f t="shared" si="198"/>
        <v/>
      </c>
      <c r="CG226" s="201"/>
      <c r="CH226" s="201"/>
      <c r="CI226" s="203"/>
      <c r="CJ226" s="201"/>
      <c r="CK226" s="201"/>
      <c r="CL226" s="201"/>
      <c r="CM226" s="201" t="str">
        <f t="shared" si="199"/>
        <v/>
      </c>
      <c r="CN226" s="201"/>
      <c r="CO226" s="201"/>
      <c r="CP226" s="201"/>
      <c r="CQ226" s="201"/>
      <c r="CR226" s="201"/>
      <c r="CS226" s="201"/>
      <c r="CT226" s="201" t="str">
        <f t="shared" si="200"/>
        <v/>
      </c>
      <c r="CU226" s="201"/>
      <c r="CV226" s="201"/>
      <c r="CW226" s="203"/>
      <c r="CX226" s="201"/>
      <c r="CY226" s="201"/>
      <c r="CZ226" s="201"/>
      <c r="DA226" s="201" t="str">
        <f t="shared" si="201"/>
        <v/>
      </c>
      <c r="DB226" s="201"/>
      <c r="DC226" s="201"/>
      <c r="DD226" s="203"/>
      <c r="DE226" s="201"/>
      <c r="DF226" s="201"/>
      <c r="DG226" s="201"/>
      <c r="DH226" s="201" t="str">
        <f t="shared" si="202"/>
        <v/>
      </c>
      <c r="DI226" s="201"/>
      <c r="DJ226" s="201"/>
      <c r="DK226" s="203"/>
      <c r="DL226" s="201"/>
      <c r="DM226" s="201"/>
      <c r="DN226" s="201"/>
      <c r="DO226" s="201" t="str">
        <f t="shared" si="203"/>
        <v/>
      </c>
      <c r="DP226" s="201"/>
      <c r="DQ226" s="201"/>
      <c r="DR226" s="203"/>
      <c r="DS226" s="201"/>
      <c r="DT226" s="201"/>
      <c r="DU226" s="201"/>
      <c r="DV226" s="201" t="str">
        <f t="shared" si="204"/>
        <v/>
      </c>
      <c r="DW226" s="201"/>
      <c r="DX226" s="201"/>
      <c r="DY226" s="203"/>
      <c r="DZ226" s="201"/>
      <c r="EA226" s="201"/>
      <c r="EB226" s="201"/>
      <c r="EC226" s="201" t="str">
        <f t="shared" si="205"/>
        <v/>
      </c>
      <c r="ED226" s="201"/>
      <c r="EE226" s="201"/>
      <c r="EF226" s="201"/>
      <c r="EG226" s="201"/>
      <c r="EH226" s="201"/>
      <c r="EI226" s="201"/>
      <c r="EJ226" s="201" t="str">
        <f t="shared" si="206"/>
        <v/>
      </c>
      <c r="EK226" s="201"/>
      <c r="EL226" s="201"/>
      <c r="EM226" s="203"/>
      <c r="EN226" s="201"/>
      <c r="EO226" s="201"/>
      <c r="EP226" s="201"/>
      <c r="EQ226" s="201" t="str">
        <f t="shared" si="207"/>
        <v/>
      </c>
      <c r="ER226" s="201"/>
      <c r="ES226" s="201"/>
      <c r="ET226" s="203"/>
      <c r="EU226" s="201"/>
      <c r="EV226" s="201"/>
      <c r="EW226" s="201"/>
      <c r="EX226" s="201" t="str">
        <f t="shared" si="208"/>
        <v/>
      </c>
      <c r="EY226" s="201"/>
      <c r="EZ226" s="201"/>
      <c r="FA226" s="203"/>
      <c r="FB226" s="201"/>
      <c r="FC226" s="201"/>
      <c r="FD226" s="201"/>
      <c r="FE226" s="201" t="str">
        <f t="shared" si="209"/>
        <v/>
      </c>
      <c r="FF226" s="201"/>
      <c r="FG226" s="201"/>
      <c r="FH226" s="203"/>
      <c r="FI226" s="201"/>
      <c r="FJ226" s="201"/>
      <c r="FK226" s="201"/>
      <c r="FL226" s="201" t="str">
        <f t="shared" si="210"/>
        <v/>
      </c>
      <c r="FM226" s="201"/>
      <c r="FN226" s="201"/>
      <c r="FO226" s="203"/>
      <c r="FP226" s="201"/>
      <c r="FQ226" s="201"/>
      <c r="FR226" s="201"/>
      <c r="FS226" s="201" t="str">
        <f t="shared" si="211"/>
        <v/>
      </c>
      <c r="FT226" s="201"/>
      <c r="FU226" s="201"/>
      <c r="FV226" s="201"/>
      <c r="FW226" s="201"/>
      <c r="FX226" s="201"/>
      <c r="FY226" s="201"/>
      <c r="FZ226" s="201" t="str">
        <f t="shared" si="212"/>
        <v/>
      </c>
      <c r="GA226" s="201"/>
      <c r="GB226" s="201"/>
      <c r="GC226" s="203"/>
      <c r="GD226" s="201"/>
      <c r="GE226" s="201"/>
      <c r="GF226" s="201"/>
      <c r="GG226" s="201" t="str">
        <f t="shared" si="213"/>
        <v/>
      </c>
      <c r="GH226" s="201"/>
      <c r="GI226" s="201"/>
      <c r="GJ226" s="203"/>
      <c r="GK226" s="201"/>
      <c r="GL226" s="201"/>
      <c r="GM226" s="201"/>
      <c r="GN226" s="201" t="str">
        <f t="shared" si="214"/>
        <v/>
      </c>
      <c r="GO226" s="201"/>
      <c r="GP226" s="201"/>
      <c r="GQ226" s="203"/>
      <c r="GR226" s="201"/>
      <c r="GS226" s="201"/>
      <c r="GT226" s="201"/>
      <c r="GU226" s="201" t="str">
        <f t="shared" si="215"/>
        <v/>
      </c>
      <c r="GV226" s="201"/>
      <c r="GW226" s="201"/>
      <c r="GX226" s="203"/>
      <c r="GY226" s="201"/>
      <c r="GZ226" s="201"/>
      <c r="HA226" s="201"/>
      <c r="HB226" s="201" t="str">
        <f t="shared" si="216"/>
        <v/>
      </c>
      <c r="HC226" s="201"/>
      <c r="HD226" s="201"/>
      <c r="HE226" s="203"/>
      <c r="HF226" s="201"/>
      <c r="HG226" s="201"/>
      <c r="HH226" s="201"/>
      <c r="HI226" s="201" t="str">
        <f t="shared" si="217"/>
        <v/>
      </c>
      <c r="HJ226" s="201"/>
      <c r="HK226" s="201"/>
      <c r="HL226" s="201"/>
      <c r="HM226" s="201"/>
      <c r="HN226" s="201"/>
      <c r="HO226" s="201"/>
      <c r="HP226" s="201" t="str">
        <f t="shared" si="218"/>
        <v/>
      </c>
      <c r="HQ226" s="201"/>
      <c r="HR226" s="201"/>
      <c r="HS226" s="203"/>
      <c r="HT226" s="201"/>
      <c r="HU226" s="201"/>
      <c r="HV226" s="201"/>
      <c r="HW226" s="201" t="str">
        <f t="shared" si="219"/>
        <v/>
      </c>
      <c r="HX226" s="201"/>
      <c r="HY226" s="201"/>
      <c r="HZ226" s="203"/>
      <c r="IA226" s="201"/>
      <c r="IB226" s="201"/>
      <c r="IC226" s="201"/>
      <c r="ID226" s="201" t="str">
        <f t="shared" si="220"/>
        <v/>
      </c>
      <c r="IE226" s="201"/>
      <c r="IF226" s="201"/>
      <c r="IG226" s="203"/>
      <c r="IH226" s="201"/>
      <c r="II226" s="201"/>
      <c r="IJ226" s="201"/>
      <c r="IK226" s="201" t="str">
        <f t="shared" si="221"/>
        <v/>
      </c>
      <c r="IL226" s="201"/>
      <c r="IM226" s="201"/>
      <c r="IN226" s="203"/>
      <c r="IO226" s="201"/>
      <c r="IP226" s="201"/>
      <c r="IQ226" s="201"/>
      <c r="IR226" s="201" t="str">
        <f t="shared" si="222"/>
        <v/>
      </c>
      <c r="IS226" s="201"/>
      <c r="IT226" s="201"/>
      <c r="IU226" s="203"/>
      <c r="IV226" s="201"/>
      <c r="IW226" s="201"/>
      <c r="IX226" s="201"/>
      <c r="IY226" s="201" t="str">
        <f t="shared" si="223"/>
        <v/>
      </c>
      <c r="IZ226" s="201"/>
      <c r="JA226" s="201"/>
      <c r="JB226" s="201"/>
      <c r="JC226" s="201"/>
      <c r="JD226" s="201"/>
      <c r="JE226" s="201"/>
      <c r="JF226" s="201" t="str">
        <f t="shared" si="224"/>
        <v/>
      </c>
      <c r="JG226" s="201"/>
      <c r="JH226" s="201"/>
      <c r="JI226" s="203"/>
      <c r="JJ226" s="201"/>
      <c r="JK226" s="201"/>
      <c r="JL226" s="201"/>
      <c r="JM226" s="201" t="str">
        <f t="shared" si="225"/>
        <v/>
      </c>
      <c r="JN226" s="201"/>
      <c r="JO226" s="201"/>
      <c r="JP226" s="203"/>
      <c r="JQ226" s="201"/>
      <c r="JR226" s="201"/>
      <c r="JS226" s="201"/>
      <c r="JT226" s="201" t="str">
        <f t="shared" si="226"/>
        <v/>
      </c>
      <c r="JU226" s="201"/>
      <c r="JV226" s="201"/>
      <c r="JW226" s="203"/>
      <c r="JX226" s="201"/>
      <c r="JY226" s="201"/>
      <c r="JZ226" s="201"/>
      <c r="KA226" s="201" t="str">
        <f t="shared" si="227"/>
        <v/>
      </c>
      <c r="KB226" s="201"/>
      <c r="KC226" s="201"/>
      <c r="KD226" s="203"/>
      <c r="KE226" s="201"/>
      <c r="KF226" s="201"/>
      <c r="KG226" s="201"/>
      <c r="KH226" s="201" t="str">
        <f t="shared" si="228"/>
        <v/>
      </c>
      <c r="KI226" s="201"/>
      <c r="KJ226" s="201"/>
      <c r="KK226" s="203"/>
      <c r="KL226" s="201"/>
      <c r="KM226" s="201"/>
      <c r="KN226" s="201"/>
      <c r="KO226" s="201" t="str">
        <f t="shared" si="229"/>
        <v/>
      </c>
      <c r="KP226" s="201"/>
      <c r="KQ226" s="201"/>
      <c r="KR226" s="201"/>
      <c r="KS226" s="201"/>
      <c r="KT226" s="201"/>
      <c r="KU226" s="201"/>
      <c r="KV226" s="201" t="str">
        <f t="shared" si="230"/>
        <v/>
      </c>
      <c r="KW226" s="201"/>
      <c r="KX226" s="201"/>
      <c r="KY226" s="203"/>
      <c r="KZ226" s="201"/>
      <c r="LA226" s="201"/>
      <c r="LB226" s="201"/>
      <c r="LC226" s="201" t="str">
        <f t="shared" si="231"/>
        <v/>
      </c>
      <c r="LD226" s="201"/>
      <c r="LE226" s="201"/>
      <c r="LF226" s="203"/>
      <c r="LG226" s="201"/>
      <c r="LH226" s="201"/>
      <c r="LI226" s="201"/>
      <c r="LJ226" s="201" t="str">
        <f t="shared" si="242"/>
        <v/>
      </c>
      <c r="LK226" s="201"/>
      <c r="LL226" s="201"/>
      <c r="LM226" s="203"/>
      <c r="LN226" s="201"/>
      <c r="LO226" s="201"/>
      <c r="LP226" s="201"/>
      <c r="LQ226" s="201" t="str">
        <f t="shared" si="243"/>
        <v/>
      </c>
      <c r="LR226" s="201"/>
      <c r="LS226" s="201"/>
      <c r="LT226" s="203"/>
      <c r="LU226" s="201"/>
      <c r="LV226" s="201"/>
      <c r="LW226" s="201"/>
      <c r="LX226" s="201" t="str">
        <f t="shared" si="244"/>
        <v/>
      </c>
      <c r="LY226" s="201"/>
      <c r="LZ226" s="201"/>
      <c r="MA226" s="203"/>
      <c r="MB226" s="201"/>
      <c r="MC226" s="201"/>
      <c r="MD226" s="201"/>
      <c r="ME226" s="201" t="str">
        <f t="shared" si="245"/>
        <v/>
      </c>
      <c r="MF226" s="201"/>
      <c r="MG226" s="201"/>
      <c r="MH226" s="201"/>
      <c r="MI226" s="201"/>
      <c r="MJ226" s="201"/>
      <c r="MK226" s="201"/>
      <c r="ML226" s="201" t="str">
        <f t="shared" si="246"/>
        <v/>
      </c>
      <c r="MM226" s="201"/>
      <c r="MN226" s="201"/>
      <c r="MO226" s="203"/>
      <c r="MP226" s="201"/>
      <c r="MQ226" s="201"/>
      <c r="MR226" s="201"/>
      <c r="MS226" s="201" t="str">
        <f t="shared" si="247"/>
        <v/>
      </c>
      <c r="MT226" s="201"/>
      <c r="MU226" s="201"/>
      <c r="MV226" s="203"/>
      <c r="MW226" s="201"/>
      <c r="MX226" s="201"/>
      <c r="MY226" s="201"/>
      <c r="MZ226" s="201" t="str">
        <f t="shared" si="248"/>
        <v/>
      </c>
      <c r="NA226" s="201"/>
      <c r="NB226" s="201"/>
      <c r="NC226" s="203"/>
      <c r="ND226" s="201"/>
      <c r="NE226" s="201"/>
      <c r="NF226" s="201"/>
      <c r="NG226" s="201" t="str">
        <f t="shared" si="249"/>
        <v/>
      </c>
      <c r="NH226" s="201"/>
      <c r="NI226" s="201"/>
      <c r="NJ226" s="203"/>
      <c r="NK226" s="201"/>
      <c r="NL226" s="201"/>
      <c r="NM226" s="201"/>
      <c r="NN226" s="201" t="str">
        <f t="shared" si="250"/>
        <v/>
      </c>
      <c r="NO226" s="201"/>
      <c r="NP226" s="201"/>
      <c r="NQ226" s="203"/>
      <c r="NR226" s="201"/>
      <c r="NS226" s="201"/>
      <c r="NT226" s="201"/>
      <c r="NU226" s="201" t="str">
        <f t="shared" si="251"/>
        <v/>
      </c>
      <c r="NV226" s="201"/>
      <c r="NW226" s="201"/>
      <c r="NX226" s="201"/>
      <c r="NY226" s="201"/>
      <c r="NZ226" s="201"/>
      <c r="OA226" s="201"/>
      <c r="OB226" s="201" t="str">
        <f t="shared" si="252"/>
        <v/>
      </c>
      <c r="OC226" s="201"/>
      <c r="OD226" s="201"/>
      <c r="OE226" s="203"/>
      <c r="OF226" s="201"/>
      <c r="OG226" s="201"/>
      <c r="OH226" s="201"/>
      <c r="OI226" s="201" t="str">
        <f t="shared" si="253"/>
        <v/>
      </c>
      <c r="OJ226" s="201"/>
      <c r="OK226" s="201"/>
      <c r="OL226" s="203"/>
      <c r="OM226" s="201"/>
      <c r="ON226" s="201"/>
      <c r="OO226" s="201"/>
      <c r="OP226" s="201" t="str">
        <f t="shared" si="254"/>
        <v/>
      </c>
      <c r="OQ226" s="201"/>
      <c r="OR226" s="201"/>
      <c r="OS226" s="203"/>
      <c r="OT226" s="201"/>
      <c r="OU226" s="201"/>
      <c r="OV226" s="201"/>
      <c r="OW226" s="201" t="str">
        <f t="shared" si="255"/>
        <v/>
      </c>
      <c r="OX226" s="201"/>
      <c r="OY226" s="201"/>
      <c r="OZ226" s="203"/>
      <c r="PA226" s="201"/>
      <c r="PB226" s="201"/>
      <c r="PC226" s="201"/>
      <c r="PD226" s="201" t="str">
        <f t="shared" si="256"/>
        <v/>
      </c>
      <c r="PE226" s="201"/>
      <c r="PF226" s="201"/>
      <c r="PG226" s="203"/>
      <c r="PH226" s="201"/>
      <c r="PI226" s="201"/>
      <c r="PJ226" s="201"/>
      <c r="PK226" s="201" t="str">
        <f t="shared" si="257"/>
        <v/>
      </c>
      <c r="PL226" s="201"/>
      <c r="PM226" s="201"/>
      <c r="PN226" s="201"/>
      <c r="PO226" s="201"/>
      <c r="PP226" s="201"/>
      <c r="PQ226" s="201"/>
      <c r="PR226" s="201" t="str">
        <f t="shared" si="258"/>
        <v/>
      </c>
      <c r="PS226" s="201"/>
      <c r="PT226" s="201"/>
      <c r="PU226" s="201"/>
      <c r="PV226" s="201"/>
      <c r="PW226" s="201"/>
      <c r="PX226" s="201"/>
      <c r="PY226" s="201" t="str">
        <f t="shared" si="259"/>
        <v/>
      </c>
      <c r="PZ226" s="201"/>
      <c r="QA226" s="201"/>
      <c r="QB226" s="201"/>
      <c r="QC226" s="201"/>
      <c r="QD226" s="201"/>
      <c r="QE226" s="201"/>
      <c r="QF226" s="201" t="str">
        <f t="shared" si="260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38"/>
        <v>#N/A</v>
      </c>
      <c r="H227" s="202"/>
      <c r="I227" s="202"/>
      <c r="J227" s="202"/>
      <c r="K227" s="201"/>
      <c r="L227" s="201"/>
      <c r="M227" s="201"/>
      <c r="N227" s="201">
        <f t="shared" si="239"/>
        <v>20</v>
      </c>
      <c r="O227" s="201"/>
      <c r="P227" s="201"/>
      <c r="Q227" s="203"/>
      <c r="R227" s="201"/>
      <c r="S227" s="201"/>
      <c r="T227" s="201"/>
      <c r="U227" s="201">
        <f t="shared" si="240"/>
        <v>0</v>
      </c>
      <c r="V227" s="201"/>
      <c r="W227" s="201"/>
      <c r="X227" s="203"/>
      <c r="Y227" s="201"/>
      <c r="Z227" s="201"/>
      <c r="AA227" s="201"/>
      <c r="AB227" s="201">
        <f t="shared" si="241"/>
        <v>20</v>
      </c>
      <c r="AC227" s="201"/>
      <c r="AD227" s="201"/>
      <c r="AE227" s="203"/>
      <c r="AF227" s="201"/>
      <c r="AG227" s="201"/>
      <c r="AH227" s="201"/>
      <c r="AI227" s="201">
        <f t="shared" si="191"/>
        <v>0</v>
      </c>
      <c r="AJ227" s="201"/>
      <c r="AK227" s="201"/>
      <c r="AL227" s="203"/>
      <c r="AM227" s="201"/>
      <c r="AN227" s="201"/>
      <c r="AO227" s="201"/>
      <c r="AP227" s="201" t="str">
        <f t="shared" si="192"/>
        <v/>
      </c>
      <c r="AQ227" s="201"/>
      <c r="AR227" s="201"/>
      <c r="AS227" s="203"/>
      <c r="AT227" s="201"/>
      <c r="AU227" s="201"/>
      <c r="AV227" s="201"/>
      <c r="AW227" s="201" t="str">
        <f t="shared" si="193"/>
        <v/>
      </c>
      <c r="AX227" s="201"/>
      <c r="AY227" s="201"/>
      <c r="AZ227" s="201"/>
      <c r="BA227" s="201"/>
      <c r="BB227" s="201"/>
      <c r="BC227" s="201"/>
      <c r="BD227" s="201" t="str">
        <f t="shared" si="194"/>
        <v/>
      </c>
      <c r="BE227" s="201"/>
      <c r="BF227" s="201"/>
      <c r="BG227" s="203"/>
      <c r="BH227" s="201"/>
      <c r="BI227" s="201"/>
      <c r="BJ227" s="201"/>
      <c r="BK227" s="201" t="str">
        <f t="shared" si="195"/>
        <v/>
      </c>
      <c r="BL227" s="201"/>
      <c r="BM227" s="201"/>
      <c r="BN227" s="203"/>
      <c r="BO227" s="201"/>
      <c r="BP227" s="201"/>
      <c r="BQ227" s="201"/>
      <c r="BR227" s="201" t="str">
        <f t="shared" si="196"/>
        <v/>
      </c>
      <c r="BS227" s="201"/>
      <c r="BT227" s="201"/>
      <c r="BU227" s="203"/>
      <c r="BV227" s="201"/>
      <c r="BW227" s="201"/>
      <c r="BX227" s="201"/>
      <c r="BY227" s="201" t="str">
        <f t="shared" si="197"/>
        <v/>
      </c>
      <c r="BZ227" s="201"/>
      <c r="CA227" s="201"/>
      <c r="CB227" s="203"/>
      <c r="CC227" s="201"/>
      <c r="CD227" s="201"/>
      <c r="CE227" s="201"/>
      <c r="CF227" s="201" t="str">
        <f t="shared" si="198"/>
        <v/>
      </c>
      <c r="CG227" s="201"/>
      <c r="CH227" s="201"/>
      <c r="CI227" s="203"/>
      <c r="CJ227" s="201"/>
      <c r="CK227" s="201"/>
      <c r="CL227" s="201"/>
      <c r="CM227" s="201" t="str">
        <f t="shared" si="199"/>
        <v/>
      </c>
      <c r="CN227" s="201"/>
      <c r="CO227" s="201"/>
      <c r="CP227" s="201"/>
      <c r="CQ227" s="201"/>
      <c r="CR227" s="201"/>
      <c r="CS227" s="201"/>
      <c r="CT227" s="201" t="str">
        <f t="shared" si="200"/>
        <v/>
      </c>
      <c r="CU227" s="201"/>
      <c r="CV227" s="201"/>
      <c r="CW227" s="203"/>
      <c r="CX227" s="201"/>
      <c r="CY227" s="201"/>
      <c r="CZ227" s="201"/>
      <c r="DA227" s="201" t="str">
        <f t="shared" si="201"/>
        <v/>
      </c>
      <c r="DB227" s="201"/>
      <c r="DC227" s="201"/>
      <c r="DD227" s="203"/>
      <c r="DE227" s="201"/>
      <c r="DF227" s="201"/>
      <c r="DG227" s="201"/>
      <c r="DH227" s="201" t="str">
        <f t="shared" si="202"/>
        <v/>
      </c>
      <c r="DI227" s="201"/>
      <c r="DJ227" s="201"/>
      <c r="DK227" s="203"/>
      <c r="DL227" s="201"/>
      <c r="DM227" s="201"/>
      <c r="DN227" s="201"/>
      <c r="DO227" s="201" t="str">
        <f t="shared" si="203"/>
        <v/>
      </c>
      <c r="DP227" s="201"/>
      <c r="DQ227" s="201"/>
      <c r="DR227" s="203"/>
      <c r="DS227" s="201"/>
      <c r="DT227" s="201"/>
      <c r="DU227" s="201"/>
      <c r="DV227" s="201" t="str">
        <f t="shared" si="204"/>
        <v/>
      </c>
      <c r="DW227" s="201"/>
      <c r="DX227" s="201"/>
      <c r="DY227" s="203"/>
      <c r="DZ227" s="201"/>
      <c r="EA227" s="201"/>
      <c r="EB227" s="201"/>
      <c r="EC227" s="201" t="str">
        <f t="shared" si="205"/>
        <v/>
      </c>
      <c r="ED227" s="201"/>
      <c r="EE227" s="201"/>
      <c r="EF227" s="201"/>
      <c r="EG227" s="201"/>
      <c r="EH227" s="201"/>
      <c r="EI227" s="201"/>
      <c r="EJ227" s="201" t="str">
        <f t="shared" si="206"/>
        <v/>
      </c>
      <c r="EK227" s="201"/>
      <c r="EL227" s="201"/>
      <c r="EM227" s="203"/>
      <c r="EN227" s="201"/>
      <c r="EO227" s="201"/>
      <c r="EP227" s="201"/>
      <c r="EQ227" s="201" t="str">
        <f t="shared" si="207"/>
        <v/>
      </c>
      <c r="ER227" s="201"/>
      <c r="ES227" s="201"/>
      <c r="ET227" s="203"/>
      <c r="EU227" s="201"/>
      <c r="EV227" s="201"/>
      <c r="EW227" s="201"/>
      <c r="EX227" s="201" t="str">
        <f t="shared" si="208"/>
        <v/>
      </c>
      <c r="EY227" s="201"/>
      <c r="EZ227" s="201"/>
      <c r="FA227" s="203"/>
      <c r="FB227" s="201"/>
      <c r="FC227" s="201"/>
      <c r="FD227" s="201"/>
      <c r="FE227" s="201" t="str">
        <f t="shared" si="209"/>
        <v/>
      </c>
      <c r="FF227" s="201"/>
      <c r="FG227" s="201"/>
      <c r="FH227" s="203"/>
      <c r="FI227" s="201"/>
      <c r="FJ227" s="201"/>
      <c r="FK227" s="201"/>
      <c r="FL227" s="201" t="str">
        <f t="shared" si="210"/>
        <v/>
      </c>
      <c r="FM227" s="201"/>
      <c r="FN227" s="201"/>
      <c r="FO227" s="203"/>
      <c r="FP227" s="201"/>
      <c r="FQ227" s="201"/>
      <c r="FR227" s="201"/>
      <c r="FS227" s="201" t="str">
        <f t="shared" si="211"/>
        <v/>
      </c>
      <c r="FT227" s="201"/>
      <c r="FU227" s="201"/>
      <c r="FV227" s="201"/>
      <c r="FW227" s="201"/>
      <c r="FX227" s="201"/>
      <c r="FY227" s="201"/>
      <c r="FZ227" s="201" t="str">
        <f t="shared" si="212"/>
        <v/>
      </c>
      <c r="GA227" s="201"/>
      <c r="GB227" s="201"/>
      <c r="GC227" s="203"/>
      <c r="GD227" s="201"/>
      <c r="GE227" s="201"/>
      <c r="GF227" s="201"/>
      <c r="GG227" s="201" t="str">
        <f t="shared" si="213"/>
        <v/>
      </c>
      <c r="GH227" s="201"/>
      <c r="GI227" s="201"/>
      <c r="GJ227" s="203"/>
      <c r="GK227" s="201"/>
      <c r="GL227" s="201"/>
      <c r="GM227" s="201"/>
      <c r="GN227" s="201" t="str">
        <f t="shared" si="214"/>
        <v/>
      </c>
      <c r="GO227" s="201"/>
      <c r="GP227" s="201"/>
      <c r="GQ227" s="203"/>
      <c r="GR227" s="201"/>
      <c r="GS227" s="201"/>
      <c r="GT227" s="201"/>
      <c r="GU227" s="201" t="str">
        <f t="shared" si="215"/>
        <v/>
      </c>
      <c r="GV227" s="201"/>
      <c r="GW227" s="201"/>
      <c r="GX227" s="203"/>
      <c r="GY227" s="201"/>
      <c r="GZ227" s="201"/>
      <c r="HA227" s="201"/>
      <c r="HB227" s="201" t="str">
        <f t="shared" si="216"/>
        <v/>
      </c>
      <c r="HC227" s="201"/>
      <c r="HD227" s="201"/>
      <c r="HE227" s="203"/>
      <c r="HF227" s="201"/>
      <c r="HG227" s="201"/>
      <c r="HH227" s="201"/>
      <c r="HI227" s="201" t="str">
        <f t="shared" si="217"/>
        <v/>
      </c>
      <c r="HJ227" s="201"/>
      <c r="HK227" s="201"/>
      <c r="HL227" s="201"/>
      <c r="HM227" s="201"/>
      <c r="HN227" s="201"/>
      <c r="HO227" s="201"/>
      <c r="HP227" s="201" t="str">
        <f t="shared" si="218"/>
        <v/>
      </c>
      <c r="HQ227" s="201"/>
      <c r="HR227" s="201"/>
      <c r="HS227" s="203"/>
      <c r="HT227" s="201"/>
      <c r="HU227" s="201"/>
      <c r="HV227" s="201"/>
      <c r="HW227" s="201" t="str">
        <f t="shared" si="219"/>
        <v/>
      </c>
      <c r="HX227" s="201"/>
      <c r="HY227" s="201"/>
      <c r="HZ227" s="203"/>
      <c r="IA227" s="201"/>
      <c r="IB227" s="201"/>
      <c r="IC227" s="201"/>
      <c r="ID227" s="201" t="str">
        <f t="shared" si="220"/>
        <v/>
      </c>
      <c r="IE227" s="201"/>
      <c r="IF227" s="201"/>
      <c r="IG227" s="203"/>
      <c r="IH227" s="201"/>
      <c r="II227" s="201"/>
      <c r="IJ227" s="201"/>
      <c r="IK227" s="201" t="str">
        <f t="shared" si="221"/>
        <v/>
      </c>
      <c r="IL227" s="201"/>
      <c r="IM227" s="201"/>
      <c r="IN227" s="203"/>
      <c r="IO227" s="201"/>
      <c r="IP227" s="201"/>
      <c r="IQ227" s="201"/>
      <c r="IR227" s="201" t="str">
        <f t="shared" si="222"/>
        <v/>
      </c>
      <c r="IS227" s="201"/>
      <c r="IT227" s="201"/>
      <c r="IU227" s="203"/>
      <c r="IV227" s="201"/>
      <c r="IW227" s="201"/>
      <c r="IX227" s="201"/>
      <c r="IY227" s="201" t="str">
        <f t="shared" si="223"/>
        <v/>
      </c>
      <c r="IZ227" s="201"/>
      <c r="JA227" s="201"/>
      <c r="JB227" s="201"/>
      <c r="JC227" s="201"/>
      <c r="JD227" s="201"/>
      <c r="JE227" s="201"/>
      <c r="JF227" s="201" t="str">
        <f t="shared" si="224"/>
        <v/>
      </c>
      <c r="JG227" s="201"/>
      <c r="JH227" s="201"/>
      <c r="JI227" s="203"/>
      <c r="JJ227" s="201"/>
      <c r="JK227" s="201"/>
      <c r="JL227" s="201"/>
      <c r="JM227" s="201" t="str">
        <f t="shared" si="225"/>
        <v/>
      </c>
      <c r="JN227" s="201"/>
      <c r="JO227" s="201"/>
      <c r="JP227" s="203"/>
      <c r="JQ227" s="201"/>
      <c r="JR227" s="201"/>
      <c r="JS227" s="201"/>
      <c r="JT227" s="201" t="str">
        <f t="shared" si="226"/>
        <v/>
      </c>
      <c r="JU227" s="201"/>
      <c r="JV227" s="201"/>
      <c r="JW227" s="203"/>
      <c r="JX227" s="201"/>
      <c r="JY227" s="201"/>
      <c r="JZ227" s="201"/>
      <c r="KA227" s="201" t="str">
        <f t="shared" si="227"/>
        <v/>
      </c>
      <c r="KB227" s="201"/>
      <c r="KC227" s="201"/>
      <c r="KD227" s="203"/>
      <c r="KE227" s="201"/>
      <c r="KF227" s="201"/>
      <c r="KG227" s="201"/>
      <c r="KH227" s="201" t="str">
        <f t="shared" si="228"/>
        <v/>
      </c>
      <c r="KI227" s="201"/>
      <c r="KJ227" s="201"/>
      <c r="KK227" s="203"/>
      <c r="KL227" s="201"/>
      <c r="KM227" s="201"/>
      <c r="KN227" s="201"/>
      <c r="KO227" s="201" t="str">
        <f t="shared" si="229"/>
        <v/>
      </c>
      <c r="KP227" s="201"/>
      <c r="KQ227" s="201"/>
      <c r="KR227" s="201"/>
      <c r="KS227" s="201"/>
      <c r="KT227" s="201"/>
      <c r="KU227" s="201"/>
      <c r="KV227" s="201" t="str">
        <f t="shared" si="230"/>
        <v/>
      </c>
      <c r="KW227" s="201"/>
      <c r="KX227" s="201"/>
      <c r="KY227" s="203"/>
      <c r="KZ227" s="201"/>
      <c r="LA227" s="201"/>
      <c r="LB227" s="201"/>
      <c r="LC227" s="201" t="str">
        <f t="shared" si="231"/>
        <v/>
      </c>
      <c r="LD227" s="201"/>
      <c r="LE227" s="201"/>
      <c r="LF227" s="203"/>
      <c r="LG227" s="201"/>
      <c r="LH227" s="201"/>
      <c r="LI227" s="201"/>
      <c r="LJ227" s="201" t="str">
        <f t="shared" si="242"/>
        <v/>
      </c>
      <c r="LK227" s="201"/>
      <c r="LL227" s="201"/>
      <c r="LM227" s="203"/>
      <c r="LN227" s="201"/>
      <c r="LO227" s="201"/>
      <c r="LP227" s="201"/>
      <c r="LQ227" s="201" t="str">
        <f t="shared" si="243"/>
        <v/>
      </c>
      <c r="LR227" s="201"/>
      <c r="LS227" s="201"/>
      <c r="LT227" s="203"/>
      <c r="LU227" s="201"/>
      <c r="LV227" s="201"/>
      <c r="LW227" s="201"/>
      <c r="LX227" s="201" t="str">
        <f t="shared" si="244"/>
        <v/>
      </c>
      <c r="LY227" s="201"/>
      <c r="LZ227" s="201"/>
      <c r="MA227" s="203"/>
      <c r="MB227" s="201"/>
      <c r="MC227" s="201"/>
      <c r="MD227" s="201"/>
      <c r="ME227" s="201" t="str">
        <f t="shared" si="245"/>
        <v/>
      </c>
      <c r="MF227" s="201"/>
      <c r="MG227" s="201"/>
      <c r="MH227" s="201"/>
      <c r="MI227" s="201"/>
      <c r="MJ227" s="201"/>
      <c r="MK227" s="201"/>
      <c r="ML227" s="201" t="str">
        <f t="shared" si="246"/>
        <v/>
      </c>
      <c r="MM227" s="201"/>
      <c r="MN227" s="201"/>
      <c r="MO227" s="203"/>
      <c r="MP227" s="201"/>
      <c r="MQ227" s="201"/>
      <c r="MR227" s="201"/>
      <c r="MS227" s="201" t="str">
        <f t="shared" si="247"/>
        <v/>
      </c>
      <c r="MT227" s="201"/>
      <c r="MU227" s="201"/>
      <c r="MV227" s="203"/>
      <c r="MW227" s="201"/>
      <c r="MX227" s="201"/>
      <c r="MY227" s="201"/>
      <c r="MZ227" s="201" t="str">
        <f t="shared" si="248"/>
        <v/>
      </c>
      <c r="NA227" s="201"/>
      <c r="NB227" s="201"/>
      <c r="NC227" s="203"/>
      <c r="ND227" s="201"/>
      <c r="NE227" s="201"/>
      <c r="NF227" s="201"/>
      <c r="NG227" s="201" t="str">
        <f t="shared" si="249"/>
        <v/>
      </c>
      <c r="NH227" s="201"/>
      <c r="NI227" s="201"/>
      <c r="NJ227" s="203"/>
      <c r="NK227" s="201"/>
      <c r="NL227" s="201"/>
      <c r="NM227" s="201"/>
      <c r="NN227" s="201" t="str">
        <f t="shared" si="250"/>
        <v/>
      </c>
      <c r="NO227" s="201"/>
      <c r="NP227" s="201"/>
      <c r="NQ227" s="203"/>
      <c r="NR227" s="201"/>
      <c r="NS227" s="201"/>
      <c r="NT227" s="201"/>
      <c r="NU227" s="201" t="str">
        <f t="shared" si="251"/>
        <v/>
      </c>
      <c r="NV227" s="201"/>
      <c r="NW227" s="201"/>
      <c r="NX227" s="201"/>
      <c r="NY227" s="201"/>
      <c r="NZ227" s="201"/>
      <c r="OA227" s="201"/>
      <c r="OB227" s="201" t="str">
        <f t="shared" si="252"/>
        <v/>
      </c>
      <c r="OC227" s="201"/>
      <c r="OD227" s="201"/>
      <c r="OE227" s="203"/>
      <c r="OF227" s="201"/>
      <c r="OG227" s="201"/>
      <c r="OH227" s="201"/>
      <c r="OI227" s="201" t="str">
        <f t="shared" si="253"/>
        <v/>
      </c>
      <c r="OJ227" s="201"/>
      <c r="OK227" s="201"/>
      <c r="OL227" s="203"/>
      <c r="OM227" s="201"/>
      <c r="ON227" s="201"/>
      <c r="OO227" s="201"/>
      <c r="OP227" s="201" t="str">
        <f t="shared" si="254"/>
        <v/>
      </c>
      <c r="OQ227" s="201"/>
      <c r="OR227" s="201"/>
      <c r="OS227" s="203"/>
      <c r="OT227" s="201"/>
      <c r="OU227" s="201"/>
      <c r="OV227" s="201"/>
      <c r="OW227" s="201" t="str">
        <f t="shared" si="255"/>
        <v/>
      </c>
      <c r="OX227" s="201"/>
      <c r="OY227" s="201"/>
      <c r="OZ227" s="203"/>
      <c r="PA227" s="201"/>
      <c r="PB227" s="201"/>
      <c r="PC227" s="201"/>
      <c r="PD227" s="201" t="str">
        <f t="shared" si="256"/>
        <v/>
      </c>
      <c r="PE227" s="201"/>
      <c r="PF227" s="201"/>
      <c r="PG227" s="203"/>
      <c r="PH227" s="201"/>
      <c r="PI227" s="201"/>
      <c r="PJ227" s="201"/>
      <c r="PK227" s="201" t="str">
        <f t="shared" si="257"/>
        <v/>
      </c>
      <c r="PL227" s="201"/>
      <c r="PM227" s="201"/>
      <c r="PN227" s="201"/>
      <c r="PO227" s="201"/>
      <c r="PP227" s="201"/>
      <c r="PQ227" s="201"/>
      <c r="PR227" s="201" t="str">
        <f t="shared" si="258"/>
        <v/>
      </c>
      <c r="PS227" s="201"/>
      <c r="PT227" s="201"/>
      <c r="PU227" s="201"/>
      <c r="PV227" s="201"/>
      <c r="PW227" s="201"/>
      <c r="PX227" s="201"/>
      <c r="PY227" s="201" t="str">
        <f t="shared" si="259"/>
        <v/>
      </c>
      <c r="PZ227" s="201"/>
      <c r="QA227" s="201"/>
      <c r="QB227" s="201"/>
      <c r="QC227" s="201"/>
      <c r="QD227" s="201"/>
      <c r="QE227" s="201"/>
      <c r="QF227" s="201" t="str">
        <f t="shared" si="260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61">G57</f>
        <v>#N/A</v>
      </c>
      <c r="H228" s="202"/>
      <c r="I228" s="202"/>
      <c r="J228" s="202"/>
      <c r="K228" s="201"/>
      <c r="L228" s="201"/>
      <c r="M228" s="201"/>
      <c r="N228" s="201">
        <f t="shared" ref="N228:N233" si="262">N57</f>
        <v>0</v>
      </c>
      <c r="O228" s="201"/>
      <c r="P228" s="201"/>
      <c r="Q228" s="203"/>
      <c r="R228" s="201"/>
      <c r="S228" s="201"/>
      <c r="T228" s="201"/>
      <c r="U228" s="201">
        <f t="shared" si="240"/>
        <v>0</v>
      </c>
      <c r="V228" s="201"/>
      <c r="W228" s="201"/>
      <c r="X228" s="203"/>
      <c r="Y228" s="201"/>
      <c r="Z228" s="201"/>
      <c r="AA228" s="201"/>
      <c r="AB228" s="201">
        <f t="shared" si="241"/>
        <v>20</v>
      </c>
      <c r="AC228" s="201"/>
      <c r="AD228" s="201"/>
      <c r="AE228" s="203"/>
      <c r="AF228" s="201"/>
      <c r="AG228" s="201"/>
      <c r="AH228" s="201"/>
      <c r="AI228" s="201">
        <f t="shared" si="191"/>
        <v>0</v>
      </c>
      <c r="AJ228" s="201"/>
      <c r="AK228" s="201"/>
      <c r="AL228" s="203"/>
      <c r="AM228" s="201"/>
      <c r="AN228" s="201"/>
      <c r="AO228" s="201"/>
      <c r="AP228" s="201" t="str">
        <f t="shared" si="192"/>
        <v/>
      </c>
      <c r="AQ228" s="201"/>
      <c r="AR228" s="201"/>
      <c r="AS228" s="203"/>
      <c r="AT228" s="201"/>
      <c r="AU228" s="201"/>
      <c r="AV228" s="201"/>
      <c r="AW228" s="201" t="str">
        <f t="shared" si="193"/>
        <v/>
      </c>
      <c r="AX228" s="201"/>
      <c r="AY228" s="201"/>
      <c r="AZ228" s="201"/>
      <c r="BA228" s="201"/>
      <c r="BB228" s="201"/>
      <c r="BC228" s="201"/>
      <c r="BD228" s="201" t="str">
        <f t="shared" si="194"/>
        <v/>
      </c>
      <c r="BE228" s="201"/>
      <c r="BF228" s="201"/>
      <c r="BG228" s="203"/>
      <c r="BH228" s="201"/>
      <c r="BI228" s="201"/>
      <c r="BJ228" s="201"/>
      <c r="BK228" s="201" t="str">
        <f t="shared" si="195"/>
        <v/>
      </c>
      <c r="BL228" s="201"/>
      <c r="BM228" s="201"/>
      <c r="BN228" s="203"/>
      <c r="BO228" s="201"/>
      <c r="BP228" s="201"/>
      <c r="BQ228" s="201"/>
      <c r="BR228" s="201" t="str">
        <f t="shared" si="196"/>
        <v/>
      </c>
      <c r="BS228" s="201"/>
      <c r="BT228" s="201"/>
      <c r="BU228" s="203"/>
      <c r="BV228" s="201"/>
      <c r="BW228" s="201"/>
      <c r="BX228" s="201"/>
      <c r="BY228" s="201" t="str">
        <f t="shared" si="197"/>
        <v/>
      </c>
      <c r="BZ228" s="201"/>
      <c r="CA228" s="201"/>
      <c r="CB228" s="203"/>
      <c r="CC228" s="201"/>
      <c r="CD228" s="201"/>
      <c r="CE228" s="201"/>
      <c r="CF228" s="201" t="str">
        <f t="shared" si="198"/>
        <v/>
      </c>
      <c r="CG228" s="201"/>
      <c r="CH228" s="201"/>
      <c r="CI228" s="203"/>
      <c r="CJ228" s="201"/>
      <c r="CK228" s="201"/>
      <c r="CL228" s="201"/>
      <c r="CM228" s="201" t="str">
        <f t="shared" si="199"/>
        <v/>
      </c>
      <c r="CN228" s="201"/>
      <c r="CO228" s="201"/>
      <c r="CP228" s="201"/>
      <c r="CQ228" s="201"/>
      <c r="CR228" s="201"/>
      <c r="CS228" s="201"/>
      <c r="CT228" s="201" t="str">
        <f t="shared" si="200"/>
        <v/>
      </c>
      <c r="CU228" s="201"/>
      <c r="CV228" s="201"/>
      <c r="CW228" s="203"/>
      <c r="CX228" s="201"/>
      <c r="CY228" s="201"/>
      <c r="CZ228" s="201"/>
      <c r="DA228" s="201" t="str">
        <f t="shared" si="201"/>
        <v/>
      </c>
      <c r="DB228" s="201"/>
      <c r="DC228" s="201"/>
      <c r="DD228" s="203"/>
      <c r="DE228" s="201"/>
      <c r="DF228" s="201"/>
      <c r="DG228" s="201"/>
      <c r="DH228" s="201" t="str">
        <f t="shared" si="202"/>
        <v/>
      </c>
      <c r="DI228" s="201"/>
      <c r="DJ228" s="201"/>
      <c r="DK228" s="203"/>
      <c r="DL228" s="201"/>
      <c r="DM228" s="201"/>
      <c r="DN228" s="201"/>
      <c r="DO228" s="201" t="str">
        <f t="shared" si="203"/>
        <v/>
      </c>
      <c r="DP228" s="201"/>
      <c r="DQ228" s="201"/>
      <c r="DR228" s="203"/>
      <c r="DS228" s="201"/>
      <c r="DT228" s="201"/>
      <c r="DU228" s="201"/>
      <c r="DV228" s="201" t="str">
        <f t="shared" si="204"/>
        <v/>
      </c>
      <c r="DW228" s="201"/>
      <c r="DX228" s="201"/>
      <c r="DY228" s="203"/>
      <c r="DZ228" s="201"/>
      <c r="EA228" s="201"/>
      <c r="EB228" s="201"/>
      <c r="EC228" s="201" t="str">
        <f t="shared" si="205"/>
        <v/>
      </c>
      <c r="ED228" s="201"/>
      <c r="EE228" s="201"/>
      <c r="EF228" s="201"/>
      <c r="EG228" s="201"/>
      <c r="EH228" s="201"/>
      <c r="EI228" s="201"/>
      <c r="EJ228" s="201" t="str">
        <f t="shared" si="206"/>
        <v/>
      </c>
      <c r="EK228" s="201"/>
      <c r="EL228" s="201"/>
      <c r="EM228" s="203"/>
      <c r="EN228" s="201"/>
      <c r="EO228" s="201"/>
      <c r="EP228" s="201"/>
      <c r="EQ228" s="201" t="str">
        <f t="shared" si="207"/>
        <v/>
      </c>
      <c r="ER228" s="201"/>
      <c r="ES228" s="201"/>
      <c r="ET228" s="203"/>
      <c r="EU228" s="201"/>
      <c r="EV228" s="201"/>
      <c r="EW228" s="201"/>
      <c r="EX228" s="201" t="str">
        <f t="shared" si="208"/>
        <v/>
      </c>
      <c r="EY228" s="201"/>
      <c r="EZ228" s="201"/>
      <c r="FA228" s="203"/>
      <c r="FB228" s="201"/>
      <c r="FC228" s="201"/>
      <c r="FD228" s="201"/>
      <c r="FE228" s="201" t="str">
        <f t="shared" si="209"/>
        <v/>
      </c>
      <c r="FF228" s="201"/>
      <c r="FG228" s="201"/>
      <c r="FH228" s="203"/>
      <c r="FI228" s="201"/>
      <c r="FJ228" s="201"/>
      <c r="FK228" s="201"/>
      <c r="FL228" s="201" t="str">
        <f t="shared" si="210"/>
        <v/>
      </c>
      <c r="FM228" s="201"/>
      <c r="FN228" s="201"/>
      <c r="FO228" s="203"/>
      <c r="FP228" s="201"/>
      <c r="FQ228" s="201"/>
      <c r="FR228" s="201"/>
      <c r="FS228" s="201" t="str">
        <f t="shared" si="211"/>
        <v/>
      </c>
      <c r="FT228" s="201"/>
      <c r="FU228" s="201"/>
      <c r="FV228" s="201"/>
      <c r="FW228" s="201"/>
      <c r="FX228" s="201"/>
      <c r="FY228" s="201"/>
      <c r="FZ228" s="201" t="str">
        <f t="shared" si="212"/>
        <v/>
      </c>
      <c r="GA228" s="201"/>
      <c r="GB228" s="201"/>
      <c r="GC228" s="203"/>
      <c r="GD228" s="201"/>
      <c r="GE228" s="201"/>
      <c r="GF228" s="201"/>
      <c r="GG228" s="201" t="str">
        <f t="shared" si="213"/>
        <v/>
      </c>
      <c r="GH228" s="201"/>
      <c r="GI228" s="201"/>
      <c r="GJ228" s="203"/>
      <c r="GK228" s="201"/>
      <c r="GL228" s="201"/>
      <c r="GM228" s="201"/>
      <c r="GN228" s="201" t="str">
        <f t="shared" si="214"/>
        <v/>
      </c>
      <c r="GO228" s="201"/>
      <c r="GP228" s="201"/>
      <c r="GQ228" s="203"/>
      <c r="GR228" s="201"/>
      <c r="GS228" s="201"/>
      <c r="GT228" s="201"/>
      <c r="GU228" s="201" t="str">
        <f t="shared" si="215"/>
        <v/>
      </c>
      <c r="GV228" s="201"/>
      <c r="GW228" s="201"/>
      <c r="GX228" s="203"/>
      <c r="GY228" s="201"/>
      <c r="GZ228" s="201"/>
      <c r="HA228" s="201"/>
      <c r="HB228" s="201" t="str">
        <f t="shared" si="216"/>
        <v/>
      </c>
      <c r="HC228" s="201"/>
      <c r="HD228" s="201"/>
      <c r="HE228" s="203"/>
      <c r="HF228" s="201"/>
      <c r="HG228" s="201"/>
      <c r="HH228" s="201"/>
      <c r="HI228" s="201" t="str">
        <f t="shared" si="217"/>
        <v/>
      </c>
      <c r="HJ228" s="201"/>
      <c r="HK228" s="201"/>
      <c r="HL228" s="201"/>
      <c r="HM228" s="201"/>
      <c r="HN228" s="201"/>
      <c r="HO228" s="201"/>
      <c r="HP228" s="201" t="str">
        <f t="shared" si="218"/>
        <v/>
      </c>
      <c r="HQ228" s="201"/>
      <c r="HR228" s="201"/>
      <c r="HS228" s="203"/>
      <c r="HT228" s="201"/>
      <c r="HU228" s="201"/>
      <c r="HV228" s="201"/>
      <c r="HW228" s="201" t="str">
        <f t="shared" si="219"/>
        <v/>
      </c>
      <c r="HX228" s="201"/>
      <c r="HY228" s="201"/>
      <c r="HZ228" s="203"/>
      <c r="IA228" s="201"/>
      <c r="IB228" s="201"/>
      <c r="IC228" s="201"/>
      <c r="ID228" s="201" t="str">
        <f t="shared" si="220"/>
        <v/>
      </c>
      <c r="IE228" s="201"/>
      <c r="IF228" s="201"/>
      <c r="IG228" s="203"/>
      <c r="IH228" s="201"/>
      <c r="II228" s="201"/>
      <c r="IJ228" s="201"/>
      <c r="IK228" s="201" t="str">
        <f t="shared" si="221"/>
        <v/>
      </c>
      <c r="IL228" s="201"/>
      <c r="IM228" s="201"/>
      <c r="IN228" s="203"/>
      <c r="IO228" s="201"/>
      <c r="IP228" s="201"/>
      <c r="IQ228" s="201"/>
      <c r="IR228" s="201" t="str">
        <f t="shared" si="222"/>
        <v/>
      </c>
      <c r="IS228" s="201"/>
      <c r="IT228" s="201"/>
      <c r="IU228" s="203"/>
      <c r="IV228" s="201"/>
      <c r="IW228" s="201"/>
      <c r="IX228" s="201"/>
      <c r="IY228" s="201" t="str">
        <f t="shared" si="223"/>
        <v/>
      </c>
      <c r="IZ228" s="201"/>
      <c r="JA228" s="201"/>
      <c r="JB228" s="201"/>
      <c r="JC228" s="201"/>
      <c r="JD228" s="201"/>
      <c r="JE228" s="201"/>
      <c r="JF228" s="201" t="str">
        <f t="shared" si="224"/>
        <v/>
      </c>
      <c r="JG228" s="201"/>
      <c r="JH228" s="201"/>
      <c r="JI228" s="203"/>
      <c r="JJ228" s="201"/>
      <c r="JK228" s="201"/>
      <c r="JL228" s="201"/>
      <c r="JM228" s="201" t="str">
        <f t="shared" si="225"/>
        <v/>
      </c>
      <c r="JN228" s="201"/>
      <c r="JO228" s="201"/>
      <c r="JP228" s="203"/>
      <c r="JQ228" s="201"/>
      <c r="JR228" s="201"/>
      <c r="JS228" s="201"/>
      <c r="JT228" s="201" t="str">
        <f t="shared" si="226"/>
        <v/>
      </c>
      <c r="JU228" s="201"/>
      <c r="JV228" s="201"/>
      <c r="JW228" s="203"/>
      <c r="JX228" s="201"/>
      <c r="JY228" s="201"/>
      <c r="JZ228" s="201"/>
      <c r="KA228" s="201" t="str">
        <f t="shared" si="227"/>
        <v/>
      </c>
      <c r="KB228" s="201"/>
      <c r="KC228" s="201"/>
      <c r="KD228" s="203"/>
      <c r="KE228" s="201"/>
      <c r="KF228" s="201"/>
      <c r="KG228" s="201"/>
      <c r="KH228" s="201" t="str">
        <f t="shared" si="228"/>
        <v/>
      </c>
      <c r="KI228" s="201"/>
      <c r="KJ228" s="201"/>
      <c r="KK228" s="203"/>
      <c r="KL228" s="201"/>
      <c r="KM228" s="201"/>
      <c r="KN228" s="201"/>
      <c r="KO228" s="201" t="str">
        <f t="shared" si="229"/>
        <v/>
      </c>
      <c r="KP228" s="201"/>
      <c r="KQ228" s="201"/>
      <c r="KR228" s="201"/>
      <c r="KS228" s="201"/>
      <c r="KT228" s="201"/>
      <c r="KU228" s="201"/>
      <c r="KV228" s="201" t="str">
        <f t="shared" si="230"/>
        <v/>
      </c>
      <c r="KW228" s="201"/>
      <c r="KX228" s="201"/>
      <c r="KY228" s="203"/>
      <c r="KZ228" s="201"/>
      <c r="LA228" s="201"/>
      <c r="LB228" s="201"/>
      <c r="LC228" s="201" t="str">
        <f t="shared" si="231"/>
        <v/>
      </c>
      <c r="LD228" s="201"/>
      <c r="LE228" s="201"/>
      <c r="LF228" s="203"/>
      <c r="LG228" s="201"/>
      <c r="LH228" s="201"/>
      <c r="LI228" s="201"/>
      <c r="LJ228" s="201" t="str">
        <f t="shared" si="242"/>
        <v/>
      </c>
      <c r="LK228" s="201"/>
      <c r="LL228" s="201"/>
      <c r="LM228" s="203"/>
      <c r="LN228" s="201"/>
      <c r="LO228" s="201"/>
      <c r="LP228" s="201"/>
      <c r="LQ228" s="201" t="str">
        <f t="shared" si="243"/>
        <v/>
      </c>
      <c r="LR228" s="201"/>
      <c r="LS228" s="201"/>
      <c r="LT228" s="203"/>
      <c r="LU228" s="201"/>
      <c r="LV228" s="201"/>
      <c r="LW228" s="201"/>
      <c r="LX228" s="201" t="str">
        <f t="shared" si="244"/>
        <v/>
      </c>
      <c r="LY228" s="201"/>
      <c r="LZ228" s="201"/>
      <c r="MA228" s="203"/>
      <c r="MB228" s="201"/>
      <c r="MC228" s="201"/>
      <c r="MD228" s="201"/>
      <c r="ME228" s="201" t="str">
        <f t="shared" si="245"/>
        <v/>
      </c>
      <c r="MF228" s="201"/>
      <c r="MG228" s="201"/>
      <c r="MH228" s="201"/>
      <c r="MI228" s="201"/>
      <c r="MJ228" s="201"/>
      <c r="MK228" s="201"/>
      <c r="ML228" s="201" t="str">
        <f t="shared" si="246"/>
        <v/>
      </c>
      <c r="MM228" s="201"/>
      <c r="MN228" s="201"/>
      <c r="MO228" s="203"/>
      <c r="MP228" s="201"/>
      <c r="MQ228" s="201"/>
      <c r="MR228" s="201"/>
      <c r="MS228" s="201" t="str">
        <f t="shared" si="247"/>
        <v/>
      </c>
      <c r="MT228" s="201"/>
      <c r="MU228" s="201"/>
      <c r="MV228" s="203"/>
      <c r="MW228" s="201"/>
      <c r="MX228" s="201"/>
      <c r="MY228" s="201"/>
      <c r="MZ228" s="201" t="str">
        <f t="shared" si="248"/>
        <v/>
      </c>
      <c r="NA228" s="201"/>
      <c r="NB228" s="201"/>
      <c r="NC228" s="203"/>
      <c r="ND228" s="201"/>
      <c r="NE228" s="201"/>
      <c r="NF228" s="201"/>
      <c r="NG228" s="201" t="str">
        <f t="shared" si="249"/>
        <v/>
      </c>
      <c r="NH228" s="201"/>
      <c r="NI228" s="201"/>
      <c r="NJ228" s="203"/>
      <c r="NK228" s="201"/>
      <c r="NL228" s="201"/>
      <c r="NM228" s="201"/>
      <c r="NN228" s="201" t="str">
        <f t="shared" si="250"/>
        <v/>
      </c>
      <c r="NO228" s="201"/>
      <c r="NP228" s="201"/>
      <c r="NQ228" s="203"/>
      <c r="NR228" s="201"/>
      <c r="NS228" s="201"/>
      <c r="NT228" s="201"/>
      <c r="NU228" s="201" t="str">
        <f t="shared" si="251"/>
        <v/>
      </c>
      <c r="NV228" s="201"/>
      <c r="NW228" s="201"/>
      <c r="NX228" s="201"/>
      <c r="NY228" s="201"/>
      <c r="NZ228" s="201"/>
      <c r="OA228" s="201"/>
      <c r="OB228" s="201" t="str">
        <f t="shared" si="252"/>
        <v/>
      </c>
      <c r="OC228" s="201"/>
      <c r="OD228" s="201"/>
      <c r="OE228" s="203"/>
      <c r="OF228" s="201"/>
      <c r="OG228" s="201"/>
      <c r="OH228" s="201"/>
      <c r="OI228" s="201" t="str">
        <f t="shared" si="253"/>
        <v/>
      </c>
      <c r="OJ228" s="201"/>
      <c r="OK228" s="201"/>
      <c r="OL228" s="203"/>
      <c r="OM228" s="201"/>
      <c r="ON228" s="201"/>
      <c r="OO228" s="201"/>
      <c r="OP228" s="201" t="str">
        <f t="shared" si="254"/>
        <v/>
      </c>
      <c r="OQ228" s="201"/>
      <c r="OR228" s="201"/>
      <c r="OS228" s="203"/>
      <c r="OT228" s="201"/>
      <c r="OU228" s="201"/>
      <c r="OV228" s="201"/>
      <c r="OW228" s="201" t="str">
        <f t="shared" si="255"/>
        <v/>
      </c>
      <c r="OX228" s="201"/>
      <c r="OY228" s="201"/>
      <c r="OZ228" s="203"/>
      <c r="PA228" s="201"/>
      <c r="PB228" s="201"/>
      <c r="PC228" s="201"/>
      <c r="PD228" s="201" t="str">
        <f t="shared" si="256"/>
        <v/>
      </c>
      <c r="PE228" s="201"/>
      <c r="PF228" s="201"/>
      <c r="PG228" s="203"/>
      <c r="PH228" s="201"/>
      <c r="PI228" s="201"/>
      <c r="PJ228" s="201"/>
      <c r="PK228" s="201" t="str">
        <f t="shared" si="257"/>
        <v/>
      </c>
      <c r="PL228" s="201"/>
      <c r="PM228" s="201"/>
      <c r="PN228" s="201"/>
      <c r="PO228" s="201"/>
      <c r="PP228" s="201"/>
      <c r="PQ228" s="201"/>
      <c r="PR228" s="201" t="str">
        <f t="shared" si="258"/>
        <v/>
      </c>
      <c r="PS228" s="201"/>
      <c r="PT228" s="201"/>
      <c r="PU228" s="201"/>
      <c r="PV228" s="201"/>
      <c r="PW228" s="201"/>
      <c r="PX228" s="201"/>
      <c r="PY228" s="201" t="str">
        <f t="shared" si="259"/>
        <v/>
      </c>
      <c r="PZ228" s="201"/>
      <c r="QA228" s="201"/>
      <c r="QB228" s="201"/>
      <c r="QC228" s="201"/>
      <c r="QD228" s="201"/>
      <c r="QE228" s="201"/>
      <c r="QF228" s="201" t="str">
        <f t="shared" si="260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61"/>
        <v>#N/A</v>
      </c>
      <c r="H229" s="202"/>
      <c r="I229" s="202"/>
      <c r="J229" s="202"/>
      <c r="K229" s="201"/>
      <c r="L229" s="201"/>
      <c r="M229" s="201"/>
      <c r="N229" s="201">
        <f t="shared" si="262"/>
        <v>0</v>
      </c>
      <c r="O229" s="201"/>
      <c r="P229" s="201"/>
      <c r="Q229" s="203"/>
      <c r="R229" s="201"/>
      <c r="S229" s="201"/>
      <c r="T229" s="201"/>
      <c r="U229" s="201">
        <f t="shared" si="240"/>
        <v>0</v>
      </c>
      <c r="V229" s="201"/>
      <c r="W229" s="201"/>
      <c r="X229" s="203"/>
      <c r="Y229" s="201"/>
      <c r="Z229" s="201"/>
      <c r="AA229" s="201"/>
      <c r="AB229" s="201">
        <f t="shared" si="241"/>
        <v>20</v>
      </c>
      <c r="AC229" s="201"/>
      <c r="AD229" s="201"/>
      <c r="AE229" s="203"/>
      <c r="AF229" s="201"/>
      <c r="AG229" s="201"/>
      <c r="AH229" s="201"/>
      <c r="AI229" s="201">
        <f t="shared" si="191"/>
        <v>0</v>
      </c>
      <c r="AJ229" s="201"/>
      <c r="AK229" s="201"/>
      <c r="AL229" s="203"/>
      <c r="AM229" s="201"/>
      <c r="AN229" s="201"/>
      <c r="AO229" s="201"/>
      <c r="AP229" s="201" t="str">
        <f t="shared" si="192"/>
        <v/>
      </c>
      <c r="AQ229" s="201"/>
      <c r="AR229" s="201"/>
      <c r="AS229" s="203"/>
      <c r="AT229" s="201"/>
      <c r="AU229" s="201"/>
      <c r="AV229" s="201"/>
      <c r="AW229" s="201" t="str">
        <f t="shared" si="193"/>
        <v/>
      </c>
      <c r="AX229" s="201"/>
      <c r="AY229" s="201"/>
      <c r="AZ229" s="201"/>
      <c r="BA229" s="201"/>
      <c r="BB229" s="201"/>
      <c r="BC229" s="201"/>
      <c r="BD229" s="201" t="str">
        <f t="shared" si="194"/>
        <v/>
      </c>
      <c r="BE229" s="201"/>
      <c r="BF229" s="201"/>
      <c r="BG229" s="203"/>
      <c r="BH229" s="201"/>
      <c r="BI229" s="201"/>
      <c r="BJ229" s="201"/>
      <c r="BK229" s="201" t="str">
        <f t="shared" si="195"/>
        <v/>
      </c>
      <c r="BL229" s="201"/>
      <c r="BM229" s="201"/>
      <c r="BN229" s="203"/>
      <c r="BO229" s="201"/>
      <c r="BP229" s="201"/>
      <c r="BQ229" s="201"/>
      <c r="BR229" s="201" t="str">
        <f t="shared" si="196"/>
        <v/>
      </c>
      <c r="BS229" s="201"/>
      <c r="BT229" s="201"/>
      <c r="BU229" s="203"/>
      <c r="BV229" s="201"/>
      <c r="BW229" s="201"/>
      <c r="BX229" s="201"/>
      <c r="BY229" s="201" t="str">
        <f t="shared" si="197"/>
        <v/>
      </c>
      <c r="BZ229" s="201"/>
      <c r="CA229" s="201"/>
      <c r="CB229" s="203"/>
      <c r="CC229" s="201"/>
      <c r="CD229" s="201"/>
      <c r="CE229" s="201"/>
      <c r="CF229" s="201" t="str">
        <f t="shared" si="198"/>
        <v/>
      </c>
      <c r="CG229" s="201"/>
      <c r="CH229" s="201"/>
      <c r="CI229" s="203"/>
      <c r="CJ229" s="201"/>
      <c r="CK229" s="201"/>
      <c r="CL229" s="201"/>
      <c r="CM229" s="201" t="str">
        <f t="shared" si="199"/>
        <v/>
      </c>
      <c r="CN229" s="201"/>
      <c r="CO229" s="201"/>
      <c r="CP229" s="201"/>
      <c r="CQ229" s="201"/>
      <c r="CR229" s="201"/>
      <c r="CS229" s="201"/>
      <c r="CT229" s="201" t="str">
        <f t="shared" si="200"/>
        <v/>
      </c>
      <c r="CU229" s="201"/>
      <c r="CV229" s="201"/>
      <c r="CW229" s="203"/>
      <c r="CX229" s="201"/>
      <c r="CY229" s="201"/>
      <c r="CZ229" s="201"/>
      <c r="DA229" s="201" t="str">
        <f t="shared" si="201"/>
        <v/>
      </c>
      <c r="DB229" s="201"/>
      <c r="DC229" s="201"/>
      <c r="DD229" s="203"/>
      <c r="DE229" s="201"/>
      <c r="DF229" s="201"/>
      <c r="DG229" s="201"/>
      <c r="DH229" s="201" t="str">
        <f t="shared" si="202"/>
        <v/>
      </c>
      <c r="DI229" s="201"/>
      <c r="DJ229" s="201"/>
      <c r="DK229" s="203"/>
      <c r="DL229" s="201"/>
      <c r="DM229" s="201"/>
      <c r="DN229" s="201"/>
      <c r="DO229" s="201" t="str">
        <f t="shared" si="203"/>
        <v/>
      </c>
      <c r="DP229" s="201"/>
      <c r="DQ229" s="201"/>
      <c r="DR229" s="203"/>
      <c r="DS229" s="201"/>
      <c r="DT229" s="201"/>
      <c r="DU229" s="201"/>
      <c r="DV229" s="201" t="str">
        <f t="shared" si="204"/>
        <v/>
      </c>
      <c r="DW229" s="201"/>
      <c r="DX229" s="201"/>
      <c r="DY229" s="203"/>
      <c r="DZ229" s="201"/>
      <c r="EA229" s="201"/>
      <c r="EB229" s="201"/>
      <c r="EC229" s="201" t="str">
        <f t="shared" si="205"/>
        <v/>
      </c>
      <c r="ED229" s="201"/>
      <c r="EE229" s="201"/>
      <c r="EF229" s="201"/>
      <c r="EG229" s="201"/>
      <c r="EH229" s="201"/>
      <c r="EI229" s="201"/>
      <c r="EJ229" s="201" t="str">
        <f t="shared" si="206"/>
        <v/>
      </c>
      <c r="EK229" s="201"/>
      <c r="EL229" s="201"/>
      <c r="EM229" s="203"/>
      <c r="EN229" s="201"/>
      <c r="EO229" s="201"/>
      <c r="EP229" s="201"/>
      <c r="EQ229" s="201" t="str">
        <f t="shared" si="207"/>
        <v/>
      </c>
      <c r="ER229" s="201"/>
      <c r="ES229" s="201"/>
      <c r="ET229" s="203"/>
      <c r="EU229" s="201"/>
      <c r="EV229" s="201"/>
      <c r="EW229" s="201"/>
      <c r="EX229" s="201" t="str">
        <f t="shared" si="208"/>
        <v/>
      </c>
      <c r="EY229" s="201"/>
      <c r="EZ229" s="201"/>
      <c r="FA229" s="203"/>
      <c r="FB229" s="201"/>
      <c r="FC229" s="201"/>
      <c r="FD229" s="201"/>
      <c r="FE229" s="201" t="str">
        <f t="shared" si="209"/>
        <v/>
      </c>
      <c r="FF229" s="201"/>
      <c r="FG229" s="201"/>
      <c r="FH229" s="203"/>
      <c r="FI229" s="201"/>
      <c r="FJ229" s="201"/>
      <c r="FK229" s="201"/>
      <c r="FL229" s="201" t="str">
        <f t="shared" si="210"/>
        <v/>
      </c>
      <c r="FM229" s="201"/>
      <c r="FN229" s="201"/>
      <c r="FO229" s="203"/>
      <c r="FP229" s="201"/>
      <c r="FQ229" s="201"/>
      <c r="FR229" s="201"/>
      <c r="FS229" s="201" t="str">
        <f t="shared" si="211"/>
        <v/>
      </c>
      <c r="FT229" s="201"/>
      <c r="FU229" s="201"/>
      <c r="FV229" s="201"/>
      <c r="FW229" s="201"/>
      <c r="FX229" s="201"/>
      <c r="FY229" s="201"/>
      <c r="FZ229" s="201" t="str">
        <f t="shared" si="212"/>
        <v/>
      </c>
      <c r="GA229" s="201"/>
      <c r="GB229" s="201"/>
      <c r="GC229" s="203"/>
      <c r="GD229" s="201"/>
      <c r="GE229" s="201"/>
      <c r="GF229" s="201"/>
      <c r="GG229" s="201" t="str">
        <f t="shared" si="213"/>
        <v/>
      </c>
      <c r="GH229" s="201"/>
      <c r="GI229" s="201"/>
      <c r="GJ229" s="203"/>
      <c r="GK229" s="201"/>
      <c r="GL229" s="201"/>
      <c r="GM229" s="201"/>
      <c r="GN229" s="201" t="str">
        <f t="shared" si="214"/>
        <v/>
      </c>
      <c r="GO229" s="201"/>
      <c r="GP229" s="201"/>
      <c r="GQ229" s="203"/>
      <c r="GR229" s="201"/>
      <c r="GS229" s="201"/>
      <c r="GT229" s="201"/>
      <c r="GU229" s="201" t="str">
        <f t="shared" si="215"/>
        <v/>
      </c>
      <c r="GV229" s="201"/>
      <c r="GW229" s="201"/>
      <c r="GX229" s="203"/>
      <c r="GY229" s="201"/>
      <c r="GZ229" s="201"/>
      <c r="HA229" s="201"/>
      <c r="HB229" s="201" t="str">
        <f t="shared" si="216"/>
        <v/>
      </c>
      <c r="HC229" s="201"/>
      <c r="HD229" s="201"/>
      <c r="HE229" s="203"/>
      <c r="HF229" s="201"/>
      <c r="HG229" s="201"/>
      <c r="HH229" s="201"/>
      <c r="HI229" s="201" t="str">
        <f t="shared" si="217"/>
        <v/>
      </c>
      <c r="HJ229" s="201"/>
      <c r="HK229" s="201"/>
      <c r="HL229" s="201"/>
      <c r="HM229" s="201"/>
      <c r="HN229" s="201"/>
      <c r="HO229" s="201"/>
      <c r="HP229" s="201" t="str">
        <f t="shared" si="218"/>
        <v/>
      </c>
      <c r="HQ229" s="201"/>
      <c r="HR229" s="201"/>
      <c r="HS229" s="203"/>
      <c r="HT229" s="201"/>
      <c r="HU229" s="201"/>
      <c r="HV229" s="201"/>
      <c r="HW229" s="201" t="str">
        <f t="shared" si="219"/>
        <v/>
      </c>
      <c r="HX229" s="201"/>
      <c r="HY229" s="201"/>
      <c r="HZ229" s="203"/>
      <c r="IA229" s="201"/>
      <c r="IB229" s="201"/>
      <c r="IC229" s="201"/>
      <c r="ID229" s="201" t="str">
        <f t="shared" si="220"/>
        <v/>
      </c>
      <c r="IE229" s="201"/>
      <c r="IF229" s="201"/>
      <c r="IG229" s="203"/>
      <c r="IH229" s="201"/>
      <c r="II229" s="201"/>
      <c r="IJ229" s="201"/>
      <c r="IK229" s="201" t="str">
        <f t="shared" si="221"/>
        <v/>
      </c>
      <c r="IL229" s="201"/>
      <c r="IM229" s="201"/>
      <c r="IN229" s="203"/>
      <c r="IO229" s="201"/>
      <c r="IP229" s="201"/>
      <c r="IQ229" s="201"/>
      <c r="IR229" s="201" t="str">
        <f t="shared" si="222"/>
        <v/>
      </c>
      <c r="IS229" s="201"/>
      <c r="IT229" s="201"/>
      <c r="IU229" s="203"/>
      <c r="IV229" s="201"/>
      <c r="IW229" s="201"/>
      <c r="IX229" s="201"/>
      <c r="IY229" s="201" t="str">
        <f t="shared" si="223"/>
        <v/>
      </c>
      <c r="IZ229" s="201"/>
      <c r="JA229" s="201"/>
      <c r="JB229" s="201"/>
      <c r="JC229" s="201"/>
      <c r="JD229" s="201"/>
      <c r="JE229" s="201"/>
      <c r="JF229" s="201" t="str">
        <f t="shared" si="224"/>
        <v/>
      </c>
      <c r="JG229" s="201"/>
      <c r="JH229" s="201"/>
      <c r="JI229" s="203"/>
      <c r="JJ229" s="201"/>
      <c r="JK229" s="201"/>
      <c r="JL229" s="201"/>
      <c r="JM229" s="201" t="str">
        <f t="shared" si="225"/>
        <v/>
      </c>
      <c r="JN229" s="201"/>
      <c r="JO229" s="201"/>
      <c r="JP229" s="203"/>
      <c r="JQ229" s="201"/>
      <c r="JR229" s="201"/>
      <c r="JS229" s="201"/>
      <c r="JT229" s="201" t="str">
        <f t="shared" si="226"/>
        <v/>
      </c>
      <c r="JU229" s="201"/>
      <c r="JV229" s="201"/>
      <c r="JW229" s="203"/>
      <c r="JX229" s="201"/>
      <c r="JY229" s="201"/>
      <c r="JZ229" s="201"/>
      <c r="KA229" s="201" t="str">
        <f t="shared" si="227"/>
        <v/>
      </c>
      <c r="KB229" s="201"/>
      <c r="KC229" s="201"/>
      <c r="KD229" s="203"/>
      <c r="KE229" s="201"/>
      <c r="KF229" s="201"/>
      <c r="KG229" s="201"/>
      <c r="KH229" s="201" t="str">
        <f t="shared" si="228"/>
        <v/>
      </c>
      <c r="KI229" s="201"/>
      <c r="KJ229" s="201"/>
      <c r="KK229" s="203"/>
      <c r="KL229" s="201"/>
      <c r="KM229" s="201"/>
      <c r="KN229" s="201"/>
      <c r="KO229" s="201" t="str">
        <f t="shared" si="229"/>
        <v/>
      </c>
      <c r="KP229" s="201"/>
      <c r="KQ229" s="201"/>
      <c r="KR229" s="201"/>
      <c r="KS229" s="201"/>
      <c r="KT229" s="201"/>
      <c r="KU229" s="201"/>
      <c r="KV229" s="201" t="str">
        <f t="shared" si="230"/>
        <v/>
      </c>
      <c r="KW229" s="201"/>
      <c r="KX229" s="201"/>
      <c r="KY229" s="203"/>
      <c r="KZ229" s="201"/>
      <c r="LA229" s="201"/>
      <c r="LB229" s="201"/>
      <c r="LC229" s="201" t="str">
        <f t="shared" si="231"/>
        <v/>
      </c>
      <c r="LD229" s="201"/>
      <c r="LE229" s="201"/>
      <c r="LF229" s="203"/>
      <c r="LG229" s="201"/>
      <c r="LH229" s="201"/>
      <c r="LI229" s="201"/>
      <c r="LJ229" s="201" t="str">
        <f t="shared" si="242"/>
        <v/>
      </c>
      <c r="LK229" s="201"/>
      <c r="LL229" s="201"/>
      <c r="LM229" s="203"/>
      <c r="LN229" s="201"/>
      <c r="LO229" s="201"/>
      <c r="LP229" s="201"/>
      <c r="LQ229" s="201" t="str">
        <f t="shared" si="243"/>
        <v/>
      </c>
      <c r="LR229" s="201"/>
      <c r="LS229" s="201"/>
      <c r="LT229" s="203"/>
      <c r="LU229" s="201"/>
      <c r="LV229" s="201"/>
      <c r="LW229" s="201"/>
      <c r="LX229" s="201" t="str">
        <f t="shared" si="244"/>
        <v/>
      </c>
      <c r="LY229" s="201"/>
      <c r="LZ229" s="201"/>
      <c r="MA229" s="203"/>
      <c r="MB229" s="201"/>
      <c r="MC229" s="201"/>
      <c r="MD229" s="201"/>
      <c r="ME229" s="201" t="str">
        <f t="shared" si="245"/>
        <v/>
      </c>
      <c r="MF229" s="201"/>
      <c r="MG229" s="201"/>
      <c r="MH229" s="201"/>
      <c r="MI229" s="201"/>
      <c r="MJ229" s="201"/>
      <c r="MK229" s="201"/>
      <c r="ML229" s="201" t="str">
        <f t="shared" si="246"/>
        <v/>
      </c>
      <c r="MM229" s="201"/>
      <c r="MN229" s="201"/>
      <c r="MO229" s="203"/>
      <c r="MP229" s="201"/>
      <c r="MQ229" s="201"/>
      <c r="MR229" s="201"/>
      <c r="MS229" s="201" t="str">
        <f t="shared" si="247"/>
        <v/>
      </c>
      <c r="MT229" s="201"/>
      <c r="MU229" s="201"/>
      <c r="MV229" s="203"/>
      <c r="MW229" s="201"/>
      <c r="MX229" s="201"/>
      <c r="MY229" s="201"/>
      <c r="MZ229" s="201" t="str">
        <f t="shared" si="248"/>
        <v/>
      </c>
      <c r="NA229" s="201"/>
      <c r="NB229" s="201"/>
      <c r="NC229" s="203"/>
      <c r="ND229" s="201"/>
      <c r="NE229" s="201"/>
      <c r="NF229" s="201"/>
      <c r="NG229" s="201" t="str">
        <f t="shared" si="249"/>
        <v/>
      </c>
      <c r="NH229" s="201"/>
      <c r="NI229" s="201"/>
      <c r="NJ229" s="203"/>
      <c r="NK229" s="201"/>
      <c r="NL229" s="201"/>
      <c r="NM229" s="201"/>
      <c r="NN229" s="201" t="str">
        <f t="shared" si="250"/>
        <v/>
      </c>
      <c r="NO229" s="201"/>
      <c r="NP229" s="201"/>
      <c r="NQ229" s="203"/>
      <c r="NR229" s="201"/>
      <c r="NS229" s="201"/>
      <c r="NT229" s="201"/>
      <c r="NU229" s="201" t="str">
        <f t="shared" si="251"/>
        <v/>
      </c>
      <c r="NV229" s="201"/>
      <c r="NW229" s="201"/>
      <c r="NX229" s="201"/>
      <c r="NY229" s="201"/>
      <c r="NZ229" s="201"/>
      <c r="OA229" s="201"/>
      <c r="OB229" s="201" t="str">
        <f t="shared" si="252"/>
        <v/>
      </c>
      <c r="OC229" s="201"/>
      <c r="OD229" s="201"/>
      <c r="OE229" s="203"/>
      <c r="OF229" s="201"/>
      <c r="OG229" s="201"/>
      <c r="OH229" s="201"/>
      <c r="OI229" s="201" t="str">
        <f t="shared" si="253"/>
        <v/>
      </c>
      <c r="OJ229" s="201"/>
      <c r="OK229" s="201"/>
      <c r="OL229" s="203"/>
      <c r="OM229" s="201"/>
      <c r="ON229" s="201"/>
      <c r="OO229" s="201"/>
      <c r="OP229" s="201" t="str">
        <f t="shared" si="254"/>
        <v/>
      </c>
      <c r="OQ229" s="201"/>
      <c r="OR229" s="201"/>
      <c r="OS229" s="203"/>
      <c r="OT229" s="201"/>
      <c r="OU229" s="201"/>
      <c r="OV229" s="201"/>
      <c r="OW229" s="201" t="str">
        <f t="shared" si="255"/>
        <v/>
      </c>
      <c r="OX229" s="201"/>
      <c r="OY229" s="201"/>
      <c r="OZ229" s="203"/>
      <c r="PA229" s="201"/>
      <c r="PB229" s="201"/>
      <c r="PC229" s="201"/>
      <c r="PD229" s="201" t="str">
        <f t="shared" si="256"/>
        <v/>
      </c>
      <c r="PE229" s="201"/>
      <c r="PF229" s="201"/>
      <c r="PG229" s="203"/>
      <c r="PH229" s="201"/>
      <c r="PI229" s="201"/>
      <c r="PJ229" s="201"/>
      <c r="PK229" s="201" t="str">
        <f t="shared" si="257"/>
        <v/>
      </c>
      <c r="PL229" s="201"/>
      <c r="PM229" s="201"/>
      <c r="PN229" s="201"/>
      <c r="PO229" s="201"/>
      <c r="PP229" s="201"/>
      <c r="PQ229" s="201"/>
      <c r="PR229" s="201" t="str">
        <f t="shared" si="258"/>
        <v/>
      </c>
      <c r="PS229" s="201"/>
      <c r="PT229" s="201"/>
      <c r="PU229" s="201"/>
      <c r="PV229" s="201"/>
      <c r="PW229" s="201"/>
      <c r="PX229" s="201"/>
      <c r="PY229" s="201" t="str">
        <f t="shared" si="259"/>
        <v/>
      </c>
      <c r="PZ229" s="201"/>
      <c r="QA229" s="201"/>
      <c r="QB229" s="201"/>
      <c r="QC229" s="201"/>
      <c r="QD229" s="201"/>
      <c r="QE229" s="201"/>
      <c r="QF229" s="201" t="str">
        <f t="shared" si="260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61"/>
        <v>#N/A</v>
      </c>
      <c r="H230" s="202"/>
      <c r="I230" s="202"/>
      <c r="J230" s="202"/>
      <c r="K230" s="201"/>
      <c r="L230" s="201"/>
      <c r="M230" s="201"/>
      <c r="N230" s="201">
        <f t="shared" si="262"/>
        <v>20</v>
      </c>
      <c r="O230" s="201"/>
      <c r="P230" s="201"/>
      <c r="Q230" s="203"/>
      <c r="R230" s="201"/>
      <c r="S230" s="201"/>
      <c r="T230" s="201"/>
      <c r="U230" s="201">
        <f t="shared" si="240"/>
        <v>0</v>
      </c>
      <c r="V230" s="201"/>
      <c r="W230" s="201"/>
      <c r="X230" s="203"/>
      <c r="Y230" s="201"/>
      <c r="Z230" s="201"/>
      <c r="AA230" s="201"/>
      <c r="AB230" s="201">
        <f t="shared" si="241"/>
        <v>0</v>
      </c>
      <c r="AC230" s="201"/>
      <c r="AD230" s="201"/>
      <c r="AE230" s="203"/>
      <c r="AF230" s="201"/>
      <c r="AG230" s="201"/>
      <c r="AH230" s="201"/>
      <c r="AI230" s="201">
        <f t="shared" si="191"/>
        <v>0</v>
      </c>
      <c r="AJ230" s="201"/>
      <c r="AK230" s="201"/>
      <c r="AL230" s="203"/>
      <c r="AM230" s="201"/>
      <c r="AN230" s="201"/>
      <c r="AO230" s="201"/>
      <c r="AP230" s="201" t="str">
        <f t="shared" si="192"/>
        <v/>
      </c>
      <c r="AQ230" s="201"/>
      <c r="AR230" s="201"/>
      <c r="AS230" s="203"/>
      <c r="AT230" s="201"/>
      <c r="AU230" s="201"/>
      <c r="AV230" s="201"/>
      <c r="AW230" s="201" t="str">
        <f t="shared" si="193"/>
        <v/>
      </c>
      <c r="AX230" s="201"/>
      <c r="AY230" s="201"/>
      <c r="AZ230" s="201"/>
      <c r="BA230" s="201"/>
      <c r="BB230" s="201"/>
      <c r="BC230" s="201"/>
      <c r="BD230" s="201" t="str">
        <f t="shared" si="194"/>
        <v/>
      </c>
      <c r="BE230" s="201"/>
      <c r="BF230" s="201"/>
      <c r="BG230" s="203"/>
      <c r="BH230" s="201"/>
      <c r="BI230" s="201"/>
      <c r="BJ230" s="201"/>
      <c r="BK230" s="201" t="str">
        <f t="shared" si="195"/>
        <v/>
      </c>
      <c r="BL230" s="201"/>
      <c r="BM230" s="201"/>
      <c r="BN230" s="203"/>
      <c r="BO230" s="201"/>
      <c r="BP230" s="201"/>
      <c r="BQ230" s="201"/>
      <c r="BR230" s="201" t="str">
        <f t="shared" si="196"/>
        <v/>
      </c>
      <c r="BS230" s="201"/>
      <c r="BT230" s="201"/>
      <c r="BU230" s="203"/>
      <c r="BV230" s="201"/>
      <c r="BW230" s="201"/>
      <c r="BX230" s="201"/>
      <c r="BY230" s="201" t="str">
        <f t="shared" si="197"/>
        <v/>
      </c>
      <c r="BZ230" s="201"/>
      <c r="CA230" s="201"/>
      <c r="CB230" s="203"/>
      <c r="CC230" s="201"/>
      <c r="CD230" s="201"/>
      <c r="CE230" s="201"/>
      <c r="CF230" s="201" t="str">
        <f t="shared" si="198"/>
        <v/>
      </c>
      <c r="CG230" s="201"/>
      <c r="CH230" s="201"/>
      <c r="CI230" s="203"/>
      <c r="CJ230" s="201"/>
      <c r="CK230" s="201"/>
      <c r="CL230" s="201"/>
      <c r="CM230" s="201" t="str">
        <f t="shared" si="199"/>
        <v/>
      </c>
      <c r="CN230" s="201"/>
      <c r="CO230" s="201"/>
      <c r="CP230" s="201"/>
      <c r="CQ230" s="201"/>
      <c r="CR230" s="201"/>
      <c r="CS230" s="201"/>
      <c r="CT230" s="201" t="str">
        <f t="shared" si="200"/>
        <v/>
      </c>
      <c r="CU230" s="201"/>
      <c r="CV230" s="201"/>
      <c r="CW230" s="203"/>
      <c r="CX230" s="201"/>
      <c r="CY230" s="201"/>
      <c r="CZ230" s="201"/>
      <c r="DA230" s="201" t="str">
        <f t="shared" si="201"/>
        <v/>
      </c>
      <c r="DB230" s="201"/>
      <c r="DC230" s="201"/>
      <c r="DD230" s="203"/>
      <c r="DE230" s="201"/>
      <c r="DF230" s="201"/>
      <c r="DG230" s="201"/>
      <c r="DH230" s="201" t="str">
        <f t="shared" si="202"/>
        <v/>
      </c>
      <c r="DI230" s="201"/>
      <c r="DJ230" s="201"/>
      <c r="DK230" s="203"/>
      <c r="DL230" s="201"/>
      <c r="DM230" s="201"/>
      <c r="DN230" s="201"/>
      <c r="DO230" s="201" t="str">
        <f t="shared" si="203"/>
        <v/>
      </c>
      <c r="DP230" s="201"/>
      <c r="DQ230" s="201"/>
      <c r="DR230" s="203"/>
      <c r="DS230" s="201"/>
      <c r="DT230" s="201"/>
      <c r="DU230" s="201"/>
      <c r="DV230" s="201" t="str">
        <f t="shared" si="204"/>
        <v/>
      </c>
      <c r="DW230" s="201"/>
      <c r="DX230" s="201"/>
      <c r="DY230" s="203"/>
      <c r="DZ230" s="201"/>
      <c r="EA230" s="201"/>
      <c r="EB230" s="201"/>
      <c r="EC230" s="201" t="str">
        <f t="shared" si="205"/>
        <v/>
      </c>
      <c r="ED230" s="201"/>
      <c r="EE230" s="201"/>
      <c r="EF230" s="201"/>
      <c r="EG230" s="201"/>
      <c r="EH230" s="201"/>
      <c r="EI230" s="201"/>
      <c r="EJ230" s="201" t="str">
        <f t="shared" si="206"/>
        <v/>
      </c>
      <c r="EK230" s="201"/>
      <c r="EL230" s="201"/>
      <c r="EM230" s="203"/>
      <c r="EN230" s="201"/>
      <c r="EO230" s="201"/>
      <c r="EP230" s="201"/>
      <c r="EQ230" s="201" t="str">
        <f t="shared" si="207"/>
        <v/>
      </c>
      <c r="ER230" s="201"/>
      <c r="ES230" s="201"/>
      <c r="ET230" s="203"/>
      <c r="EU230" s="201"/>
      <c r="EV230" s="201"/>
      <c r="EW230" s="201"/>
      <c r="EX230" s="201" t="str">
        <f t="shared" si="208"/>
        <v/>
      </c>
      <c r="EY230" s="201"/>
      <c r="EZ230" s="201"/>
      <c r="FA230" s="203"/>
      <c r="FB230" s="201"/>
      <c r="FC230" s="201"/>
      <c r="FD230" s="201"/>
      <c r="FE230" s="201" t="str">
        <f t="shared" si="209"/>
        <v/>
      </c>
      <c r="FF230" s="201"/>
      <c r="FG230" s="201"/>
      <c r="FH230" s="203"/>
      <c r="FI230" s="201"/>
      <c r="FJ230" s="201"/>
      <c r="FK230" s="201"/>
      <c r="FL230" s="201" t="str">
        <f t="shared" si="210"/>
        <v/>
      </c>
      <c r="FM230" s="201"/>
      <c r="FN230" s="201"/>
      <c r="FO230" s="203"/>
      <c r="FP230" s="201"/>
      <c r="FQ230" s="201"/>
      <c r="FR230" s="201"/>
      <c r="FS230" s="201" t="str">
        <f t="shared" si="211"/>
        <v/>
      </c>
      <c r="FT230" s="201"/>
      <c r="FU230" s="201"/>
      <c r="FV230" s="201"/>
      <c r="FW230" s="201"/>
      <c r="FX230" s="201"/>
      <c r="FY230" s="201"/>
      <c r="FZ230" s="201" t="str">
        <f t="shared" si="212"/>
        <v/>
      </c>
      <c r="GA230" s="201"/>
      <c r="GB230" s="201"/>
      <c r="GC230" s="203"/>
      <c r="GD230" s="201"/>
      <c r="GE230" s="201"/>
      <c r="GF230" s="201"/>
      <c r="GG230" s="201" t="str">
        <f t="shared" si="213"/>
        <v/>
      </c>
      <c r="GH230" s="201"/>
      <c r="GI230" s="201"/>
      <c r="GJ230" s="203"/>
      <c r="GK230" s="201"/>
      <c r="GL230" s="201"/>
      <c r="GM230" s="201"/>
      <c r="GN230" s="201" t="str">
        <f t="shared" si="214"/>
        <v/>
      </c>
      <c r="GO230" s="201"/>
      <c r="GP230" s="201"/>
      <c r="GQ230" s="203"/>
      <c r="GR230" s="201"/>
      <c r="GS230" s="201"/>
      <c r="GT230" s="201"/>
      <c r="GU230" s="201" t="str">
        <f t="shared" si="215"/>
        <v/>
      </c>
      <c r="GV230" s="201"/>
      <c r="GW230" s="201"/>
      <c r="GX230" s="203"/>
      <c r="GY230" s="201"/>
      <c r="GZ230" s="201"/>
      <c r="HA230" s="201"/>
      <c r="HB230" s="201" t="str">
        <f t="shared" si="216"/>
        <v/>
      </c>
      <c r="HC230" s="201"/>
      <c r="HD230" s="201"/>
      <c r="HE230" s="203"/>
      <c r="HF230" s="201"/>
      <c r="HG230" s="201"/>
      <c r="HH230" s="201"/>
      <c r="HI230" s="201" t="str">
        <f t="shared" si="217"/>
        <v/>
      </c>
      <c r="HJ230" s="201"/>
      <c r="HK230" s="201"/>
      <c r="HL230" s="201"/>
      <c r="HM230" s="201"/>
      <c r="HN230" s="201"/>
      <c r="HO230" s="201"/>
      <c r="HP230" s="201" t="str">
        <f t="shared" si="218"/>
        <v/>
      </c>
      <c r="HQ230" s="201"/>
      <c r="HR230" s="201"/>
      <c r="HS230" s="203"/>
      <c r="HT230" s="201"/>
      <c r="HU230" s="201"/>
      <c r="HV230" s="201"/>
      <c r="HW230" s="201" t="str">
        <f t="shared" si="219"/>
        <v/>
      </c>
      <c r="HX230" s="201"/>
      <c r="HY230" s="201"/>
      <c r="HZ230" s="203"/>
      <c r="IA230" s="201"/>
      <c r="IB230" s="201"/>
      <c r="IC230" s="201"/>
      <c r="ID230" s="201" t="str">
        <f t="shared" si="220"/>
        <v/>
      </c>
      <c r="IE230" s="201"/>
      <c r="IF230" s="201"/>
      <c r="IG230" s="203"/>
      <c r="IH230" s="201"/>
      <c r="II230" s="201"/>
      <c r="IJ230" s="201"/>
      <c r="IK230" s="201" t="str">
        <f t="shared" si="221"/>
        <v/>
      </c>
      <c r="IL230" s="201"/>
      <c r="IM230" s="201"/>
      <c r="IN230" s="203"/>
      <c r="IO230" s="201"/>
      <c r="IP230" s="201"/>
      <c r="IQ230" s="201"/>
      <c r="IR230" s="201" t="str">
        <f t="shared" si="222"/>
        <v/>
      </c>
      <c r="IS230" s="201"/>
      <c r="IT230" s="201"/>
      <c r="IU230" s="203"/>
      <c r="IV230" s="201"/>
      <c r="IW230" s="201"/>
      <c r="IX230" s="201"/>
      <c r="IY230" s="201" t="str">
        <f t="shared" si="223"/>
        <v/>
      </c>
      <c r="IZ230" s="201"/>
      <c r="JA230" s="201"/>
      <c r="JB230" s="201"/>
      <c r="JC230" s="201"/>
      <c r="JD230" s="201"/>
      <c r="JE230" s="201"/>
      <c r="JF230" s="201" t="str">
        <f t="shared" si="224"/>
        <v/>
      </c>
      <c r="JG230" s="201"/>
      <c r="JH230" s="201"/>
      <c r="JI230" s="203"/>
      <c r="JJ230" s="201"/>
      <c r="JK230" s="201"/>
      <c r="JL230" s="201"/>
      <c r="JM230" s="201" t="str">
        <f t="shared" si="225"/>
        <v/>
      </c>
      <c r="JN230" s="201"/>
      <c r="JO230" s="201"/>
      <c r="JP230" s="203"/>
      <c r="JQ230" s="201"/>
      <c r="JR230" s="201"/>
      <c r="JS230" s="201"/>
      <c r="JT230" s="201" t="str">
        <f t="shared" si="226"/>
        <v/>
      </c>
      <c r="JU230" s="201"/>
      <c r="JV230" s="201"/>
      <c r="JW230" s="203"/>
      <c r="JX230" s="201"/>
      <c r="JY230" s="201"/>
      <c r="JZ230" s="201"/>
      <c r="KA230" s="201" t="str">
        <f t="shared" si="227"/>
        <v/>
      </c>
      <c r="KB230" s="201"/>
      <c r="KC230" s="201"/>
      <c r="KD230" s="203"/>
      <c r="KE230" s="201"/>
      <c r="KF230" s="201"/>
      <c r="KG230" s="201"/>
      <c r="KH230" s="201" t="str">
        <f t="shared" si="228"/>
        <v/>
      </c>
      <c r="KI230" s="201"/>
      <c r="KJ230" s="201"/>
      <c r="KK230" s="203"/>
      <c r="KL230" s="201"/>
      <c r="KM230" s="201"/>
      <c r="KN230" s="201"/>
      <c r="KO230" s="201" t="str">
        <f t="shared" si="229"/>
        <v/>
      </c>
      <c r="KP230" s="201"/>
      <c r="KQ230" s="201"/>
      <c r="KR230" s="201"/>
      <c r="KS230" s="201"/>
      <c r="KT230" s="201"/>
      <c r="KU230" s="201"/>
      <c r="KV230" s="201" t="str">
        <f t="shared" si="230"/>
        <v/>
      </c>
      <c r="KW230" s="201"/>
      <c r="KX230" s="201"/>
      <c r="KY230" s="203"/>
      <c r="KZ230" s="201"/>
      <c r="LA230" s="201"/>
      <c r="LB230" s="201"/>
      <c r="LC230" s="201" t="str">
        <f t="shared" si="231"/>
        <v/>
      </c>
      <c r="LD230" s="201"/>
      <c r="LE230" s="201"/>
      <c r="LF230" s="203"/>
      <c r="LG230" s="201"/>
      <c r="LH230" s="201"/>
      <c r="LI230" s="201"/>
      <c r="LJ230" s="201" t="str">
        <f t="shared" si="242"/>
        <v/>
      </c>
      <c r="LK230" s="201"/>
      <c r="LL230" s="201"/>
      <c r="LM230" s="203"/>
      <c r="LN230" s="201"/>
      <c r="LO230" s="201"/>
      <c r="LP230" s="201"/>
      <c r="LQ230" s="201" t="str">
        <f t="shared" si="243"/>
        <v/>
      </c>
      <c r="LR230" s="201"/>
      <c r="LS230" s="201"/>
      <c r="LT230" s="203"/>
      <c r="LU230" s="201"/>
      <c r="LV230" s="201"/>
      <c r="LW230" s="201"/>
      <c r="LX230" s="201" t="str">
        <f t="shared" si="244"/>
        <v/>
      </c>
      <c r="LY230" s="201"/>
      <c r="LZ230" s="201"/>
      <c r="MA230" s="203"/>
      <c r="MB230" s="201"/>
      <c r="MC230" s="201"/>
      <c r="MD230" s="201"/>
      <c r="ME230" s="201" t="str">
        <f t="shared" si="245"/>
        <v/>
      </c>
      <c r="MF230" s="201"/>
      <c r="MG230" s="201"/>
      <c r="MH230" s="201"/>
      <c r="MI230" s="201"/>
      <c r="MJ230" s="201"/>
      <c r="MK230" s="201"/>
      <c r="ML230" s="201" t="str">
        <f t="shared" si="246"/>
        <v/>
      </c>
      <c r="MM230" s="201"/>
      <c r="MN230" s="201"/>
      <c r="MO230" s="203"/>
      <c r="MP230" s="201"/>
      <c r="MQ230" s="201"/>
      <c r="MR230" s="201"/>
      <c r="MS230" s="201" t="str">
        <f t="shared" si="247"/>
        <v/>
      </c>
      <c r="MT230" s="201"/>
      <c r="MU230" s="201"/>
      <c r="MV230" s="203"/>
      <c r="MW230" s="201"/>
      <c r="MX230" s="201"/>
      <c r="MY230" s="201"/>
      <c r="MZ230" s="201" t="str">
        <f t="shared" si="248"/>
        <v/>
      </c>
      <c r="NA230" s="201"/>
      <c r="NB230" s="201"/>
      <c r="NC230" s="203"/>
      <c r="ND230" s="201"/>
      <c r="NE230" s="201"/>
      <c r="NF230" s="201"/>
      <c r="NG230" s="201" t="str">
        <f t="shared" si="249"/>
        <v/>
      </c>
      <c r="NH230" s="201"/>
      <c r="NI230" s="201"/>
      <c r="NJ230" s="203"/>
      <c r="NK230" s="201"/>
      <c r="NL230" s="201"/>
      <c r="NM230" s="201"/>
      <c r="NN230" s="201" t="str">
        <f t="shared" si="250"/>
        <v/>
      </c>
      <c r="NO230" s="201"/>
      <c r="NP230" s="201"/>
      <c r="NQ230" s="203"/>
      <c r="NR230" s="201"/>
      <c r="NS230" s="201"/>
      <c r="NT230" s="201"/>
      <c r="NU230" s="201" t="str">
        <f t="shared" si="251"/>
        <v/>
      </c>
      <c r="NV230" s="201"/>
      <c r="NW230" s="201"/>
      <c r="NX230" s="201"/>
      <c r="NY230" s="201"/>
      <c r="NZ230" s="201"/>
      <c r="OA230" s="201"/>
      <c r="OB230" s="201" t="str">
        <f t="shared" si="252"/>
        <v/>
      </c>
      <c r="OC230" s="201"/>
      <c r="OD230" s="201"/>
      <c r="OE230" s="203"/>
      <c r="OF230" s="201"/>
      <c r="OG230" s="201"/>
      <c r="OH230" s="201"/>
      <c r="OI230" s="201" t="str">
        <f t="shared" si="253"/>
        <v/>
      </c>
      <c r="OJ230" s="201"/>
      <c r="OK230" s="201"/>
      <c r="OL230" s="203"/>
      <c r="OM230" s="201"/>
      <c r="ON230" s="201"/>
      <c r="OO230" s="201"/>
      <c r="OP230" s="201" t="str">
        <f t="shared" si="254"/>
        <v/>
      </c>
      <c r="OQ230" s="201"/>
      <c r="OR230" s="201"/>
      <c r="OS230" s="203"/>
      <c r="OT230" s="201"/>
      <c r="OU230" s="201"/>
      <c r="OV230" s="201"/>
      <c r="OW230" s="201" t="str">
        <f t="shared" si="255"/>
        <v/>
      </c>
      <c r="OX230" s="201"/>
      <c r="OY230" s="201"/>
      <c r="OZ230" s="203"/>
      <c r="PA230" s="201"/>
      <c r="PB230" s="201"/>
      <c r="PC230" s="201"/>
      <c r="PD230" s="201" t="str">
        <f t="shared" si="256"/>
        <v/>
      </c>
      <c r="PE230" s="201"/>
      <c r="PF230" s="201"/>
      <c r="PG230" s="203"/>
      <c r="PH230" s="201"/>
      <c r="PI230" s="201"/>
      <c r="PJ230" s="201"/>
      <c r="PK230" s="201" t="str">
        <f t="shared" si="257"/>
        <v/>
      </c>
      <c r="PL230" s="201"/>
      <c r="PM230" s="201"/>
      <c r="PN230" s="201"/>
      <c r="PO230" s="201"/>
      <c r="PP230" s="201"/>
      <c r="PQ230" s="201"/>
      <c r="PR230" s="201" t="str">
        <f t="shared" si="258"/>
        <v/>
      </c>
      <c r="PS230" s="201"/>
      <c r="PT230" s="201"/>
      <c r="PU230" s="201"/>
      <c r="PV230" s="201"/>
      <c r="PW230" s="201"/>
      <c r="PX230" s="201"/>
      <c r="PY230" s="201" t="str">
        <f t="shared" si="259"/>
        <v/>
      </c>
      <c r="PZ230" s="201"/>
      <c r="QA230" s="201"/>
      <c r="QB230" s="201"/>
      <c r="QC230" s="201"/>
      <c r="QD230" s="201"/>
      <c r="QE230" s="201"/>
      <c r="QF230" s="201" t="str">
        <f t="shared" si="260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61"/>
        <v>#N/A</v>
      </c>
      <c r="H231" s="202"/>
      <c r="I231" s="202"/>
      <c r="J231" s="202"/>
      <c r="K231" s="201"/>
      <c r="L231" s="201"/>
      <c r="M231" s="201"/>
      <c r="N231" s="201">
        <f t="shared" si="262"/>
        <v>20</v>
      </c>
      <c r="O231" s="201"/>
      <c r="P231" s="201"/>
      <c r="Q231" s="203"/>
      <c r="R231" s="201"/>
      <c r="S231" s="201"/>
      <c r="T231" s="201"/>
      <c r="U231" s="201">
        <f t="shared" ref="U231:U236" si="263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64">AB57</f>
        <v>0</v>
      </c>
      <c r="AC231" s="201"/>
      <c r="AD231" s="201"/>
      <c r="AE231" s="203"/>
      <c r="AF231" s="201"/>
      <c r="AG231" s="201"/>
      <c r="AH231" s="201"/>
      <c r="AI231" s="201">
        <f t="shared" si="191"/>
        <v>0</v>
      </c>
      <c r="AJ231" s="201"/>
      <c r="AK231" s="201"/>
      <c r="AL231" s="203"/>
      <c r="AM231" s="201"/>
      <c r="AN231" s="201"/>
      <c r="AO231" s="201"/>
      <c r="AP231" s="201" t="str">
        <f t="shared" si="192"/>
        <v/>
      </c>
      <c r="AQ231" s="201"/>
      <c r="AR231" s="201"/>
      <c r="AS231" s="203"/>
      <c r="AT231" s="201"/>
      <c r="AU231" s="201"/>
      <c r="AV231" s="201"/>
      <c r="AW231" s="201" t="str">
        <f t="shared" si="193"/>
        <v/>
      </c>
      <c r="AX231" s="201"/>
      <c r="AY231" s="201"/>
      <c r="AZ231" s="201"/>
      <c r="BA231" s="201"/>
      <c r="BB231" s="201"/>
      <c r="BC231" s="201"/>
      <c r="BD231" s="201" t="str">
        <f t="shared" si="194"/>
        <v/>
      </c>
      <c r="BE231" s="201"/>
      <c r="BF231" s="201"/>
      <c r="BG231" s="203"/>
      <c r="BH231" s="201"/>
      <c r="BI231" s="201"/>
      <c r="BJ231" s="201"/>
      <c r="BK231" s="201" t="str">
        <f t="shared" si="195"/>
        <v/>
      </c>
      <c r="BL231" s="201"/>
      <c r="BM231" s="201"/>
      <c r="BN231" s="203"/>
      <c r="BO231" s="201"/>
      <c r="BP231" s="201"/>
      <c r="BQ231" s="201"/>
      <c r="BR231" s="201" t="str">
        <f t="shared" si="196"/>
        <v/>
      </c>
      <c r="BS231" s="201"/>
      <c r="BT231" s="201"/>
      <c r="BU231" s="203"/>
      <c r="BV231" s="201"/>
      <c r="BW231" s="201"/>
      <c r="BX231" s="201"/>
      <c r="BY231" s="201" t="str">
        <f t="shared" si="197"/>
        <v/>
      </c>
      <c r="BZ231" s="201"/>
      <c r="CA231" s="201"/>
      <c r="CB231" s="203"/>
      <c r="CC231" s="201"/>
      <c r="CD231" s="201"/>
      <c r="CE231" s="201"/>
      <c r="CF231" s="201" t="str">
        <f t="shared" si="198"/>
        <v/>
      </c>
      <c r="CG231" s="201"/>
      <c r="CH231" s="201"/>
      <c r="CI231" s="203"/>
      <c r="CJ231" s="201"/>
      <c r="CK231" s="201"/>
      <c r="CL231" s="201"/>
      <c r="CM231" s="201" t="str">
        <f t="shared" si="199"/>
        <v/>
      </c>
      <c r="CN231" s="201"/>
      <c r="CO231" s="201"/>
      <c r="CP231" s="201"/>
      <c r="CQ231" s="201"/>
      <c r="CR231" s="201"/>
      <c r="CS231" s="201"/>
      <c r="CT231" s="201" t="str">
        <f t="shared" si="200"/>
        <v/>
      </c>
      <c r="CU231" s="201"/>
      <c r="CV231" s="201"/>
      <c r="CW231" s="203"/>
      <c r="CX231" s="201"/>
      <c r="CY231" s="201"/>
      <c r="CZ231" s="201"/>
      <c r="DA231" s="201" t="str">
        <f t="shared" si="201"/>
        <v/>
      </c>
      <c r="DB231" s="201"/>
      <c r="DC231" s="201"/>
      <c r="DD231" s="203"/>
      <c r="DE231" s="201"/>
      <c r="DF231" s="201"/>
      <c r="DG231" s="201"/>
      <c r="DH231" s="201" t="str">
        <f t="shared" si="202"/>
        <v/>
      </c>
      <c r="DI231" s="201"/>
      <c r="DJ231" s="201"/>
      <c r="DK231" s="203"/>
      <c r="DL231" s="201"/>
      <c r="DM231" s="201"/>
      <c r="DN231" s="201"/>
      <c r="DO231" s="201" t="str">
        <f t="shared" si="203"/>
        <v/>
      </c>
      <c r="DP231" s="201"/>
      <c r="DQ231" s="201"/>
      <c r="DR231" s="203"/>
      <c r="DS231" s="201"/>
      <c r="DT231" s="201"/>
      <c r="DU231" s="201"/>
      <c r="DV231" s="201" t="str">
        <f t="shared" si="204"/>
        <v/>
      </c>
      <c r="DW231" s="201"/>
      <c r="DX231" s="201"/>
      <c r="DY231" s="203"/>
      <c r="DZ231" s="201"/>
      <c r="EA231" s="201"/>
      <c r="EB231" s="201"/>
      <c r="EC231" s="201" t="str">
        <f t="shared" si="205"/>
        <v/>
      </c>
      <c r="ED231" s="201"/>
      <c r="EE231" s="201"/>
      <c r="EF231" s="201"/>
      <c r="EG231" s="201"/>
      <c r="EH231" s="201"/>
      <c r="EI231" s="201"/>
      <c r="EJ231" s="201" t="str">
        <f t="shared" si="206"/>
        <v/>
      </c>
      <c r="EK231" s="201"/>
      <c r="EL231" s="201"/>
      <c r="EM231" s="203"/>
      <c r="EN231" s="201"/>
      <c r="EO231" s="201"/>
      <c r="EP231" s="201"/>
      <c r="EQ231" s="201" t="str">
        <f t="shared" si="207"/>
        <v/>
      </c>
      <c r="ER231" s="201"/>
      <c r="ES231" s="201"/>
      <c r="ET231" s="203"/>
      <c r="EU231" s="201"/>
      <c r="EV231" s="201"/>
      <c r="EW231" s="201"/>
      <c r="EX231" s="201" t="str">
        <f t="shared" si="208"/>
        <v/>
      </c>
      <c r="EY231" s="201"/>
      <c r="EZ231" s="201"/>
      <c r="FA231" s="203"/>
      <c r="FB231" s="201"/>
      <c r="FC231" s="201"/>
      <c r="FD231" s="201"/>
      <c r="FE231" s="201" t="str">
        <f t="shared" si="209"/>
        <v/>
      </c>
      <c r="FF231" s="201"/>
      <c r="FG231" s="201"/>
      <c r="FH231" s="203"/>
      <c r="FI231" s="201"/>
      <c r="FJ231" s="201"/>
      <c r="FK231" s="201"/>
      <c r="FL231" s="201" t="str">
        <f t="shared" si="210"/>
        <v/>
      </c>
      <c r="FM231" s="201"/>
      <c r="FN231" s="201"/>
      <c r="FO231" s="203"/>
      <c r="FP231" s="201"/>
      <c r="FQ231" s="201"/>
      <c r="FR231" s="201"/>
      <c r="FS231" s="201" t="str">
        <f t="shared" si="211"/>
        <v/>
      </c>
      <c r="FT231" s="201"/>
      <c r="FU231" s="201"/>
      <c r="FV231" s="201"/>
      <c r="FW231" s="201"/>
      <c r="FX231" s="201"/>
      <c r="FY231" s="201"/>
      <c r="FZ231" s="201" t="str">
        <f t="shared" si="212"/>
        <v/>
      </c>
      <c r="GA231" s="201"/>
      <c r="GB231" s="201"/>
      <c r="GC231" s="203"/>
      <c r="GD231" s="201"/>
      <c r="GE231" s="201"/>
      <c r="GF231" s="201"/>
      <c r="GG231" s="201" t="str">
        <f t="shared" si="213"/>
        <v/>
      </c>
      <c r="GH231" s="201"/>
      <c r="GI231" s="201"/>
      <c r="GJ231" s="203"/>
      <c r="GK231" s="201"/>
      <c r="GL231" s="201"/>
      <c r="GM231" s="201"/>
      <c r="GN231" s="201" t="str">
        <f t="shared" si="214"/>
        <v/>
      </c>
      <c r="GO231" s="201"/>
      <c r="GP231" s="201"/>
      <c r="GQ231" s="203"/>
      <c r="GR231" s="201"/>
      <c r="GS231" s="201"/>
      <c r="GT231" s="201"/>
      <c r="GU231" s="201" t="str">
        <f t="shared" si="215"/>
        <v/>
      </c>
      <c r="GV231" s="201"/>
      <c r="GW231" s="201"/>
      <c r="GX231" s="203"/>
      <c r="GY231" s="201"/>
      <c r="GZ231" s="201"/>
      <c r="HA231" s="201"/>
      <c r="HB231" s="201" t="str">
        <f t="shared" si="216"/>
        <v/>
      </c>
      <c r="HC231" s="201"/>
      <c r="HD231" s="201"/>
      <c r="HE231" s="203"/>
      <c r="HF231" s="201"/>
      <c r="HG231" s="201"/>
      <c r="HH231" s="201"/>
      <c r="HI231" s="201" t="str">
        <f t="shared" si="217"/>
        <v/>
      </c>
      <c r="HJ231" s="201"/>
      <c r="HK231" s="201"/>
      <c r="HL231" s="201"/>
      <c r="HM231" s="201"/>
      <c r="HN231" s="201"/>
      <c r="HO231" s="201"/>
      <c r="HP231" s="201" t="str">
        <f t="shared" si="218"/>
        <v/>
      </c>
      <c r="HQ231" s="201"/>
      <c r="HR231" s="201"/>
      <c r="HS231" s="203"/>
      <c r="HT231" s="201"/>
      <c r="HU231" s="201"/>
      <c r="HV231" s="201"/>
      <c r="HW231" s="201" t="str">
        <f t="shared" si="219"/>
        <v/>
      </c>
      <c r="HX231" s="201"/>
      <c r="HY231" s="201"/>
      <c r="HZ231" s="203"/>
      <c r="IA231" s="201"/>
      <c r="IB231" s="201"/>
      <c r="IC231" s="201"/>
      <c r="ID231" s="201" t="str">
        <f t="shared" si="220"/>
        <v/>
      </c>
      <c r="IE231" s="201"/>
      <c r="IF231" s="201"/>
      <c r="IG231" s="203"/>
      <c r="IH231" s="201"/>
      <c r="II231" s="201"/>
      <c r="IJ231" s="201"/>
      <c r="IK231" s="201" t="str">
        <f t="shared" si="221"/>
        <v/>
      </c>
      <c r="IL231" s="201"/>
      <c r="IM231" s="201"/>
      <c r="IN231" s="203"/>
      <c r="IO231" s="201"/>
      <c r="IP231" s="201"/>
      <c r="IQ231" s="201"/>
      <c r="IR231" s="201" t="str">
        <f t="shared" si="222"/>
        <v/>
      </c>
      <c r="IS231" s="201"/>
      <c r="IT231" s="201"/>
      <c r="IU231" s="203"/>
      <c r="IV231" s="201"/>
      <c r="IW231" s="201"/>
      <c r="IX231" s="201"/>
      <c r="IY231" s="201" t="str">
        <f t="shared" si="223"/>
        <v/>
      </c>
      <c r="IZ231" s="201"/>
      <c r="JA231" s="201"/>
      <c r="JB231" s="201"/>
      <c r="JC231" s="201"/>
      <c r="JD231" s="201"/>
      <c r="JE231" s="201"/>
      <c r="JF231" s="201" t="str">
        <f t="shared" si="224"/>
        <v/>
      </c>
      <c r="JG231" s="201"/>
      <c r="JH231" s="201"/>
      <c r="JI231" s="203"/>
      <c r="JJ231" s="201"/>
      <c r="JK231" s="201"/>
      <c r="JL231" s="201"/>
      <c r="JM231" s="201" t="str">
        <f t="shared" si="225"/>
        <v/>
      </c>
      <c r="JN231" s="201"/>
      <c r="JO231" s="201"/>
      <c r="JP231" s="203"/>
      <c r="JQ231" s="201"/>
      <c r="JR231" s="201"/>
      <c r="JS231" s="201"/>
      <c r="JT231" s="201" t="str">
        <f t="shared" si="226"/>
        <v/>
      </c>
      <c r="JU231" s="201"/>
      <c r="JV231" s="201"/>
      <c r="JW231" s="203"/>
      <c r="JX231" s="201"/>
      <c r="JY231" s="201"/>
      <c r="JZ231" s="201"/>
      <c r="KA231" s="201" t="str">
        <f t="shared" si="227"/>
        <v/>
      </c>
      <c r="KB231" s="201"/>
      <c r="KC231" s="201"/>
      <c r="KD231" s="203"/>
      <c r="KE231" s="201"/>
      <c r="KF231" s="201"/>
      <c r="KG231" s="201"/>
      <c r="KH231" s="201" t="str">
        <f t="shared" si="228"/>
        <v/>
      </c>
      <c r="KI231" s="201"/>
      <c r="KJ231" s="201"/>
      <c r="KK231" s="203"/>
      <c r="KL231" s="201"/>
      <c r="KM231" s="201"/>
      <c r="KN231" s="201"/>
      <c r="KO231" s="201" t="str">
        <f t="shared" si="229"/>
        <v/>
      </c>
      <c r="KP231" s="201"/>
      <c r="KQ231" s="201"/>
      <c r="KR231" s="201"/>
      <c r="KS231" s="201"/>
      <c r="KT231" s="201"/>
      <c r="KU231" s="201"/>
      <c r="KV231" s="201" t="str">
        <f t="shared" si="230"/>
        <v/>
      </c>
      <c r="KW231" s="201"/>
      <c r="KX231" s="201"/>
      <c r="KY231" s="203"/>
      <c r="KZ231" s="201"/>
      <c r="LA231" s="201"/>
      <c r="LB231" s="201"/>
      <c r="LC231" s="201" t="str">
        <f t="shared" si="231"/>
        <v/>
      </c>
      <c r="LD231" s="201"/>
      <c r="LE231" s="201"/>
      <c r="LF231" s="203"/>
      <c r="LG231" s="201"/>
      <c r="LH231" s="201"/>
      <c r="LI231" s="201"/>
      <c r="LJ231" s="201" t="str">
        <f t="shared" si="242"/>
        <v/>
      </c>
      <c r="LK231" s="201"/>
      <c r="LL231" s="201"/>
      <c r="LM231" s="203"/>
      <c r="LN231" s="201"/>
      <c r="LO231" s="201"/>
      <c r="LP231" s="201"/>
      <c r="LQ231" s="201" t="str">
        <f t="shared" si="243"/>
        <v/>
      </c>
      <c r="LR231" s="201"/>
      <c r="LS231" s="201"/>
      <c r="LT231" s="203"/>
      <c r="LU231" s="201"/>
      <c r="LV231" s="201"/>
      <c r="LW231" s="201"/>
      <c r="LX231" s="201" t="str">
        <f t="shared" si="244"/>
        <v/>
      </c>
      <c r="LY231" s="201"/>
      <c r="LZ231" s="201"/>
      <c r="MA231" s="203"/>
      <c r="MB231" s="201"/>
      <c r="MC231" s="201"/>
      <c r="MD231" s="201"/>
      <c r="ME231" s="201" t="str">
        <f t="shared" si="245"/>
        <v/>
      </c>
      <c r="MF231" s="201"/>
      <c r="MG231" s="201"/>
      <c r="MH231" s="201"/>
      <c r="MI231" s="201"/>
      <c r="MJ231" s="201"/>
      <c r="MK231" s="201"/>
      <c r="ML231" s="201" t="str">
        <f t="shared" si="246"/>
        <v/>
      </c>
      <c r="MM231" s="201"/>
      <c r="MN231" s="201"/>
      <c r="MO231" s="203"/>
      <c r="MP231" s="201"/>
      <c r="MQ231" s="201"/>
      <c r="MR231" s="201"/>
      <c r="MS231" s="201" t="str">
        <f t="shared" si="247"/>
        <v/>
      </c>
      <c r="MT231" s="201"/>
      <c r="MU231" s="201"/>
      <c r="MV231" s="203"/>
      <c r="MW231" s="201"/>
      <c r="MX231" s="201"/>
      <c r="MY231" s="201"/>
      <c r="MZ231" s="201" t="str">
        <f t="shared" si="248"/>
        <v/>
      </c>
      <c r="NA231" s="201"/>
      <c r="NB231" s="201"/>
      <c r="NC231" s="203"/>
      <c r="ND231" s="201"/>
      <c r="NE231" s="201"/>
      <c r="NF231" s="201"/>
      <c r="NG231" s="201" t="str">
        <f t="shared" si="249"/>
        <v/>
      </c>
      <c r="NH231" s="201"/>
      <c r="NI231" s="201"/>
      <c r="NJ231" s="203"/>
      <c r="NK231" s="201"/>
      <c r="NL231" s="201"/>
      <c r="NM231" s="201"/>
      <c r="NN231" s="201" t="str">
        <f t="shared" si="250"/>
        <v/>
      </c>
      <c r="NO231" s="201"/>
      <c r="NP231" s="201"/>
      <c r="NQ231" s="203"/>
      <c r="NR231" s="201"/>
      <c r="NS231" s="201"/>
      <c r="NT231" s="201"/>
      <c r="NU231" s="201" t="str">
        <f t="shared" si="251"/>
        <v/>
      </c>
      <c r="NV231" s="201"/>
      <c r="NW231" s="201"/>
      <c r="NX231" s="201"/>
      <c r="NY231" s="201"/>
      <c r="NZ231" s="201"/>
      <c r="OA231" s="201"/>
      <c r="OB231" s="201" t="str">
        <f t="shared" si="252"/>
        <v/>
      </c>
      <c r="OC231" s="201"/>
      <c r="OD231" s="201"/>
      <c r="OE231" s="203"/>
      <c r="OF231" s="201"/>
      <c r="OG231" s="201"/>
      <c r="OH231" s="201"/>
      <c r="OI231" s="201" t="str">
        <f t="shared" si="253"/>
        <v/>
      </c>
      <c r="OJ231" s="201"/>
      <c r="OK231" s="201"/>
      <c r="OL231" s="203"/>
      <c r="OM231" s="201"/>
      <c r="ON231" s="201"/>
      <c r="OO231" s="201"/>
      <c r="OP231" s="201" t="str">
        <f t="shared" si="254"/>
        <v/>
      </c>
      <c r="OQ231" s="201"/>
      <c r="OR231" s="201"/>
      <c r="OS231" s="203"/>
      <c r="OT231" s="201"/>
      <c r="OU231" s="201"/>
      <c r="OV231" s="201"/>
      <c r="OW231" s="201" t="str">
        <f t="shared" si="255"/>
        <v/>
      </c>
      <c r="OX231" s="201"/>
      <c r="OY231" s="201"/>
      <c r="OZ231" s="203"/>
      <c r="PA231" s="201"/>
      <c r="PB231" s="201"/>
      <c r="PC231" s="201"/>
      <c r="PD231" s="201" t="str">
        <f t="shared" si="256"/>
        <v/>
      </c>
      <c r="PE231" s="201"/>
      <c r="PF231" s="201"/>
      <c r="PG231" s="203"/>
      <c r="PH231" s="201"/>
      <c r="PI231" s="201"/>
      <c r="PJ231" s="201"/>
      <c r="PK231" s="201" t="str">
        <f t="shared" si="257"/>
        <v/>
      </c>
      <c r="PL231" s="201"/>
      <c r="PM231" s="201"/>
      <c r="PN231" s="201"/>
      <c r="PO231" s="201"/>
      <c r="PP231" s="201"/>
      <c r="PQ231" s="201"/>
      <c r="PR231" s="201" t="str">
        <f t="shared" si="258"/>
        <v/>
      </c>
      <c r="PS231" s="201"/>
      <c r="PT231" s="201"/>
      <c r="PU231" s="201"/>
      <c r="PV231" s="201"/>
      <c r="PW231" s="201"/>
      <c r="PX231" s="201"/>
      <c r="PY231" s="201" t="str">
        <f t="shared" si="259"/>
        <v/>
      </c>
      <c r="PZ231" s="201"/>
      <c r="QA231" s="201"/>
      <c r="QB231" s="201"/>
      <c r="QC231" s="201"/>
      <c r="QD231" s="201"/>
      <c r="QE231" s="201"/>
      <c r="QF231" s="201" t="str">
        <f t="shared" si="260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61"/>
        <v>#N/A</v>
      </c>
      <c r="H232" s="202"/>
      <c r="I232" s="202"/>
      <c r="J232" s="202"/>
      <c r="K232" s="201"/>
      <c r="L232" s="201"/>
      <c r="M232" s="201"/>
      <c r="N232" s="201">
        <f t="shared" si="262"/>
        <v>0</v>
      </c>
      <c r="O232" s="201"/>
      <c r="P232" s="201"/>
      <c r="Q232" s="203"/>
      <c r="R232" s="201"/>
      <c r="S232" s="201"/>
      <c r="T232" s="201"/>
      <c r="U232" s="201">
        <f t="shared" si="263"/>
        <v>0</v>
      </c>
      <c r="V232" s="201"/>
      <c r="W232" s="201"/>
      <c r="X232" s="203"/>
      <c r="Y232" s="201"/>
      <c r="Z232" s="201"/>
      <c r="AA232" s="201"/>
      <c r="AB232" s="201">
        <f t="shared" si="264"/>
        <v>0</v>
      </c>
      <c r="AC232" s="201"/>
      <c r="AD232" s="201"/>
      <c r="AE232" s="203"/>
      <c r="AF232" s="201"/>
      <c r="AG232" s="201"/>
      <c r="AH232" s="201"/>
      <c r="AI232" s="201">
        <f t="shared" si="191"/>
        <v>0</v>
      </c>
      <c r="AJ232" s="201"/>
      <c r="AK232" s="201"/>
      <c r="AL232" s="203"/>
      <c r="AM232" s="201"/>
      <c r="AN232" s="201"/>
      <c r="AO232" s="201"/>
      <c r="AP232" s="201" t="str">
        <f t="shared" si="192"/>
        <v/>
      </c>
      <c r="AQ232" s="201"/>
      <c r="AR232" s="201"/>
      <c r="AS232" s="203"/>
      <c r="AT232" s="201"/>
      <c r="AU232" s="201"/>
      <c r="AV232" s="201"/>
      <c r="AW232" s="201" t="str">
        <f t="shared" si="193"/>
        <v/>
      </c>
      <c r="AX232" s="201"/>
      <c r="AY232" s="201"/>
      <c r="AZ232" s="201"/>
      <c r="BA232" s="201"/>
      <c r="BB232" s="201"/>
      <c r="BC232" s="201"/>
      <c r="BD232" s="201" t="str">
        <f t="shared" si="194"/>
        <v/>
      </c>
      <c r="BE232" s="201"/>
      <c r="BF232" s="201"/>
      <c r="BG232" s="203"/>
      <c r="BH232" s="201"/>
      <c r="BI232" s="201"/>
      <c r="BJ232" s="201"/>
      <c r="BK232" s="201" t="str">
        <f t="shared" si="195"/>
        <v/>
      </c>
      <c r="BL232" s="201"/>
      <c r="BM232" s="201"/>
      <c r="BN232" s="203"/>
      <c r="BO232" s="201"/>
      <c r="BP232" s="201"/>
      <c r="BQ232" s="201"/>
      <c r="BR232" s="201" t="str">
        <f t="shared" si="196"/>
        <v/>
      </c>
      <c r="BS232" s="201"/>
      <c r="BT232" s="201"/>
      <c r="BU232" s="203"/>
      <c r="BV232" s="201"/>
      <c r="BW232" s="201"/>
      <c r="BX232" s="201"/>
      <c r="BY232" s="201" t="str">
        <f t="shared" si="197"/>
        <v/>
      </c>
      <c r="BZ232" s="201"/>
      <c r="CA232" s="201"/>
      <c r="CB232" s="203"/>
      <c r="CC232" s="201"/>
      <c r="CD232" s="201"/>
      <c r="CE232" s="201"/>
      <c r="CF232" s="201" t="str">
        <f t="shared" si="198"/>
        <v/>
      </c>
      <c r="CG232" s="201"/>
      <c r="CH232" s="201"/>
      <c r="CI232" s="203"/>
      <c r="CJ232" s="201"/>
      <c r="CK232" s="201"/>
      <c r="CL232" s="201"/>
      <c r="CM232" s="201" t="str">
        <f t="shared" si="199"/>
        <v/>
      </c>
      <c r="CN232" s="201"/>
      <c r="CO232" s="201"/>
      <c r="CP232" s="201"/>
      <c r="CQ232" s="201"/>
      <c r="CR232" s="201"/>
      <c r="CS232" s="201"/>
      <c r="CT232" s="201" t="str">
        <f t="shared" si="200"/>
        <v/>
      </c>
      <c r="CU232" s="201"/>
      <c r="CV232" s="201"/>
      <c r="CW232" s="203"/>
      <c r="CX232" s="201"/>
      <c r="CY232" s="201"/>
      <c r="CZ232" s="201"/>
      <c r="DA232" s="201" t="str">
        <f t="shared" si="201"/>
        <v/>
      </c>
      <c r="DB232" s="201"/>
      <c r="DC232" s="201"/>
      <c r="DD232" s="203"/>
      <c r="DE232" s="201"/>
      <c r="DF232" s="201"/>
      <c r="DG232" s="201"/>
      <c r="DH232" s="201" t="str">
        <f t="shared" si="202"/>
        <v/>
      </c>
      <c r="DI232" s="201"/>
      <c r="DJ232" s="201"/>
      <c r="DK232" s="203"/>
      <c r="DL232" s="201"/>
      <c r="DM232" s="201"/>
      <c r="DN232" s="201"/>
      <c r="DO232" s="201" t="str">
        <f t="shared" si="203"/>
        <v/>
      </c>
      <c r="DP232" s="201"/>
      <c r="DQ232" s="201"/>
      <c r="DR232" s="203"/>
      <c r="DS232" s="201"/>
      <c r="DT232" s="201"/>
      <c r="DU232" s="201"/>
      <c r="DV232" s="201" t="str">
        <f t="shared" si="204"/>
        <v/>
      </c>
      <c r="DW232" s="201"/>
      <c r="DX232" s="201"/>
      <c r="DY232" s="203"/>
      <c r="DZ232" s="201"/>
      <c r="EA232" s="201"/>
      <c r="EB232" s="201"/>
      <c r="EC232" s="201" t="str">
        <f t="shared" si="205"/>
        <v/>
      </c>
      <c r="ED232" s="201"/>
      <c r="EE232" s="201"/>
      <c r="EF232" s="201"/>
      <c r="EG232" s="201"/>
      <c r="EH232" s="201"/>
      <c r="EI232" s="201"/>
      <c r="EJ232" s="201" t="str">
        <f t="shared" si="206"/>
        <v/>
      </c>
      <c r="EK232" s="201"/>
      <c r="EL232" s="201"/>
      <c r="EM232" s="203"/>
      <c r="EN232" s="201"/>
      <c r="EO232" s="201"/>
      <c r="EP232" s="201"/>
      <c r="EQ232" s="201" t="str">
        <f t="shared" si="207"/>
        <v/>
      </c>
      <c r="ER232" s="201"/>
      <c r="ES232" s="201"/>
      <c r="ET232" s="203"/>
      <c r="EU232" s="201"/>
      <c r="EV232" s="201"/>
      <c r="EW232" s="201"/>
      <c r="EX232" s="201" t="str">
        <f t="shared" si="208"/>
        <v/>
      </c>
      <c r="EY232" s="201"/>
      <c r="EZ232" s="201"/>
      <c r="FA232" s="203"/>
      <c r="FB232" s="201"/>
      <c r="FC232" s="201"/>
      <c r="FD232" s="201"/>
      <c r="FE232" s="201" t="str">
        <f t="shared" si="209"/>
        <v/>
      </c>
      <c r="FF232" s="201"/>
      <c r="FG232" s="201"/>
      <c r="FH232" s="203"/>
      <c r="FI232" s="201"/>
      <c r="FJ232" s="201"/>
      <c r="FK232" s="201"/>
      <c r="FL232" s="201" t="str">
        <f t="shared" si="210"/>
        <v/>
      </c>
      <c r="FM232" s="201"/>
      <c r="FN232" s="201"/>
      <c r="FO232" s="203"/>
      <c r="FP232" s="201"/>
      <c r="FQ232" s="201"/>
      <c r="FR232" s="201"/>
      <c r="FS232" s="201" t="str">
        <f t="shared" si="211"/>
        <v/>
      </c>
      <c r="FT232" s="201"/>
      <c r="FU232" s="201"/>
      <c r="FV232" s="201"/>
      <c r="FW232" s="201"/>
      <c r="FX232" s="201"/>
      <c r="FY232" s="201"/>
      <c r="FZ232" s="201" t="str">
        <f t="shared" si="212"/>
        <v/>
      </c>
      <c r="GA232" s="201"/>
      <c r="GB232" s="201"/>
      <c r="GC232" s="203"/>
      <c r="GD232" s="201"/>
      <c r="GE232" s="201"/>
      <c r="GF232" s="201"/>
      <c r="GG232" s="201" t="str">
        <f t="shared" si="213"/>
        <v/>
      </c>
      <c r="GH232" s="201"/>
      <c r="GI232" s="201"/>
      <c r="GJ232" s="203"/>
      <c r="GK232" s="201"/>
      <c r="GL232" s="201"/>
      <c r="GM232" s="201"/>
      <c r="GN232" s="201" t="str">
        <f t="shared" si="214"/>
        <v/>
      </c>
      <c r="GO232" s="201"/>
      <c r="GP232" s="201"/>
      <c r="GQ232" s="203"/>
      <c r="GR232" s="201"/>
      <c r="GS232" s="201"/>
      <c r="GT232" s="201"/>
      <c r="GU232" s="201" t="str">
        <f t="shared" si="215"/>
        <v/>
      </c>
      <c r="GV232" s="201"/>
      <c r="GW232" s="201"/>
      <c r="GX232" s="203"/>
      <c r="GY232" s="201"/>
      <c r="GZ232" s="201"/>
      <c r="HA232" s="201"/>
      <c r="HB232" s="201" t="str">
        <f t="shared" si="216"/>
        <v/>
      </c>
      <c r="HC232" s="201"/>
      <c r="HD232" s="201"/>
      <c r="HE232" s="203"/>
      <c r="HF232" s="201"/>
      <c r="HG232" s="201"/>
      <c r="HH232" s="201"/>
      <c r="HI232" s="201" t="str">
        <f t="shared" si="217"/>
        <v/>
      </c>
      <c r="HJ232" s="201"/>
      <c r="HK232" s="201"/>
      <c r="HL232" s="201"/>
      <c r="HM232" s="201"/>
      <c r="HN232" s="201"/>
      <c r="HO232" s="201"/>
      <c r="HP232" s="201" t="str">
        <f t="shared" si="218"/>
        <v/>
      </c>
      <c r="HQ232" s="201"/>
      <c r="HR232" s="201"/>
      <c r="HS232" s="203"/>
      <c r="HT232" s="201"/>
      <c r="HU232" s="201"/>
      <c r="HV232" s="201"/>
      <c r="HW232" s="201" t="str">
        <f t="shared" si="219"/>
        <v/>
      </c>
      <c r="HX232" s="201"/>
      <c r="HY232" s="201"/>
      <c r="HZ232" s="203"/>
      <c r="IA232" s="201"/>
      <c r="IB232" s="201"/>
      <c r="IC232" s="201"/>
      <c r="ID232" s="201" t="str">
        <f t="shared" si="220"/>
        <v/>
      </c>
      <c r="IE232" s="201"/>
      <c r="IF232" s="201"/>
      <c r="IG232" s="203"/>
      <c r="IH232" s="201"/>
      <c r="II232" s="201"/>
      <c r="IJ232" s="201"/>
      <c r="IK232" s="201" t="str">
        <f t="shared" si="221"/>
        <v/>
      </c>
      <c r="IL232" s="201"/>
      <c r="IM232" s="201"/>
      <c r="IN232" s="203"/>
      <c r="IO232" s="201"/>
      <c r="IP232" s="201"/>
      <c r="IQ232" s="201"/>
      <c r="IR232" s="201" t="str">
        <f t="shared" si="222"/>
        <v/>
      </c>
      <c r="IS232" s="201"/>
      <c r="IT232" s="201"/>
      <c r="IU232" s="203"/>
      <c r="IV232" s="201"/>
      <c r="IW232" s="201"/>
      <c r="IX232" s="201"/>
      <c r="IY232" s="201" t="str">
        <f t="shared" si="223"/>
        <v/>
      </c>
      <c r="IZ232" s="201"/>
      <c r="JA232" s="201"/>
      <c r="JB232" s="201"/>
      <c r="JC232" s="201"/>
      <c r="JD232" s="201"/>
      <c r="JE232" s="201"/>
      <c r="JF232" s="201" t="str">
        <f t="shared" si="224"/>
        <v/>
      </c>
      <c r="JG232" s="201"/>
      <c r="JH232" s="201"/>
      <c r="JI232" s="203"/>
      <c r="JJ232" s="201"/>
      <c r="JK232" s="201"/>
      <c r="JL232" s="201"/>
      <c r="JM232" s="201" t="str">
        <f t="shared" si="225"/>
        <v/>
      </c>
      <c r="JN232" s="201"/>
      <c r="JO232" s="201"/>
      <c r="JP232" s="203"/>
      <c r="JQ232" s="201"/>
      <c r="JR232" s="201"/>
      <c r="JS232" s="201"/>
      <c r="JT232" s="201" t="str">
        <f t="shared" si="226"/>
        <v/>
      </c>
      <c r="JU232" s="201"/>
      <c r="JV232" s="201"/>
      <c r="JW232" s="203"/>
      <c r="JX232" s="201"/>
      <c r="JY232" s="201"/>
      <c r="JZ232" s="201"/>
      <c r="KA232" s="201" t="str">
        <f t="shared" si="227"/>
        <v/>
      </c>
      <c r="KB232" s="201"/>
      <c r="KC232" s="201"/>
      <c r="KD232" s="203"/>
      <c r="KE232" s="201"/>
      <c r="KF232" s="201"/>
      <c r="KG232" s="201"/>
      <c r="KH232" s="201" t="str">
        <f t="shared" si="228"/>
        <v/>
      </c>
      <c r="KI232" s="201"/>
      <c r="KJ232" s="201"/>
      <c r="KK232" s="203"/>
      <c r="KL232" s="201"/>
      <c r="KM232" s="201"/>
      <c r="KN232" s="201"/>
      <c r="KO232" s="201" t="str">
        <f t="shared" si="229"/>
        <v/>
      </c>
      <c r="KP232" s="201"/>
      <c r="KQ232" s="201"/>
      <c r="KR232" s="201"/>
      <c r="KS232" s="201"/>
      <c r="KT232" s="201"/>
      <c r="KU232" s="201"/>
      <c r="KV232" s="201" t="str">
        <f t="shared" si="230"/>
        <v/>
      </c>
      <c r="KW232" s="201"/>
      <c r="KX232" s="201"/>
      <c r="KY232" s="203"/>
      <c r="KZ232" s="201"/>
      <c r="LA232" s="201"/>
      <c r="LB232" s="201"/>
      <c r="LC232" s="201" t="str">
        <f t="shared" si="231"/>
        <v/>
      </c>
      <c r="LD232" s="201"/>
      <c r="LE232" s="201"/>
      <c r="LF232" s="203"/>
      <c r="LG232" s="201"/>
      <c r="LH232" s="201"/>
      <c r="LI232" s="201"/>
      <c r="LJ232" s="201" t="str">
        <f t="shared" si="242"/>
        <v/>
      </c>
      <c r="LK232" s="201"/>
      <c r="LL232" s="201"/>
      <c r="LM232" s="203"/>
      <c r="LN232" s="201"/>
      <c r="LO232" s="201"/>
      <c r="LP232" s="201"/>
      <c r="LQ232" s="201" t="str">
        <f t="shared" si="243"/>
        <v/>
      </c>
      <c r="LR232" s="201"/>
      <c r="LS232" s="201"/>
      <c r="LT232" s="203"/>
      <c r="LU232" s="201"/>
      <c r="LV232" s="201"/>
      <c r="LW232" s="201"/>
      <c r="LX232" s="201" t="str">
        <f t="shared" si="244"/>
        <v/>
      </c>
      <c r="LY232" s="201"/>
      <c r="LZ232" s="201"/>
      <c r="MA232" s="203"/>
      <c r="MB232" s="201"/>
      <c r="MC232" s="201"/>
      <c r="MD232" s="201"/>
      <c r="ME232" s="201" t="str">
        <f t="shared" si="245"/>
        <v/>
      </c>
      <c r="MF232" s="201"/>
      <c r="MG232" s="201"/>
      <c r="MH232" s="201"/>
      <c r="MI232" s="201"/>
      <c r="MJ232" s="201"/>
      <c r="MK232" s="201"/>
      <c r="ML232" s="201" t="str">
        <f t="shared" si="246"/>
        <v/>
      </c>
      <c r="MM232" s="201"/>
      <c r="MN232" s="201"/>
      <c r="MO232" s="203"/>
      <c r="MP232" s="201"/>
      <c r="MQ232" s="201"/>
      <c r="MR232" s="201"/>
      <c r="MS232" s="201" t="str">
        <f t="shared" si="247"/>
        <v/>
      </c>
      <c r="MT232" s="201"/>
      <c r="MU232" s="201"/>
      <c r="MV232" s="203"/>
      <c r="MW232" s="201"/>
      <c r="MX232" s="201"/>
      <c r="MY232" s="201"/>
      <c r="MZ232" s="201" t="str">
        <f t="shared" si="248"/>
        <v/>
      </c>
      <c r="NA232" s="201"/>
      <c r="NB232" s="201"/>
      <c r="NC232" s="203"/>
      <c r="ND232" s="201"/>
      <c r="NE232" s="201"/>
      <c r="NF232" s="201"/>
      <c r="NG232" s="201" t="str">
        <f t="shared" si="249"/>
        <v/>
      </c>
      <c r="NH232" s="201"/>
      <c r="NI232" s="201"/>
      <c r="NJ232" s="203"/>
      <c r="NK232" s="201"/>
      <c r="NL232" s="201"/>
      <c r="NM232" s="201"/>
      <c r="NN232" s="201" t="str">
        <f t="shared" si="250"/>
        <v/>
      </c>
      <c r="NO232" s="201"/>
      <c r="NP232" s="201"/>
      <c r="NQ232" s="203"/>
      <c r="NR232" s="201"/>
      <c r="NS232" s="201"/>
      <c r="NT232" s="201"/>
      <c r="NU232" s="201" t="str">
        <f t="shared" si="251"/>
        <v/>
      </c>
      <c r="NV232" s="201"/>
      <c r="NW232" s="201"/>
      <c r="NX232" s="201"/>
      <c r="NY232" s="201"/>
      <c r="NZ232" s="201"/>
      <c r="OA232" s="201"/>
      <c r="OB232" s="201" t="str">
        <f t="shared" si="252"/>
        <v/>
      </c>
      <c r="OC232" s="201"/>
      <c r="OD232" s="201"/>
      <c r="OE232" s="203"/>
      <c r="OF232" s="201"/>
      <c r="OG232" s="201"/>
      <c r="OH232" s="201"/>
      <c r="OI232" s="201" t="str">
        <f t="shared" si="253"/>
        <v/>
      </c>
      <c r="OJ232" s="201"/>
      <c r="OK232" s="201"/>
      <c r="OL232" s="203"/>
      <c r="OM232" s="201"/>
      <c r="ON232" s="201"/>
      <c r="OO232" s="201"/>
      <c r="OP232" s="201" t="str">
        <f t="shared" si="254"/>
        <v/>
      </c>
      <c r="OQ232" s="201"/>
      <c r="OR232" s="201"/>
      <c r="OS232" s="203"/>
      <c r="OT232" s="201"/>
      <c r="OU232" s="201"/>
      <c r="OV232" s="201"/>
      <c r="OW232" s="201" t="str">
        <f t="shared" si="255"/>
        <v/>
      </c>
      <c r="OX232" s="201"/>
      <c r="OY232" s="201"/>
      <c r="OZ232" s="203"/>
      <c r="PA232" s="201"/>
      <c r="PB232" s="201"/>
      <c r="PC232" s="201"/>
      <c r="PD232" s="201" t="str">
        <f t="shared" si="256"/>
        <v/>
      </c>
      <c r="PE232" s="201"/>
      <c r="PF232" s="201"/>
      <c r="PG232" s="203"/>
      <c r="PH232" s="201"/>
      <c r="PI232" s="201"/>
      <c r="PJ232" s="201"/>
      <c r="PK232" s="201" t="str">
        <f t="shared" si="257"/>
        <v/>
      </c>
      <c r="PL232" s="201"/>
      <c r="PM232" s="201"/>
      <c r="PN232" s="201"/>
      <c r="PO232" s="201"/>
      <c r="PP232" s="201"/>
      <c r="PQ232" s="201"/>
      <c r="PR232" s="201" t="str">
        <f t="shared" si="258"/>
        <v/>
      </c>
      <c r="PS232" s="201"/>
      <c r="PT232" s="201"/>
      <c r="PU232" s="201"/>
      <c r="PV232" s="201"/>
      <c r="PW232" s="201"/>
      <c r="PX232" s="201"/>
      <c r="PY232" s="201" t="str">
        <f t="shared" si="259"/>
        <v/>
      </c>
      <c r="PZ232" s="201"/>
      <c r="QA232" s="201"/>
      <c r="QB232" s="201"/>
      <c r="QC232" s="201"/>
      <c r="QD232" s="201"/>
      <c r="QE232" s="201"/>
      <c r="QF232" s="201" t="str">
        <f t="shared" si="260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61"/>
        <v>#N/A</v>
      </c>
      <c r="H233" s="202"/>
      <c r="I233" s="202"/>
      <c r="J233" s="202"/>
      <c r="K233" s="201"/>
      <c r="L233" s="201"/>
      <c r="M233" s="201"/>
      <c r="N233" s="201">
        <f t="shared" si="262"/>
        <v>0</v>
      </c>
      <c r="O233" s="201"/>
      <c r="P233" s="201"/>
      <c r="Q233" s="203"/>
      <c r="R233" s="201"/>
      <c r="S233" s="201"/>
      <c r="T233" s="201"/>
      <c r="U233" s="201">
        <f t="shared" si="263"/>
        <v>0</v>
      </c>
      <c r="V233" s="201"/>
      <c r="W233" s="201"/>
      <c r="X233" s="203"/>
      <c r="Y233" s="201"/>
      <c r="Z233" s="201"/>
      <c r="AA233" s="201"/>
      <c r="AB233" s="201">
        <f t="shared" si="264"/>
        <v>20</v>
      </c>
      <c r="AC233" s="201"/>
      <c r="AD233" s="201"/>
      <c r="AE233" s="203"/>
      <c r="AF233" s="201"/>
      <c r="AG233" s="201"/>
      <c r="AH233" s="201"/>
      <c r="AI233" s="201">
        <f t="shared" si="191"/>
        <v>0</v>
      </c>
      <c r="AJ233" s="201"/>
      <c r="AK233" s="201"/>
      <c r="AL233" s="203"/>
      <c r="AM233" s="201"/>
      <c r="AN233" s="201"/>
      <c r="AO233" s="201"/>
      <c r="AP233" s="201" t="str">
        <f t="shared" si="192"/>
        <v/>
      </c>
      <c r="AQ233" s="201"/>
      <c r="AR233" s="201"/>
      <c r="AS233" s="203"/>
      <c r="AT233" s="201"/>
      <c r="AU233" s="201"/>
      <c r="AV233" s="201"/>
      <c r="AW233" s="201" t="str">
        <f t="shared" si="193"/>
        <v/>
      </c>
      <c r="AX233" s="201"/>
      <c r="AY233" s="201"/>
      <c r="AZ233" s="201"/>
      <c r="BA233" s="201"/>
      <c r="BB233" s="201"/>
      <c r="BC233" s="201"/>
      <c r="BD233" s="201" t="str">
        <f t="shared" si="194"/>
        <v/>
      </c>
      <c r="BE233" s="201"/>
      <c r="BF233" s="201"/>
      <c r="BG233" s="203"/>
      <c r="BH233" s="201"/>
      <c r="BI233" s="201"/>
      <c r="BJ233" s="201"/>
      <c r="BK233" s="201" t="str">
        <f t="shared" si="195"/>
        <v/>
      </c>
      <c r="BL233" s="201"/>
      <c r="BM233" s="201"/>
      <c r="BN233" s="203"/>
      <c r="BO233" s="201"/>
      <c r="BP233" s="201"/>
      <c r="BQ233" s="201"/>
      <c r="BR233" s="201" t="str">
        <f t="shared" si="196"/>
        <v/>
      </c>
      <c r="BS233" s="201"/>
      <c r="BT233" s="201"/>
      <c r="BU233" s="203"/>
      <c r="BV233" s="201"/>
      <c r="BW233" s="201"/>
      <c r="BX233" s="201"/>
      <c r="BY233" s="201" t="str">
        <f t="shared" si="197"/>
        <v/>
      </c>
      <c r="BZ233" s="201"/>
      <c r="CA233" s="201"/>
      <c r="CB233" s="203"/>
      <c r="CC233" s="201"/>
      <c r="CD233" s="201"/>
      <c r="CE233" s="201"/>
      <c r="CF233" s="201" t="str">
        <f t="shared" si="198"/>
        <v/>
      </c>
      <c r="CG233" s="201"/>
      <c r="CH233" s="201"/>
      <c r="CI233" s="203"/>
      <c r="CJ233" s="201"/>
      <c r="CK233" s="201"/>
      <c r="CL233" s="201"/>
      <c r="CM233" s="201" t="str">
        <f t="shared" si="199"/>
        <v/>
      </c>
      <c r="CN233" s="201"/>
      <c r="CO233" s="201"/>
      <c r="CP233" s="201"/>
      <c r="CQ233" s="201"/>
      <c r="CR233" s="201"/>
      <c r="CS233" s="201"/>
      <c r="CT233" s="201" t="str">
        <f t="shared" si="200"/>
        <v/>
      </c>
      <c r="CU233" s="201"/>
      <c r="CV233" s="201"/>
      <c r="CW233" s="203"/>
      <c r="CX233" s="201"/>
      <c r="CY233" s="201"/>
      <c r="CZ233" s="201"/>
      <c r="DA233" s="201" t="str">
        <f t="shared" si="201"/>
        <v/>
      </c>
      <c r="DB233" s="201"/>
      <c r="DC233" s="201"/>
      <c r="DD233" s="203"/>
      <c r="DE233" s="201"/>
      <c r="DF233" s="201"/>
      <c r="DG233" s="201"/>
      <c r="DH233" s="201" t="str">
        <f t="shared" si="202"/>
        <v/>
      </c>
      <c r="DI233" s="201"/>
      <c r="DJ233" s="201"/>
      <c r="DK233" s="203"/>
      <c r="DL233" s="201"/>
      <c r="DM233" s="201"/>
      <c r="DN233" s="201"/>
      <c r="DO233" s="201" t="str">
        <f t="shared" si="203"/>
        <v/>
      </c>
      <c r="DP233" s="201"/>
      <c r="DQ233" s="201"/>
      <c r="DR233" s="203"/>
      <c r="DS233" s="201"/>
      <c r="DT233" s="201"/>
      <c r="DU233" s="201"/>
      <c r="DV233" s="201" t="str">
        <f t="shared" si="204"/>
        <v/>
      </c>
      <c r="DW233" s="201"/>
      <c r="DX233" s="201"/>
      <c r="DY233" s="203"/>
      <c r="DZ233" s="201"/>
      <c r="EA233" s="201"/>
      <c r="EB233" s="201"/>
      <c r="EC233" s="201" t="str">
        <f t="shared" si="205"/>
        <v/>
      </c>
      <c r="ED233" s="201"/>
      <c r="EE233" s="201"/>
      <c r="EF233" s="201"/>
      <c r="EG233" s="201"/>
      <c r="EH233" s="201"/>
      <c r="EI233" s="201"/>
      <c r="EJ233" s="201" t="str">
        <f t="shared" si="206"/>
        <v/>
      </c>
      <c r="EK233" s="201"/>
      <c r="EL233" s="201"/>
      <c r="EM233" s="203"/>
      <c r="EN233" s="201"/>
      <c r="EO233" s="201"/>
      <c r="EP233" s="201"/>
      <c r="EQ233" s="201" t="str">
        <f t="shared" si="207"/>
        <v/>
      </c>
      <c r="ER233" s="201"/>
      <c r="ES233" s="201"/>
      <c r="ET233" s="203"/>
      <c r="EU233" s="201"/>
      <c r="EV233" s="201"/>
      <c r="EW233" s="201"/>
      <c r="EX233" s="201" t="str">
        <f t="shared" si="208"/>
        <v/>
      </c>
      <c r="EY233" s="201"/>
      <c r="EZ233" s="201"/>
      <c r="FA233" s="203"/>
      <c r="FB233" s="201"/>
      <c r="FC233" s="201"/>
      <c r="FD233" s="201"/>
      <c r="FE233" s="201" t="str">
        <f t="shared" si="209"/>
        <v/>
      </c>
      <c r="FF233" s="201"/>
      <c r="FG233" s="201"/>
      <c r="FH233" s="203"/>
      <c r="FI233" s="201"/>
      <c r="FJ233" s="201"/>
      <c r="FK233" s="201"/>
      <c r="FL233" s="201" t="str">
        <f t="shared" si="210"/>
        <v/>
      </c>
      <c r="FM233" s="201"/>
      <c r="FN233" s="201"/>
      <c r="FO233" s="203"/>
      <c r="FP233" s="201"/>
      <c r="FQ233" s="201"/>
      <c r="FR233" s="201"/>
      <c r="FS233" s="201" t="str">
        <f t="shared" si="211"/>
        <v/>
      </c>
      <c r="FT233" s="201"/>
      <c r="FU233" s="201"/>
      <c r="FV233" s="201"/>
      <c r="FW233" s="201"/>
      <c r="FX233" s="201"/>
      <c r="FY233" s="201"/>
      <c r="FZ233" s="201" t="str">
        <f t="shared" si="212"/>
        <v/>
      </c>
      <c r="GA233" s="201"/>
      <c r="GB233" s="201"/>
      <c r="GC233" s="203"/>
      <c r="GD233" s="201"/>
      <c r="GE233" s="201"/>
      <c r="GF233" s="201"/>
      <c r="GG233" s="201" t="str">
        <f t="shared" si="213"/>
        <v/>
      </c>
      <c r="GH233" s="201"/>
      <c r="GI233" s="201"/>
      <c r="GJ233" s="203"/>
      <c r="GK233" s="201"/>
      <c r="GL233" s="201"/>
      <c r="GM233" s="201"/>
      <c r="GN233" s="201" t="str">
        <f t="shared" si="214"/>
        <v/>
      </c>
      <c r="GO233" s="201"/>
      <c r="GP233" s="201"/>
      <c r="GQ233" s="203"/>
      <c r="GR233" s="201"/>
      <c r="GS233" s="201"/>
      <c r="GT233" s="201"/>
      <c r="GU233" s="201" t="str">
        <f t="shared" si="215"/>
        <v/>
      </c>
      <c r="GV233" s="201"/>
      <c r="GW233" s="201"/>
      <c r="GX233" s="203"/>
      <c r="GY233" s="201"/>
      <c r="GZ233" s="201"/>
      <c r="HA233" s="201"/>
      <c r="HB233" s="201" t="str">
        <f t="shared" si="216"/>
        <v/>
      </c>
      <c r="HC233" s="201"/>
      <c r="HD233" s="201"/>
      <c r="HE233" s="203"/>
      <c r="HF233" s="201"/>
      <c r="HG233" s="201"/>
      <c r="HH233" s="201"/>
      <c r="HI233" s="201" t="str">
        <f t="shared" si="217"/>
        <v/>
      </c>
      <c r="HJ233" s="201"/>
      <c r="HK233" s="201"/>
      <c r="HL233" s="201"/>
      <c r="HM233" s="201"/>
      <c r="HN233" s="201"/>
      <c r="HO233" s="201"/>
      <c r="HP233" s="201" t="str">
        <f t="shared" si="218"/>
        <v/>
      </c>
      <c r="HQ233" s="201"/>
      <c r="HR233" s="201"/>
      <c r="HS233" s="203"/>
      <c r="HT233" s="201"/>
      <c r="HU233" s="201"/>
      <c r="HV233" s="201"/>
      <c r="HW233" s="201" t="str">
        <f t="shared" si="219"/>
        <v/>
      </c>
      <c r="HX233" s="201"/>
      <c r="HY233" s="201"/>
      <c r="HZ233" s="203"/>
      <c r="IA233" s="201"/>
      <c r="IB233" s="201"/>
      <c r="IC233" s="201"/>
      <c r="ID233" s="201" t="str">
        <f t="shared" si="220"/>
        <v/>
      </c>
      <c r="IE233" s="201"/>
      <c r="IF233" s="201"/>
      <c r="IG233" s="203"/>
      <c r="IH233" s="201"/>
      <c r="II233" s="201"/>
      <c r="IJ233" s="201"/>
      <c r="IK233" s="201" t="str">
        <f t="shared" si="221"/>
        <v/>
      </c>
      <c r="IL233" s="201"/>
      <c r="IM233" s="201"/>
      <c r="IN233" s="203"/>
      <c r="IO233" s="201"/>
      <c r="IP233" s="201"/>
      <c r="IQ233" s="201"/>
      <c r="IR233" s="201" t="str">
        <f t="shared" si="222"/>
        <v/>
      </c>
      <c r="IS233" s="201"/>
      <c r="IT233" s="201"/>
      <c r="IU233" s="203"/>
      <c r="IV233" s="201"/>
      <c r="IW233" s="201"/>
      <c r="IX233" s="201"/>
      <c r="IY233" s="201" t="str">
        <f t="shared" si="223"/>
        <v/>
      </c>
      <c r="IZ233" s="201"/>
      <c r="JA233" s="201"/>
      <c r="JB233" s="201"/>
      <c r="JC233" s="201"/>
      <c r="JD233" s="201"/>
      <c r="JE233" s="201"/>
      <c r="JF233" s="201" t="str">
        <f t="shared" si="224"/>
        <v/>
      </c>
      <c r="JG233" s="201"/>
      <c r="JH233" s="201"/>
      <c r="JI233" s="203"/>
      <c r="JJ233" s="201"/>
      <c r="JK233" s="201"/>
      <c r="JL233" s="201"/>
      <c r="JM233" s="201" t="str">
        <f t="shared" si="225"/>
        <v/>
      </c>
      <c r="JN233" s="201"/>
      <c r="JO233" s="201"/>
      <c r="JP233" s="203"/>
      <c r="JQ233" s="201"/>
      <c r="JR233" s="201"/>
      <c r="JS233" s="201"/>
      <c r="JT233" s="201" t="str">
        <f t="shared" si="226"/>
        <v/>
      </c>
      <c r="JU233" s="201"/>
      <c r="JV233" s="201"/>
      <c r="JW233" s="203"/>
      <c r="JX233" s="201"/>
      <c r="JY233" s="201"/>
      <c r="JZ233" s="201"/>
      <c r="KA233" s="201" t="str">
        <f t="shared" si="227"/>
        <v/>
      </c>
      <c r="KB233" s="201"/>
      <c r="KC233" s="201"/>
      <c r="KD233" s="203"/>
      <c r="KE233" s="201"/>
      <c r="KF233" s="201"/>
      <c r="KG233" s="201"/>
      <c r="KH233" s="201" t="str">
        <f t="shared" si="228"/>
        <v/>
      </c>
      <c r="KI233" s="201"/>
      <c r="KJ233" s="201"/>
      <c r="KK233" s="203"/>
      <c r="KL233" s="201"/>
      <c r="KM233" s="201"/>
      <c r="KN233" s="201"/>
      <c r="KO233" s="201" t="str">
        <f t="shared" si="229"/>
        <v/>
      </c>
      <c r="KP233" s="201"/>
      <c r="KQ233" s="201"/>
      <c r="KR233" s="201"/>
      <c r="KS233" s="201"/>
      <c r="KT233" s="201"/>
      <c r="KU233" s="201"/>
      <c r="KV233" s="201" t="str">
        <f t="shared" si="230"/>
        <v/>
      </c>
      <c r="KW233" s="201"/>
      <c r="KX233" s="201"/>
      <c r="KY233" s="203"/>
      <c r="KZ233" s="201"/>
      <c r="LA233" s="201"/>
      <c r="LB233" s="201"/>
      <c r="LC233" s="201" t="str">
        <f t="shared" si="231"/>
        <v/>
      </c>
      <c r="LD233" s="201"/>
      <c r="LE233" s="201"/>
      <c r="LF233" s="203"/>
      <c r="LG233" s="201"/>
      <c r="LH233" s="201"/>
      <c r="LI233" s="201"/>
      <c r="LJ233" s="201" t="str">
        <f t="shared" si="242"/>
        <v/>
      </c>
      <c r="LK233" s="201"/>
      <c r="LL233" s="201"/>
      <c r="LM233" s="203"/>
      <c r="LN233" s="201"/>
      <c r="LO233" s="201"/>
      <c r="LP233" s="201"/>
      <c r="LQ233" s="201" t="str">
        <f t="shared" si="243"/>
        <v/>
      </c>
      <c r="LR233" s="201"/>
      <c r="LS233" s="201"/>
      <c r="LT233" s="203"/>
      <c r="LU233" s="201"/>
      <c r="LV233" s="201"/>
      <c r="LW233" s="201"/>
      <c r="LX233" s="201" t="str">
        <f t="shared" si="244"/>
        <v/>
      </c>
      <c r="LY233" s="201"/>
      <c r="LZ233" s="201"/>
      <c r="MA233" s="203"/>
      <c r="MB233" s="201"/>
      <c r="MC233" s="201"/>
      <c r="MD233" s="201"/>
      <c r="ME233" s="201" t="str">
        <f t="shared" si="245"/>
        <v/>
      </c>
      <c r="MF233" s="201"/>
      <c r="MG233" s="201"/>
      <c r="MH233" s="201"/>
      <c r="MI233" s="201"/>
      <c r="MJ233" s="201"/>
      <c r="MK233" s="201"/>
      <c r="ML233" s="201" t="str">
        <f t="shared" si="246"/>
        <v/>
      </c>
      <c r="MM233" s="201"/>
      <c r="MN233" s="201"/>
      <c r="MO233" s="203"/>
      <c r="MP233" s="201"/>
      <c r="MQ233" s="201"/>
      <c r="MR233" s="201"/>
      <c r="MS233" s="201" t="str">
        <f t="shared" si="247"/>
        <v/>
      </c>
      <c r="MT233" s="201"/>
      <c r="MU233" s="201"/>
      <c r="MV233" s="203"/>
      <c r="MW233" s="201"/>
      <c r="MX233" s="201"/>
      <c r="MY233" s="201"/>
      <c r="MZ233" s="201" t="str">
        <f t="shared" si="248"/>
        <v/>
      </c>
      <c r="NA233" s="201"/>
      <c r="NB233" s="201"/>
      <c r="NC233" s="203"/>
      <c r="ND233" s="201"/>
      <c r="NE233" s="201"/>
      <c r="NF233" s="201"/>
      <c r="NG233" s="201" t="str">
        <f t="shared" si="249"/>
        <v/>
      </c>
      <c r="NH233" s="201"/>
      <c r="NI233" s="201"/>
      <c r="NJ233" s="203"/>
      <c r="NK233" s="201"/>
      <c r="NL233" s="201"/>
      <c r="NM233" s="201"/>
      <c r="NN233" s="201" t="str">
        <f t="shared" si="250"/>
        <v/>
      </c>
      <c r="NO233" s="201"/>
      <c r="NP233" s="201"/>
      <c r="NQ233" s="203"/>
      <c r="NR233" s="201"/>
      <c r="NS233" s="201"/>
      <c r="NT233" s="201"/>
      <c r="NU233" s="201" t="str">
        <f t="shared" si="251"/>
        <v/>
      </c>
      <c r="NV233" s="201"/>
      <c r="NW233" s="201"/>
      <c r="NX233" s="201"/>
      <c r="NY233" s="201"/>
      <c r="NZ233" s="201"/>
      <c r="OA233" s="201"/>
      <c r="OB233" s="201" t="str">
        <f t="shared" si="252"/>
        <v/>
      </c>
      <c r="OC233" s="201"/>
      <c r="OD233" s="201"/>
      <c r="OE233" s="203"/>
      <c r="OF233" s="201"/>
      <c r="OG233" s="201"/>
      <c r="OH233" s="201"/>
      <c r="OI233" s="201" t="str">
        <f t="shared" si="253"/>
        <v/>
      </c>
      <c r="OJ233" s="201"/>
      <c r="OK233" s="201"/>
      <c r="OL233" s="203"/>
      <c r="OM233" s="201"/>
      <c r="ON233" s="201"/>
      <c r="OO233" s="201"/>
      <c r="OP233" s="201" t="str">
        <f t="shared" si="254"/>
        <v/>
      </c>
      <c r="OQ233" s="201"/>
      <c r="OR233" s="201"/>
      <c r="OS233" s="203"/>
      <c r="OT233" s="201"/>
      <c r="OU233" s="201"/>
      <c r="OV233" s="201"/>
      <c r="OW233" s="201" t="str">
        <f t="shared" si="255"/>
        <v/>
      </c>
      <c r="OX233" s="201"/>
      <c r="OY233" s="201"/>
      <c r="OZ233" s="203"/>
      <c r="PA233" s="201"/>
      <c r="PB233" s="201"/>
      <c r="PC233" s="201"/>
      <c r="PD233" s="201" t="str">
        <f t="shared" si="256"/>
        <v/>
      </c>
      <c r="PE233" s="201"/>
      <c r="PF233" s="201"/>
      <c r="PG233" s="203"/>
      <c r="PH233" s="201"/>
      <c r="PI233" s="201"/>
      <c r="PJ233" s="201"/>
      <c r="PK233" s="201" t="str">
        <f t="shared" si="257"/>
        <v/>
      </c>
      <c r="PL233" s="201"/>
      <c r="PM233" s="201"/>
      <c r="PN233" s="201"/>
      <c r="PO233" s="201"/>
      <c r="PP233" s="201"/>
      <c r="PQ233" s="201"/>
      <c r="PR233" s="201" t="str">
        <f t="shared" si="258"/>
        <v/>
      </c>
      <c r="PS233" s="201"/>
      <c r="PT233" s="201"/>
      <c r="PU233" s="201"/>
      <c r="PV233" s="201"/>
      <c r="PW233" s="201"/>
      <c r="PX233" s="201"/>
      <c r="PY233" s="201" t="str">
        <f t="shared" si="259"/>
        <v/>
      </c>
      <c r="PZ233" s="201"/>
      <c r="QA233" s="201"/>
      <c r="QB233" s="201"/>
      <c r="QC233" s="201"/>
      <c r="QD233" s="201"/>
      <c r="QE233" s="201"/>
      <c r="QF233" s="201" t="str">
        <f t="shared" si="260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65">G64</f>
        <v>#N/A</v>
      </c>
      <c r="H234" s="202"/>
      <c r="I234" s="202"/>
      <c r="J234" s="202"/>
      <c r="K234" s="201"/>
      <c r="L234" s="201"/>
      <c r="M234" s="201"/>
      <c r="N234" s="201">
        <f t="shared" ref="N234:N242" si="266">N64</f>
        <v>0</v>
      </c>
      <c r="O234" s="201"/>
      <c r="P234" s="201"/>
      <c r="Q234" s="203"/>
      <c r="R234" s="201"/>
      <c r="S234" s="201"/>
      <c r="T234" s="201"/>
      <c r="U234" s="201">
        <f t="shared" si="263"/>
        <v>0</v>
      </c>
      <c r="V234" s="201"/>
      <c r="W234" s="201"/>
      <c r="X234" s="203"/>
      <c r="Y234" s="201"/>
      <c r="Z234" s="201"/>
      <c r="AA234" s="201"/>
      <c r="AB234" s="201">
        <f t="shared" si="264"/>
        <v>20</v>
      </c>
      <c r="AC234" s="201"/>
      <c r="AD234" s="201"/>
      <c r="AE234" s="203"/>
      <c r="AF234" s="201"/>
      <c r="AG234" s="201"/>
      <c r="AH234" s="201"/>
      <c r="AI234" s="201">
        <f t="shared" si="191"/>
        <v>0</v>
      </c>
      <c r="AJ234" s="201"/>
      <c r="AK234" s="201"/>
      <c r="AL234" s="203"/>
      <c r="AM234" s="201"/>
      <c r="AN234" s="201"/>
      <c r="AO234" s="201"/>
      <c r="AP234" s="201" t="str">
        <f t="shared" si="192"/>
        <v/>
      </c>
      <c r="AQ234" s="201"/>
      <c r="AR234" s="201"/>
      <c r="AS234" s="203"/>
      <c r="AT234" s="201"/>
      <c r="AU234" s="201"/>
      <c r="AV234" s="201"/>
      <c r="AW234" s="201" t="str">
        <f t="shared" si="193"/>
        <v/>
      </c>
      <c r="AX234" s="201"/>
      <c r="AY234" s="201"/>
      <c r="AZ234" s="201"/>
      <c r="BA234" s="201"/>
      <c r="BB234" s="201"/>
      <c r="BC234" s="201"/>
      <c r="BD234" s="201" t="str">
        <f t="shared" si="194"/>
        <v/>
      </c>
      <c r="BE234" s="201"/>
      <c r="BF234" s="201"/>
      <c r="BG234" s="203"/>
      <c r="BH234" s="201"/>
      <c r="BI234" s="201"/>
      <c r="BJ234" s="201"/>
      <c r="BK234" s="201" t="str">
        <f t="shared" si="195"/>
        <v/>
      </c>
      <c r="BL234" s="201"/>
      <c r="BM234" s="201"/>
      <c r="BN234" s="203"/>
      <c r="BO234" s="201"/>
      <c r="BP234" s="201"/>
      <c r="BQ234" s="201"/>
      <c r="BR234" s="201" t="str">
        <f t="shared" si="196"/>
        <v/>
      </c>
      <c r="BS234" s="201"/>
      <c r="BT234" s="201"/>
      <c r="BU234" s="203"/>
      <c r="BV234" s="201"/>
      <c r="BW234" s="201"/>
      <c r="BX234" s="201"/>
      <c r="BY234" s="201" t="str">
        <f t="shared" si="197"/>
        <v/>
      </c>
      <c r="BZ234" s="201"/>
      <c r="CA234" s="201"/>
      <c r="CB234" s="203"/>
      <c r="CC234" s="201"/>
      <c r="CD234" s="201"/>
      <c r="CE234" s="201"/>
      <c r="CF234" s="201" t="str">
        <f t="shared" si="198"/>
        <v/>
      </c>
      <c r="CG234" s="201"/>
      <c r="CH234" s="201"/>
      <c r="CI234" s="203"/>
      <c r="CJ234" s="201"/>
      <c r="CK234" s="201"/>
      <c r="CL234" s="201"/>
      <c r="CM234" s="201" t="str">
        <f t="shared" si="199"/>
        <v/>
      </c>
      <c r="CN234" s="201"/>
      <c r="CO234" s="201"/>
      <c r="CP234" s="201"/>
      <c r="CQ234" s="201"/>
      <c r="CR234" s="201"/>
      <c r="CS234" s="201"/>
      <c r="CT234" s="201" t="str">
        <f t="shared" si="200"/>
        <v/>
      </c>
      <c r="CU234" s="201"/>
      <c r="CV234" s="201"/>
      <c r="CW234" s="203"/>
      <c r="CX234" s="201"/>
      <c r="CY234" s="201"/>
      <c r="CZ234" s="201"/>
      <c r="DA234" s="201" t="str">
        <f t="shared" si="201"/>
        <v/>
      </c>
      <c r="DB234" s="201"/>
      <c r="DC234" s="201"/>
      <c r="DD234" s="203"/>
      <c r="DE234" s="201"/>
      <c r="DF234" s="201"/>
      <c r="DG234" s="201"/>
      <c r="DH234" s="201" t="str">
        <f t="shared" si="202"/>
        <v/>
      </c>
      <c r="DI234" s="201"/>
      <c r="DJ234" s="201"/>
      <c r="DK234" s="203"/>
      <c r="DL234" s="201"/>
      <c r="DM234" s="201"/>
      <c r="DN234" s="201"/>
      <c r="DO234" s="201" t="str">
        <f t="shared" si="203"/>
        <v/>
      </c>
      <c r="DP234" s="201"/>
      <c r="DQ234" s="201"/>
      <c r="DR234" s="203"/>
      <c r="DS234" s="201"/>
      <c r="DT234" s="201"/>
      <c r="DU234" s="201"/>
      <c r="DV234" s="201" t="str">
        <f t="shared" si="204"/>
        <v/>
      </c>
      <c r="DW234" s="201"/>
      <c r="DX234" s="201"/>
      <c r="DY234" s="203"/>
      <c r="DZ234" s="201"/>
      <c r="EA234" s="201"/>
      <c r="EB234" s="201"/>
      <c r="EC234" s="201" t="str">
        <f t="shared" si="205"/>
        <v/>
      </c>
      <c r="ED234" s="201"/>
      <c r="EE234" s="201"/>
      <c r="EF234" s="201"/>
      <c r="EG234" s="201"/>
      <c r="EH234" s="201"/>
      <c r="EI234" s="201"/>
      <c r="EJ234" s="201" t="str">
        <f t="shared" si="206"/>
        <v/>
      </c>
      <c r="EK234" s="201"/>
      <c r="EL234" s="201"/>
      <c r="EM234" s="203"/>
      <c r="EN234" s="201"/>
      <c r="EO234" s="201"/>
      <c r="EP234" s="201"/>
      <c r="EQ234" s="201" t="str">
        <f t="shared" si="207"/>
        <v/>
      </c>
      <c r="ER234" s="201"/>
      <c r="ES234" s="201"/>
      <c r="ET234" s="203"/>
      <c r="EU234" s="201"/>
      <c r="EV234" s="201"/>
      <c r="EW234" s="201"/>
      <c r="EX234" s="201" t="str">
        <f t="shared" si="208"/>
        <v/>
      </c>
      <c r="EY234" s="201"/>
      <c r="EZ234" s="201"/>
      <c r="FA234" s="203"/>
      <c r="FB234" s="201"/>
      <c r="FC234" s="201"/>
      <c r="FD234" s="201"/>
      <c r="FE234" s="201" t="str">
        <f t="shared" si="209"/>
        <v/>
      </c>
      <c r="FF234" s="201"/>
      <c r="FG234" s="201"/>
      <c r="FH234" s="203"/>
      <c r="FI234" s="201"/>
      <c r="FJ234" s="201"/>
      <c r="FK234" s="201"/>
      <c r="FL234" s="201" t="str">
        <f t="shared" si="210"/>
        <v/>
      </c>
      <c r="FM234" s="201"/>
      <c r="FN234" s="201"/>
      <c r="FO234" s="203"/>
      <c r="FP234" s="201"/>
      <c r="FQ234" s="201"/>
      <c r="FR234" s="201"/>
      <c r="FS234" s="201" t="str">
        <f t="shared" si="211"/>
        <v/>
      </c>
      <c r="FT234" s="201"/>
      <c r="FU234" s="201"/>
      <c r="FV234" s="201"/>
      <c r="FW234" s="201"/>
      <c r="FX234" s="201"/>
      <c r="FY234" s="201"/>
      <c r="FZ234" s="201" t="str">
        <f t="shared" si="212"/>
        <v/>
      </c>
      <c r="GA234" s="201"/>
      <c r="GB234" s="201"/>
      <c r="GC234" s="203"/>
      <c r="GD234" s="201"/>
      <c r="GE234" s="201"/>
      <c r="GF234" s="201"/>
      <c r="GG234" s="201" t="str">
        <f t="shared" si="213"/>
        <v/>
      </c>
      <c r="GH234" s="201"/>
      <c r="GI234" s="201"/>
      <c r="GJ234" s="203"/>
      <c r="GK234" s="201"/>
      <c r="GL234" s="201"/>
      <c r="GM234" s="201"/>
      <c r="GN234" s="201" t="str">
        <f t="shared" si="214"/>
        <v/>
      </c>
      <c r="GO234" s="201"/>
      <c r="GP234" s="201"/>
      <c r="GQ234" s="203"/>
      <c r="GR234" s="201"/>
      <c r="GS234" s="201"/>
      <c r="GT234" s="201"/>
      <c r="GU234" s="201" t="str">
        <f t="shared" si="215"/>
        <v/>
      </c>
      <c r="GV234" s="201"/>
      <c r="GW234" s="201"/>
      <c r="GX234" s="203"/>
      <c r="GY234" s="201"/>
      <c r="GZ234" s="201"/>
      <c r="HA234" s="201"/>
      <c r="HB234" s="201" t="str">
        <f t="shared" si="216"/>
        <v/>
      </c>
      <c r="HC234" s="201"/>
      <c r="HD234" s="201"/>
      <c r="HE234" s="203"/>
      <c r="HF234" s="201"/>
      <c r="HG234" s="201"/>
      <c r="HH234" s="201"/>
      <c r="HI234" s="201" t="str">
        <f t="shared" si="217"/>
        <v/>
      </c>
      <c r="HJ234" s="201"/>
      <c r="HK234" s="201"/>
      <c r="HL234" s="201"/>
      <c r="HM234" s="201"/>
      <c r="HN234" s="201"/>
      <c r="HO234" s="201"/>
      <c r="HP234" s="201" t="str">
        <f t="shared" si="218"/>
        <v/>
      </c>
      <c r="HQ234" s="201"/>
      <c r="HR234" s="201"/>
      <c r="HS234" s="203"/>
      <c r="HT234" s="201"/>
      <c r="HU234" s="201"/>
      <c r="HV234" s="201"/>
      <c r="HW234" s="201" t="str">
        <f t="shared" si="219"/>
        <v/>
      </c>
      <c r="HX234" s="201"/>
      <c r="HY234" s="201"/>
      <c r="HZ234" s="203"/>
      <c r="IA234" s="201"/>
      <c r="IB234" s="201"/>
      <c r="IC234" s="201"/>
      <c r="ID234" s="201" t="str">
        <f t="shared" si="220"/>
        <v/>
      </c>
      <c r="IE234" s="201"/>
      <c r="IF234" s="201"/>
      <c r="IG234" s="203"/>
      <c r="IH234" s="201"/>
      <c r="II234" s="201"/>
      <c r="IJ234" s="201"/>
      <c r="IK234" s="201" t="str">
        <f t="shared" si="221"/>
        <v/>
      </c>
      <c r="IL234" s="201"/>
      <c r="IM234" s="201"/>
      <c r="IN234" s="203"/>
      <c r="IO234" s="201"/>
      <c r="IP234" s="201"/>
      <c r="IQ234" s="201"/>
      <c r="IR234" s="201" t="str">
        <f t="shared" si="222"/>
        <v/>
      </c>
      <c r="IS234" s="201"/>
      <c r="IT234" s="201"/>
      <c r="IU234" s="203"/>
      <c r="IV234" s="201"/>
      <c r="IW234" s="201"/>
      <c r="IX234" s="201"/>
      <c r="IY234" s="201" t="str">
        <f t="shared" si="223"/>
        <v/>
      </c>
      <c r="IZ234" s="201"/>
      <c r="JA234" s="201"/>
      <c r="JB234" s="201"/>
      <c r="JC234" s="201"/>
      <c r="JD234" s="201"/>
      <c r="JE234" s="201"/>
      <c r="JF234" s="201" t="str">
        <f t="shared" si="224"/>
        <v/>
      </c>
      <c r="JG234" s="201"/>
      <c r="JH234" s="201"/>
      <c r="JI234" s="203"/>
      <c r="JJ234" s="201"/>
      <c r="JK234" s="201"/>
      <c r="JL234" s="201"/>
      <c r="JM234" s="201" t="str">
        <f t="shared" si="225"/>
        <v/>
      </c>
      <c r="JN234" s="201"/>
      <c r="JO234" s="201"/>
      <c r="JP234" s="203"/>
      <c r="JQ234" s="201"/>
      <c r="JR234" s="201"/>
      <c r="JS234" s="201"/>
      <c r="JT234" s="201" t="str">
        <f t="shared" si="226"/>
        <v/>
      </c>
      <c r="JU234" s="201"/>
      <c r="JV234" s="201"/>
      <c r="JW234" s="203"/>
      <c r="JX234" s="201"/>
      <c r="JY234" s="201"/>
      <c r="JZ234" s="201"/>
      <c r="KA234" s="201" t="str">
        <f t="shared" si="227"/>
        <v/>
      </c>
      <c r="KB234" s="201"/>
      <c r="KC234" s="201"/>
      <c r="KD234" s="203"/>
      <c r="KE234" s="201"/>
      <c r="KF234" s="201"/>
      <c r="KG234" s="201"/>
      <c r="KH234" s="201" t="str">
        <f t="shared" si="228"/>
        <v/>
      </c>
      <c r="KI234" s="201"/>
      <c r="KJ234" s="201"/>
      <c r="KK234" s="203"/>
      <c r="KL234" s="201"/>
      <c r="KM234" s="201"/>
      <c r="KN234" s="201"/>
      <c r="KO234" s="201" t="str">
        <f t="shared" si="229"/>
        <v/>
      </c>
      <c r="KP234" s="201"/>
      <c r="KQ234" s="201"/>
      <c r="KR234" s="201"/>
      <c r="KS234" s="201"/>
      <c r="KT234" s="201"/>
      <c r="KU234" s="201"/>
      <c r="KV234" s="201" t="str">
        <f t="shared" si="230"/>
        <v/>
      </c>
      <c r="KW234" s="201"/>
      <c r="KX234" s="201"/>
      <c r="KY234" s="203"/>
      <c r="KZ234" s="201"/>
      <c r="LA234" s="201"/>
      <c r="LB234" s="201"/>
      <c r="LC234" s="201" t="str">
        <f t="shared" si="231"/>
        <v/>
      </c>
      <c r="LD234" s="201"/>
      <c r="LE234" s="201"/>
      <c r="LF234" s="203"/>
      <c r="LG234" s="201"/>
      <c r="LH234" s="201"/>
      <c r="LI234" s="201"/>
      <c r="LJ234" s="201" t="str">
        <f t="shared" si="242"/>
        <v/>
      </c>
      <c r="LK234" s="201"/>
      <c r="LL234" s="201"/>
      <c r="LM234" s="203"/>
      <c r="LN234" s="201"/>
      <c r="LO234" s="201"/>
      <c r="LP234" s="201"/>
      <c r="LQ234" s="201" t="str">
        <f t="shared" si="243"/>
        <v/>
      </c>
      <c r="LR234" s="201"/>
      <c r="LS234" s="201"/>
      <c r="LT234" s="203"/>
      <c r="LU234" s="201"/>
      <c r="LV234" s="201"/>
      <c r="LW234" s="201"/>
      <c r="LX234" s="201" t="str">
        <f t="shared" si="244"/>
        <v/>
      </c>
      <c r="LY234" s="201"/>
      <c r="LZ234" s="201"/>
      <c r="MA234" s="203"/>
      <c r="MB234" s="201"/>
      <c r="MC234" s="201"/>
      <c r="MD234" s="201"/>
      <c r="ME234" s="201" t="str">
        <f t="shared" si="245"/>
        <v/>
      </c>
      <c r="MF234" s="201"/>
      <c r="MG234" s="201"/>
      <c r="MH234" s="201"/>
      <c r="MI234" s="201"/>
      <c r="MJ234" s="201"/>
      <c r="MK234" s="201"/>
      <c r="ML234" s="201" t="str">
        <f t="shared" si="246"/>
        <v/>
      </c>
      <c r="MM234" s="201"/>
      <c r="MN234" s="201"/>
      <c r="MO234" s="203"/>
      <c r="MP234" s="201"/>
      <c r="MQ234" s="201"/>
      <c r="MR234" s="201"/>
      <c r="MS234" s="201" t="str">
        <f t="shared" si="247"/>
        <v/>
      </c>
      <c r="MT234" s="201"/>
      <c r="MU234" s="201"/>
      <c r="MV234" s="203"/>
      <c r="MW234" s="201"/>
      <c r="MX234" s="201"/>
      <c r="MY234" s="201"/>
      <c r="MZ234" s="201" t="str">
        <f t="shared" si="248"/>
        <v/>
      </c>
      <c r="NA234" s="201"/>
      <c r="NB234" s="201"/>
      <c r="NC234" s="203"/>
      <c r="ND234" s="201"/>
      <c r="NE234" s="201"/>
      <c r="NF234" s="201"/>
      <c r="NG234" s="201" t="str">
        <f t="shared" si="249"/>
        <v/>
      </c>
      <c r="NH234" s="201"/>
      <c r="NI234" s="201"/>
      <c r="NJ234" s="203"/>
      <c r="NK234" s="201"/>
      <c r="NL234" s="201"/>
      <c r="NM234" s="201"/>
      <c r="NN234" s="201" t="str">
        <f t="shared" si="250"/>
        <v/>
      </c>
      <c r="NO234" s="201"/>
      <c r="NP234" s="201"/>
      <c r="NQ234" s="203"/>
      <c r="NR234" s="201"/>
      <c r="NS234" s="201"/>
      <c r="NT234" s="201"/>
      <c r="NU234" s="201" t="str">
        <f t="shared" si="251"/>
        <v/>
      </c>
      <c r="NV234" s="201"/>
      <c r="NW234" s="201"/>
      <c r="NX234" s="201"/>
      <c r="NY234" s="201"/>
      <c r="NZ234" s="201"/>
      <c r="OA234" s="201"/>
      <c r="OB234" s="201" t="str">
        <f t="shared" si="252"/>
        <v/>
      </c>
      <c r="OC234" s="201"/>
      <c r="OD234" s="201"/>
      <c r="OE234" s="203"/>
      <c r="OF234" s="201"/>
      <c r="OG234" s="201"/>
      <c r="OH234" s="201"/>
      <c r="OI234" s="201" t="str">
        <f t="shared" si="253"/>
        <v/>
      </c>
      <c r="OJ234" s="201"/>
      <c r="OK234" s="201"/>
      <c r="OL234" s="203"/>
      <c r="OM234" s="201"/>
      <c r="ON234" s="201"/>
      <c r="OO234" s="201"/>
      <c r="OP234" s="201" t="str">
        <f t="shared" si="254"/>
        <v/>
      </c>
      <c r="OQ234" s="201"/>
      <c r="OR234" s="201"/>
      <c r="OS234" s="203"/>
      <c r="OT234" s="201"/>
      <c r="OU234" s="201"/>
      <c r="OV234" s="201"/>
      <c r="OW234" s="201" t="str">
        <f t="shared" si="255"/>
        <v/>
      </c>
      <c r="OX234" s="201"/>
      <c r="OY234" s="201"/>
      <c r="OZ234" s="203"/>
      <c r="PA234" s="201"/>
      <c r="PB234" s="201"/>
      <c r="PC234" s="201"/>
      <c r="PD234" s="201" t="str">
        <f t="shared" si="256"/>
        <v/>
      </c>
      <c r="PE234" s="201"/>
      <c r="PF234" s="201"/>
      <c r="PG234" s="203"/>
      <c r="PH234" s="201"/>
      <c r="PI234" s="201"/>
      <c r="PJ234" s="201"/>
      <c r="PK234" s="201" t="str">
        <f t="shared" si="257"/>
        <v/>
      </c>
      <c r="PL234" s="201"/>
      <c r="PM234" s="201"/>
      <c r="PN234" s="201"/>
      <c r="PO234" s="201"/>
      <c r="PP234" s="201"/>
      <c r="PQ234" s="201"/>
      <c r="PR234" s="201" t="str">
        <f t="shared" si="258"/>
        <v/>
      </c>
      <c r="PS234" s="201"/>
      <c r="PT234" s="201"/>
      <c r="PU234" s="201"/>
      <c r="PV234" s="201"/>
      <c r="PW234" s="201"/>
      <c r="PX234" s="201"/>
      <c r="PY234" s="201" t="str">
        <f t="shared" si="259"/>
        <v/>
      </c>
      <c r="PZ234" s="201"/>
      <c r="QA234" s="201"/>
      <c r="QB234" s="201"/>
      <c r="QC234" s="201"/>
      <c r="QD234" s="201"/>
      <c r="QE234" s="201"/>
      <c r="QF234" s="201" t="str">
        <f t="shared" si="260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65"/>
        <v>#N/A</v>
      </c>
      <c r="H235" s="202"/>
      <c r="I235" s="202"/>
      <c r="J235" s="202"/>
      <c r="K235" s="201"/>
      <c r="L235" s="201"/>
      <c r="M235" s="201"/>
      <c r="N235" s="201">
        <f t="shared" si="266"/>
        <v>20</v>
      </c>
      <c r="O235" s="201"/>
      <c r="P235" s="201"/>
      <c r="Q235" s="203"/>
      <c r="R235" s="201"/>
      <c r="S235" s="201"/>
      <c r="T235" s="201"/>
      <c r="U235" s="201">
        <f t="shared" si="263"/>
        <v>0</v>
      </c>
      <c r="V235" s="201"/>
      <c r="W235" s="201"/>
      <c r="X235" s="203"/>
      <c r="Y235" s="201"/>
      <c r="Z235" s="201"/>
      <c r="AA235" s="201"/>
      <c r="AB235" s="201">
        <f t="shared" si="264"/>
        <v>0</v>
      </c>
      <c r="AC235" s="201"/>
      <c r="AD235" s="201"/>
      <c r="AE235" s="203"/>
      <c r="AF235" s="201"/>
      <c r="AG235" s="201"/>
      <c r="AH235" s="201"/>
      <c r="AI235" s="201">
        <f t="shared" si="191"/>
        <v>0</v>
      </c>
      <c r="AJ235" s="201"/>
      <c r="AK235" s="201"/>
      <c r="AL235" s="203"/>
      <c r="AM235" s="201"/>
      <c r="AN235" s="201"/>
      <c r="AO235" s="201"/>
      <c r="AP235" s="201" t="str">
        <f t="shared" si="192"/>
        <v/>
      </c>
      <c r="AQ235" s="201"/>
      <c r="AR235" s="201"/>
      <c r="AS235" s="203"/>
      <c r="AT235" s="201"/>
      <c r="AU235" s="201"/>
      <c r="AV235" s="201"/>
      <c r="AW235" s="201" t="str">
        <f t="shared" si="193"/>
        <v/>
      </c>
      <c r="AX235" s="201"/>
      <c r="AY235" s="201"/>
      <c r="AZ235" s="201"/>
      <c r="BA235" s="201"/>
      <c r="BB235" s="201"/>
      <c r="BC235" s="201"/>
      <c r="BD235" s="201" t="str">
        <f t="shared" si="194"/>
        <v/>
      </c>
      <c r="BE235" s="201"/>
      <c r="BF235" s="201"/>
      <c r="BG235" s="203"/>
      <c r="BH235" s="201"/>
      <c r="BI235" s="201"/>
      <c r="BJ235" s="201"/>
      <c r="BK235" s="201" t="str">
        <f t="shared" si="195"/>
        <v/>
      </c>
      <c r="BL235" s="201"/>
      <c r="BM235" s="201"/>
      <c r="BN235" s="203"/>
      <c r="BO235" s="201"/>
      <c r="BP235" s="201"/>
      <c r="BQ235" s="201"/>
      <c r="BR235" s="201" t="str">
        <f t="shared" si="196"/>
        <v/>
      </c>
      <c r="BS235" s="201"/>
      <c r="BT235" s="201"/>
      <c r="BU235" s="203"/>
      <c r="BV235" s="201"/>
      <c r="BW235" s="201"/>
      <c r="BX235" s="201"/>
      <c r="BY235" s="201" t="str">
        <f t="shared" si="197"/>
        <v/>
      </c>
      <c r="BZ235" s="201"/>
      <c r="CA235" s="201"/>
      <c r="CB235" s="203"/>
      <c r="CC235" s="201"/>
      <c r="CD235" s="201"/>
      <c r="CE235" s="201"/>
      <c r="CF235" s="201" t="str">
        <f t="shared" si="198"/>
        <v/>
      </c>
      <c r="CG235" s="201"/>
      <c r="CH235" s="201"/>
      <c r="CI235" s="203"/>
      <c r="CJ235" s="201"/>
      <c r="CK235" s="201"/>
      <c r="CL235" s="201"/>
      <c r="CM235" s="201" t="str">
        <f t="shared" si="199"/>
        <v/>
      </c>
      <c r="CN235" s="201"/>
      <c r="CO235" s="201"/>
      <c r="CP235" s="201"/>
      <c r="CQ235" s="201"/>
      <c r="CR235" s="201"/>
      <c r="CS235" s="201"/>
      <c r="CT235" s="201" t="str">
        <f t="shared" si="200"/>
        <v/>
      </c>
      <c r="CU235" s="201"/>
      <c r="CV235" s="201"/>
      <c r="CW235" s="203"/>
      <c r="CX235" s="201"/>
      <c r="CY235" s="201"/>
      <c r="CZ235" s="201"/>
      <c r="DA235" s="201" t="str">
        <f t="shared" si="201"/>
        <v/>
      </c>
      <c r="DB235" s="201"/>
      <c r="DC235" s="201"/>
      <c r="DD235" s="203"/>
      <c r="DE235" s="201"/>
      <c r="DF235" s="201"/>
      <c r="DG235" s="201"/>
      <c r="DH235" s="201" t="str">
        <f t="shared" si="202"/>
        <v/>
      </c>
      <c r="DI235" s="201"/>
      <c r="DJ235" s="201"/>
      <c r="DK235" s="203"/>
      <c r="DL235" s="201"/>
      <c r="DM235" s="201"/>
      <c r="DN235" s="201"/>
      <c r="DO235" s="201" t="str">
        <f t="shared" si="203"/>
        <v/>
      </c>
      <c r="DP235" s="201"/>
      <c r="DQ235" s="201"/>
      <c r="DR235" s="203"/>
      <c r="DS235" s="201"/>
      <c r="DT235" s="201"/>
      <c r="DU235" s="201"/>
      <c r="DV235" s="201" t="str">
        <f t="shared" si="204"/>
        <v/>
      </c>
      <c r="DW235" s="201"/>
      <c r="DX235" s="201"/>
      <c r="DY235" s="203"/>
      <c r="DZ235" s="201"/>
      <c r="EA235" s="201"/>
      <c r="EB235" s="201"/>
      <c r="EC235" s="201" t="str">
        <f t="shared" si="205"/>
        <v/>
      </c>
      <c r="ED235" s="201"/>
      <c r="EE235" s="201"/>
      <c r="EF235" s="201"/>
      <c r="EG235" s="201"/>
      <c r="EH235" s="201"/>
      <c r="EI235" s="201"/>
      <c r="EJ235" s="201" t="str">
        <f t="shared" si="206"/>
        <v/>
      </c>
      <c r="EK235" s="201"/>
      <c r="EL235" s="201"/>
      <c r="EM235" s="203"/>
      <c r="EN235" s="201"/>
      <c r="EO235" s="201"/>
      <c r="EP235" s="201"/>
      <c r="EQ235" s="201" t="str">
        <f t="shared" si="207"/>
        <v/>
      </c>
      <c r="ER235" s="201"/>
      <c r="ES235" s="201"/>
      <c r="ET235" s="203"/>
      <c r="EU235" s="201"/>
      <c r="EV235" s="201"/>
      <c r="EW235" s="201"/>
      <c r="EX235" s="201" t="str">
        <f t="shared" si="208"/>
        <v/>
      </c>
      <c r="EY235" s="201"/>
      <c r="EZ235" s="201"/>
      <c r="FA235" s="203"/>
      <c r="FB235" s="201"/>
      <c r="FC235" s="201"/>
      <c r="FD235" s="201"/>
      <c r="FE235" s="201" t="str">
        <f t="shared" si="209"/>
        <v/>
      </c>
      <c r="FF235" s="201"/>
      <c r="FG235" s="201"/>
      <c r="FH235" s="203"/>
      <c r="FI235" s="201"/>
      <c r="FJ235" s="201"/>
      <c r="FK235" s="201"/>
      <c r="FL235" s="201" t="str">
        <f t="shared" si="210"/>
        <v/>
      </c>
      <c r="FM235" s="201"/>
      <c r="FN235" s="201"/>
      <c r="FO235" s="203"/>
      <c r="FP235" s="201"/>
      <c r="FQ235" s="201"/>
      <c r="FR235" s="201"/>
      <c r="FS235" s="201" t="str">
        <f t="shared" si="211"/>
        <v/>
      </c>
      <c r="FT235" s="201"/>
      <c r="FU235" s="201"/>
      <c r="FV235" s="201"/>
      <c r="FW235" s="201"/>
      <c r="FX235" s="201"/>
      <c r="FY235" s="201"/>
      <c r="FZ235" s="201" t="str">
        <f t="shared" si="212"/>
        <v/>
      </c>
      <c r="GA235" s="201"/>
      <c r="GB235" s="201"/>
      <c r="GC235" s="203"/>
      <c r="GD235" s="201"/>
      <c r="GE235" s="201"/>
      <c r="GF235" s="201"/>
      <c r="GG235" s="201" t="str">
        <f t="shared" si="213"/>
        <v/>
      </c>
      <c r="GH235" s="201"/>
      <c r="GI235" s="201"/>
      <c r="GJ235" s="203"/>
      <c r="GK235" s="201"/>
      <c r="GL235" s="201"/>
      <c r="GM235" s="201"/>
      <c r="GN235" s="201" t="str">
        <f t="shared" si="214"/>
        <v/>
      </c>
      <c r="GO235" s="201"/>
      <c r="GP235" s="201"/>
      <c r="GQ235" s="203"/>
      <c r="GR235" s="201"/>
      <c r="GS235" s="201"/>
      <c r="GT235" s="201"/>
      <c r="GU235" s="201" t="str">
        <f t="shared" si="215"/>
        <v/>
      </c>
      <c r="GV235" s="201"/>
      <c r="GW235" s="201"/>
      <c r="GX235" s="203"/>
      <c r="GY235" s="201"/>
      <c r="GZ235" s="201"/>
      <c r="HA235" s="201"/>
      <c r="HB235" s="201" t="str">
        <f t="shared" si="216"/>
        <v/>
      </c>
      <c r="HC235" s="201"/>
      <c r="HD235" s="201"/>
      <c r="HE235" s="203"/>
      <c r="HF235" s="201"/>
      <c r="HG235" s="201"/>
      <c r="HH235" s="201"/>
      <c r="HI235" s="201" t="str">
        <f t="shared" si="217"/>
        <v/>
      </c>
      <c r="HJ235" s="201"/>
      <c r="HK235" s="201"/>
      <c r="HL235" s="201"/>
      <c r="HM235" s="201"/>
      <c r="HN235" s="201"/>
      <c r="HO235" s="201"/>
      <c r="HP235" s="201" t="str">
        <f t="shared" si="218"/>
        <v/>
      </c>
      <c r="HQ235" s="201"/>
      <c r="HR235" s="201"/>
      <c r="HS235" s="203"/>
      <c r="HT235" s="201"/>
      <c r="HU235" s="201"/>
      <c r="HV235" s="201"/>
      <c r="HW235" s="201" t="str">
        <f t="shared" si="219"/>
        <v/>
      </c>
      <c r="HX235" s="201"/>
      <c r="HY235" s="201"/>
      <c r="HZ235" s="203"/>
      <c r="IA235" s="201"/>
      <c r="IB235" s="201"/>
      <c r="IC235" s="201"/>
      <c r="ID235" s="201" t="str">
        <f t="shared" si="220"/>
        <v/>
      </c>
      <c r="IE235" s="201"/>
      <c r="IF235" s="201"/>
      <c r="IG235" s="203"/>
      <c r="IH235" s="201"/>
      <c r="II235" s="201"/>
      <c r="IJ235" s="201"/>
      <c r="IK235" s="201" t="str">
        <f t="shared" si="221"/>
        <v/>
      </c>
      <c r="IL235" s="201"/>
      <c r="IM235" s="201"/>
      <c r="IN235" s="203"/>
      <c r="IO235" s="201"/>
      <c r="IP235" s="201"/>
      <c r="IQ235" s="201"/>
      <c r="IR235" s="201" t="str">
        <f t="shared" si="222"/>
        <v/>
      </c>
      <c r="IS235" s="201"/>
      <c r="IT235" s="201"/>
      <c r="IU235" s="203"/>
      <c r="IV235" s="201"/>
      <c r="IW235" s="201"/>
      <c r="IX235" s="201"/>
      <c r="IY235" s="201" t="str">
        <f t="shared" si="223"/>
        <v/>
      </c>
      <c r="IZ235" s="201"/>
      <c r="JA235" s="201"/>
      <c r="JB235" s="201"/>
      <c r="JC235" s="201"/>
      <c r="JD235" s="201"/>
      <c r="JE235" s="201"/>
      <c r="JF235" s="201" t="str">
        <f t="shared" si="224"/>
        <v/>
      </c>
      <c r="JG235" s="201"/>
      <c r="JH235" s="201"/>
      <c r="JI235" s="203"/>
      <c r="JJ235" s="201"/>
      <c r="JK235" s="201"/>
      <c r="JL235" s="201"/>
      <c r="JM235" s="201" t="str">
        <f t="shared" si="225"/>
        <v/>
      </c>
      <c r="JN235" s="201"/>
      <c r="JO235" s="201"/>
      <c r="JP235" s="203"/>
      <c r="JQ235" s="201"/>
      <c r="JR235" s="201"/>
      <c r="JS235" s="201"/>
      <c r="JT235" s="201" t="str">
        <f t="shared" si="226"/>
        <v/>
      </c>
      <c r="JU235" s="201"/>
      <c r="JV235" s="201"/>
      <c r="JW235" s="203"/>
      <c r="JX235" s="201"/>
      <c r="JY235" s="201"/>
      <c r="JZ235" s="201"/>
      <c r="KA235" s="201" t="str">
        <f t="shared" si="227"/>
        <v/>
      </c>
      <c r="KB235" s="201"/>
      <c r="KC235" s="201"/>
      <c r="KD235" s="203"/>
      <c r="KE235" s="201"/>
      <c r="KF235" s="201"/>
      <c r="KG235" s="201"/>
      <c r="KH235" s="201" t="str">
        <f t="shared" si="228"/>
        <v/>
      </c>
      <c r="KI235" s="201"/>
      <c r="KJ235" s="201"/>
      <c r="KK235" s="203"/>
      <c r="KL235" s="201"/>
      <c r="KM235" s="201"/>
      <c r="KN235" s="201"/>
      <c r="KO235" s="201" t="str">
        <f t="shared" si="229"/>
        <v/>
      </c>
      <c r="KP235" s="201"/>
      <c r="KQ235" s="201"/>
      <c r="KR235" s="201"/>
      <c r="KS235" s="201"/>
      <c r="KT235" s="201"/>
      <c r="KU235" s="201"/>
      <c r="KV235" s="201" t="str">
        <f t="shared" si="230"/>
        <v/>
      </c>
      <c r="KW235" s="201"/>
      <c r="KX235" s="201"/>
      <c r="KY235" s="203"/>
      <c r="KZ235" s="201"/>
      <c r="LA235" s="201"/>
      <c r="LB235" s="201"/>
      <c r="LC235" s="201" t="str">
        <f t="shared" si="231"/>
        <v/>
      </c>
      <c r="LD235" s="201"/>
      <c r="LE235" s="201"/>
      <c r="LF235" s="203"/>
      <c r="LG235" s="201"/>
      <c r="LH235" s="201"/>
      <c r="LI235" s="201"/>
      <c r="LJ235" s="201" t="str">
        <f t="shared" si="242"/>
        <v/>
      </c>
      <c r="LK235" s="201"/>
      <c r="LL235" s="201"/>
      <c r="LM235" s="203"/>
      <c r="LN235" s="201"/>
      <c r="LO235" s="201"/>
      <c r="LP235" s="201"/>
      <c r="LQ235" s="201" t="str">
        <f t="shared" si="243"/>
        <v/>
      </c>
      <c r="LR235" s="201"/>
      <c r="LS235" s="201"/>
      <c r="LT235" s="203"/>
      <c r="LU235" s="201"/>
      <c r="LV235" s="201"/>
      <c r="LW235" s="201"/>
      <c r="LX235" s="201" t="str">
        <f t="shared" si="244"/>
        <v/>
      </c>
      <c r="LY235" s="201"/>
      <c r="LZ235" s="201"/>
      <c r="MA235" s="203"/>
      <c r="MB235" s="201"/>
      <c r="MC235" s="201"/>
      <c r="MD235" s="201"/>
      <c r="ME235" s="201" t="str">
        <f t="shared" si="245"/>
        <v/>
      </c>
      <c r="MF235" s="201"/>
      <c r="MG235" s="201"/>
      <c r="MH235" s="201"/>
      <c r="MI235" s="201"/>
      <c r="MJ235" s="201"/>
      <c r="MK235" s="201"/>
      <c r="ML235" s="201" t="str">
        <f t="shared" si="246"/>
        <v/>
      </c>
      <c r="MM235" s="201"/>
      <c r="MN235" s="201"/>
      <c r="MO235" s="203"/>
      <c r="MP235" s="201"/>
      <c r="MQ235" s="201"/>
      <c r="MR235" s="201"/>
      <c r="MS235" s="201" t="str">
        <f t="shared" si="247"/>
        <v/>
      </c>
      <c r="MT235" s="201"/>
      <c r="MU235" s="201"/>
      <c r="MV235" s="203"/>
      <c r="MW235" s="201"/>
      <c r="MX235" s="201"/>
      <c r="MY235" s="201"/>
      <c r="MZ235" s="201" t="str">
        <f t="shared" si="248"/>
        <v/>
      </c>
      <c r="NA235" s="201"/>
      <c r="NB235" s="201"/>
      <c r="NC235" s="203"/>
      <c r="ND235" s="201"/>
      <c r="NE235" s="201"/>
      <c r="NF235" s="201"/>
      <c r="NG235" s="201" t="str">
        <f t="shared" si="249"/>
        <v/>
      </c>
      <c r="NH235" s="201"/>
      <c r="NI235" s="201"/>
      <c r="NJ235" s="203"/>
      <c r="NK235" s="201"/>
      <c r="NL235" s="201"/>
      <c r="NM235" s="201"/>
      <c r="NN235" s="201" t="str">
        <f t="shared" si="250"/>
        <v/>
      </c>
      <c r="NO235" s="201"/>
      <c r="NP235" s="201"/>
      <c r="NQ235" s="203"/>
      <c r="NR235" s="201"/>
      <c r="NS235" s="201"/>
      <c r="NT235" s="201"/>
      <c r="NU235" s="201" t="str">
        <f t="shared" si="251"/>
        <v/>
      </c>
      <c r="NV235" s="201"/>
      <c r="NW235" s="201"/>
      <c r="NX235" s="201"/>
      <c r="NY235" s="201"/>
      <c r="NZ235" s="201"/>
      <c r="OA235" s="201"/>
      <c r="OB235" s="201" t="str">
        <f t="shared" si="252"/>
        <v/>
      </c>
      <c r="OC235" s="201"/>
      <c r="OD235" s="201"/>
      <c r="OE235" s="203"/>
      <c r="OF235" s="201"/>
      <c r="OG235" s="201"/>
      <c r="OH235" s="201"/>
      <c r="OI235" s="201" t="str">
        <f t="shared" si="253"/>
        <v/>
      </c>
      <c r="OJ235" s="201"/>
      <c r="OK235" s="201"/>
      <c r="OL235" s="203"/>
      <c r="OM235" s="201"/>
      <c r="ON235" s="201"/>
      <c r="OO235" s="201"/>
      <c r="OP235" s="201" t="str">
        <f t="shared" si="254"/>
        <v/>
      </c>
      <c r="OQ235" s="201"/>
      <c r="OR235" s="201"/>
      <c r="OS235" s="203"/>
      <c r="OT235" s="201"/>
      <c r="OU235" s="201"/>
      <c r="OV235" s="201"/>
      <c r="OW235" s="201" t="str">
        <f t="shared" si="255"/>
        <v/>
      </c>
      <c r="OX235" s="201"/>
      <c r="OY235" s="201"/>
      <c r="OZ235" s="203"/>
      <c r="PA235" s="201"/>
      <c r="PB235" s="201"/>
      <c r="PC235" s="201"/>
      <c r="PD235" s="201" t="str">
        <f t="shared" si="256"/>
        <v/>
      </c>
      <c r="PE235" s="201"/>
      <c r="PF235" s="201"/>
      <c r="PG235" s="203"/>
      <c r="PH235" s="201"/>
      <c r="PI235" s="201"/>
      <c r="PJ235" s="201"/>
      <c r="PK235" s="201" t="str">
        <f t="shared" si="257"/>
        <v/>
      </c>
      <c r="PL235" s="201"/>
      <c r="PM235" s="201"/>
      <c r="PN235" s="201"/>
      <c r="PO235" s="201"/>
      <c r="PP235" s="201"/>
      <c r="PQ235" s="201"/>
      <c r="PR235" s="201" t="str">
        <f t="shared" si="258"/>
        <v/>
      </c>
      <c r="PS235" s="201"/>
      <c r="PT235" s="201"/>
      <c r="PU235" s="201"/>
      <c r="PV235" s="201"/>
      <c r="PW235" s="201"/>
      <c r="PX235" s="201"/>
      <c r="PY235" s="201" t="str">
        <f t="shared" si="259"/>
        <v/>
      </c>
      <c r="PZ235" s="201"/>
      <c r="QA235" s="201"/>
      <c r="QB235" s="201"/>
      <c r="QC235" s="201"/>
      <c r="QD235" s="201"/>
      <c r="QE235" s="201"/>
      <c r="QF235" s="201" t="str">
        <f t="shared" si="260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65"/>
        <v>#N/A</v>
      </c>
      <c r="H236" s="202"/>
      <c r="I236" s="202"/>
      <c r="J236" s="202"/>
      <c r="K236" s="201"/>
      <c r="L236" s="201"/>
      <c r="M236" s="201"/>
      <c r="N236" s="201">
        <f t="shared" si="266"/>
        <v>20</v>
      </c>
      <c r="O236" s="201"/>
      <c r="P236" s="201"/>
      <c r="Q236" s="203"/>
      <c r="R236" s="201"/>
      <c r="S236" s="201"/>
      <c r="T236" s="201"/>
      <c r="U236" s="201">
        <f t="shared" si="263"/>
        <v>0</v>
      </c>
      <c r="V236" s="201"/>
      <c r="W236" s="201"/>
      <c r="X236" s="203"/>
      <c r="Y236" s="201"/>
      <c r="Z236" s="201"/>
      <c r="AA236" s="201"/>
      <c r="AB236" s="201">
        <f t="shared" si="264"/>
        <v>20</v>
      </c>
      <c r="AC236" s="201"/>
      <c r="AD236" s="201"/>
      <c r="AE236" s="203"/>
      <c r="AF236" s="201"/>
      <c r="AG236" s="201"/>
      <c r="AH236" s="201"/>
      <c r="AI236" s="201">
        <f t="shared" si="191"/>
        <v>0</v>
      </c>
      <c r="AJ236" s="201"/>
      <c r="AK236" s="201"/>
      <c r="AL236" s="203"/>
      <c r="AM236" s="201"/>
      <c r="AN236" s="201"/>
      <c r="AO236" s="201"/>
      <c r="AP236" s="201" t="str">
        <f t="shared" si="192"/>
        <v/>
      </c>
      <c r="AQ236" s="201"/>
      <c r="AR236" s="201"/>
      <c r="AS236" s="203"/>
      <c r="AT236" s="201"/>
      <c r="AU236" s="201"/>
      <c r="AV236" s="201"/>
      <c r="AW236" s="201" t="str">
        <f t="shared" si="193"/>
        <v/>
      </c>
      <c r="AX236" s="201"/>
      <c r="AY236" s="201"/>
      <c r="AZ236" s="201"/>
      <c r="BA236" s="201"/>
      <c r="BB236" s="201"/>
      <c r="BC236" s="201"/>
      <c r="BD236" s="201" t="str">
        <f t="shared" si="194"/>
        <v/>
      </c>
      <c r="BE236" s="201"/>
      <c r="BF236" s="201"/>
      <c r="BG236" s="203"/>
      <c r="BH236" s="201"/>
      <c r="BI236" s="201"/>
      <c r="BJ236" s="201"/>
      <c r="BK236" s="201" t="str">
        <f t="shared" si="195"/>
        <v/>
      </c>
      <c r="BL236" s="201"/>
      <c r="BM236" s="201"/>
      <c r="BN236" s="203"/>
      <c r="BO236" s="201"/>
      <c r="BP236" s="201"/>
      <c r="BQ236" s="201"/>
      <c r="BR236" s="201" t="str">
        <f t="shared" si="196"/>
        <v/>
      </c>
      <c r="BS236" s="201"/>
      <c r="BT236" s="201"/>
      <c r="BU236" s="203"/>
      <c r="BV236" s="201"/>
      <c r="BW236" s="201"/>
      <c r="BX236" s="201"/>
      <c r="BY236" s="201" t="str">
        <f t="shared" si="197"/>
        <v/>
      </c>
      <c r="BZ236" s="201"/>
      <c r="CA236" s="201"/>
      <c r="CB236" s="203"/>
      <c r="CC236" s="201"/>
      <c r="CD236" s="201"/>
      <c r="CE236" s="201"/>
      <c r="CF236" s="201" t="str">
        <f t="shared" si="198"/>
        <v/>
      </c>
      <c r="CG236" s="201"/>
      <c r="CH236" s="201"/>
      <c r="CI236" s="203"/>
      <c r="CJ236" s="201"/>
      <c r="CK236" s="201"/>
      <c r="CL236" s="201"/>
      <c r="CM236" s="201" t="str">
        <f t="shared" si="199"/>
        <v/>
      </c>
      <c r="CN236" s="201"/>
      <c r="CO236" s="201"/>
      <c r="CP236" s="201"/>
      <c r="CQ236" s="201"/>
      <c r="CR236" s="201"/>
      <c r="CS236" s="201"/>
      <c r="CT236" s="201" t="str">
        <f t="shared" si="200"/>
        <v/>
      </c>
      <c r="CU236" s="201"/>
      <c r="CV236" s="201"/>
      <c r="CW236" s="203"/>
      <c r="CX236" s="201"/>
      <c r="CY236" s="201"/>
      <c r="CZ236" s="201"/>
      <c r="DA236" s="201" t="str">
        <f t="shared" si="201"/>
        <v/>
      </c>
      <c r="DB236" s="201"/>
      <c r="DC236" s="201"/>
      <c r="DD236" s="203"/>
      <c r="DE236" s="201"/>
      <c r="DF236" s="201"/>
      <c r="DG236" s="201"/>
      <c r="DH236" s="201" t="str">
        <f t="shared" si="202"/>
        <v/>
      </c>
      <c r="DI236" s="201"/>
      <c r="DJ236" s="201"/>
      <c r="DK236" s="203"/>
      <c r="DL236" s="201"/>
      <c r="DM236" s="201"/>
      <c r="DN236" s="201"/>
      <c r="DO236" s="201" t="str">
        <f t="shared" si="203"/>
        <v/>
      </c>
      <c r="DP236" s="201"/>
      <c r="DQ236" s="201"/>
      <c r="DR236" s="203"/>
      <c r="DS236" s="201"/>
      <c r="DT236" s="201"/>
      <c r="DU236" s="201"/>
      <c r="DV236" s="201" t="str">
        <f t="shared" si="204"/>
        <v/>
      </c>
      <c r="DW236" s="201"/>
      <c r="DX236" s="201"/>
      <c r="DY236" s="203"/>
      <c r="DZ236" s="201"/>
      <c r="EA236" s="201"/>
      <c r="EB236" s="201"/>
      <c r="EC236" s="201" t="str">
        <f t="shared" si="205"/>
        <v/>
      </c>
      <c r="ED236" s="201"/>
      <c r="EE236" s="201"/>
      <c r="EF236" s="201"/>
      <c r="EG236" s="201"/>
      <c r="EH236" s="201"/>
      <c r="EI236" s="201"/>
      <c r="EJ236" s="201" t="str">
        <f t="shared" si="206"/>
        <v/>
      </c>
      <c r="EK236" s="201"/>
      <c r="EL236" s="201"/>
      <c r="EM236" s="203"/>
      <c r="EN236" s="201"/>
      <c r="EO236" s="201"/>
      <c r="EP236" s="201"/>
      <c r="EQ236" s="201" t="str">
        <f t="shared" si="207"/>
        <v/>
      </c>
      <c r="ER236" s="201"/>
      <c r="ES236" s="201"/>
      <c r="ET236" s="203"/>
      <c r="EU236" s="201"/>
      <c r="EV236" s="201"/>
      <c r="EW236" s="201"/>
      <c r="EX236" s="201" t="str">
        <f t="shared" si="208"/>
        <v/>
      </c>
      <c r="EY236" s="201"/>
      <c r="EZ236" s="201"/>
      <c r="FA236" s="203"/>
      <c r="FB236" s="201"/>
      <c r="FC236" s="201"/>
      <c r="FD236" s="201"/>
      <c r="FE236" s="201" t="str">
        <f t="shared" si="209"/>
        <v/>
      </c>
      <c r="FF236" s="201"/>
      <c r="FG236" s="201"/>
      <c r="FH236" s="203"/>
      <c r="FI236" s="201"/>
      <c r="FJ236" s="201"/>
      <c r="FK236" s="201"/>
      <c r="FL236" s="201" t="str">
        <f t="shared" si="210"/>
        <v/>
      </c>
      <c r="FM236" s="201"/>
      <c r="FN236" s="201"/>
      <c r="FO236" s="203"/>
      <c r="FP236" s="201"/>
      <c r="FQ236" s="201"/>
      <c r="FR236" s="201"/>
      <c r="FS236" s="201" t="str">
        <f t="shared" si="211"/>
        <v/>
      </c>
      <c r="FT236" s="201"/>
      <c r="FU236" s="201"/>
      <c r="FV236" s="201"/>
      <c r="FW236" s="201"/>
      <c r="FX236" s="201"/>
      <c r="FY236" s="201"/>
      <c r="FZ236" s="201" t="str">
        <f t="shared" si="212"/>
        <v/>
      </c>
      <c r="GA236" s="201"/>
      <c r="GB236" s="201"/>
      <c r="GC236" s="203"/>
      <c r="GD236" s="201"/>
      <c r="GE236" s="201"/>
      <c r="GF236" s="201"/>
      <c r="GG236" s="201" t="str">
        <f t="shared" si="213"/>
        <v/>
      </c>
      <c r="GH236" s="201"/>
      <c r="GI236" s="201"/>
      <c r="GJ236" s="203"/>
      <c r="GK236" s="201"/>
      <c r="GL236" s="201"/>
      <c r="GM236" s="201"/>
      <c r="GN236" s="201" t="str">
        <f t="shared" si="214"/>
        <v/>
      </c>
      <c r="GO236" s="201"/>
      <c r="GP236" s="201"/>
      <c r="GQ236" s="203"/>
      <c r="GR236" s="201"/>
      <c r="GS236" s="201"/>
      <c r="GT236" s="201"/>
      <c r="GU236" s="201" t="str">
        <f t="shared" si="215"/>
        <v/>
      </c>
      <c r="GV236" s="201"/>
      <c r="GW236" s="201"/>
      <c r="GX236" s="203"/>
      <c r="GY236" s="201"/>
      <c r="GZ236" s="201"/>
      <c r="HA236" s="201"/>
      <c r="HB236" s="201" t="str">
        <f t="shared" si="216"/>
        <v/>
      </c>
      <c r="HC236" s="201"/>
      <c r="HD236" s="201"/>
      <c r="HE236" s="203"/>
      <c r="HF236" s="201"/>
      <c r="HG236" s="201"/>
      <c r="HH236" s="201"/>
      <c r="HI236" s="201" t="str">
        <f t="shared" si="217"/>
        <v/>
      </c>
      <c r="HJ236" s="201"/>
      <c r="HK236" s="201"/>
      <c r="HL236" s="201"/>
      <c r="HM236" s="201"/>
      <c r="HN236" s="201"/>
      <c r="HO236" s="201"/>
      <c r="HP236" s="201" t="str">
        <f t="shared" si="218"/>
        <v/>
      </c>
      <c r="HQ236" s="201"/>
      <c r="HR236" s="201"/>
      <c r="HS236" s="203"/>
      <c r="HT236" s="201"/>
      <c r="HU236" s="201"/>
      <c r="HV236" s="201"/>
      <c r="HW236" s="201" t="str">
        <f t="shared" si="219"/>
        <v/>
      </c>
      <c r="HX236" s="201"/>
      <c r="HY236" s="201"/>
      <c r="HZ236" s="203"/>
      <c r="IA236" s="201"/>
      <c r="IB236" s="201"/>
      <c r="IC236" s="201"/>
      <c r="ID236" s="201" t="str">
        <f t="shared" si="220"/>
        <v/>
      </c>
      <c r="IE236" s="201"/>
      <c r="IF236" s="201"/>
      <c r="IG236" s="203"/>
      <c r="IH236" s="201"/>
      <c r="II236" s="201"/>
      <c r="IJ236" s="201"/>
      <c r="IK236" s="201" t="str">
        <f t="shared" si="221"/>
        <v/>
      </c>
      <c r="IL236" s="201"/>
      <c r="IM236" s="201"/>
      <c r="IN236" s="203"/>
      <c r="IO236" s="201"/>
      <c r="IP236" s="201"/>
      <c r="IQ236" s="201"/>
      <c r="IR236" s="201" t="str">
        <f t="shared" si="222"/>
        <v/>
      </c>
      <c r="IS236" s="201"/>
      <c r="IT236" s="201"/>
      <c r="IU236" s="203"/>
      <c r="IV236" s="201"/>
      <c r="IW236" s="201"/>
      <c r="IX236" s="201"/>
      <c r="IY236" s="201" t="str">
        <f t="shared" si="223"/>
        <v/>
      </c>
      <c r="IZ236" s="201"/>
      <c r="JA236" s="201"/>
      <c r="JB236" s="201"/>
      <c r="JC236" s="201"/>
      <c r="JD236" s="201"/>
      <c r="JE236" s="201"/>
      <c r="JF236" s="201" t="str">
        <f t="shared" si="224"/>
        <v/>
      </c>
      <c r="JG236" s="201"/>
      <c r="JH236" s="201"/>
      <c r="JI236" s="203"/>
      <c r="JJ236" s="201"/>
      <c r="JK236" s="201"/>
      <c r="JL236" s="201"/>
      <c r="JM236" s="201" t="str">
        <f t="shared" si="225"/>
        <v/>
      </c>
      <c r="JN236" s="201"/>
      <c r="JO236" s="201"/>
      <c r="JP236" s="203"/>
      <c r="JQ236" s="201"/>
      <c r="JR236" s="201"/>
      <c r="JS236" s="201"/>
      <c r="JT236" s="201" t="str">
        <f t="shared" si="226"/>
        <v/>
      </c>
      <c r="JU236" s="201"/>
      <c r="JV236" s="201"/>
      <c r="JW236" s="203"/>
      <c r="JX236" s="201"/>
      <c r="JY236" s="201"/>
      <c r="JZ236" s="201"/>
      <c r="KA236" s="201" t="str">
        <f t="shared" si="227"/>
        <v/>
      </c>
      <c r="KB236" s="201"/>
      <c r="KC236" s="201"/>
      <c r="KD236" s="203"/>
      <c r="KE236" s="201"/>
      <c r="KF236" s="201"/>
      <c r="KG236" s="201"/>
      <c r="KH236" s="201" t="str">
        <f t="shared" si="228"/>
        <v/>
      </c>
      <c r="KI236" s="201"/>
      <c r="KJ236" s="201"/>
      <c r="KK236" s="203"/>
      <c r="KL236" s="201"/>
      <c r="KM236" s="201"/>
      <c r="KN236" s="201"/>
      <c r="KO236" s="201" t="str">
        <f t="shared" si="229"/>
        <v/>
      </c>
      <c r="KP236" s="201"/>
      <c r="KQ236" s="201"/>
      <c r="KR236" s="201"/>
      <c r="KS236" s="201"/>
      <c r="KT236" s="201"/>
      <c r="KU236" s="201"/>
      <c r="KV236" s="201" t="str">
        <f t="shared" si="230"/>
        <v/>
      </c>
      <c r="KW236" s="201"/>
      <c r="KX236" s="201"/>
      <c r="KY236" s="203"/>
      <c r="KZ236" s="201"/>
      <c r="LA236" s="201"/>
      <c r="LB236" s="201"/>
      <c r="LC236" s="201" t="str">
        <f t="shared" si="231"/>
        <v/>
      </c>
      <c r="LD236" s="201"/>
      <c r="LE236" s="201"/>
      <c r="LF236" s="203"/>
      <c r="LG236" s="201"/>
      <c r="LH236" s="201"/>
      <c r="LI236" s="201"/>
      <c r="LJ236" s="201" t="str">
        <f t="shared" si="242"/>
        <v/>
      </c>
      <c r="LK236" s="201"/>
      <c r="LL236" s="201"/>
      <c r="LM236" s="203"/>
      <c r="LN236" s="201"/>
      <c r="LO236" s="201"/>
      <c r="LP236" s="201"/>
      <c r="LQ236" s="201" t="str">
        <f t="shared" si="243"/>
        <v/>
      </c>
      <c r="LR236" s="201"/>
      <c r="LS236" s="201"/>
      <c r="LT236" s="203"/>
      <c r="LU236" s="201"/>
      <c r="LV236" s="201"/>
      <c r="LW236" s="201"/>
      <c r="LX236" s="201" t="str">
        <f t="shared" si="244"/>
        <v/>
      </c>
      <c r="LY236" s="201"/>
      <c r="LZ236" s="201"/>
      <c r="MA236" s="203"/>
      <c r="MB236" s="201"/>
      <c r="MC236" s="201"/>
      <c r="MD236" s="201"/>
      <c r="ME236" s="201" t="str">
        <f t="shared" si="245"/>
        <v/>
      </c>
      <c r="MF236" s="201"/>
      <c r="MG236" s="201"/>
      <c r="MH236" s="201"/>
      <c r="MI236" s="201"/>
      <c r="MJ236" s="201"/>
      <c r="MK236" s="201"/>
      <c r="ML236" s="201" t="str">
        <f t="shared" si="246"/>
        <v/>
      </c>
      <c r="MM236" s="201"/>
      <c r="MN236" s="201"/>
      <c r="MO236" s="203"/>
      <c r="MP236" s="201"/>
      <c r="MQ236" s="201"/>
      <c r="MR236" s="201"/>
      <c r="MS236" s="201" t="str">
        <f t="shared" si="247"/>
        <v/>
      </c>
      <c r="MT236" s="201"/>
      <c r="MU236" s="201"/>
      <c r="MV236" s="203"/>
      <c r="MW236" s="201"/>
      <c r="MX236" s="201"/>
      <c r="MY236" s="201"/>
      <c r="MZ236" s="201" t="str">
        <f t="shared" si="248"/>
        <v/>
      </c>
      <c r="NA236" s="201"/>
      <c r="NB236" s="201"/>
      <c r="NC236" s="203"/>
      <c r="ND236" s="201"/>
      <c r="NE236" s="201"/>
      <c r="NF236" s="201"/>
      <c r="NG236" s="201" t="str">
        <f t="shared" si="249"/>
        <v/>
      </c>
      <c r="NH236" s="201"/>
      <c r="NI236" s="201"/>
      <c r="NJ236" s="203"/>
      <c r="NK236" s="201"/>
      <c r="NL236" s="201"/>
      <c r="NM236" s="201"/>
      <c r="NN236" s="201" t="str">
        <f t="shared" si="250"/>
        <v/>
      </c>
      <c r="NO236" s="201"/>
      <c r="NP236" s="201"/>
      <c r="NQ236" s="203"/>
      <c r="NR236" s="201"/>
      <c r="NS236" s="201"/>
      <c r="NT236" s="201"/>
      <c r="NU236" s="201" t="str">
        <f t="shared" si="251"/>
        <v/>
      </c>
      <c r="NV236" s="201"/>
      <c r="NW236" s="201"/>
      <c r="NX236" s="201"/>
      <c r="NY236" s="201"/>
      <c r="NZ236" s="201"/>
      <c r="OA236" s="201"/>
      <c r="OB236" s="201" t="str">
        <f t="shared" si="252"/>
        <v/>
      </c>
      <c r="OC236" s="201"/>
      <c r="OD236" s="201"/>
      <c r="OE236" s="203"/>
      <c r="OF236" s="201"/>
      <c r="OG236" s="201"/>
      <c r="OH236" s="201"/>
      <c r="OI236" s="201" t="str">
        <f t="shared" si="253"/>
        <v/>
      </c>
      <c r="OJ236" s="201"/>
      <c r="OK236" s="201"/>
      <c r="OL236" s="203"/>
      <c r="OM236" s="201"/>
      <c r="ON236" s="201"/>
      <c r="OO236" s="201"/>
      <c r="OP236" s="201" t="str">
        <f t="shared" si="254"/>
        <v/>
      </c>
      <c r="OQ236" s="201"/>
      <c r="OR236" s="201"/>
      <c r="OS236" s="203"/>
      <c r="OT236" s="201"/>
      <c r="OU236" s="201"/>
      <c r="OV236" s="201"/>
      <c r="OW236" s="201" t="str">
        <f t="shared" si="255"/>
        <v/>
      </c>
      <c r="OX236" s="201"/>
      <c r="OY236" s="201"/>
      <c r="OZ236" s="203"/>
      <c r="PA236" s="201"/>
      <c r="PB236" s="201"/>
      <c r="PC236" s="201"/>
      <c r="PD236" s="201" t="str">
        <f t="shared" si="256"/>
        <v/>
      </c>
      <c r="PE236" s="201"/>
      <c r="PF236" s="201"/>
      <c r="PG236" s="203"/>
      <c r="PH236" s="201"/>
      <c r="PI236" s="201"/>
      <c r="PJ236" s="201"/>
      <c r="PK236" s="201" t="str">
        <f t="shared" si="257"/>
        <v/>
      </c>
      <c r="PL236" s="201"/>
      <c r="PM236" s="201"/>
      <c r="PN236" s="201"/>
      <c r="PO236" s="201"/>
      <c r="PP236" s="201"/>
      <c r="PQ236" s="201"/>
      <c r="PR236" s="201" t="str">
        <f t="shared" si="258"/>
        <v/>
      </c>
      <c r="PS236" s="201"/>
      <c r="PT236" s="201"/>
      <c r="PU236" s="201"/>
      <c r="PV236" s="201"/>
      <c r="PW236" s="201"/>
      <c r="PX236" s="201"/>
      <c r="PY236" s="201" t="str">
        <f t="shared" si="259"/>
        <v/>
      </c>
      <c r="PZ236" s="201"/>
      <c r="QA236" s="201"/>
      <c r="QB236" s="201"/>
      <c r="QC236" s="201"/>
      <c r="QD236" s="201"/>
      <c r="QE236" s="201"/>
      <c r="QF236" s="201" t="str">
        <f t="shared" si="260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65"/>
        <v>#N/A</v>
      </c>
      <c r="H237" s="202"/>
      <c r="I237" s="202"/>
      <c r="J237" s="202"/>
      <c r="K237" s="201"/>
      <c r="L237" s="201"/>
      <c r="M237" s="201"/>
      <c r="N237" s="201">
        <f t="shared" si="266"/>
        <v>0</v>
      </c>
      <c r="O237" s="201"/>
      <c r="P237" s="201"/>
      <c r="Q237" s="203"/>
      <c r="R237" s="201"/>
      <c r="S237" s="201"/>
      <c r="T237" s="201"/>
      <c r="U237" s="201">
        <f t="shared" ref="U237:U257" si="267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68">AB64</f>
        <v>0</v>
      </c>
      <c r="AC237" s="201"/>
      <c r="AD237" s="201"/>
      <c r="AE237" s="203"/>
      <c r="AF237" s="201"/>
      <c r="AG237" s="201"/>
      <c r="AH237" s="201"/>
      <c r="AI237" s="201">
        <f t="shared" si="191"/>
        <v>0</v>
      </c>
      <c r="AJ237" s="201"/>
      <c r="AK237" s="201"/>
      <c r="AL237" s="203"/>
      <c r="AM237" s="201"/>
      <c r="AN237" s="201"/>
      <c r="AO237" s="201"/>
      <c r="AP237" s="201" t="str">
        <f t="shared" si="192"/>
        <v/>
      </c>
      <c r="AQ237" s="201"/>
      <c r="AR237" s="201"/>
      <c r="AS237" s="203"/>
      <c r="AT237" s="201"/>
      <c r="AU237" s="201"/>
      <c r="AV237" s="201"/>
      <c r="AW237" s="201" t="str">
        <f t="shared" si="193"/>
        <v/>
      </c>
      <c r="AX237" s="201"/>
      <c r="AY237" s="201"/>
      <c r="AZ237" s="201"/>
      <c r="BA237" s="201"/>
      <c r="BB237" s="201"/>
      <c r="BC237" s="201"/>
      <c r="BD237" s="201" t="str">
        <f t="shared" si="194"/>
        <v/>
      </c>
      <c r="BE237" s="201"/>
      <c r="BF237" s="201"/>
      <c r="BG237" s="203"/>
      <c r="BH237" s="201"/>
      <c r="BI237" s="201"/>
      <c r="BJ237" s="201"/>
      <c r="BK237" s="201" t="str">
        <f t="shared" si="195"/>
        <v/>
      </c>
      <c r="BL237" s="201"/>
      <c r="BM237" s="201"/>
      <c r="BN237" s="203"/>
      <c r="BO237" s="201"/>
      <c r="BP237" s="201"/>
      <c r="BQ237" s="201"/>
      <c r="BR237" s="201" t="str">
        <f t="shared" si="196"/>
        <v/>
      </c>
      <c r="BS237" s="201"/>
      <c r="BT237" s="201"/>
      <c r="BU237" s="203"/>
      <c r="BV237" s="201"/>
      <c r="BW237" s="201"/>
      <c r="BX237" s="201"/>
      <c r="BY237" s="201" t="str">
        <f t="shared" si="197"/>
        <v/>
      </c>
      <c r="BZ237" s="201"/>
      <c r="CA237" s="201"/>
      <c r="CB237" s="203"/>
      <c r="CC237" s="201"/>
      <c r="CD237" s="201"/>
      <c r="CE237" s="201"/>
      <c r="CF237" s="201" t="str">
        <f t="shared" si="198"/>
        <v/>
      </c>
      <c r="CG237" s="201"/>
      <c r="CH237" s="201"/>
      <c r="CI237" s="203"/>
      <c r="CJ237" s="201"/>
      <c r="CK237" s="201"/>
      <c r="CL237" s="201"/>
      <c r="CM237" s="201" t="str">
        <f t="shared" si="199"/>
        <v/>
      </c>
      <c r="CN237" s="201"/>
      <c r="CO237" s="201"/>
      <c r="CP237" s="201"/>
      <c r="CQ237" s="201"/>
      <c r="CR237" s="201"/>
      <c r="CS237" s="201"/>
      <c r="CT237" s="201" t="str">
        <f t="shared" si="200"/>
        <v/>
      </c>
      <c r="CU237" s="201"/>
      <c r="CV237" s="201"/>
      <c r="CW237" s="203"/>
      <c r="CX237" s="201"/>
      <c r="CY237" s="201"/>
      <c r="CZ237" s="201"/>
      <c r="DA237" s="201" t="str">
        <f t="shared" si="201"/>
        <v/>
      </c>
      <c r="DB237" s="201"/>
      <c r="DC237" s="201"/>
      <c r="DD237" s="203"/>
      <c r="DE237" s="201"/>
      <c r="DF237" s="201"/>
      <c r="DG237" s="201"/>
      <c r="DH237" s="201" t="str">
        <f t="shared" si="202"/>
        <v/>
      </c>
      <c r="DI237" s="201"/>
      <c r="DJ237" s="201"/>
      <c r="DK237" s="203"/>
      <c r="DL237" s="201"/>
      <c r="DM237" s="201"/>
      <c r="DN237" s="201"/>
      <c r="DO237" s="201" t="str">
        <f t="shared" si="203"/>
        <v/>
      </c>
      <c r="DP237" s="201"/>
      <c r="DQ237" s="201"/>
      <c r="DR237" s="203"/>
      <c r="DS237" s="201"/>
      <c r="DT237" s="201"/>
      <c r="DU237" s="201"/>
      <c r="DV237" s="201" t="str">
        <f t="shared" si="204"/>
        <v/>
      </c>
      <c r="DW237" s="201"/>
      <c r="DX237" s="201"/>
      <c r="DY237" s="203"/>
      <c r="DZ237" s="201"/>
      <c r="EA237" s="201"/>
      <c r="EB237" s="201"/>
      <c r="EC237" s="201" t="str">
        <f t="shared" si="205"/>
        <v/>
      </c>
      <c r="ED237" s="201"/>
      <c r="EE237" s="201"/>
      <c r="EF237" s="201"/>
      <c r="EG237" s="201"/>
      <c r="EH237" s="201"/>
      <c r="EI237" s="201"/>
      <c r="EJ237" s="201" t="str">
        <f t="shared" si="206"/>
        <v/>
      </c>
      <c r="EK237" s="201"/>
      <c r="EL237" s="201"/>
      <c r="EM237" s="203"/>
      <c r="EN237" s="201"/>
      <c r="EO237" s="201"/>
      <c r="EP237" s="201"/>
      <c r="EQ237" s="201" t="str">
        <f t="shared" si="207"/>
        <v/>
      </c>
      <c r="ER237" s="201"/>
      <c r="ES237" s="201"/>
      <c r="ET237" s="203"/>
      <c r="EU237" s="201"/>
      <c r="EV237" s="201"/>
      <c r="EW237" s="201"/>
      <c r="EX237" s="201" t="str">
        <f t="shared" si="208"/>
        <v/>
      </c>
      <c r="EY237" s="201"/>
      <c r="EZ237" s="201"/>
      <c r="FA237" s="203"/>
      <c r="FB237" s="201"/>
      <c r="FC237" s="201"/>
      <c r="FD237" s="201"/>
      <c r="FE237" s="201" t="str">
        <f t="shared" si="209"/>
        <v/>
      </c>
      <c r="FF237" s="201"/>
      <c r="FG237" s="201"/>
      <c r="FH237" s="203"/>
      <c r="FI237" s="201"/>
      <c r="FJ237" s="201"/>
      <c r="FK237" s="201"/>
      <c r="FL237" s="201" t="str">
        <f t="shared" si="210"/>
        <v/>
      </c>
      <c r="FM237" s="201"/>
      <c r="FN237" s="201"/>
      <c r="FO237" s="203"/>
      <c r="FP237" s="201"/>
      <c r="FQ237" s="201"/>
      <c r="FR237" s="201"/>
      <c r="FS237" s="201" t="str">
        <f t="shared" si="211"/>
        <v/>
      </c>
      <c r="FT237" s="201"/>
      <c r="FU237" s="201"/>
      <c r="FV237" s="201"/>
      <c r="FW237" s="201"/>
      <c r="FX237" s="201"/>
      <c r="FY237" s="201"/>
      <c r="FZ237" s="201" t="str">
        <f t="shared" si="212"/>
        <v/>
      </c>
      <c r="GA237" s="201"/>
      <c r="GB237" s="201"/>
      <c r="GC237" s="203"/>
      <c r="GD237" s="201"/>
      <c r="GE237" s="201"/>
      <c r="GF237" s="201"/>
      <c r="GG237" s="201" t="str">
        <f t="shared" si="213"/>
        <v/>
      </c>
      <c r="GH237" s="201"/>
      <c r="GI237" s="201"/>
      <c r="GJ237" s="203"/>
      <c r="GK237" s="201"/>
      <c r="GL237" s="201"/>
      <c r="GM237" s="201"/>
      <c r="GN237" s="201" t="str">
        <f t="shared" si="214"/>
        <v/>
      </c>
      <c r="GO237" s="201"/>
      <c r="GP237" s="201"/>
      <c r="GQ237" s="203"/>
      <c r="GR237" s="201"/>
      <c r="GS237" s="201"/>
      <c r="GT237" s="201"/>
      <c r="GU237" s="201" t="str">
        <f t="shared" si="215"/>
        <v/>
      </c>
      <c r="GV237" s="201"/>
      <c r="GW237" s="201"/>
      <c r="GX237" s="203"/>
      <c r="GY237" s="201"/>
      <c r="GZ237" s="201"/>
      <c r="HA237" s="201"/>
      <c r="HB237" s="201" t="str">
        <f t="shared" si="216"/>
        <v/>
      </c>
      <c r="HC237" s="201"/>
      <c r="HD237" s="201"/>
      <c r="HE237" s="203"/>
      <c r="HF237" s="201"/>
      <c r="HG237" s="201"/>
      <c r="HH237" s="201"/>
      <c r="HI237" s="201" t="str">
        <f t="shared" si="217"/>
        <v/>
      </c>
      <c r="HJ237" s="201"/>
      <c r="HK237" s="201"/>
      <c r="HL237" s="201"/>
      <c r="HM237" s="201"/>
      <c r="HN237" s="201"/>
      <c r="HO237" s="201"/>
      <c r="HP237" s="201" t="str">
        <f t="shared" si="218"/>
        <v/>
      </c>
      <c r="HQ237" s="201"/>
      <c r="HR237" s="201"/>
      <c r="HS237" s="203"/>
      <c r="HT237" s="201"/>
      <c r="HU237" s="201"/>
      <c r="HV237" s="201"/>
      <c r="HW237" s="201" t="str">
        <f t="shared" si="219"/>
        <v/>
      </c>
      <c r="HX237" s="201"/>
      <c r="HY237" s="201"/>
      <c r="HZ237" s="203"/>
      <c r="IA237" s="201"/>
      <c r="IB237" s="201"/>
      <c r="IC237" s="201"/>
      <c r="ID237" s="201" t="str">
        <f t="shared" si="220"/>
        <v/>
      </c>
      <c r="IE237" s="201"/>
      <c r="IF237" s="201"/>
      <c r="IG237" s="203"/>
      <c r="IH237" s="201"/>
      <c r="II237" s="201"/>
      <c r="IJ237" s="201"/>
      <c r="IK237" s="201" t="str">
        <f t="shared" si="221"/>
        <v/>
      </c>
      <c r="IL237" s="201"/>
      <c r="IM237" s="201"/>
      <c r="IN237" s="203"/>
      <c r="IO237" s="201"/>
      <c r="IP237" s="201"/>
      <c r="IQ237" s="201"/>
      <c r="IR237" s="201" t="str">
        <f t="shared" si="222"/>
        <v/>
      </c>
      <c r="IS237" s="201"/>
      <c r="IT237" s="201"/>
      <c r="IU237" s="203"/>
      <c r="IV237" s="201"/>
      <c r="IW237" s="201"/>
      <c r="IX237" s="201"/>
      <c r="IY237" s="201" t="str">
        <f t="shared" si="223"/>
        <v/>
      </c>
      <c r="IZ237" s="201"/>
      <c r="JA237" s="201"/>
      <c r="JB237" s="201"/>
      <c r="JC237" s="201"/>
      <c r="JD237" s="201"/>
      <c r="JE237" s="201"/>
      <c r="JF237" s="201" t="str">
        <f t="shared" si="224"/>
        <v/>
      </c>
      <c r="JG237" s="201"/>
      <c r="JH237" s="201"/>
      <c r="JI237" s="203"/>
      <c r="JJ237" s="201"/>
      <c r="JK237" s="201"/>
      <c r="JL237" s="201"/>
      <c r="JM237" s="201" t="str">
        <f t="shared" si="225"/>
        <v/>
      </c>
      <c r="JN237" s="201"/>
      <c r="JO237" s="201"/>
      <c r="JP237" s="203"/>
      <c r="JQ237" s="201"/>
      <c r="JR237" s="201"/>
      <c r="JS237" s="201"/>
      <c r="JT237" s="201" t="str">
        <f t="shared" si="226"/>
        <v/>
      </c>
      <c r="JU237" s="201"/>
      <c r="JV237" s="201"/>
      <c r="JW237" s="203"/>
      <c r="JX237" s="201"/>
      <c r="JY237" s="201"/>
      <c r="JZ237" s="201"/>
      <c r="KA237" s="201" t="str">
        <f t="shared" si="227"/>
        <v/>
      </c>
      <c r="KB237" s="201"/>
      <c r="KC237" s="201"/>
      <c r="KD237" s="203"/>
      <c r="KE237" s="201"/>
      <c r="KF237" s="201"/>
      <c r="KG237" s="201"/>
      <c r="KH237" s="201" t="str">
        <f t="shared" si="228"/>
        <v/>
      </c>
      <c r="KI237" s="201"/>
      <c r="KJ237" s="201"/>
      <c r="KK237" s="203"/>
      <c r="KL237" s="201"/>
      <c r="KM237" s="201"/>
      <c r="KN237" s="201"/>
      <c r="KO237" s="201" t="str">
        <f t="shared" si="229"/>
        <v/>
      </c>
      <c r="KP237" s="201"/>
      <c r="KQ237" s="201"/>
      <c r="KR237" s="201"/>
      <c r="KS237" s="201"/>
      <c r="KT237" s="201"/>
      <c r="KU237" s="201"/>
      <c r="KV237" s="201" t="str">
        <f t="shared" si="230"/>
        <v/>
      </c>
      <c r="KW237" s="201"/>
      <c r="KX237" s="201"/>
      <c r="KY237" s="203"/>
      <c r="KZ237" s="201"/>
      <c r="LA237" s="201"/>
      <c r="LB237" s="201"/>
      <c r="LC237" s="201" t="str">
        <f t="shared" si="231"/>
        <v/>
      </c>
      <c r="LD237" s="201"/>
      <c r="LE237" s="201"/>
      <c r="LF237" s="203"/>
      <c r="LG237" s="201"/>
      <c r="LH237" s="201"/>
      <c r="LI237" s="201"/>
      <c r="LJ237" s="201" t="str">
        <f t="shared" si="242"/>
        <v/>
      </c>
      <c r="LK237" s="201"/>
      <c r="LL237" s="201"/>
      <c r="LM237" s="203"/>
      <c r="LN237" s="201"/>
      <c r="LO237" s="201"/>
      <c r="LP237" s="201"/>
      <c r="LQ237" s="201" t="str">
        <f t="shared" si="243"/>
        <v/>
      </c>
      <c r="LR237" s="201"/>
      <c r="LS237" s="201"/>
      <c r="LT237" s="203"/>
      <c r="LU237" s="201"/>
      <c r="LV237" s="201"/>
      <c r="LW237" s="201"/>
      <c r="LX237" s="201" t="str">
        <f t="shared" si="244"/>
        <v/>
      </c>
      <c r="LY237" s="201"/>
      <c r="LZ237" s="201"/>
      <c r="MA237" s="203"/>
      <c r="MB237" s="201"/>
      <c r="MC237" s="201"/>
      <c r="MD237" s="201"/>
      <c r="ME237" s="201" t="str">
        <f t="shared" si="245"/>
        <v/>
      </c>
      <c r="MF237" s="201"/>
      <c r="MG237" s="201"/>
      <c r="MH237" s="201"/>
      <c r="MI237" s="201"/>
      <c r="MJ237" s="201"/>
      <c r="MK237" s="201"/>
      <c r="ML237" s="201" t="str">
        <f t="shared" si="246"/>
        <v/>
      </c>
      <c r="MM237" s="201"/>
      <c r="MN237" s="201"/>
      <c r="MO237" s="203"/>
      <c r="MP237" s="201"/>
      <c r="MQ237" s="201"/>
      <c r="MR237" s="201"/>
      <c r="MS237" s="201" t="str">
        <f t="shared" si="247"/>
        <v/>
      </c>
      <c r="MT237" s="201"/>
      <c r="MU237" s="201"/>
      <c r="MV237" s="203"/>
      <c r="MW237" s="201"/>
      <c r="MX237" s="201"/>
      <c r="MY237" s="201"/>
      <c r="MZ237" s="201" t="str">
        <f t="shared" si="248"/>
        <v/>
      </c>
      <c r="NA237" s="201"/>
      <c r="NB237" s="201"/>
      <c r="NC237" s="203"/>
      <c r="ND237" s="201"/>
      <c r="NE237" s="201"/>
      <c r="NF237" s="201"/>
      <c r="NG237" s="201" t="str">
        <f t="shared" si="249"/>
        <v/>
      </c>
      <c r="NH237" s="201"/>
      <c r="NI237" s="201"/>
      <c r="NJ237" s="203"/>
      <c r="NK237" s="201"/>
      <c r="NL237" s="201"/>
      <c r="NM237" s="201"/>
      <c r="NN237" s="201" t="str">
        <f t="shared" si="250"/>
        <v/>
      </c>
      <c r="NO237" s="201"/>
      <c r="NP237" s="201"/>
      <c r="NQ237" s="203"/>
      <c r="NR237" s="201"/>
      <c r="NS237" s="201"/>
      <c r="NT237" s="201"/>
      <c r="NU237" s="201" t="str">
        <f t="shared" si="251"/>
        <v/>
      </c>
      <c r="NV237" s="201"/>
      <c r="NW237" s="201"/>
      <c r="NX237" s="201"/>
      <c r="NY237" s="201"/>
      <c r="NZ237" s="201"/>
      <c r="OA237" s="201"/>
      <c r="OB237" s="201" t="str">
        <f t="shared" si="252"/>
        <v/>
      </c>
      <c r="OC237" s="201"/>
      <c r="OD237" s="201"/>
      <c r="OE237" s="203"/>
      <c r="OF237" s="201"/>
      <c r="OG237" s="201"/>
      <c r="OH237" s="201"/>
      <c r="OI237" s="201" t="str">
        <f t="shared" si="253"/>
        <v/>
      </c>
      <c r="OJ237" s="201"/>
      <c r="OK237" s="201"/>
      <c r="OL237" s="203"/>
      <c r="OM237" s="201"/>
      <c r="ON237" s="201"/>
      <c r="OO237" s="201"/>
      <c r="OP237" s="201" t="str">
        <f t="shared" si="254"/>
        <v/>
      </c>
      <c r="OQ237" s="201"/>
      <c r="OR237" s="201"/>
      <c r="OS237" s="203"/>
      <c r="OT237" s="201"/>
      <c r="OU237" s="201"/>
      <c r="OV237" s="201"/>
      <c r="OW237" s="201" t="str">
        <f t="shared" si="255"/>
        <v/>
      </c>
      <c r="OX237" s="201"/>
      <c r="OY237" s="201"/>
      <c r="OZ237" s="203"/>
      <c r="PA237" s="201"/>
      <c r="PB237" s="201"/>
      <c r="PC237" s="201"/>
      <c r="PD237" s="201" t="str">
        <f t="shared" si="256"/>
        <v/>
      </c>
      <c r="PE237" s="201"/>
      <c r="PF237" s="201"/>
      <c r="PG237" s="203"/>
      <c r="PH237" s="201"/>
      <c r="PI237" s="201"/>
      <c r="PJ237" s="201"/>
      <c r="PK237" s="201" t="str">
        <f t="shared" si="257"/>
        <v/>
      </c>
      <c r="PL237" s="201"/>
      <c r="PM237" s="201"/>
      <c r="PN237" s="201"/>
      <c r="PO237" s="201"/>
      <c r="PP237" s="201"/>
      <c r="PQ237" s="201"/>
      <c r="PR237" s="201" t="str">
        <f t="shared" si="258"/>
        <v/>
      </c>
      <c r="PS237" s="201"/>
      <c r="PT237" s="201"/>
      <c r="PU237" s="201"/>
      <c r="PV237" s="201"/>
      <c r="PW237" s="201"/>
      <c r="PX237" s="201"/>
      <c r="PY237" s="201" t="str">
        <f t="shared" si="259"/>
        <v/>
      </c>
      <c r="PZ237" s="201"/>
      <c r="QA237" s="201"/>
      <c r="QB237" s="201"/>
      <c r="QC237" s="201"/>
      <c r="QD237" s="201"/>
      <c r="QE237" s="201"/>
      <c r="QF237" s="201" t="str">
        <f t="shared" si="260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65"/>
        <v>#N/A</v>
      </c>
      <c r="H238" s="202"/>
      <c r="I238" s="202"/>
      <c r="J238" s="202"/>
      <c r="K238" s="201"/>
      <c r="L238" s="201"/>
      <c r="M238" s="201"/>
      <c r="N238" s="201">
        <f t="shared" si="266"/>
        <v>20</v>
      </c>
      <c r="O238" s="201"/>
      <c r="P238" s="201"/>
      <c r="Q238" s="203"/>
      <c r="R238" s="201"/>
      <c r="S238" s="201"/>
      <c r="T238" s="201"/>
      <c r="U238" s="201">
        <f t="shared" si="267"/>
        <v>0</v>
      </c>
      <c r="V238" s="201"/>
      <c r="W238" s="201"/>
      <c r="X238" s="203"/>
      <c r="Y238" s="201"/>
      <c r="Z238" s="201"/>
      <c r="AA238" s="201"/>
      <c r="AB238" s="201">
        <f t="shared" si="268"/>
        <v>20</v>
      </c>
      <c r="AC238" s="201"/>
      <c r="AD238" s="201"/>
      <c r="AE238" s="203"/>
      <c r="AF238" s="201"/>
      <c r="AG238" s="201"/>
      <c r="AH238" s="201"/>
      <c r="AI238" s="201">
        <f t="shared" si="191"/>
        <v>0</v>
      </c>
      <c r="AJ238" s="201"/>
      <c r="AK238" s="201"/>
      <c r="AL238" s="203"/>
      <c r="AM238" s="201"/>
      <c r="AN238" s="201"/>
      <c r="AO238" s="201"/>
      <c r="AP238" s="201" t="str">
        <f t="shared" si="192"/>
        <v/>
      </c>
      <c r="AQ238" s="201"/>
      <c r="AR238" s="201"/>
      <c r="AS238" s="203"/>
      <c r="AT238" s="201"/>
      <c r="AU238" s="201"/>
      <c r="AV238" s="201"/>
      <c r="AW238" s="201" t="str">
        <f t="shared" si="193"/>
        <v/>
      </c>
      <c r="AX238" s="201"/>
      <c r="AY238" s="201"/>
      <c r="AZ238" s="201"/>
      <c r="BA238" s="201"/>
      <c r="BB238" s="201"/>
      <c r="BC238" s="201"/>
      <c r="BD238" s="201" t="str">
        <f t="shared" si="194"/>
        <v/>
      </c>
      <c r="BE238" s="201"/>
      <c r="BF238" s="201"/>
      <c r="BG238" s="203"/>
      <c r="BH238" s="201"/>
      <c r="BI238" s="201"/>
      <c r="BJ238" s="201"/>
      <c r="BK238" s="201" t="str">
        <f t="shared" si="195"/>
        <v/>
      </c>
      <c r="BL238" s="201"/>
      <c r="BM238" s="201"/>
      <c r="BN238" s="203"/>
      <c r="BO238" s="201"/>
      <c r="BP238" s="201"/>
      <c r="BQ238" s="201"/>
      <c r="BR238" s="201" t="str">
        <f t="shared" si="196"/>
        <v/>
      </c>
      <c r="BS238" s="201"/>
      <c r="BT238" s="201"/>
      <c r="BU238" s="203"/>
      <c r="BV238" s="201"/>
      <c r="BW238" s="201"/>
      <c r="BX238" s="201"/>
      <c r="BY238" s="201" t="str">
        <f t="shared" si="197"/>
        <v/>
      </c>
      <c r="BZ238" s="201"/>
      <c r="CA238" s="201"/>
      <c r="CB238" s="203"/>
      <c r="CC238" s="201"/>
      <c r="CD238" s="201"/>
      <c r="CE238" s="201"/>
      <c r="CF238" s="201" t="str">
        <f t="shared" si="198"/>
        <v/>
      </c>
      <c r="CG238" s="201"/>
      <c r="CH238" s="201"/>
      <c r="CI238" s="203"/>
      <c r="CJ238" s="201"/>
      <c r="CK238" s="201"/>
      <c r="CL238" s="201"/>
      <c r="CM238" s="201" t="str">
        <f t="shared" si="199"/>
        <v/>
      </c>
      <c r="CN238" s="201"/>
      <c r="CO238" s="201"/>
      <c r="CP238" s="201"/>
      <c r="CQ238" s="201"/>
      <c r="CR238" s="201"/>
      <c r="CS238" s="201"/>
      <c r="CT238" s="201" t="str">
        <f t="shared" si="200"/>
        <v/>
      </c>
      <c r="CU238" s="201"/>
      <c r="CV238" s="201"/>
      <c r="CW238" s="203"/>
      <c r="CX238" s="201"/>
      <c r="CY238" s="201"/>
      <c r="CZ238" s="201"/>
      <c r="DA238" s="201" t="str">
        <f t="shared" si="201"/>
        <v/>
      </c>
      <c r="DB238" s="201"/>
      <c r="DC238" s="201"/>
      <c r="DD238" s="203"/>
      <c r="DE238" s="201"/>
      <c r="DF238" s="201"/>
      <c r="DG238" s="201"/>
      <c r="DH238" s="201" t="str">
        <f t="shared" si="202"/>
        <v/>
      </c>
      <c r="DI238" s="201"/>
      <c r="DJ238" s="201"/>
      <c r="DK238" s="203"/>
      <c r="DL238" s="201"/>
      <c r="DM238" s="201"/>
      <c r="DN238" s="201"/>
      <c r="DO238" s="201" t="str">
        <f t="shared" si="203"/>
        <v/>
      </c>
      <c r="DP238" s="201"/>
      <c r="DQ238" s="201"/>
      <c r="DR238" s="203"/>
      <c r="DS238" s="201"/>
      <c r="DT238" s="201"/>
      <c r="DU238" s="201"/>
      <c r="DV238" s="201" t="str">
        <f t="shared" si="204"/>
        <v/>
      </c>
      <c r="DW238" s="201"/>
      <c r="DX238" s="201"/>
      <c r="DY238" s="203"/>
      <c r="DZ238" s="201"/>
      <c r="EA238" s="201"/>
      <c r="EB238" s="201"/>
      <c r="EC238" s="201" t="str">
        <f t="shared" si="205"/>
        <v/>
      </c>
      <c r="ED238" s="201"/>
      <c r="EE238" s="201"/>
      <c r="EF238" s="201"/>
      <c r="EG238" s="201"/>
      <c r="EH238" s="201"/>
      <c r="EI238" s="201"/>
      <c r="EJ238" s="201" t="str">
        <f t="shared" si="206"/>
        <v/>
      </c>
      <c r="EK238" s="201"/>
      <c r="EL238" s="201"/>
      <c r="EM238" s="203"/>
      <c r="EN238" s="201"/>
      <c r="EO238" s="201"/>
      <c r="EP238" s="201"/>
      <c r="EQ238" s="201" t="str">
        <f t="shared" si="207"/>
        <v/>
      </c>
      <c r="ER238" s="201"/>
      <c r="ES238" s="201"/>
      <c r="ET238" s="203"/>
      <c r="EU238" s="201"/>
      <c r="EV238" s="201"/>
      <c r="EW238" s="201"/>
      <c r="EX238" s="201" t="str">
        <f t="shared" si="208"/>
        <v/>
      </c>
      <c r="EY238" s="201"/>
      <c r="EZ238" s="201"/>
      <c r="FA238" s="203"/>
      <c r="FB238" s="201"/>
      <c r="FC238" s="201"/>
      <c r="FD238" s="201"/>
      <c r="FE238" s="201" t="str">
        <f t="shared" si="209"/>
        <v/>
      </c>
      <c r="FF238" s="201"/>
      <c r="FG238" s="201"/>
      <c r="FH238" s="203"/>
      <c r="FI238" s="201"/>
      <c r="FJ238" s="201"/>
      <c r="FK238" s="201"/>
      <c r="FL238" s="201" t="str">
        <f t="shared" si="210"/>
        <v/>
      </c>
      <c r="FM238" s="201"/>
      <c r="FN238" s="201"/>
      <c r="FO238" s="203"/>
      <c r="FP238" s="201"/>
      <c r="FQ238" s="201"/>
      <c r="FR238" s="201"/>
      <c r="FS238" s="201" t="str">
        <f t="shared" si="211"/>
        <v/>
      </c>
      <c r="FT238" s="201"/>
      <c r="FU238" s="201"/>
      <c r="FV238" s="201"/>
      <c r="FW238" s="201"/>
      <c r="FX238" s="201"/>
      <c r="FY238" s="201"/>
      <c r="FZ238" s="201" t="str">
        <f t="shared" si="212"/>
        <v/>
      </c>
      <c r="GA238" s="201"/>
      <c r="GB238" s="201"/>
      <c r="GC238" s="203"/>
      <c r="GD238" s="201"/>
      <c r="GE238" s="201"/>
      <c r="GF238" s="201"/>
      <c r="GG238" s="201" t="str">
        <f t="shared" si="213"/>
        <v/>
      </c>
      <c r="GH238" s="201"/>
      <c r="GI238" s="201"/>
      <c r="GJ238" s="203"/>
      <c r="GK238" s="201"/>
      <c r="GL238" s="201"/>
      <c r="GM238" s="201"/>
      <c r="GN238" s="201" t="str">
        <f t="shared" si="214"/>
        <v/>
      </c>
      <c r="GO238" s="201"/>
      <c r="GP238" s="201"/>
      <c r="GQ238" s="203"/>
      <c r="GR238" s="201"/>
      <c r="GS238" s="201"/>
      <c r="GT238" s="201"/>
      <c r="GU238" s="201" t="str">
        <f t="shared" si="215"/>
        <v/>
      </c>
      <c r="GV238" s="201"/>
      <c r="GW238" s="201"/>
      <c r="GX238" s="203"/>
      <c r="GY238" s="201"/>
      <c r="GZ238" s="201"/>
      <c r="HA238" s="201"/>
      <c r="HB238" s="201" t="str">
        <f t="shared" si="216"/>
        <v/>
      </c>
      <c r="HC238" s="201"/>
      <c r="HD238" s="201"/>
      <c r="HE238" s="203"/>
      <c r="HF238" s="201"/>
      <c r="HG238" s="201"/>
      <c r="HH238" s="201"/>
      <c r="HI238" s="201" t="str">
        <f t="shared" si="217"/>
        <v/>
      </c>
      <c r="HJ238" s="201"/>
      <c r="HK238" s="201"/>
      <c r="HL238" s="201"/>
      <c r="HM238" s="201"/>
      <c r="HN238" s="201"/>
      <c r="HO238" s="201"/>
      <c r="HP238" s="201" t="str">
        <f t="shared" si="218"/>
        <v/>
      </c>
      <c r="HQ238" s="201"/>
      <c r="HR238" s="201"/>
      <c r="HS238" s="203"/>
      <c r="HT238" s="201"/>
      <c r="HU238" s="201"/>
      <c r="HV238" s="201"/>
      <c r="HW238" s="201" t="str">
        <f t="shared" si="219"/>
        <v/>
      </c>
      <c r="HX238" s="201"/>
      <c r="HY238" s="201"/>
      <c r="HZ238" s="203"/>
      <c r="IA238" s="201"/>
      <c r="IB238" s="201"/>
      <c r="IC238" s="201"/>
      <c r="ID238" s="201" t="str">
        <f t="shared" si="220"/>
        <v/>
      </c>
      <c r="IE238" s="201"/>
      <c r="IF238" s="201"/>
      <c r="IG238" s="203"/>
      <c r="IH238" s="201"/>
      <c r="II238" s="201"/>
      <c r="IJ238" s="201"/>
      <c r="IK238" s="201" t="str">
        <f t="shared" si="221"/>
        <v/>
      </c>
      <c r="IL238" s="201"/>
      <c r="IM238" s="201"/>
      <c r="IN238" s="203"/>
      <c r="IO238" s="201"/>
      <c r="IP238" s="201"/>
      <c r="IQ238" s="201"/>
      <c r="IR238" s="201" t="str">
        <f t="shared" si="222"/>
        <v/>
      </c>
      <c r="IS238" s="201"/>
      <c r="IT238" s="201"/>
      <c r="IU238" s="203"/>
      <c r="IV238" s="201"/>
      <c r="IW238" s="201"/>
      <c r="IX238" s="201"/>
      <c r="IY238" s="201" t="str">
        <f t="shared" si="223"/>
        <v/>
      </c>
      <c r="IZ238" s="201"/>
      <c r="JA238" s="201"/>
      <c r="JB238" s="201"/>
      <c r="JC238" s="201"/>
      <c r="JD238" s="201"/>
      <c r="JE238" s="201"/>
      <c r="JF238" s="201" t="str">
        <f t="shared" si="224"/>
        <v/>
      </c>
      <c r="JG238" s="201"/>
      <c r="JH238" s="201"/>
      <c r="JI238" s="203"/>
      <c r="JJ238" s="201"/>
      <c r="JK238" s="201"/>
      <c r="JL238" s="201"/>
      <c r="JM238" s="201" t="str">
        <f t="shared" si="225"/>
        <v/>
      </c>
      <c r="JN238" s="201"/>
      <c r="JO238" s="201"/>
      <c r="JP238" s="203"/>
      <c r="JQ238" s="201"/>
      <c r="JR238" s="201"/>
      <c r="JS238" s="201"/>
      <c r="JT238" s="201" t="str">
        <f t="shared" si="226"/>
        <v/>
      </c>
      <c r="JU238" s="201"/>
      <c r="JV238" s="201"/>
      <c r="JW238" s="203"/>
      <c r="JX238" s="201"/>
      <c r="JY238" s="201"/>
      <c r="JZ238" s="201"/>
      <c r="KA238" s="201" t="str">
        <f t="shared" si="227"/>
        <v/>
      </c>
      <c r="KB238" s="201"/>
      <c r="KC238" s="201"/>
      <c r="KD238" s="203"/>
      <c r="KE238" s="201"/>
      <c r="KF238" s="201"/>
      <c r="KG238" s="201"/>
      <c r="KH238" s="201" t="str">
        <f t="shared" si="228"/>
        <v/>
      </c>
      <c r="KI238" s="201"/>
      <c r="KJ238" s="201"/>
      <c r="KK238" s="203"/>
      <c r="KL238" s="201"/>
      <c r="KM238" s="201"/>
      <c r="KN238" s="201"/>
      <c r="KO238" s="201" t="str">
        <f t="shared" si="229"/>
        <v/>
      </c>
      <c r="KP238" s="201"/>
      <c r="KQ238" s="201"/>
      <c r="KR238" s="201"/>
      <c r="KS238" s="201"/>
      <c r="KT238" s="201"/>
      <c r="KU238" s="201"/>
      <c r="KV238" s="201" t="str">
        <f t="shared" si="230"/>
        <v/>
      </c>
      <c r="KW238" s="201"/>
      <c r="KX238" s="201"/>
      <c r="KY238" s="203"/>
      <c r="KZ238" s="201"/>
      <c r="LA238" s="201"/>
      <c r="LB238" s="201"/>
      <c r="LC238" s="201" t="str">
        <f t="shared" si="231"/>
        <v/>
      </c>
      <c r="LD238" s="201"/>
      <c r="LE238" s="201"/>
      <c r="LF238" s="203"/>
      <c r="LG238" s="201"/>
      <c r="LH238" s="201"/>
      <c r="LI238" s="201"/>
      <c r="LJ238" s="201" t="str">
        <f t="shared" si="242"/>
        <v/>
      </c>
      <c r="LK238" s="201"/>
      <c r="LL238" s="201"/>
      <c r="LM238" s="203"/>
      <c r="LN238" s="201"/>
      <c r="LO238" s="201"/>
      <c r="LP238" s="201"/>
      <c r="LQ238" s="201" t="str">
        <f t="shared" si="243"/>
        <v/>
      </c>
      <c r="LR238" s="201"/>
      <c r="LS238" s="201"/>
      <c r="LT238" s="203"/>
      <c r="LU238" s="201"/>
      <c r="LV238" s="201"/>
      <c r="LW238" s="201"/>
      <c r="LX238" s="201" t="str">
        <f t="shared" si="244"/>
        <v/>
      </c>
      <c r="LY238" s="201"/>
      <c r="LZ238" s="201"/>
      <c r="MA238" s="203"/>
      <c r="MB238" s="201"/>
      <c r="MC238" s="201"/>
      <c r="MD238" s="201"/>
      <c r="ME238" s="201" t="str">
        <f t="shared" si="245"/>
        <v/>
      </c>
      <c r="MF238" s="201"/>
      <c r="MG238" s="201"/>
      <c r="MH238" s="201"/>
      <c r="MI238" s="201"/>
      <c r="MJ238" s="201"/>
      <c r="MK238" s="201"/>
      <c r="ML238" s="201" t="str">
        <f t="shared" si="246"/>
        <v/>
      </c>
      <c r="MM238" s="201"/>
      <c r="MN238" s="201"/>
      <c r="MO238" s="203"/>
      <c r="MP238" s="201"/>
      <c r="MQ238" s="201"/>
      <c r="MR238" s="201"/>
      <c r="MS238" s="201" t="str">
        <f t="shared" si="247"/>
        <v/>
      </c>
      <c r="MT238" s="201"/>
      <c r="MU238" s="201"/>
      <c r="MV238" s="203"/>
      <c r="MW238" s="201"/>
      <c r="MX238" s="201"/>
      <c r="MY238" s="201"/>
      <c r="MZ238" s="201" t="str">
        <f t="shared" si="248"/>
        <v/>
      </c>
      <c r="NA238" s="201"/>
      <c r="NB238" s="201"/>
      <c r="NC238" s="203"/>
      <c r="ND238" s="201"/>
      <c r="NE238" s="201"/>
      <c r="NF238" s="201"/>
      <c r="NG238" s="201" t="str">
        <f t="shared" si="249"/>
        <v/>
      </c>
      <c r="NH238" s="201"/>
      <c r="NI238" s="201"/>
      <c r="NJ238" s="203"/>
      <c r="NK238" s="201"/>
      <c r="NL238" s="201"/>
      <c r="NM238" s="201"/>
      <c r="NN238" s="201" t="str">
        <f t="shared" si="250"/>
        <v/>
      </c>
      <c r="NO238" s="201"/>
      <c r="NP238" s="201"/>
      <c r="NQ238" s="203"/>
      <c r="NR238" s="201"/>
      <c r="NS238" s="201"/>
      <c r="NT238" s="201"/>
      <c r="NU238" s="201" t="str">
        <f t="shared" si="251"/>
        <v/>
      </c>
      <c r="NV238" s="201"/>
      <c r="NW238" s="201"/>
      <c r="NX238" s="201"/>
      <c r="NY238" s="201"/>
      <c r="NZ238" s="201"/>
      <c r="OA238" s="201"/>
      <c r="OB238" s="201" t="str">
        <f t="shared" si="252"/>
        <v/>
      </c>
      <c r="OC238" s="201"/>
      <c r="OD238" s="201"/>
      <c r="OE238" s="203"/>
      <c r="OF238" s="201"/>
      <c r="OG238" s="201"/>
      <c r="OH238" s="201"/>
      <c r="OI238" s="201" t="str">
        <f t="shared" si="253"/>
        <v/>
      </c>
      <c r="OJ238" s="201"/>
      <c r="OK238" s="201"/>
      <c r="OL238" s="203"/>
      <c r="OM238" s="201"/>
      <c r="ON238" s="201"/>
      <c r="OO238" s="201"/>
      <c r="OP238" s="201" t="str">
        <f t="shared" si="254"/>
        <v/>
      </c>
      <c r="OQ238" s="201"/>
      <c r="OR238" s="201"/>
      <c r="OS238" s="203"/>
      <c r="OT238" s="201"/>
      <c r="OU238" s="201"/>
      <c r="OV238" s="201"/>
      <c r="OW238" s="201" t="str">
        <f t="shared" si="255"/>
        <v/>
      </c>
      <c r="OX238" s="201"/>
      <c r="OY238" s="201"/>
      <c r="OZ238" s="203"/>
      <c r="PA238" s="201"/>
      <c r="PB238" s="201"/>
      <c r="PC238" s="201"/>
      <c r="PD238" s="201" t="str">
        <f t="shared" si="256"/>
        <v/>
      </c>
      <c r="PE238" s="201"/>
      <c r="PF238" s="201"/>
      <c r="PG238" s="203"/>
      <c r="PH238" s="201"/>
      <c r="PI238" s="201"/>
      <c r="PJ238" s="201"/>
      <c r="PK238" s="201" t="str">
        <f t="shared" si="257"/>
        <v/>
      </c>
      <c r="PL238" s="201"/>
      <c r="PM238" s="201"/>
      <c r="PN238" s="201"/>
      <c r="PO238" s="201"/>
      <c r="PP238" s="201"/>
      <c r="PQ238" s="201"/>
      <c r="PR238" s="201" t="str">
        <f t="shared" si="258"/>
        <v/>
      </c>
      <c r="PS238" s="201"/>
      <c r="PT238" s="201"/>
      <c r="PU238" s="201"/>
      <c r="PV238" s="201"/>
      <c r="PW238" s="201"/>
      <c r="PX238" s="201"/>
      <c r="PY238" s="201" t="str">
        <f t="shared" si="259"/>
        <v/>
      </c>
      <c r="PZ238" s="201"/>
      <c r="QA238" s="201"/>
      <c r="QB238" s="201"/>
      <c r="QC238" s="201"/>
      <c r="QD238" s="201"/>
      <c r="QE238" s="201"/>
      <c r="QF238" s="201" t="str">
        <f t="shared" si="260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65"/>
        <v>#N/A</v>
      </c>
      <c r="H239" s="202"/>
      <c r="I239" s="202"/>
      <c r="J239" s="202"/>
      <c r="K239" s="201"/>
      <c r="L239" s="201"/>
      <c r="M239" s="201"/>
      <c r="N239" s="201">
        <f t="shared" si="266"/>
        <v>20</v>
      </c>
      <c r="O239" s="201"/>
      <c r="P239" s="201"/>
      <c r="Q239" s="203"/>
      <c r="R239" s="201"/>
      <c r="S239" s="201"/>
      <c r="T239" s="201"/>
      <c r="U239" s="201">
        <f t="shared" si="267"/>
        <v>0</v>
      </c>
      <c r="V239" s="201"/>
      <c r="W239" s="201"/>
      <c r="X239" s="203"/>
      <c r="Y239" s="201"/>
      <c r="Z239" s="201"/>
      <c r="AA239" s="201"/>
      <c r="AB239" s="201">
        <f t="shared" si="268"/>
        <v>0</v>
      </c>
      <c r="AC239" s="201"/>
      <c r="AD239" s="201"/>
      <c r="AE239" s="203"/>
      <c r="AF239" s="201"/>
      <c r="AG239" s="201"/>
      <c r="AH239" s="201"/>
      <c r="AI239" s="201">
        <f t="shared" si="191"/>
        <v>0</v>
      </c>
      <c r="AJ239" s="201"/>
      <c r="AK239" s="201"/>
      <c r="AL239" s="203"/>
      <c r="AM239" s="201"/>
      <c r="AN239" s="201"/>
      <c r="AO239" s="201"/>
      <c r="AP239" s="201" t="str">
        <f t="shared" si="192"/>
        <v/>
      </c>
      <c r="AQ239" s="201"/>
      <c r="AR239" s="201"/>
      <c r="AS239" s="203"/>
      <c r="AT239" s="201"/>
      <c r="AU239" s="201"/>
      <c r="AV239" s="201"/>
      <c r="AW239" s="201" t="str">
        <f t="shared" si="193"/>
        <v/>
      </c>
      <c r="AX239" s="201"/>
      <c r="AY239" s="201"/>
      <c r="AZ239" s="201"/>
      <c r="BA239" s="201"/>
      <c r="BB239" s="201"/>
      <c r="BC239" s="201"/>
      <c r="BD239" s="201" t="str">
        <f t="shared" si="194"/>
        <v/>
      </c>
      <c r="BE239" s="201"/>
      <c r="BF239" s="201"/>
      <c r="BG239" s="203"/>
      <c r="BH239" s="201"/>
      <c r="BI239" s="201"/>
      <c r="BJ239" s="201"/>
      <c r="BK239" s="201" t="str">
        <f t="shared" si="195"/>
        <v/>
      </c>
      <c r="BL239" s="201"/>
      <c r="BM239" s="201"/>
      <c r="BN239" s="203"/>
      <c r="BO239" s="201"/>
      <c r="BP239" s="201"/>
      <c r="BQ239" s="201"/>
      <c r="BR239" s="201" t="str">
        <f t="shared" si="196"/>
        <v/>
      </c>
      <c r="BS239" s="201"/>
      <c r="BT239" s="201"/>
      <c r="BU239" s="203"/>
      <c r="BV239" s="201"/>
      <c r="BW239" s="201"/>
      <c r="BX239" s="201"/>
      <c r="BY239" s="201" t="str">
        <f t="shared" si="197"/>
        <v/>
      </c>
      <c r="BZ239" s="201"/>
      <c r="CA239" s="201"/>
      <c r="CB239" s="203"/>
      <c r="CC239" s="201"/>
      <c r="CD239" s="201"/>
      <c r="CE239" s="201"/>
      <c r="CF239" s="201" t="str">
        <f t="shared" si="198"/>
        <v/>
      </c>
      <c r="CG239" s="201"/>
      <c r="CH239" s="201"/>
      <c r="CI239" s="203"/>
      <c r="CJ239" s="201"/>
      <c r="CK239" s="201"/>
      <c r="CL239" s="201"/>
      <c r="CM239" s="201" t="str">
        <f t="shared" si="199"/>
        <v/>
      </c>
      <c r="CN239" s="201"/>
      <c r="CO239" s="201"/>
      <c r="CP239" s="201"/>
      <c r="CQ239" s="201"/>
      <c r="CR239" s="201"/>
      <c r="CS239" s="201"/>
      <c r="CT239" s="201" t="str">
        <f t="shared" si="200"/>
        <v/>
      </c>
      <c r="CU239" s="201"/>
      <c r="CV239" s="201"/>
      <c r="CW239" s="203"/>
      <c r="CX239" s="201"/>
      <c r="CY239" s="201"/>
      <c r="CZ239" s="201"/>
      <c r="DA239" s="201" t="str">
        <f t="shared" si="201"/>
        <v/>
      </c>
      <c r="DB239" s="201"/>
      <c r="DC239" s="201"/>
      <c r="DD239" s="203"/>
      <c r="DE239" s="201"/>
      <c r="DF239" s="201"/>
      <c r="DG239" s="201"/>
      <c r="DH239" s="201" t="str">
        <f t="shared" si="202"/>
        <v/>
      </c>
      <c r="DI239" s="201"/>
      <c r="DJ239" s="201"/>
      <c r="DK239" s="203"/>
      <c r="DL239" s="201"/>
      <c r="DM239" s="201"/>
      <c r="DN239" s="201"/>
      <c r="DO239" s="201" t="str">
        <f t="shared" si="203"/>
        <v/>
      </c>
      <c r="DP239" s="201"/>
      <c r="DQ239" s="201"/>
      <c r="DR239" s="203"/>
      <c r="DS239" s="201"/>
      <c r="DT239" s="201"/>
      <c r="DU239" s="201"/>
      <c r="DV239" s="201" t="str">
        <f t="shared" si="204"/>
        <v/>
      </c>
      <c r="DW239" s="201"/>
      <c r="DX239" s="201"/>
      <c r="DY239" s="203"/>
      <c r="DZ239" s="201"/>
      <c r="EA239" s="201"/>
      <c r="EB239" s="201"/>
      <c r="EC239" s="201" t="str">
        <f t="shared" si="205"/>
        <v/>
      </c>
      <c r="ED239" s="201"/>
      <c r="EE239" s="201"/>
      <c r="EF239" s="201"/>
      <c r="EG239" s="201"/>
      <c r="EH239" s="201"/>
      <c r="EI239" s="201"/>
      <c r="EJ239" s="201" t="str">
        <f t="shared" si="206"/>
        <v/>
      </c>
      <c r="EK239" s="201"/>
      <c r="EL239" s="201"/>
      <c r="EM239" s="203"/>
      <c r="EN239" s="201"/>
      <c r="EO239" s="201"/>
      <c r="EP239" s="201"/>
      <c r="EQ239" s="201" t="str">
        <f t="shared" si="207"/>
        <v/>
      </c>
      <c r="ER239" s="201"/>
      <c r="ES239" s="201"/>
      <c r="ET239" s="203"/>
      <c r="EU239" s="201"/>
      <c r="EV239" s="201"/>
      <c r="EW239" s="201"/>
      <c r="EX239" s="201" t="str">
        <f t="shared" si="208"/>
        <v/>
      </c>
      <c r="EY239" s="201"/>
      <c r="EZ239" s="201"/>
      <c r="FA239" s="203"/>
      <c r="FB239" s="201"/>
      <c r="FC239" s="201"/>
      <c r="FD239" s="201"/>
      <c r="FE239" s="201" t="str">
        <f t="shared" si="209"/>
        <v/>
      </c>
      <c r="FF239" s="201"/>
      <c r="FG239" s="201"/>
      <c r="FH239" s="203"/>
      <c r="FI239" s="201"/>
      <c r="FJ239" s="201"/>
      <c r="FK239" s="201"/>
      <c r="FL239" s="201" t="str">
        <f t="shared" si="210"/>
        <v/>
      </c>
      <c r="FM239" s="201"/>
      <c r="FN239" s="201"/>
      <c r="FO239" s="203"/>
      <c r="FP239" s="201"/>
      <c r="FQ239" s="201"/>
      <c r="FR239" s="201"/>
      <c r="FS239" s="201" t="str">
        <f t="shared" si="211"/>
        <v/>
      </c>
      <c r="FT239" s="201"/>
      <c r="FU239" s="201"/>
      <c r="FV239" s="201"/>
      <c r="FW239" s="201"/>
      <c r="FX239" s="201"/>
      <c r="FY239" s="201"/>
      <c r="FZ239" s="201" t="str">
        <f t="shared" si="212"/>
        <v/>
      </c>
      <c r="GA239" s="201"/>
      <c r="GB239" s="201"/>
      <c r="GC239" s="203"/>
      <c r="GD239" s="201"/>
      <c r="GE239" s="201"/>
      <c r="GF239" s="201"/>
      <c r="GG239" s="201" t="str">
        <f t="shared" si="213"/>
        <v/>
      </c>
      <c r="GH239" s="201"/>
      <c r="GI239" s="201"/>
      <c r="GJ239" s="203"/>
      <c r="GK239" s="201"/>
      <c r="GL239" s="201"/>
      <c r="GM239" s="201"/>
      <c r="GN239" s="201" t="str">
        <f t="shared" si="214"/>
        <v/>
      </c>
      <c r="GO239" s="201"/>
      <c r="GP239" s="201"/>
      <c r="GQ239" s="203"/>
      <c r="GR239" s="201"/>
      <c r="GS239" s="201"/>
      <c r="GT239" s="201"/>
      <c r="GU239" s="201" t="str">
        <f t="shared" si="215"/>
        <v/>
      </c>
      <c r="GV239" s="201"/>
      <c r="GW239" s="201"/>
      <c r="GX239" s="203"/>
      <c r="GY239" s="201"/>
      <c r="GZ239" s="201"/>
      <c r="HA239" s="201"/>
      <c r="HB239" s="201" t="str">
        <f t="shared" si="216"/>
        <v/>
      </c>
      <c r="HC239" s="201"/>
      <c r="HD239" s="201"/>
      <c r="HE239" s="203"/>
      <c r="HF239" s="201"/>
      <c r="HG239" s="201"/>
      <c r="HH239" s="201"/>
      <c r="HI239" s="201" t="str">
        <f t="shared" si="217"/>
        <v/>
      </c>
      <c r="HJ239" s="201"/>
      <c r="HK239" s="201"/>
      <c r="HL239" s="201"/>
      <c r="HM239" s="201"/>
      <c r="HN239" s="201"/>
      <c r="HO239" s="201"/>
      <c r="HP239" s="201" t="str">
        <f t="shared" si="218"/>
        <v/>
      </c>
      <c r="HQ239" s="201"/>
      <c r="HR239" s="201"/>
      <c r="HS239" s="203"/>
      <c r="HT239" s="201"/>
      <c r="HU239" s="201"/>
      <c r="HV239" s="201"/>
      <c r="HW239" s="201" t="str">
        <f t="shared" si="219"/>
        <v/>
      </c>
      <c r="HX239" s="201"/>
      <c r="HY239" s="201"/>
      <c r="HZ239" s="203"/>
      <c r="IA239" s="201"/>
      <c r="IB239" s="201"/>
      <c r="IC239" s="201"/>
      <c r="ID239" s="201" t="str">
        <f t="shared" si="220"/>
        <v/>
      </c>
      <c r="IE239" s="201"/>
      <c r="IF239" s="201"/>
      <c r="IG239" s="203"/>
      <c r="IH239" s="201"/>
      <c r="II239" s="201"/>
      <c r="IJ239" s="201"/>
      <c r="IK239" s="201" t="str">
        <f t="shared" si="221"/>
        <v/>
      </c>
      <c r="IL239" s="201"/>
      <c r="IM239" s="201"/>
      <c r="IN239" s="203"/>
      <c r="IO239" s="201"/>
      <c r="IP239" s="201"/>
      <c r="IQ239" s="201"/>
      <c r="IR239" s="201" t="str">
        <f t="shared" si="222"/>
        <v/>
      </c>
      <c r="IS239" s="201"/>
      <c r="IT239" s="201"/>
      <c r="IU239" s="203"/>
      <c r="IV239" s="201"/>
      <c r="IW239" s="201"/>
      <c r="IX239" s="201"/>
      <c r="IY239" s="201" t="str">
        <f t="shared" si="223"/>
        <v/>
      </c>
      <c r="IZ239" s="201"/>
      <c r="JA239" s="201"/>
      <c r="JB239" s="201"/>
      <c r="JC239" s="201"/>
      <c r="JD239" s="201"/>
      <c r="JE239" s="201"/>
      <c r="JF239" s="201" t="str">
        <f t="shared" si="224"/>
        <v/>
      </c>
      <c r="JG239" s="201"/>
      <c r="JH239" s="201"/>
      <c r="JI239" s="203"/>
      <c r="JJ239" s="201"/>
      <c r="JK239" s="201"/>
      <c r="JL239" s="201"/>
      <c r="JM239" s="201" t="str">
        <f t="shared" si="225"/>
        <v/>
      </c>
      <c r="JN239" s="201"/>
      <c r="JO239" s="201"/>
      <c r="JP239" s="203"/>
      <c r="JQ239" s="201"/>
      <c r="JR239" s="201"/>
      <c r="JS239" s="201"/>
      <c r="JT239" s="201" t="str">
        <f t="shared" si="226"/>
        <v/>
      </c>
      <c r="JU239" s="201"/>
      <c r="JV239" s="201"/>
      <c r="JW239" s="203"/>
      <c r="JX239" s="201"/>
      <c r="JY239" s="201"/>
      <c r="JZ239" s="201"/>
      <c r="KA239" s="201" t="str">
        <f t="shared" si="227"/>
        <v/>
      </c>
      <c r="KB239" s="201"/>
      <c r="KC239" s="201"/>
      <c r="KD239" s="203"/>
      <c r="KE239" s="201"/>
      <c r="KF239" s="201"/>
      <c r="KG239" s="201"/>
      <c r="KH239" s="201" t="str">
        <f t="shared" si="228"/>
        <v/>
      </c>
      <c r="KI239" s="201"/>
      <c r="KJ239" s="201"/>
      <c r="KK239" s="203"/>
      <c r="KL239" s="201"/>
      <c r="KM239" s="201"/>
      <c r="KN239" s="201"/>
      <c r="KO239" s="201" t="str">
        <f t="shared" si="229"/>
        <v/>
      </c>
      <c r="KP239" s="201"/>
      <c r="KQ239" s="201"/>
      <c r="KR239" s="201"/>
      <c r="KS239" s="201"/>
      <c r="KT239" s="201"/>
      <c r="KU239" s="201"/>
      <c r="KV239" s="201" t="str">
        <f t="shared" si="230"/>
        <v/>
      </c>
      <c r="KW239" s="201"/>
      <c r="KX239" s="201"/>
      <c r="KY239" s="203"/>
      <c r="KZ239" s="201"/>
      <c r="LA239" s="201"/>
      <c r="LB239" s="201"/>
      <c r="LC239" s="201" t="str">
        <f t="shared" si="231"/>
        <v/>
      </c>
      <c r="LD239" s="201"/>
      <c r="LE239" s="201"/>
      <c r="LF239" s="203"/>
      <c r="LG239" s="201"/>
      <c r="LH239" s="201"/>
      <c r="LI239" s="201"/>
      <c r="LJ239" s="201" t="str">
        <f t="shared" si="242"/>
        <v/>
      </c>
      <c r="LK239" s="201"/>
      <c r="LL239" s="201"/>
      <c r="LM239" s="203"/>
      <c r="LN239" s="201"/>
      <c r="LO239" s="201"/>
      <c r="LP239" s="201"/>
      <c r="LQ239" s="201" t="str">
        <f t="shared" si="243"/>
        <v/>
      </c>
      <c r="LR239" s="201"/>
      <c r="LS239" s="201"/>
      <c r="LT239" s="203"/>
      <c r="LU239" s="201"/>
      <c r="LV239" s="201"/>
      <c r="LW239" s="201"/>
      <c r="LX239" s="201" t="str">
        <f t="shared" si="244"/>
        <v/>
      </c>
      <c r="LY239" s="201"/>
      <c r="LZ239" s="201"/>
      <c r="MA239" s="203"/>
      <c r="MB239" s="201"/>
      <c r="MC239" s="201"/>
      <c r="MD239" s="201"/>
      <c r="ME239" s="201" t="str">
        <f t="shared" si="245"/>
        <v/>
      </c>
      <c r="MF239" s="201"/>
      <c r="MG239" s="201"/>
      <c r="MH239" s="201"/>
      <c r="MI239" s="201"/>
      <c r="MJ239" s="201"/>
      <c r="MK239" s="201"/>
      <c r="ML239" s="201" t="str">
        <f t="shared" si="246"/>
        <v/>
      </c>
      <c r="MM239" s="201"/>
      <c r="MN239" s="201"/>
      <c r="MO239" s="203"/>
      <c r="MP239" s="201"/>
      <c r="MQ239" s="201"/>
      <c r="MR239" s="201"/>
      <c r="MS239" s="201" t="str">
        <f t="shared" si="247"/>
        <v/>
      </c>
      <c r="MT239" s="201"/>
      <c r="MU239" s="201"/>
      <c r="MV239" s="203"/>
      <c r="MW239" s="201"/>
      <c r="MX239" s="201"/>
      <c r="MY239" s="201"/>
      <c r="MZ239" s="201" t="str">
        <f t="shared" si="248"/>
        <v/>
      </c>
      <c r="NA239" s="201"/>
      <c r="NB239" s="201"/>
      <c r="NC239" s="203"/>
      <c r="ND239" s="201"/>
      <c r="NE239" s="201"/>
      <c r="NF239" s="201"/>
      <c r="NG239" s="201" t="str">
        <f t="shared" si="249"/>
        <v/>
      </c>
      <c r="NH239" s="201"/>
      <c r="NI239" s="201"/>
      <c r="NJ239" s="203"/>
      <c r="NK239" s="201"/>
      <c r="NL239" s="201"/>
      <c r="NM239" s="201"/>
      <c r="NN239" s="201" t="str">
        <f t="shared" si="250"/>
        <v/>
      </c>
      <c r="NO239" s="201"/>
      <c r="NP239" s="201"/>
      <c r="NQ239" s="203"/>
      <c r="NR239" s="201"/>
      <c r="NS239" s="201"/>
      <c r="NT239" s="201"/>
      <c r="NU239" s="201" t="str">
        <f t="shared" si="251"/>
        <v/>
      </c>
      <c r="NV239" s="201"/>
      <c r="NW239" s="201"/>
      <c r="NX239" s="201"/>
      <c r="NY239" s="201"/>
      <c r="NZ239" s="201"/>
      <c r="OA239" s="201"/>
      <c r="OB239" s="201" t="str">
        <f t="shared" si="252"/>
        <v/>
      </c>
      <c r="OC239" s="201"/>
      <c r="OD239" s="201"/>
      <c r="OE239" s="203"/>
      <c r="OF239" s="201"/>
      <c r="OG239" s="201"/>
      <c r="OH239" s="201"/>
      <c r="OI239" s="201" t="str">
        <f t="shared" si="253"/>
        <v/>
      </c>
      <c r="OJ239" s="201"/>
      <c r="OK239" s="201"/>
      <c r="OL239" s="203"/>
      <c r="OM239" s="201"/>
      <c r="ON239" s="201"/>
      <c r="OO239" s="201"/>
      <c r="OP239" s="201" t="str">
        <f t="shared" si="254"/>
        <v/>
      </c>
      <c r="OQ239" s="201"/>
      <c r="OR239" s="201"/>
      <c r="OS239" s="203"/>
      <c r="OT239" s="201"/>
      <c r="OU239" s="201"/>
      <c r="OV239" s="201"/>
      <c r="OW239" s="201" t="str">
        <f t="shared" si="255"/>
        <v/>
      </c>
      <c r="OX239" s="201"/>
      <c r="OY239" s="201"/>
      <c r="OZ239" s="203"/>
      <c r="PA239" s="201"/>
      <c r="PB239" s="201"/>
      <c r="PC239" s="201"/>
      <c r="PD239" s="201" t="str">
        <f t="shared" si="256"/>
        <v/>
      </c>
      <c r="PE239" s="201"/>
      <c r="PF239" s="201"/>
      <c r="PG239" s="203"/>
      <c r="PH239" s="201"/>
      <c r="PI239" s="201"/>
      <c r="PJ239" s="201"/>
      <c r="PK239" s="201" t="str">
        <f t="shared" si="257"/>
        <v/>
      </c>
      <c r="PL239" s="201"/>
      <c r="PM239" s="201"/>
      <c r="PN239" s="201"/>
      <c r="PO239" s="201"/>
      <c r="PP239" s="201"/>
      <c r="PQ239" s="201"/>
      <c r="PR239" s="201" t="str">
        <f t="shared" si="258"/>
        <v/>
      </c>
      <c r="PS239" s="201"/>
      <c r="PT239" s="201"/>
      <c r="PU239" s="201"/>
      <c r="PV239" s="201"/>
      <c r="PW239" s="201"/>
      <c r="PX239" s="201"/>
      <c r="PY239" s="201" t="str">
        <f t="shared" si="259"/>
        <v/>
      </c>
      <c r="PZ239" s="201"/>
      <c r="QA239" s="201"/>
      <c r="QB239" s="201"/>
      <c r="QC239" s="201"/>
      <c r="QD239" s="201"/>
      <c r="QE239" s="201"/>
      <c r="QF239" s="201" t="str">
        <f t="shared" si="260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65"/>
        <v>#N/A</v>
      </c>
      <c r="H240" s="202"/>
      <c r="I240" s="202"/>
      <c r="J240" s="202"/>
      <c r="K240" s="201"/>
      <c r="L240" s="201"/>
      <c r="M240" s="201"/>
      <c r="N240" s="201">
        <f t="shared" si="266"/>
        <v>20</v>
      </c>
      <c r="O240" s="201"/>
      <c r="P240" s="201"/>
      <c r="Q240" s="203"/>
      <c r="R240" s="201"/>
      <c r="S240" s="201"/>
      <c r="T240" s="201"/>
      <c r="U240" s="201">
        <f t="shared" si="267"/>
        <v>0</v>
      </c>
      <c r="V240" s="201"/>
      <c r="W240" s="201"/>
      <c r="X240" s="203"/>
      <c r="Y240" s="201"/>
      <c r="Z240" s="201"/>
      <c r="AA240" s="201"/>
      <c r="AB240" s="201">
        <f t="shared" si="268"/>
        <v>0</v>
      </c>
      <c r="AC240" s="201"/>
      <c r="AD240" s="201"/>
      <c r="AE240" s="203"/>
      <c r="AF240" s="201"/>
      <c r="AG240" s="201"/>
      <c r="AH240" s="201"/>
      <c r="AI240" s="201">
        <f t="shared" si="191"/>
        <v>0</v>
      </c>
      <c r="AJ240" s="201"/>
      <c r="AK240" s="201"/>
      <c r="AL240" s="203"/>
      <c r="AM240" s="201"/>
      <c r="AN240" s="201"/>
      <c r="AO240" s="201"/>
      <c r="AP240" s="201" t="str">
        <f t="shared" si="192"/>
        <v/>
      </c>
      <c r="AQ240" s="201"/>
      <c r="AR240" s="201"/>
      <c r="AS240" s="203"/>
      <c r="AT240" s="201"/>
      <c r="AU240" s="201"/>
      <c r="AV240" s="201"/>
      <c r="AW240" s="201" t="str">
        <f t="shared" si="193"/>
        <v/>
      </c>
      <c r="AX240" s="201"/>
      <c r="AY240" s="201"/>
      <c r="AZ240" s="201"/>
      <c r="BA240" s="201"/>
      <c r="BB240" s="201"/>
      <c r="BC240" s="201"/>
      <c r="BD240" s="201" t="str">
        <f t="shared" si="194"/>
        <v/>
      </c>
      <c r="BE240" s="201"/>
      <c r="BF240" s="201"/>
      <c r="BG240" s="203"/>
      <c r="BH240" s="201"/>
      <c r="BI240" s="201"/>
      <c r="BJ240" s="201"/>
      <c r="BK240" s="201" t="str">
        <f t="shared" si="195"/>
        <v/>
      </c>
      <c r="BL240" s="201"/>
      <c r="BM240" s="201"/>
      <c r="BN240" s="203"/>
      <c r="BO240" s="201"/>
      <c r="BP240" s="201"/>
      <c r="BQ240" s="201"/>
      <c r="BR240" s="201" t="str">
        <f t="shared" si="196"/>
        <v/>
      </c>
      <c r="BS240" s="201"/>
      <c r="BT240" s="201"/>
      <c r="BU240" s="203"/>
      <c r="BV240" s="201"/>
      <c r="BW240" s="201"/>
      <c r="BX240" s="201"/>
      <c r="BY240" s="201" t="str">
        <f t="shared" si="197"/>
        <v/>
      </c>
      <c r="BZ240" s="201"/>
      <c r="CA240" s="201"/>
      <c r="CB240" s="203"/>
      <c r="CC240" s="201"/>
      <c r="CD240" s="201"/>
      <c r="CE240" s="201"/>
      <c r="CF240" s="201" t="str">
        <f t="shared" si="198"/>
        <v/>
      </c>
      <c r="CG240" s="201"/>
      <c r="CH240" s="201"/>
      <c r="CI240" s="203"/>
      <c r="CJ240" s="201"/>
      <c r="CK240" s="201"/>
      <c r="CL240" s="201"/>
      <c r="CM240" s="201" t="str">
        <f t="shared" si="199"/>
        <v/>
      </c>
      <c r="CN240" s="201"/>
      <c r="CO240" s="201"/>
      <c r="CP240" s="201"/>
      <c r="CQ240" s="201"/>
      <c r="CR240" s="201"/>
      <c r="CS240" s="201"/>
      <c r="CT240" s="201" t="str">
        <f t="shared" si="200"/>
        <v/>
      </c>
      <c r="CU240" s="201"/>
      <c r="CV240" s="201"/>
      <c r="CW240" s="203"/>
      <c r="CX240" s="201"/>
      <c r="CY240" s="201"/>
      <c r="CZ240" s="201"/>
      <c r="DA240" s="201" t="str">
        <f t="shared" si="201"/>
        <v/>
      </c>
      <c r="DB240" s="201"/>
      <c r="DC240" s="201"/>
      <c r="DD240" s="203"/>
      <c r="DE240" s="201"/>
      <c r="DF240" s="201"/>
      <c r="DG240" s="201"/>
      <c r="DH240" s="201" t="str">
        <f t="shared" si="202"/>
        <v/>
      </c>
      <c r="DI240" s="201"/>
      <c r="DJ240" s="201"/>
      <c r="DK240" s="203"/>
      <c r="DL240" s="201"/>
      <c r="DM240" s="201"/>
      <c r="DN240" s="201"/>
      <c r="DO240" s="201" t="str">
        <f t="shared" si="203"/>
        <v/>
      </c>
      <c r="DP240" s="201"/>
      <c r="DQ240" s="201"/>
      <c r="DR240" s="203"/>
      <c r="DS240" s="201"/>
      <c r="DT240" s="201"/>
      <c r="DU240" s="201"/>
      <c r="DV240" s="201" t="str">
        <f t="shared" si="204"/>
        <v/>
      </c>
      <c r="DW240" s="201"/>
      <c r="DX240" s="201"/>
      <c r="DY240" s="203"/>
      <c r="DZ240" s="201"/>
      <c r="EA240" s="201"/>
      <c r="EB240" s="201"/>
      <c r="EC240" s="201" t="str">
        <f t="shared" si="205"/>
        <v/>
      </c>
      <c r="ED240" s="201"/>
      <c r="EE240" s="201"/>
      <c r="EF240" s="201"/>
      <c r="EG240" s="201"/>
      <c r="EH240" s="201"/>
      <c r="EI240" s="201"/>
      <c r="EJ240" s="201" t="str">
        <f t="shared" si="206"/>
        <v/>
      </c>
      <c r="EK240" s="201"/>
      <c r="EL240" s="201"/>
      <c r="EM240" s="203"/>
      <c r="EN240" s="201"/>
      <c r="EO240" s="201"/>
      <c r="EP240" s="201"/>
      <c r="EQ240" s="201" t="str">
        <f t="shared" si="207"/>
        <v/>
      </c>
      <c r="ER240" s="201"/>
      <c r="ES240" s="201"/>
      <c r="ET240" s="203"/>
      <c r="EU240" s="201"/>
      <c r="EV240" s="201"/>
      <c r="EW240" s="201"/>
      <c r="EX240" s="201" t="str">
        <f t="shared" si="208"/>
        <v/>
      </c>
      <c r="EY240" s="201"/>
      <c r="EZ240" s="201"/>
      <c r="FA240" s="203"/>
      <c r="FB240" s="201"/>
      <c r="FC240" s="201"/>
      <c r="FD240" s="201"/>
      <c r="FE240" s="201" t="str">
        <f t="shared" si="209"/>
        <v/>
      </c>
      <c r="FF240" s="201"/>
      <c r="FG240" s="201"/>
      <c r="FH240" s="203"/>
      <c r="FI240" s="201"/>
      <c r="FJ240" s="201"/>
      <c r="FK240" s="201"/>
      <c r="FL240" s="201" t="str">
        <f t="shared" si="210"/>
        <v/>
      </c>
      <c r="FM240" s="201"/>
      <c r="FN240" s="201"/>
      <c r="FO240" s="203"/>
      <c r="FP240" s="201"/>
      <c r="FQ240" s="201"/>
      <c r="FR240" s="201"/>
      <c r="FS240" s="201" t="str">
        <f t="shared" si="211"/>
        <v/>
      </c>
      <c r="FT240" s="201"/>
      <c r="FU240" s="201"/>
      <c r="FV240" s="201"/>
      <c r="FW240" s="201"/>
      <c r="FX240" s="201"/>
      <c r="FY240" s="201"/>
      <c r="FZ240" s="201" t="str">
        <f t="shared" si="212"/>
        <v/>
      </c>
      <c r="GA240" s="201"/>
      <c r="GB240" s="201"/>
      <c r="GC240" s="203"/>
      <c r="GD240" s="201"/>
      <c r="GE240" s="201"/>
      <c r="GF240" s="201"/>
      <c r="GG240" s="201" t="str">
        <f t="shared" si="213"/>
        <v/>
      </c>
      <c r="GH240" s="201"/>
      <c r="GI240" s="201"/>
      <c r="GJ240" s="203"/>
      <c r="GK240" s="201"/>
      <c r="GL240" s="201"/>
      <c r="GM240" s="201"/>
      <c r="GN240" s="201" t="str">
        <f t="shared" si="214"/>
        <v/>
      </c>
      <c r="GO240" s="201"/>
      <c r="GP240" s="201"/>
      <c r="GQ240" s="203"/>
      <c r="GR240" s="201"/>
      <c r="GS240" s="201"/>
      <c r="GT240" s="201"/>
      <c r="GU240" s="201" t="str">
        <f t="shared" si="215"/>
        <v/>
      </c>
      <c r="GV240" s="201"/>
      <c r="GW240" s="201"/>
      <c r="GX240" s="203"/>
      <c r="GY240" s="201"/>
      <c r="GZ240" s="201"/>
      <c r="HA240" s="201"/>
      <c r="HB240" s="201" t="str">
        <f t="shared" si="216"/>
        <v/>
      </c>
      <c r="HC240" s="201"/>
      <c r="HD240" s="201"/>
      <c r="HE240" s="203"/>
      <c r="HF240" s="201"/>
      <c r="HG240" s="201"/>
      <c r="HH240" s="201"/>
      <c r="HI240" s="201" t="str">
        <f t="shared" si="217"/>
        <v/>
      </c>
      <c r="HJ240" s="201"/>
      <c r="HK240" s="201"/>
      <c r="HL240" s="201"/>
      <c r="HM240" s="201"/>
      <c r="HN240" s="201"/>
      <c r="HO240" s="201"/>
      <c r="HP240" s="201" t="str">
        <f t="shared" si="218"/>
        <v/>
      </c>
      <c r="HQ240" s="201"/>
      <c r="HR240" s="201"/>
      <c r="HS240" s="203"/>
      <c r="HT240" s="201"/>
      <c r="HU240" s="201"/>
      <c r="HV240" s="201"/>
      <c r="HW240" s="201" t="str">
        <f t="shared" si="219"/>
        <v/>
      </c>
      <c r="HX240" s="201"/>
      <c r="HY240" s="201"/>
      <c r="HZ240" s="203"/>
      <c r="IA240" s="201"/>
      <c r="IB240" s="201"/>
      <c r="IC240" s="201"/>
      <c r="ID240" s="201" t="str">
        <f t="shared" si="220"/>
        <v/>
      </c>
      <c r="IE240" s="201"/>
      <c r="IF240" s="201"/>
      <c r="IG240" s="203"/>
      <c r="IH240" s="201"/>
      <c r="II240" s="201"/>
      <c r="IJ240" s="201"/>
      <c r="IK240" s="201" t="str">
        <f t="shared" si="221"/>
        <v/>
      </c>
      <c r="IL240" s="201"/>
      <c r="IM240" s="201"/>
      <c r="IN240" s="203"/>
      <c r="IO240" s="201"/>
      <c r="IP240" s="201"/>
      <c r="IQ240" s="201"/>
      <c r="IR240" s="201" t="str">
        <f t="shared" si="222"/>
        <v/>
      </c>
      <c r="IS240" s="201"/>
      <c r="IT240" s="201"/>
      <c r="IU240" s="203"/>
      <c r="IV240" s="201"/>
      <c r="IW240" s="201"/>
      <c r="IX240" s="201"/>
      <c r="IY240" s="201" t="str">
        <f t="shared" si="223"/>
        <v/>
      </c>
      <c r="IZ240" s="201"/>
      <c r="JA240" s="201"/>
      <c r="JB240" s="201"/>
      <c r="JC240" s="201"/>
      <c r="JD240" s="201"/>
      <c r="JE240" s="201"/>
      <c r="JF240" s="201" t="str">
        <f t="shared" si="224"/>
        <v/>
      </c>
      <c r="JG240" s="201"/>
      <c r="JH240" s="201"/>
      <c r="JI240" s="203"/>
      <c r="JJ240" s="201"/>
      <c r="JK240" s="201"/>
      <c r="JL240" s="201"/>
      <c r="JM240" s="201" t="str">
        <f t="shared" si="225"/>
        <v/>
      </c>
      <c r="JN240" s="201"/>
      <c r="JO240" s="201"/>
      <c r="JP240" s="203"/>
      <c r="JQ240" s="201"/>
      <c r="JR240" s="201"/>
      <c r="JS240" s="201"/>
      <c r="JT240" s="201" t="str">
        <f t="shared" si="226"/>
        <v/>
      </c>
      <c r="JU240" s="201"/>
      <c r="JV240" s="201"/>
      <c r="JW240" s="203"/>
      <c r="JX240" s="201"/>
      <c r="JY240" s="201"/>
      <c r="JZ240" s="201"/>
      <c r="KA240" s="201" t="str">
        <f t="shared" si="227"/>
        <v/>
      </c>
      <c r="KB240" s="201"/>
      <c r="KC240" s="201"/>
      <c r="KD240" s="203"/>
      <c r="KE240" s="201"/>
      <c r="KF240" s="201"/>
      <c r="KG240" s="201"/>
      <c r="KH240" s="201" t="str">
        <f t="shared" si="228"/>
        <v/>
      </c>
      <c r="KI240" s="201"/>
      <c r="KJ240" s="201"/>
      <c r="KK240" s="203"/>
      <c r="KL240" s="201"/>
      <c r="KM240" s="201"/>
      <c r="KN240" s="201"/>
      <c r="KO240" s="201" t="str">
        <f t="shared" si="229"/>
        <v/>
      </c>
      <c r="KP240" s="201"/>
      <c r="KQ240" s="201"/>
      <c r="KR240" s="201"/>
      <c r="KS240" s="201"/>
      <c r="KT240" s="201"/>
      <c r="KU240" s="201"/>
      <c r="KV240" s="201" t="str">
        <f t="shared" si="230"/>
        <v/>
      </c>
      <c r="KW240" s="201"/>
      <c r="KX240" s="201"/>
      <c r="KY240" s="203"/>
      <c r="KZ240" s="201"/>
      <c r="LA240" s="201"/>
      <c r="LB240" s="201"/>
      <c r="LC240" s="201" t="str">
        <f t="shared" si="231"/>
        <v/>
      </c>
      <c r="LD240" s="201"/>
      <c r="LE240" s="201"/>
      <c r="LF240" s="203"/>
      <c r="LG240" s="201"/>
      <c r="LH240" s="201"/>
      <c r="LI240" s="201"/>
      <c r="LJ240" s="201" t="str">
        <f t="shared" si="242"/>
        <v/>
      </c>
      <c r="LK240" s="201"/>
      <c r="LL240" s="201"/>
      <c r="LM240" s="203"/>
      <c r="LN240" s="201"/>
      <c r="LO240" s="201"/>
      <c r="LP240" s="201"/>
      <c r="LQ240" s="201" t="str">
        <f t="shared" si="243"/>
        <v/>
      </c>
      <c r="LR240" s="201"/>
      <c r="LS240" s="201"/>
      <c r="LT240" s="203"/>
      <c r="LU240" s="201"/>
      <c r="LV240" s="201"/>
      <c r="LW240" s="201"/>
      <c r="LX240" s="201" t="str">
        <f t="shared" si="244"/>
        <v/>
      </c>
      <c r="LY240" s="201"/>
      <c r="LZ240" s="201"/>
      <c r="MA240" s="203"/>
      <c r="MB240" s="201"/>
      <c r="MC240" s="201"/>
      <c r="MD240" s="201"/>
      <c r="ME240" s="201" t="str">
        <f t="shared" si="245"/>
        <v/>
      </c>
      <c r="MF240" s="201"/>
      <c r="MG240" s="201"/>
      <c r="MH240" s="201"/>
      <c r="MI240" s="201"/>
      <c r="MJ240" s="201"/>
      <c r="MK240" s="201"/>
      <c r="ML240" s="201" t="str">
        <f t="shared" si="246"/>
        <v/>
      </c>
      <c r="MM240" s="201"/>
      <c r="MN240" s="201"/>
      <c r="MO240" s="203"/>
      <c r="MP240" s="201"/>
      <c r="MQ240" s="201"/>
      <c r="MR240" s="201"/>
      <c r="MS240" s="201" t="str">
        <f t="shared" si="247"/>
        <v/>
      </c>
      <c r="MT240" s="201"/>
      <c r="MU240" s="201"/>
      <c r="MV240" s="203"/>
      <c r="MW240" s="201"/>
      <c r="MX240" s="201"/>
      <c r="MY240" s="201"/>
      <c r="MZ240" s="201" t="str">
        <f t="shared" si="248"/>
        <v/>
      </c>
      <c r="NA240" s="201"/>
      <c r="NB240" s="201"/>
      <c r="NC240" s="203"/>
      <c r="ND240" s="201"/>
      <c r="NE240" s="201"/>
      <c r="NF240" s="201"/>
      <c r="NG240" s="201" t="str">
        <f t="shared" si="249"/>
        <v/>
      </c>
      <c r="NH240" s="201"/>
      <c r="NI240" s="201"/>
      <c r="NJ240" s="203"/>
      <c r="NK240" s="201"/>
      <c r="NL240" s="201"/>
      <c r="NM240" s="201"/>
      <c r="NN240" s="201" t="str">
        <f t="shared" si="250"/>
        <v/>
      </c>
      <c r="NO240" s="201"/>
      <c r="NP240" s="201"/>
      <c r="NQ240" s="203"/>
      <c r="NR240" s="201"/>
      <c r="NS240" s="201"/>
      <c r="NT240" s="201"/>
      <c r="NU240" s="201" t="str">
        <f t="shared" si="251"/>
        <v/>
      </c>
      <c r="NV240" s="201"/>
      <c r="NW240" s="201"/>
      <c r="NX240" s="201"/>
      <c r="NY240" s="201"/>
      <c r="NZ240" s="201"/>
      <c r="OA240" s="201"/>
      <c r="OB240" s="201" t="str">
        <f t="shared" si="252"/>
        <v/>
      </c>
      <c r="OC240" s="201"/>
      <c r="OD240" s="201"/>
      <c r="OE240" s="203"/>
      <c r="OF240" s="201"/>
      <c r="OG240" s="201"/>
      <c r="OH240" s="201"/>
      <c r="OI240" s="201" t="str">
        <f t="shared" si="253"/>
        <v/>
      </c>
      <c r="OJ240" s="201"/>
      <c r="OK240" s="201"/>
      <c r="OL240" s="203"/>
      <c r="OM240" s="201"/>
      <c r="ON240" s="201"/>
      <c r="OO240" s="201"/>
      <c r="OP240" s="201" t="str">
        <f t="shared" si="254"/>
        <v/>
      </c>
      <c r="OQ240" s="201"/>
      <c r="OR240" s="201"/>
      <c r="OS240" s="203"/>
      <c r="OT240" s="201"/>
      <c r="OU240" s="201"/>
      <c r="OV240" s="201"/>
      <c r="OW240" s="201" t="str">
        <f t="shared" si="255"/>
        <v/>
      </c>
      <c r="OX240" s="201"/>
      <c r="OY240" s="201"/>
      <c r="OZ240" s="203"/>
      <c r="PA240" s="201"/>
      <c r="PB240" s="201"/>
      <c r="PC240" s="201"/>
      <c r="PD240" s="201" t="str">
        <f t="shared" si="256"/>
        <v/>
      </c>
      <c r="PE240" s="201"/>
      <c r="PF240" s="201"/>
      <c r="PG240" s="203"/>
      <c r="PH240" s="201"/>
      <c r="PI240" s="201"/>
      <c r="PJ240" s="201"/>
      <c r="PK240" s="201" t="str">
        <f t="shared" si="257"/>
        <v/>
      </c>
      <c r="PL240" s="201"/>
      <c r="PM240" s="201"/>
      <c r="PN240" s="201"/>
      <c r="PO240" s="201"/>
      <c r="PP240" s="201"/>
      <c r="PQ240" s="201"/>
      <c r="PR240" s="201" t="str">
        <f t="shared" si="258"/>
        <v/>
      </c>
      <c r="PS240" s="201"/>
      <c r="PT240" s="201"/>
      <c r="PU240" s="201"/>
      <c r="PV240" s="201"/>
      <c r="PW240" s="201"/>
      <c r="PX240" s="201"/>
      <c r="PY240" s="201" t="str">
        <f t="shared" si="259"/>
        <v/>
      </c>
      <c r="PZ240" s="201"/>
      <c r="QA240" s="201"/>
      <c r="QB240" s="201"/>
      <c r="QC240" s="201"/>
      <c r="QD240" s="201"/>
      <c r="QE240" s="201"/>
      <c r="QF240" s="201" t="str">
        <f t="shared" si="260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65"/>
        <v>#N/A</v>
      </c>
      <c r="H241" s="202"/>
      <c r="I241" s="202"/>
      <c r="J241" s="202"/>
      <c r="K241" s="201"/>
      <c r="L241" s="201"/>
      <c r="M241" s="201"/>
      <c r="N241" s="201">
        <f t="shared" si="266"/>
        <v>20</v>
      </c>
      <c r="O241" s="201"/>
      <c r="P241" s="201"/>
      <c r="Q241" s="203"/>
      <c r="R241" s="201"/>
      <c r="S241" s="201"/>
      <c r="T241" s="201"/>
      <c r="U241" s="201">
        <f t="shared" si="267"/>
        <v>0</v>
      </c>
      <c r="V241" s="201"/>
      <c r="W241" s="201"/>
      <c r="X241" s="203"/>
      <c r="Y241" s="201"/>
      <c r="Z241" s="201"/>
      <c r="AA241" s="201"/>
      <c r="AB241" s="201">
        <f t="shared" si="268"/>
        <v>20</v>
      </c>
      <c r="AC241" s="201"/>
      <c r="AD241" s="201"/>
      <c r="AE241" s="203"/>
      <c r="AF241" s="201"/>
      <c r="AG241" s="201"/>
      <c r="AH241" s="201"/>
      <c r="AI241" s="201">
        <f t="shared" si="191"/>
        <v>0</v>
      </c>
      <c r="AJ241" s="201"/>
      <c r="AK241" s="201"/>
      <c r="AL241" s="203"/>
      <c r="AM241" s="201"/>
      <c r="AN241" s="201"/>
      <c r="AO241" s="201"/>
      <c r="AP241" s="201" t="str">
        <f t="shared" si="192"/>
        <v/>
      </c>
      <c r="AQ241" s="201"/>
      <c r="AR241" s="201"/>
      <c r="AS241" s="203"/>
      <c r="AT241" s="201"/>
      <c r="AU241" s="201"/>
      <c r="AV241" s="201"/>
      <c r="AW241" s="201" t="str">
        <f t="shared" si="193"/>
        <v/>
      </c>
      <c r="AX241" s="201"/>
      <c r="AY241" s="201"/>
      <c r="AZ241" s="201"/>
      <c r="BA241" s="201"/>
      <c r="BB241" s="201"/>
      <c r="BC241" s="201"/>
      <c r="BD241" s="201" t="str">
        <f t="shared" si="194"/>
        <v/>
      </c>
      <c r="BE241" s="201"/>
      <c r="BF241" s="201"/>
      <c r="BG241" s="203"/>
      <c r="BH241" s="201"/>
      <c r="BI241" s="201"/>
      <c r="BJ241" s="201"/>
      <c r="BK241" s="201" t="str">
        <f t="shared" si="195"/>
        <v/>
      </c>
      <c r="BL241" s="201"/>
      <c r="BM241" s="201"/>
      <c r="BN241" s="203"/>
      <c r="BO241" s="201"/>
      <c r="BP241" s="201"/>
      <c r="BQ241" s="201"/>
      <c r="BR241" s="201" t="str">
        <f t="shared" si="196"/>
        <v/>
      </c>
      <c r="BS241" s="201"/>
      <c r="BT241" s="201"/>
      <c r="BU241" s="203"/>
      <c r="BV241" s="201"/>
      <c r="BW241" s="201"/>
      <c r="BX241" s="201"/>
      <c r="BY241" s="201" t="str">
        <f t="shared" si="197"/>
        <v/>
      </c>
      <c r="BZ241" s="201"/>
      <c r="CA241" s="201"/>
      <c r="CB241" s="203"/>
      <c r="CC241" s="201"/>
      <c r="CD241" s="201"/>
      <c r="CE241" s="201"/>
      <c r="CF241" s="201" t="str">
        <f t="shared" si="198"/>
        <v/>
      </c>
      <c r="CG241" s="201"/>
      <c r="CH241" s="201"/>
      <c r="CI241" s="203"/>
      <c r="CJ241" s="201"/>
      <c r="CK241" s="201"/>
      <c r="CL241" s="201"/>
      <c r="CM241" s="201" t="str">
        <f t="shared" si="199"/>
        <v/>
      </c>
      <c r="CN241" s="201"/>
      <c r="CO241" s="201"/>
      <c r="CP241" s="201"/>
      <c r="CQ241" s="201"/>
      <c r="CR241" s="201"/>
      <c r="CS241" s="201"/>
      <c r="CT241" s="201" t="str">
        <f t="shared" si="200"/>
        <v/>
      </c>
      <c r="CU241" s="201"/>
      <c r="CV241" s="201"/>
      <c r="CW241" s="203"/>
      <c r="CX241" s="201"/>
      <c r="CY241" s="201"/>
      <c r="CZ241" s="201"/>
      <c r="DA241" s="201" t="str">
        <f t="shared" si="201"/>
        <v/>
      </c>
      <c r="DB241" s="201"/>
      <c r="DC241" s="201"/>
      <c r="DD241" s="203"/>
      <c r="DE241" s="201"/>
      <c r="DF241" s="201"/>
      <c r="DG241" s="201"/>
      <c r="DH241" s="201" t="str">
        <f t="shared" si="202"/>
        <v/>
      </c>
      <c r="DI241" s="201"/>
      <c r="DJ241" s="201"/>
      <c r="DK241" s="203"/>
      <c r="DL241" s="201"/>
      <c r="DM241" s="201"/>
      <c r="DN241" s="201"/>
      <c r="DO241" s="201" t="str">
        <f t="shared" si="203"/>
        <v/>
      </c>
      <c r="DP241" s="201"/>
      <c r="DQ241" s="201"/>
      <c r="DR241" s="203"/>
      <c r="DS241" s="201"/>
      <c r="DT241" s="201"/>
      <c r="DU241" s="201"/>
      <c r="DV241" s="201" t="str">
        <f t="shared" si="204"/>
        <v/>
      </c>
      <c r="DW241" s="201"/>
      <c r="DX241" s="201"/>
      <c r="DY241" s="203"/>
      <c r="DZ241" s="201"/>
      <c r="EA241" s="201"/>
      <c r="EB241" s="201"/>
      <c r="EC241" s="201" t="str">
        <f t="shared" si="205"/>
        <v/>
      </c>
      <c r="ED241" s="201"/>
      <c r="EE241" s="201"/>
      <c r="EF241" s="201"/>
      <c r="EG241" s="201"/>
      <c r="EH241" s="201"/>
      <c r="EI241" s="201"/>
      <c r="EJ241" s="201" t="str">
        <f t="shared" si="206"/>
        <v/>
      </c>
      <c r="EK241" s="201"/>
      <c r="EL241" s="201"/>
      <c r="EM241" s="203"/>
      <c r="EN241" s="201"/>
      <c r="EO241" s="201"/>
      <c r="EP241" s="201"/>
      <c r="EQ241" s="201" t="str">
        <f t="shared" si="207"/>
        <v/>
      </c>
      <c r="ER241" s="201"/>
      <c r="ES241" s="201"/>
      <c r="ET241" s="203"/>
      <c r="EU241" s="201"/>
      <c r="EV241" s="201"/>
      <c r="EW241" s="201"/>
      <c r="EX241" s="201" t="str">
        <f t="shared" si="208"/>
        <v/>
      </c>
      <c r="EY241" s="201"/>
      <c r="EZ241" s="201"/>
      <c r="FA241" s="203"/>
      <c r="FB241" s="201"/>
      <c r="FC241" s="201"/>
      <c r="FD241" s="201"/>
      <c r="FE241" s="201" t="str">
        <f t="shared" si="209"/>
        <v/>
      </c>
      <c r="FF241" s="201"/>
      <c r="FG241" s="201"/>
      <c r="FH241" s="203"/>
      <c r="FI241" s="201"/>
      <c r="FJ241" s="201"/>
      <c r="FK241" s="201"/>
      <c r="FL241" s="201" t="str">
        <f t="shared" si="210"/>
        <v/>
      </c>
      <c r="FM241" s="201"/>
      <c r="FN241" s="201"/>
      <c r="FO241" s="203"/>
      <c r="FP241" s="201"/>
      <c r="FQ241" s="201"/>
      <c r="FR241" s="201"/>
      <c r="FS241" s="201" t="str">
        <f t="shared" si="211"/>
        <v/>
      </c>
      <c r="FT241" s="201"/>
      <c r="FU241" s="201"/>
      <c r="FV241" s="201"/>
      <c r="FW241" s="201"/>
      <c r="FX241" s="201"/>
      <c r="FY241" s="201"/>
      <c r="FZ241" s="201" t="str">
        <f t="shared" si="212"/>
        <v/>
      </c>
      <c r="GA241" s="201"/>
      <c r="GB241" s="201"/>
      <c r="GC241" s="203"/>
      <c r="GD241" s="201"/>
      <c r="GE241" s="201"/>
      <c r="GF241" s="201"/>
      <c r="GG241" s="201" t="str">
        <f t="shared" si="213"/>
        <v/>
      </c>
      <c r="GH241" s="201"/>
      <c r="GI241" s="201"/>
      <c r="GJ241" s="203"/>
      <c r="GK241" s="201"/>
      <c r="GL241" s="201"/>
      <c r="GM241" s="201"/>
      <c r="GN241" s="201" t="str">
        <f t="shared" si="214"/>
        <v/>
      </c>
      <c r="GO241" s="201"/>
      <c r="GP241" s="201"/>
      <c r="GQ241" s="203"/>
      <c r="GR241" s="201"/>
      <c r="GS241" s="201"/>
      <c r="GT241" s="201"/>
      <c r="GU241" s="201" t="str">
        <f t="shared" si="215"/>
        <v/>
      </c>
      <c r="GV241" s="201"/>
      <c r="GW241" s="201"/>
      <c r="GX241" s="203"/>
      <c r="GY241" s="201"/>
      <c r="GZ241" s="201"/>
      <c r="HA241" s="201"/>
      <c r="HB241" s="201" t="str">
        <f t="shared" si="216"/>
        <v/>
      </c>
      <c r="HC241" s="201"/>
      <c r="HD241" s="201"/>
      <c r="HE241" s="203"/>
      <c r="HF241" s="201"/>
      <c r="HG241" s="201"/>
      <c r="HH241" s="201"/>
      <c r="HI241" s="201" t="str">
        <f t="shared" si="217"/>
        <v/>
      </c>
      <c r="HJ241" s="201"/>
      <c r="HK241" s="201"/>
      <c r="HL241" s="201"/>
      <c r="HM241" s="201"/>
      <c r="HN241" s="201"/>
      <c r="HO241" s="201"/>
      <c r="HP241" s="201" t="str">
        <f t="shared" si="218"/>
        <v/>
      </c>
      <c r="HQ241" s="201"/>
      <c r="HR241" s="201"/>
      <c r="HS241" s="203"/>
      <c r="HT241" s="201"/>
      <c r="HU241" s="201"/>
      <c r="HV241" s="201"/>
      <c r="HW241" s="201" t="str">
        <f t="shared" si="219"/>
        <v/>
      </c>
      <c r="HX241" s="201"/>
      <c r="HY241" s="201"/>
      <c r="HZ241" s="203"/>
      <c r="IA241" s="201"/>
      <c r="IB241" s="201"/>
      <c r="IC241" s="201"/>
      <c r="ID241" s="201" t="str">
        <f t="shared" si="220"/>
        <v/>
      </c>
      <c r="IE241" s="201"/>
      <c r="IF241" s="201"/>
      <c r="IG241" s="203"/>
      <c r="IH241" s="201"/>
      <c r="II241" s="201"/>
      <c r="IJ241" s="201"/>
      <c r="IK241" s="201" t="str">
        <f t="shared" si="221"/>
        <v/>
      </c>
      <c r="IL241" s="201"/>
      <c r="IM241" s="201"/>
      <c r="IN241" s="203"/>
      <c r="IO241" s="201"/>
      <c r="IP241" s="201"/>
      <c r="IQ241" s="201"/>
      <c r="IR241" s="201" t="str">
        <f t="shared" si="222"/>
        <v/>
      </c>
      <c r="IS241" s="201"/>
      <c r="IT241" s="201"/>
      <c r="IU241" s="203"/>
      <c r="IV241" s="201"/>
      <c r="IW241" s="201"/>
      <c r="IX241" s="201"/>
      <c r="IY241" s="201" t="str">
        <f t="shared" si="223"/>
        <v/>
      </c>
      <c r="IZ241" s="201"/>
      <c r="JA241" s="201"/>
      <c r="JB241" s="201"/>
      <c r="JC241" s="201"/>
      <c r="JD241" s="201"/>
      <c r="JE241" s="201"/>
      <c r="JF241" s="201" t="str">
        <f t="shared" si="224"/>
        <v/>
      </c>
      <c r="JG241" s="201"/>
      <c r="JH241" s="201"/>
      <c r="JI241" s="203"/>
      <c r="JJ241" s="201"/>
      <c r="JK241" s="201"/>
      <c r="JL241" s="201"/>
      <c r="JM241" s="201" t="str">
        <f t="shared" si="225"/>
        <v/>
      </c>
      <c r="JN241" s="201"/>
      <c r="JO241" s="201"/>
      <c r="JP241" s="203"/>
      <c r="JQ241" s="201"/>
      <c r="JR241" s="201"/>
      <c r="JS241" s="201"/>
      <c r="JT241" s="201" t="str">
        <f t="shared" si="226"/>
        <v/>
      </c>
      <c r="JU241" s="201"/>
      <c r="JV241" s="201"/>
      <c r="JW241" s="203"/>
      <c r="JX241" s="201"/>
      <c r="JY241" s="201"/>
      <c r="JZ241" s="201"/>
      <c r="KA241" s="201" t="str">
        <f t="shared" si="227"/>
        <v/>
      </c>
      <c r="KB241" s="201"/>
      <c r="KC241" s="201"/>
      <c r="KD241" s="203"/>
      <c r="KE241" s="201"/>
      <c r="KF241" s="201"/>
      <c r="KG241" s="201"/>
      <c r="KH241" s="201" t="str">
        <f t="shared" si="228"/>
        <v/>
      </c>
      <c r="KI241" s="201"/>
      <c r="KJ241" s="201"/>
      <c r="KK241" s="203"/>
      <c r="KL241" s="201"/>
      <c r="KM241" s="201"/>
      <c r="KN241" s="201"/>
      <c r="KO241" s="201" t="str">
        <f t="shared" si="229"/>
        <v/>
      </c>
      <c r="KP241" s="201"/>
      <c r="KQ241" s="201"/>
      <c r="KR241" s="201"/>
      <c r="KS241" s="201"/>
      <c r="KT241" s="201"/>
      <c r="KU241" s="201"/>
      <c r="KV241" s="201" t="str">
        <f t="shared" si="230"/>
        <v/>
      </c>
      <c r="KW241" s="201"/>
      <c r="KX241" s="201"/>
      <c r="KY241" s="203"/>
      <c r="KZ241" s="201"/>
      <c r="LA241" s="201"/>
      <c r="LB241" s="201"/>
      <c r="LC241" s="201" t="str">
        <f t="shared" si="231"/>
        <v/>
      </c>
      <c r="LD241" s="201"/>
      <c r="LE241" s="201"/>
      <c r="LF241" s="203"/>
      <c r="LG241" s="201"/>
      <c r="LH241" s="201"/>
      <c r="LI241" s="201"/>
      <c r="LJ241" s="201" t="str">
        <f t="shared" si="242"/>
        <v/>
      </c>
      <c r="LK241" s="201"/>
      <c r="LL241" s="201"/>
      <c r="LM241" s="203"/>
      <c r="LN241" s="201"/>
      <c r="LO241" s="201"/>
      <c r="LP241" s="201"/>
      <c r="LQ241" s="201" t="str">
        <f t="shared" si="243"/>
        <v/>
      </c>
      <c r="LR241" s="201"/>
      <c r="LS241" s="201"/>
      <c r="LT241" s="203"/>
      <c r="LU241" s="201"/>
      <c r="LV241" s="201"/>
      <c r="LW241" s="201"/>
      <c r="LX241" s="201" t="str">
        <f t="shared" si="244"/>
        <v/>
      </c>
      <c r="LY241" s="201"/>
      <c r="LZ241" s="201"/>
      <c r="MA241" s="203"/>
      <c r="MB241" s="201"/>
      <c r="MC241" s="201"/>
      <c r="MD241" s="201"/>
      <c r="ME241" s="201" t="str">
        <f t="shared" si="245"/>
        <v/>
      </c>
      <c r="MF241" s="201"/>
      <c r="MG241" s="201"/>
      <c r="MH241" s="201"/>
      <c r="MI241" s="201"/>
      <c r="MJ241" s="201"/>
      <c r="MK241" s="201"/>
      <c r="ML241" s="201" t="str">
        <f t="shared" si="246"/>
        <v/>
      </c>
      <c r="MM241" s="201"/>
      <c r="MN241" s="201"/>
      <c r="MO241" s="203"/>
      <c r="MP241" s="201"/>
      <c r="MQ241" s="201"/>
      <c r="MR241" s="201"/>
      <c r="MS241" s="201" t="str">
        <f t="shared" si="247"/>
        <v/>
      </c>
      <c r="MT241" s="201"/>
      <c r="MU241" s="201"/>
      <c r="MV241" s="203"/>
      <c r="MW241" s="201"/>
      <c r="MX241" s="201"/>
      <c r="MY241" s="201"/>
      <c r="MZ241" s="201" t="str">
        <f t="shared" si="248"/>
        <v/>
      </c>
      <c r="NA241" s="201"/>
      <c r="NB241" s="201"/>
      <c r="NC241" s="203"/>
      <c r="ND241" s="201"/>
      <c r="NE241" s="201"/>
      <c r="NF241" s="201"/>
      <c r="NG241" s="201" t="str">
        <f t="shared" si="249"/>
        <v/>
      </c>
      <c r="NH241" s="201"/>
      <c r="NI241" s="201"/>
      <c r="NJ241" s="203"/>
      <c r="NK241" s="201"/>
      <c r="NL241" s="201"/>
      <c r="NM241" s="201"/>
      <c r="NN241" s="201" t="str">
        <f t="shared" si="250"/>
        <v/>
      </c>
      <c r="NO241" s="201"/>
      <c r="NP241" s="201"/>
      <c r="NQ241" s="203"/>
      <c r="NR241" s="201"/>
      <c r="NS241" s="201"/>
      <c r="NT241" s="201"/>
      <c r="NU241" s="201" t="str">
        <f t="shared" si="251"/>
        <v/>
      </c>
      <c r="NV241" s="201"/>
      <c r="NW241" s="201"/>
      <c r="NX241" s="201"/>
      <c r="NY241" s="201"/>
      <c r="NZ241" s="201"/>
      <c r="OA241" s="201"/>
      <c r="OB241" s="201" t="str">
        <f t="shared" si="252"/>
        <v/>
      </c>
      <c r="OC241" s="201"/>
      <c r="OD241" s="201"/>
      <c r="OE241" s="203"/>
      <c r="OF241" s="201"/>
      <c r="OG241" s="201"/>
      <c r="OH241" s="201"/>
      <c r="OI241" s="201" t="str">
        <f t="shared" si="253"/>
        <v/>
      </c>
      <c r="OJ241" s="201"/>
      <c r="OK241" s="201"/>
      <c r="OL241" s="203"/>
      <c r="OM241" s="201"/>
      <c r="ON241" s="201"/>
      <c r="OO241" s="201"/>
      <c r="OP241" s="201" t="str">
        <f t="shared" si="254"/>
        <v/>
      </c>
      <c r="OQ241" s="201"/>
      <c r="OR241" s="201"/>
      <c r="OS241" s="203"/>
      <c r="OT241" s="201"/>
      <c r="OU241" s="201"/>
      <c r="OV241" s="201"/>
      <c r="OW241" s="201" t="str">
        <f t="shared" si="255"/>
        <v/>
      </c>
      <c r="OX241" s="201"/>
      <c r="OY241" s="201"/>
      <c r="OZ241" s="203"/>
      <c r="PA241" s="201"/>
      <c r="PB241" s="201"/>
      <c r="PC241" s="201"/>
      <c r="PD241" s="201" t="str">
        <f t="shared" si="256"/>
        <v/>
      </c>
      <c r="PE241" s="201"/>
      <c r="PF241" s="201"/>
      <c r="PG241" s="203"/>
      <c r="PH241" s="201"/>
      <c r="PI241" s="201"/>
      <c r="PJ241" s="201"/>
      <c r="PK241" s="201" t="str">
        <f t="shared" si="257"/>
        <v/>
      </c>
      <c r="PL241" s="201"/>
      <c r="PM241" s="201"/>
      <c r="PN241" s="201"/>
      <c r="PO241" s="201"/>
      <c r="PP241" s="201"/>
      <c r="PQ241" s="201"/>
      <c r="PR241" s="201" t="str">
        <f t="shared" si="258"/>
        <v/>
      </c>
      <c r="PS241" s="201"/>
      <c r="PT241" s="201"/>
      <c r="PU241" s="201"/>
      <c r="PV241" s="201"/>
      <c r="PW241" s="201"/>
      <c r="PX241" s="201"/>
      <c r="PY241" s="201" t="str">
        <f t="shared" si="259"/>
        <v/>
      </c>
      <c r="PZ241" s="201"/>
      <c r="QA241" s="201"/>
      <c r="QB241" s="201"/>
      <c r="QC241" s="201"/>
      <c r="QD241" s="201"/>
      <c r="QE241" s="201"/>
      <c r="QF241" s="201" t="str">
        <f t="shared" si="260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65"/>
        <v>#N/A</v>
      </c>
      <c r="H242" s="202"/>
      <c r="I242" s="202"/>
      <c r="J242" s="202"/>
      <c r="K242" s="201"/>
      <c r="L242" s="201"/>
      <c r="M242" s="201"/>
      <c r="N242" s="201">
        <f t="shared" si="266"/>
        <v>0</v>
      </c>
      <c r="O242" s="201"/>
      <c r="P242" s="201"/>
      <c r="Q242" s="203"/>
      <c r="R242" s="201"/>
      <c r="S242" s="201"/>
      <c r="T242" s="201"/>
      <c r="U242" s="201">
        <f t="shared" si="267"/>
        <v>0</v>
      </c>
      <c r="V242" s="201"/>
      <c r="W242" s="201"/>
      <c r="X242" s="203"/>
      <c r="Y242" s="201"/>
      <c r="Z242" s="201"/>
      <c r="AA242" s="201"/>
      <c r="AB242" s="201">
        <f t="shared" si="268"/>
        <v>20</v>
      </c>
      <c r="AC242" s="201"/>
      <c r="AD242" s="201"/>
      <c r="AE242" s="203"/>
      <c r="AF242" s="201"/>
      <c r="AG242" s="201"/>
      <c r="AH242" s="201"/>
      <c r="AI242" s="201">
        <f t="shared" si="191"/>
        <v>30</v>
      </c>
      <c r="AJ242" s="201"/>
      <c r="AK242" s="201"/>
      <c r="AL242" s="203"/>
      <c r="AM242" s="201"/>
      <c r="AN242" s="201"/>
      <c r="AO242" s="201"/>
      <c r="AP242" s="201" t="str">
        <f t="shared" si="192"/>
        <v/>
      </c>
      <c r="AQ242" s="201"/>
      <c r="AR242" s="201"/>
      <c r="AS242" s="203"/>
      <c r="AT242" s="201"/>
      <c r="AU242" s="201"/>
      <c r="AV242" s="201"/>
      <c r="AW242" s="201" t="str">
        <f t="shared" si="193"/>
        <v/>
      </c>
      <c r="AX242" s="201"/>
      <c r="AY242" s="201"/>
      <c r="AZ242" s="201"/>
      <c r="BA242" s="201"/>
      <c r="BB242" s="201"/>
      <c r="BC242" s="201"/>
      <c r="BD242" s="201" t="str">
        <f t="shared" si="194"/>
        <v/>
      </c>
      <c r="BE242" s="201"/>
      <c r="BF242" s="201"/>
      <c r="BG242" s="203"/>
      <c r="BH242" s="201"/>
      <c r="BI242" s="201"/>
      <c r="BJ242" s="201"/>
      <c r="BK242" s="201" t="str">
        <f t="shared" si="195"/>
        <v/>
      </c>
      <c r="BL242" s="201"/>
      <c r="BM242" s="201"/>
      <c r="BN242" s="203"/>
      <c r="BO242" s="201"/>
      <c r="BP242" s="201"/>
      <c r="BQ242" s="201"/>
      <c r="BR242" s="201" t="str">
        <f t="shared" si="196"/>
        <v/>
      </c>
      <c r="BS242" s="201"/>
      <c r="BT242" s="201"/>
      <c r="BU242" s="203"/>
      <c r="BV242" s="201"/>
      <c r="BW242" s="201"/>
      <c r="BX242" s="201"/>
      <c r="BY242" s="201" t="str">
        <f t="shared" si="197"/>
        <v/>
      </c>
      <c r="BZ242" s="201"/>
      <c r="CA242" s="201"/>
      <c r="CB242" s="203"/>
      <c r="CC242" s="201"/>
      <c r="CD242" s="201"/>
      <c r="CE242" s="201"/>
      <c r="CF242" s="201" t="str">
        <f t="shared" si="198"/>
        <v/>
      </c>
      <c r="CG242" s="201"/>
      <c r="CH242" s="201"/>
      <c r="CI242" s="203"/>
      <c r="CJ242" s="201"/>
      <c r="CK242" s="201"/>
      <c r="CL242" s="201"/>
      <c r="CM242" s="201" t="str">
        <f t="shared" si="199"/>
        <v/>
      </c>
      <c r="CN242" s="201"/>
      <c r="CO242" s="201"/>
      <c r="CP242" s="201"/>
      <c r="CQ242" s="201"/>
      <c r="CR242" s="201"/>
      <c r="CS242" s="201"/>
      <c r="CT242" s="201" t="str">
        <f t="shared" si="200"/>
        <v/>
      </c>
      <c r="CU242" s="201"/>
      <c r="CV242" s="201"/>
      <c r="CW242" s="203"/>
      <c r="CX242" s="201"/>
      <c r="CY242" s="201"/>
      <c r="CZ242" s="201"/>
      <c r="DA242" s="201" t="str">
        <f t="shared" si="201"/>
        <v/>
      </c>
      <c r="DB242" s="201"/>
      <c r="DC242" s="201"/>
      <c r="DD242" s="203"/>
      <c r="DE242" s="201"/>
      <c r="DF242" s="201"/>
      <c r="DG242" s="201"/>
      <c r="DH242" s="201" t="str">
        <f t="shared" si="202"/>
        <v/>
      </c>
      <c r="DI242" s="201"/>
      <c r="DJ242" s="201"/>
      <c r="DK242" s="203"/>
      <c r="DL242" s="201"/>
      <c r="DM242" s="201"/>
      <c r="DN242" s="201"/>
      <c r="DO242" s="201" t="str">
        <f t="shared" si="203"/>
        <v/>
      </c>
      <c r="DP242" s="201"/>
      <c r="DQ242" s="201"/>
      <c r="DR242" s="203"/>
      <c r="DS242" s="201"/>
      <c r="DT242" s="201"/>
      <c r="DU242" s="201"/>
      <c r="DV242" s="201" t="str">
        <f t="shared" si="204"/>
        <v/>
      </c>
      <c r="DW242" s="201"/>
      <c r="DX242" s="201"/>
      <c r="DY242" s="203"/>
      <c r="DZ242" s="201"/>
      <c r="EA242" s="201"/>
      <c r="EB242" s="201"/>
      <c r="EC242" s="201" t="str">
        <f t="shared" si="205"/>
        <v/>
      </c>
      <c r="ED242" s="201"/>
      <c r="EE242" s="201"/>
      <c r="EF242" s="201"/>
      <c r="EG242" s="201"/>
      <c r="EH242" s="201"/>
      <c r="EI242" s="201"/>
      <c r="EJ242" s="201" t="str">
        <f t="shared" si="206"/>
        <v/>
      </c>
      <c r="EK242" s="201"/>
      <c r="EL242" s="201"/>
      <c r="EM242" s="203"/>
      <c r="EN242" s="201"/>
      <c r="EO242" s="201"/>
      <c r="EP242" s="201"/>
      <c r="EQ242" s="201" t="str">
        <f t="shared" si="207"/>
        <v/>
      </c>
      <c r="ER242" s="201"/>
      <c r="ES242" s="201"/>
      <c r="ET242" s="203"/>
      <c r="EU242" s="201"/>
      <c r="EV242" s="201"/>
      <c r="EW242" s="201"/>
      <c r="EX242" s="201" t="str">
        <f t="shared" si="208"/>
        <v/>
      </c>
      <c r="EY242" s="201"/>
      <c r="EZ242" s="201"/>
      <c r="FA242" s="203"/>
      <c r="FB242" s="201"/>
      <c r="FC242" s="201"/>
      <c r="FD242" s="201"/>
      <c r="FE242" s="201" t="str">
        <f t="shared" si="209"/>
        <v/>
      </c>
      <c r="FF242" s="201"/>
      <c r="FG242" s="201"/>
      <c r="FH242" s="203"/>
      <c r="FI242" s="201"/>
      <c r="FJ242" s="201"/>
      <c r="FK242" s="201"/>
      <c r="FL242" s="201" t="str">
        <f t="shared" si="210"/>
        <v/>
      </c>
      <c r="FM242" s="201"/>
      <c r="FN242" s="201"/>
      <c r="FO242" s="203"/>
      <c r="FP242" s="201"/>
      <c r="FQ242" s="201"/>
      <c r="FR242" s="201"/>
      <c r="FS242" s="201" t="str">
        <f t="shared" si="211"/>
        <v/>
      </c>
      <c r="FT242" s="201"/>
      <c r="FU242" s="201"/>
      <c r="FV242" s="201"/>
      <c r="FW242" s="201"/>
      <c r="FX242" s="201"/>
      <c r="FY242" s="201"/>
      <c r="FZ242" s="201" t="str">
        <f t="shared" si="212"/>
        <v/>
      </c>
      <c r="GA242" s="201"/>
      <c r="GB242" s="201"/>
      <c r="GC242" s="203"/>
      <c r="GD242" s="201"/>
      <c r="GE242" s="201"/>
      <c r="GF242" s="201"/>
      <c r="GG242" s="201" t="str">
        <f t="shared" si="213"/>
        <v/>
      </c>
      <c r="GH242" s="201"/>
      <c r="GI242" s="201"/>
      <c r="GJ242" s="203"/>
      <c r="GK242" s="201"/>
      <c r="GL242" s="201"/>
      <c r="GM242" s="201"/>
      <c r="GN242" s="201" t="str">
        <f t="shared" si="214"/>
        <v/>
      </c>
      <c r="GO242" s="201"/>
      <c r="GP242" s="201"/>
      <c r="GQ242" s="203"/>
      <c r="GR242" s="201"/>
      <c r="GS242" s="201"/>
      <c r="GT242" s="201"/>
      <c r="GU242" s="201" t="str">
        <f t="shared" si="215"/>
        <v/>
      </c>
      <c r="GV242" s="201"/>
      <c r="GW242" s="201"/>
      <c r="GX242" s="203"/>
      <c r="GY242" s="201"/>
      <c r="GZ242" s="201"/>
      <c r="HA242" s="201"/>
      <c r="HB242" s="201" t="str">
        <f t="shared" si="216"/>
        <v/>
      </c>
      <c r="HC242" s="201"/>
      <c r="HD242" s="201"/>
      <c r="HE242" s="203"/>
      <c r="HF242" s="201"/>
      <c r="HG242" s="201"/>
      <c r="HH242" s="201"/>
      <c r="HI242" s="201" t="str">
        <f t="shared" si="217"/>
        <v/>
      </c>
      <c r="HJ242" s="201"/>
      <c r="HK242" s="201"/>
      <c r="HL242" s="201"/>
      <c r="HM242" s="201"/>
      <c r="HN242" s="201"/>
      <c r="HO242" s="201"/>
      <c r="HP242" s="201" t="str">
        <f t="shared" si="218"/>
        <v/>
      </c>
      <c r="HQ242" s="201"/>
      <c r="HR242" s="201"/>
      <c r="HS242" s="203"/>
      <c r="HT242" s="201"/>
      <c r="HU242" s="201"/>
      <c r="HV242" s="201"/>
      <c r="HW242" s="201" t="str">
        <f t="shared" si="219"/>
        <v/>
      </c>
      <c r="HX242" s="201"/>
      <c r="HY242" s="201"/>
      <c r="HZ242" s="203"/>
      <c r="IA242" s="201"/>
      <c r="IB242" s="201"/>
      <c r="IC242" s="201"/>
      <c r="ID242" s="201" t="str">
        <f t="shared" si="220"/>
        <v/>
      </c>
      <c r="IE242" s="201"/>
      <c r="IF242" s="201"/>
      <c r="IG242" s="203"/>
      <c r="IH242" s="201"/>
      <c r="II242" s="201"/>
      <c r="IJ242" s="201"/>
      <c r="IK242" s="201" t="str">
        <f t="shared" si="221"/>
        <v/>
      </c>
      <c r="IL242" s="201"/>
      <c r="IM242" s="201"/>
      <c r="IN242" s="203"/>
      <c r="IO242" s="201"/>
      <c r="IP242" s="201"/>
      <c r="IQ242" s="201"/>
      <c r="IR242" s="201" t="str">
        <f t="shared" si="222"/>
        <v/>
      </c>
      <c r="IS242" s="201"/>
      <c r="IT242" s="201"/>
      <c r="IU242" s="203"/>
      <c r="IV242" s="201"/>
      <c r="IW242" s="201"/>
      <c r="IX242" s="201"/>
      <c r="IY242" s="201" t="str">
        <f t="shared" si="223"/>
        <v/>
      </c>
      <c r="IZ242" s="201"/>
      <c r="JA242" s="201"/>
      <c r="JB242" s="201"/>
      <c r="JC242" s="201"/>
      <c r="JD242" s="201"/>
      <c r="JE242" s="201"/>
      <c r="JF242" s="201" t="str">
        <f t="shared" si="224"/>
        <v/>
      </c>
      <c r="JG242" s="201"/>
      <c r="JH242" s="201"/>
      <c r="JI242" s="203"/>
      <c r="JJ242" s="201"/>
      <c r="JK242" s="201"/>
      <c r="JL242" s="201"/>
      <c r="JM242" s="201" t="str">
        <f t="shared" si="225"/>
        <v/>
      </c>
      <c r="JN242" s="201"/>
      <c r="JO242" s="201"/>
      <c r="JP242" s="203"/>
      <c r="JQ242" s="201"/>
      <c r="JR242" s="201"/>
      <c r="JS242" s="201"/>
      <c r="JT242" s="201" t="str">
        <f t="shared" si="226"/>
        <v/>
      </c>
      <c r="JU242" s="201"/>
      <c r="JV242" s="201"/>
      <c r="JW242" s="203"/>
      <c r="JX242" s="201"/>
      <c r="JY242" s="201"/>
      <c r="JZ242" s="201"/>
      <c r="KA242" s="201" t="str">
        <f t="shared" si="227"/>
        <v/>
      </c>
      <c r="KB242" s="201"/>
      <c r="KC242" s="201"/>
      <c r="KD242" s="203"/>
      <c r="KE242" s="201"/>
      <c r="KF242" s="201"/>
      <c r="KG242" s="201"/>
      <c r="KH242" s="201" t="str">
        <f t="shared" si="228"/>
        <v/>
      </c>
      <c r="KI242" s="201"/>
      <c r="KJ242" s="201"/>
      <c r="KK242" s="203"/>
      <c r="KL242" s="201"/>
      <c r="KM242" s="201"/>
      <c r="KN242" s="201"/>
      <c r="KO242" s="201" t="str">
        <f t="shared" si="229"/>
        <v/>
      </c>
      <c r="KP242" s="201"/>
      <c r="KQ242" s="201"/>
      <c r="KR242" s="201"/>
      <c r="KS242" s="201"/>
      <c r="KT242" s="201"/>
      <c r="KU242" s="201"/>
      <c r="KV242" s="201" t="str">
        <f t="shared" si="230"/>
        <v/>
      </c>
      <c r="KW242" s="201"/>
      <c r="KX242" s="201"/>
      <c r="KY242" s="203"/>
      <c r="KZ242" s="201"/>
      <c r="LA242" s="201"/>
      <c r="LB242" s="201"/>
      <c r="LC242" s="201" t="str">
        <f t="shared" si="231"/>
        <v/>
      </c>
      <c r="LD242" s="201"/>
      <c r="LE242" s="201"/>
      <c r="LF242" s="203"/>
      <c r="LG242" s="201"/>
      <c r="LH242" s="201"/>
      <c r="LI242" s="201"/>
      <c r="LJ242" s="201" t="str">
        <f t="shared" si="242"/>
        <v/>
      </c>
      <c r="LK242" s="201"/>
      <c r="LL242" s="201"/>
      <c r="LM242" s="203"/>
      <c r="LN242" s="201"/>
      <c r="LO242" s="201"/>
      <c r="LP242" s="201"/>
      <c r="LQ242" s="201" t="str">
        <f t="shared" si="243"/>
        <v/>
      </c>
      <c r="LR242" s="201"/>
      <c r="LS242" s="201"/>
      <c r="LT242" s="203"/>
      <c r="LU242" s="201"/>
      <c r="LV242" s="201"/>
      <c r="LW242" s="201"/>
      <c r="LX242" s="201" t="str">
        <f t="shared" si="244"/>
        <v/>
      </c>
      <c r="LY242" s="201"/>
      <c r="LZ242" s="201"/>
      <c r="MA242" s="203"/>
      <c r="MB242" s="201"/>
      <c r="MC242" s="201"/>
      <c r="MD242" s="201"/>
      <c r="ME242" s="201" t="str">
        <f t="shared" si="245"/>
        <v/>
      </c>
      <c r="MF242" s="201"/>
      <c r="MG242" s="201"/>
      <c r="MH242" s="201"/>
      <c r="MI242" s="201"/>
      <c r="MJ242" s="201"/>
      <c r="MK242" s="201"/>
      <c r="ML242" s="201" t="str">
        <f t="shared" si="246"/>
        <v/>
      </c>
      <c r="MM242" s="201"/>
      <c r="MN242" s="201"/>
      <c r="MO242" s="203"/>
      <c r="MP242" s="201"/>
      <c r="MQ242" s="201"/>
      <c r="MR242" s="201"/>
      <c r="MS242" s="201" t="str">
        <f t="shared" si="247"/>
        <v/>
      </c>
      <c r="MT242" s="201"/>
      <c r="MU242" s="201"/>
      <c r="MV242" s="203"/>
      <c r="MW242" s="201"/>
      <c r="MX242" s="201"/>
      <c r="MY242" s="201"/>
      <c r="MZ242" s="201" t="str">
        <f t="shared" si="248"/>
        <v/>
      </c>
      <c r="NA242" s="201"/>
      <c r="NB242" s="201"/>
      <c r="NC242" s="203"/>
      <c r="ND242" s="201"/>
      <c r="NE242" s="201"/>
      <c r="NF242" s="201"/>
      <c r="NG242" s="201" t="str">
        <f t="shared" si="249"/>
        <v/>
      </c>
      <c r="NH242" s="201"/>
      <c r="NI242" s="201"/>
      <c r="NJ242" s="203"/>
      <c r="NK242" s="201"/>
      <c r="NL242" s="201"/>
      <c r="NM242" s="201"/>
      <c r="NN242" s="201" t="str">
        <f t="shared" si="250"/>
        <v/>
      </c>
      <c r="NO242" s="201"/>
      <c r="NP242" s="201"/>
      <c r="NQ242" s="203"/>
      <c r="NR242" s="201"/>
      <c r="NS242" s="201"/>
      <c r="NT242" s="201"/>
      <c r="NU242" s="201" t="str">
        <f t="shared" si="251"/>
        <v/>
      </c>
      <c r="NV242" s="201"/>
      <c r="NW242" s="201"/>
      <c r="NX242" s="201"/>
      <c r="NY242" s="201"/>
      <c r="NZ242" s="201"/>
      <c r="OA242" s="201"/>
      <c r="OB242" s="201" t="str">
        <f t="shared" si="252"/>
        <v/>
      </c>
      <c r="OC242" s="201"/>
      <c r="OD242" s="201"/>
      <c r="OE242" s="203"/>
      <c r="OF242" s="201"/>
      <c r="OG242" s="201"/>
      <c r="OH242" s="201"/>
      <c r="OI242" s="201" t="str">
        <f t="shared" si="253"/>
        <v/>
      </c>
      <c r="OJ242" s="201"/>
      <c r="OK242" s="201"/>
      <c r="OL242" s="203"/>
      <c r="OM242" s="201"/>
      <c r="ON242" s="201"/>
      <c r="OO242" s="201"/>
      <c r="OP242" s="201" t="str">
        <f t="shared" si="254"/>
        <v/>
      </c>
      <c r="OQ242" s="201"/>
      <c r="OR242" s="201"/>
      <c r="OS242" s="203"/>
      <c r="OT242" s="201"/>
      <c r="OU242" s="201"/>
      <c r="OV242" s="201"/>
      <c r="OW242" s="201" t="str">
        <f t="shared" si="255"/>
        <v/>
      </c>
      <c r="OX242" s="201"/>
      <c r="OY242" s="201"/>
      <c r="OZ242" s="203"/>
      <c r="PA242" s="201"/>
      <c r="PB242" s="201"/>
      <c r="PC242" s="201"/>
      <c r="PD242" s="201" t="str">
        <f t="shared" si="256"/>
        <v/>
      </c>
      <c r="PE242" s="201"/>
      <c r="PF242" s="201"/>
      <c r="PG242" s="203"/>
      <c r="PH242" s="201"/>
      <c r="PI242" s="201"/>
      <c r="PJ242" s="201"/>
      <c r="PK242" s="201" t="str">
        <f t="shared" si="257"/>
        <v/>
      </c>
      <c r="PL242" s="201"/>
      <c r="PM242" s="201"/>
      <c r="PN242" s="201"/>
      <c r="PO242" s="201"/>
      <c r="PP242" s="201"/>
      <c r="PQ242" s="201"/>
      <c r="PR242" s="201" t="str">
        <f t="shared" si="258"/>
        <v/>
      </c>
      <c r="PS242" s="201"/>
      <c r="PT242" s="201"/>
      <c r="PU242" s="201"/>
      <c r="PV242" s="201"/>
      <c r="PW242" s="201"/>
      <c r="PX242" s="201"/>
      <c r="PY242" s="201" t="str">
        <f t="shared" si="259"/>
        <v/>
      </c>
      <c r="PZ242" s="201"/>
      <c r="QA242" s="201"/>
      <c r="QB242" s="201"/>
      <c r="QC242" s="201"/>
      <c r="QD242" s="201"/>
      <c r="QE242" s="201"/>
      <c r="QF242" s="201" t="str">
        <f t="shared" si="260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9">G74</f>
        <v>#N/A</v>
      </c>
      <c r="H243" s="202"/>
      <c r="I243" s="202"/>
      <c r="J243" s="202"/>
      <c r="K243" s="201"/>
      <c r="L243" s="201"/>
      <c r="M243" s="201"/>
      <c r="N243" s="201">
        <f t="shared" ref="N243:N249" si="270">N74</f>
        <v>20</v>
      </c>
      <c r="O243" s="201"/>
      <c r="P243" s="201"/>
      <c r="Q243" s="203"/>
      <c r="R243" s="201"/>
      <c r="S243" s="201"/>
      <c r="T243" s="201"/>
      <c r="U243" s="201">
        <f t="shared" si="267"/>
        <v>0</v>
      </c>
      <c r="V243" s="201"/>
      <c r="W243" s="201"/>
      <c r="X243" s="203"/>
      <c r="Y243" s="201"/>
      <c r="Z243" s="201"/>
      <c r="AA243" s="201"/>
      <c r="AB243" s="201">
        <f t="shared" si="268"/>
        <v>0</v>
      </c>
      <c r="AC243" s="201"/>
      <c r="AD243" s="201"/>
      <c r="AE243" s="203"/>
      <c r="AF243" s="201"/>
      <c r="AG243" s="201"/>
      <c r="AH243" s="201"/>
      <c r="AI243" s="201">
        <f t="shared" si="191"/>
        <v>0</v>
      </c>
      <c r="AJ243" s="201"/>
      <c r="AK243" s="201"/>
      <c r="AL243" s="203"/>
      <c r="AM243" s="201"/>
      <c r="AN243" s="201"/>
      <c r="AO243" s="201"/>
      <c r="AP243" s="201" t="str">
        <f t="shared" si="192"/>
        <v/>
      </c>
      <c r="AQ243" s="201"/>
      <c r="AR243" s="201"/>
      <c r="AS243" s="203"/>
      <c r="AT243" s="201"/>
      <c r="AU243" s="201"/>
      <c r="AV243" s="201"/>
      <c r="AW243" s="201" t="str">
        <f t="shared" si="193"/>
        <v/>
      </c>
      <c r="AX243" s="201"/>
      <c r="AY243" s="201"/>
      <c r="AZ243" s="201"/>
      <c r="BA243" s="201"/>
      <c r="BB243" s="201"/>
      <c r="BC243" s="201"/>
      <c r="BD243" s="201" t="str">
        <f t="shared" si="194"/>
        <v/>
      </c>
      <c r="BE243" s="201"/>
      <c r="BF243" s="201"/>
      <c r="BG243" s="203"/>
      <c r="BH243" s="201"/>
      <c r="BI243" s="201"/>
      <c r="BJ243" s="201"/>
      <c r="BK243" s="201" t="str">
        <f t="shared" si="195"/>
        <v/>
      </c>
      <c r="BL243" s="201"/>
      <c r="BM243" s="201"/>
      <c r="BN243" s="203"/>
      <c r="BO243" s="201"/>
      <c r="BP243" s="201"/>
      <c r="BQ243" s="201"/>
      <c r="BR243" s="201" t="str">
        <f t="shared" si="196"/>
        <v/>
      </c>
      <c r="BS243" s="201"/>
      <c r="BT243" s="201"/>
      <c r="BU243" s="203"/>
      <c r="BV243" s="201"/>
      <c r="BW243" s="201"/>
      <c r="BX243" s="201"/>
      <c r="BY243" s="201" t="str">
        <f t="shared" si="197"/>
        <v/>
      </c>
      <c r="BZ243" s="201"/>
      <c r="CA243" s="201"/>
      <c r="CB243" s="203"/>
      <c r="CC243" s="201"/>
      <c r="CD243" s="201"/>
      <c r="CE243" s="201"/>
      <c r="CF243" s="201" t="str">
        <f t="shared" si="198"/>
        <v/>
      </c>
      <c r="CG243" s="201"/>
      <c r="CH243" s="201"/>
      <c r="CI243" s="203"/>
      <c r="CJ243" s="201"/>
      <c r="CK243" s="201"/>
      <c r="CL243" s="201"/>
      <c r="CM243" s="201" t="str">
        <f t="shared" si="199"/>
        <v/>
      </c>
      <c r="CN243" s="201"/>
      <c r="CO243" s="201"/>
      <c r="CP243" s="201"/>
      <c r="CQ243" s="201"/>
      <c r="CR243" s="201"/>
      <c r="CS243" s="201"/>
      <c r="CT243" s="201" t="str">
        <f t="shared" si="200"/>
        <v/>
      </c>
      <c r="CU243" s="201"/>
      <c r="CV243" s="201"/>
      <c r="CW243" s="203"/>
      <c r="CX243" s="201"/>
      <c r="CY243" s="201"/>
      <c r="CZ243" s="201"/>
      <c r="DA243" s="201" t="str">
        <f t="shared" si="201"/>
        <v/>
      </c>
      <c r="DB243" s="201"/>
      <c r="DC243" s="201"/>
      <c r="DD243" s="203"/>
      <c r="DE243" s="201"/>
      <c r="DF243" s="201"/>
      <c r="DG243" s="201"/>
      <c r="DH243" s="201" t="str">
        <f t="shared" si="202"/>
        <v/>
      </c>
      <c r="DI243" s="201"/>
      <c r="DJ243" s="201"/>
      <c r="DK243" s="203"/>
      <c r="DL243" s="201"/>
      <c r="DM243" s="201"/>
      <c r="DN243" s="201"/>
      <c r="DO243" s="201" t="str">
        <f t="shared" si="203"/>
        <v/>
      </c>
      <c r="DP243" s="201"/>
      <c r="DQ243" s="201"/>
      <c r="DR243" s="203"/>
      <c r="DS243" s="201"/>
      <c r="DT243" s="201"/>
      <c r="DU243" s="201"/>
      <c r="DV243" s="201" t="str">
        <f t="shared" si="204"/>
        <v/>
      </c>
      <c r="DW243" s="201"/>
      <c r="DX243" s="201"/>
      <c r="DY243" s="203"/>
      <c r="DZ243" s="201"/>
      <c r="EA243" s="201"/>
      <c r="EB243" s="201"/>
      <c r="EC243" s="201" t="str">
        <f t="shared" si="205"/>
        <v/>
      </c>
      <c r="ED243" s="201"/>
      <c r="EE243" s="201"/>
      <c r="EF243" s="201"/>
      <c r="EG243" s="201"/>
      <c r="EH243" s="201"/>
      <c r="EI243" s="201"/>
      <c r="EJ243" s="201" t="str">
        <f t="shared" si="206"/>
        <v/>
      </c>
      <c r="EK243" s="201"/>
      <c r="EL243" s="201"/>
      <c r="EM243" s="203"/>
      <c r="EN243" s="201"/>
      <c r="EO243" s="201"/>
      <c r="EP243" s="201"/>
      <c r="EQ243" s="201" t="str">
        <f t="shared" si="207"/>
        <v/>
      </c>
      <c r="ER243" s="201"/>
      <c r="ES243" s="201"/>
      <c r="ET243" s="203"/>
      <c r="EU243" s="201"/>
      <c r="EV243" s="201"/>
      <c r="EW243" s="201"/>
      <c r="EX243" s="201" t="str">
        <f t="shared" si="208"/>
        <v/>
      </c>
      <c r="EY243" s="201"/>
      <c r="EZ243" s="201"/>
      <c r="FA243" s="203"/>
      <c r="FB243" s="201"/>
      <c r="FC243" s="201"/>
      <c r="FD243" s="201"/>
      <c r="FE243" s="201" t="str">
        <f t="shared" si="209"/>
        <v/>
      </c>
      <c r="FF243" s="201"/>
      <c r="FG243" s="201"/>
      <c r="FH243" s="203"/>
      <c r="FI243" s="201"/>
      <c r="FJ243" s="201"/>
      <c r="FK243" s="201"/>
      <c r="FL243" s="201" t="str">
        <f t="shared" si="210"/>
        <v/>
      </c>
      <c r="FM243" s="201"/>
      <c r="FN243" s="201"/>
      <c r="FO243" s="203"/>
      <c r="FP243" s="201"/>
      <c r="FQ243" s="201"/>
      <c r="FR243" s="201"/>
      <c r="FS243" s="201" t="str">
        <f t="shared" si="211"/>
        <v/>
      </c>
      <c r="FT243" s="201"/>
      <c r="FU243" s="201"/>
      <c r="FV243" s="201"/>
      <c r="FW243" s="201"/>
      <c r="FX243" s="201"/>
      <c r="FY243" s="201"/>
      <c r="FZ243" s="201" t="str">
        <f t="shared" si="212"/>
        <v/>
      </c>
      <c r="GA243" s="201"/>
      <c r="GB243" s="201"/>
      <c r="GC243" s="203"/>
      <c r="GD243" s="201"/>
      <c r="GE243" s="201"/>
      <c r="GF243" s="201"/>
      <c r="GG243" s="201" t="str">
        <f t="shared" si="213"/>
        <v/>
      </c>
      <c r="GH243" s="201"/>
      <c r="GI243" s="201"/>
      <c r="GJ243" s="203"/>
      <c r="GK243" s="201"/>
      <c r="GL243" s="201"/>
      <c r="GM243" s="201"/>
      <c r="GN243" s="201" t="str">
        <f t="shared" si="214"/>
        <v/>
      </c>
      <c r="GO243" s="201"/>
      <c r="GP243" s="201"/>
      <c r="GQ243" s="203"/>
      <c r="GR243" s="201"/>
      <c r="GS243" s="201"/>
      <c r="GT243" s="201"/>
      <c r="GU243" s="201" t="str">
        <f t="shared" si="215"/>
        <v/>
      </c>
      <c r="GV243" s="201"/>
      <c r="GW243" s="201"/>
      <c r="GX243" s="203"/>
      <c r="GY243" s="201"/>
      <c r="GZ243" s="201"/>
      <c r="HA243" s="201"/>
      <c r="HB243" s="201" t="str">
        <f t="shared" si="216"/>
        <v/>
      </c>
      <c r="HC243" s="201"/>
      <c r="HD243" s="201"/>
      <c r="HE243" s="203"/>
      <c r="HF243" s="201"/>
      <c r="HG243" s="201"/>
      <c r="HH243" s="201"/>
      <c r="HI243" s="201" t="str">
        <f t="shared" si="217"/>
        <v/>
      </c>
      <c r="HJ243" s="201"/>
      <c r="HK243" s="201"/>
      <c r="HL243" s="201"/>
      <c r="HM243" s="201"/>
      <c r="HN243" s="201"/>
      <c r="HO243" s="201"/>
      <c r="HP243" s="201" t="str">
        <f t="shared" si="218"/>
        <v/>
      </c>
      <c r="HQ243" s="201"/>
      <c r="HR243" s="201"/>
      <c r="HS243" s="203"/>
      <c r="HT243" s="201"/>
      <c r="HU243" s="201"/>
      <c r="HV243" s="201"/>
      <c r="HW243" s="201" t="str">
        <f t="shared" si="219"/>
        <v/>
      </c>
      <c r="HX243" s="201"/>
      <c r="HY243" s="201"/>
      <c r="HZ243" s="203"/>
      <c r="IA243" s="201"/>
      <c r="IB243" s="201"/>
      <c r="IC243" s="201"/>
      <c r="ID243" s="201" t="str">
        <f t="shared" si="220"/>
        <v/>
      </c>
      <c r="IE243" s="201"/>
      <c r="IF243" s="201"/>
      <c r="IG243" s="203"/>
      <c r="IH243" s="201"/>
      <c r="II243" s="201"/>
      <c r="IJ243" s="201"/>
      <c r="IK243" s="201" t="str">
        <f t="shared" si="221"/>
        <v/>
      </c>
      <c r="IL243" s="201"/>
      <c r="IM243" s="201"/>
      <c r="IN243" s="203"/>
      <c r="IO243" s="201"/>
      <c r="IP243" s="201"/>
      <c r="IQ243" s="201"/>
      <c r="IR243" s="201" t="str">
        <f t="shared" si="222"/>
        <v/>
      </c>
      <c r="IS243" s="201"/>
      <c r="IT243" s="201"/>
      <c r="IU243" s="203"/>
      <c r="IV243" s="201"/>
      <c r="IW243" s="201"/>
      <c r="IX243" s="201"/>
      <c r="IY243" s="201" t="str">
        <f t="shared" si="223"/>
        <v/>
      </c>
      <c r="IZ243" s="201"/>
      <c r="JA243" s="201"/>
      <c r="JB243" s="201"/>
      <c r="JC243" s="201"/>
      <c r="JD243" s="201"/>
      <c r="JE243" s="201"/>
      <c r="JF243" s="201" t="str">
        <f t="shared" si="224"/>
        <v/>
      </c>
      <c r="JG243" s="201"/>
      <c r="JH243" s="201"/>
      <c r="JI243" s="203"/>
      <c r="JJ243" s="201"/>
      <c r="JK243" s="201"/>
      <c r="JL243" s="201"/>
      <c r="JM243" s="201" t="str">
        <f t="shared" si="225"/>
        <v/>
      </c>
      <c r="JN243" s="201"/>
      <c r="JO243" s="201"/>
      <c r="JP243" s="203"/>
      <c r="JQ243" s="201"/>
      <c r="JR243" s="201"/>
      <c r="JS243" s="201"/>
      <c r="JT243" s="201" t="str">
        <f t="shared" si="226"/>
        <v/>
      </c>
      <c r="JU243" s="201"/>
      <c r="JV243" s="201"/>
      <c r="JW243" s="203"/>
      <c r="JX243" s="201"/>
      <c r="JY243" s="201"/>
      <c r="JZ243" s="201"/>
      <c r="KA243" s="201" t="str">
        <f t="shared" si="227"/>
        <v/>
      </c>
      <c r="KB243" s="201"/>
      <c r="KC243" s="201"/>
      <c r="KD243" s="203"/>
      <c r="KE243" s="201"/>
      <c r="KF243" s="201"/>
      <c r="KG243" s="201"/>
      <c r="KH243" s="201" t="str">
        <f t="shared" si="228"/>
        <v/>
      </c>
      <c r="KI243" s="201"/>
      <c r="KJ243" s="201"/>
      <c r="KK243" s="203"/>
      <c r="KL243" s="201"/>
      <c r="KM243" s="201"/>
      <c r="KN243" s="201"/>
      <c r="KO243" s="201" t="str">
        <f t="shared" si="229"/>
        <v/>
      </c>
      <c r="KP243" s="201"/>
      <c r="KQ243" s="201"/>
      <c r="KR243" s="201"/>
      <c r="KS243" s="201"/>
      <c r="KT243" s="201"/>
      <c r="KU243" s="201"/>
      <c r="KV243" s="201" t="str">
        <f t="shared" si="230"/>
        <v/>
      </c>
      <c r="KW243" s="201"/>
      <c r="KX243" s="201"/>
      <c r="KY243" s="203"/>
      <c r="KZ243" s="201"/>
      <c r="LA243" s="201"/>
      <c r="LB243" s="201"/>
      <c r="LC243" s="201" t="str">
        <f t="shared" si="231"/>
        <v/>
      </c>
      <c r="LD243" s="201"/>
      <c r="LE243" s="201"/>
      <c r="LF243" s="203"/>
      <c r="LG243" s="201"/>
      <c r="LH243" s="201"/>
      <c r="LI243" s="201"/>
      <c r="LJ243" s="201" t="str">
        <f t="shared" si="242"/>
        <v/>
      </c>
      <c r="LK243" s="201"/>
      <c r="LL243" s="201"/>
      <c r="LM243" s="203"/>
      <c r="LN243" s="201"/>
      <c r="LO243" s="201"/>
      <c r="LP243" s="201"/>
      <c r="LQ243" s="201" t="str">
        <f t="shared" si="243"/>
        <v/>
      </c>
      <c r="LR243" s="201"/>
      <c r="LS243" s="201"/>
      <c r="LT243" s="203"/>
      <c r="LU243" s="201"/>
      <c r="LV243" s="201"/>
      <c r="LW243" s="201"/>
      <c r="LX243" s="201" t="str">
        <f t="shared" si="244"/>
        <v/>
      </c>
      <c r="LY243" s="201"/>
      <c r="LZ243" s="201"/>
      <c r="MA243" s="203"/>
      <c r="MB243" s="201"/>
      <c r="MC243" s="201"/>
      <c r="MD243" s="201"/>
      <c r="ME243" s="201" t="str">
        <f t="shared" si="245"/>
        <v/>
      </c>
      <c r="MF243" s="201"/>
      <c r="MG243" s="201"/>
      <c r="MH243" s="201"/>
      <c r="MI243" s="201"/>
      <c r="MJ243" s="201"/>
      <c r="MK243" s="201"/>
      <c r="ML243" s="201" t="str">
        <f t="shared" si="246"/>
        <v/>
      </c>
      <c r="MM243" s="201"/>
      <c r="MN243" s="201"/>
      <c r="MO243" s="203"/>
      <c r="MP243" s="201"/>
      <c r="MQ243" s="201"/>
      <c r="MR243" s="201"/>
      <c r="MS243" s="201" t="str">
        <f t="shared" si="247"/>
        <v/>
      </c>
      <c r="MT243" s="201"/>
      <c r="MU243" s="201"/>
      <c r="MV243" s="203"/>
      <c r="MW243" s="201"/>
      <c r="MX243" s="201"/>
      <c r="MY243" s="201"/>
      <c r="MZ243" s="201" t="str">
        <f t="shared" si="248"/>
        <v/>
      </c>
      <c r="NA243" s="201"/>
      <c r="NB243" s="201"/>
      <c r="NC243" s="203"/>
      <c r="ND243" s="201"/>
      <c r="NE243" s="201"/>
      <c r="NF243" s="201"/>
      <c r="NG243" s="201" t="str">
        <f t="shared" si="249"/>
        <v/>
      </c>
      <c r="NH243" s="201"/>
      <c r="NI243" s="201"/>
      <c r="NJ243" s="203"/>
      <c r="NK243" s="201"/>
      <c r="NL243" s="201"/>
      <c r="NM243" s="201"/>
      <c r="NN243" s="201" t="str">
        <f t="shared" si="250"/>
        <v/>
      </c>
      <c r="NO243" s="201"/>
      <c r="NP243" s="201"/>
      <c r="NQ243" s="203"/>
      <c r="NR243" s="201"/>
      <c r="NS243" s="201"/>
      <c r="NT243" s="201"/>
      <c r="NU243" s="201" t="str">
        <f t="shared" si="251"/>
        <v/>
      </c>
      <c r="NV243" s="201"/>
      <c r="NW243" s="201"/>
      <c r="NX243" s="201"/>
      <c r="NY243" s="201"/>
      <c r="NZ243" s="201"/>
      <c r="OA243" s="201"/>
      <c r="OB243" s="201" t="str">
        <f t="shared" si="252"/>
        <v/>
      </c>
      <c r="OC243" s="201"/>
      <c r="OD243" s="201"/>
      <c r="OE243" s="203"/>
      <c r="OF243" s="201"/>
      <c r="OG243" s="201"/>
      <c r="OH243" s="201"/>
      <c r="OI243" s="201" t="str">
        <f t="shared" si="253"/>
        <v/>
      </c>
      <c r="OJ243" s="201"/>
      <c r="OK243" s="201"/>
      <c r="OL243" s="203"/>
      <c r="OM243" s="201"/>
      <c r="ON243" s="201"/>
      <c r="OO243" s="201"/>
      <c r="OP243" s="201" t="str">
        <f t="shared" si="254"/>
        <v/>
      </c>
      <c r="OQ243" s="201"/>
      <c r="OR243" s="201"/>
      <c r="OS243" s="203"/>
      <c r="OT243" s="201"/>
      <c r="OU243" s="201"/>
      <c r="OV243" s="201"/>
      <c r="OW243" s="201" t="str">
        <f t="shared" si="255"/>
        <v/>
      </c>
      <c r="OX243" s="201"/>
      <c r="OY243" s="201"/>
      <c r="OZ243" s="203"/>
      <c r="PA243" s="201"/>
      <c r="PB243" s="201"/>
      <c r="PC243" s="201"/>
      <c r="PD243" s="201" t="str">
        <f t="shared" si="256"/>
        <v/>
      </c>
      <c r="PE243" s="201"/>
      <c r="PF243" s="201"/>
      <c r="PG243" s="203"/>
      <c r="PH243" s="201"/>
      <c r="PI243" s="201"/>
      <c r="PJ243" s="201"/>
      <c r="PK243" s="201" t="str">
        <f t="shared" si="257"/>
        <v/>
      </c>
      <c r="PL243" s="201"/>
      <c r="PM243" s="201"/>
      <c r="PN243" s="201"/>
      <c r="PO243" s="201"/>
      <c r="PP243" s="201"/>
      <c r="PQ243" s="201"/>
      <c r="PR243" s="201" t="str">
        <f t="shared" si="258"/>
        <v/>
      </c>
      <c r="PS243" s="201"/>
      <c r="PT243" s="201"/>
      <c r="PU243" s="201"/>
      <c r="PV243" s="201"/>
      <c r="PW243" s="201"/>
      <c r="PX243" s="201"/>
      <c r="PY243" s="201" t="str">
        <f t="shared" si="259"/>
        <v/>
      </c>
      <c r="PZ243" s="201"/>
      <c r="QA243" s="201"/>
      <c r="QB243" s="201"/>
      <c r="QC243" s="201"/>
      <c r="QD243" s="201"/>
      <c r="QE243" s="201"/>
      <c r="QF243" s="201" t="str">
        <f t="shared" si="260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9"/>
        <v>#N/A</v>
      </c>
      <c r="H244" s="202"/>
      <c r="I244" s="202"/>
      <c r="J244" s="202"/>
      <c r="K244" s="201"/>
      <c r="L244" s="201"/>
      <c r="M244" s="201"/>
      <c r="N244" s="201">
        <f t="shared" si="270"/>
        <v>0</v>
      </c>
      <c r="O244" s="201"/>
      <c r="P244" s="201"/>
      <c r="Q244" s="203"/>
      <c r="R244" s="201"/>
      <c r="S244" s="201"/>
      <c r="T244" s="201"/>
      <c r="U244" s="201">
        <f t="shared" si="267"/>
        <v>0</v>
      </c>
      <c r="V244" s="201"/>
      <c r="W244" s="201"/>
      <c r="X244" s="203"/>
      <c r="Y244" s="201"/>
      <c r="Z244" s="201"/>
      <c r="AA244" s="201"/>
      <c r="AB244" s="201">
        <f t="shared" si="268"/>
        <v>20</v>
      </c>
      <c r="AC244" s="201"/>
      <c r="AD244" s="201"/>
      <c r="AE244" s="203"/>
      <c r="AF244" s="201"/>
      <c r="AG244" s="201"/>
      <c r="AH244" s="201"/>
      <c r="AI244" s="201">
        <f t="shared" si="191"/>
        <v>0</v>
      </c>
      <c r="AJ244" s="201"/>
      <c r="AK244" s="201"/>
      <c r="AL244" s="203"/>
      <c r="AM244" s="201"/>
      <c r="AN244" s="201"/>
      <c r="AO244" s="201"/>
      <c r="AP244" s="201" t="str">
        <f t="shared" si="192"/>
        <v/>
      </c>
      <c r="AQ244" s="201"/>
      <c r="AR244" s="201"/>
      <c r="AS244" s="203"/>
      <c r="AT244" s="201"/>
      <c r="AU244" s="201"/>
      <c r="AV244" s="201"/>
      <c r="AW244" s="201" t="str">
        <f t="shared" si="193"/>
        <v/>
      </c>
      <c r="AX244" s="201"/>
      <c r="AY244" s="201"/>
      <c r="AZ244" s="201"/>
      <c r="BA244" s="201"/>
      <c r="BB244" s="201"/>
      <c r="BC244" s="201"/>
      <c r="BD244" s="201" t="str">
        <f t="shared" si="194"/>
        <v/>
      </c>
      <c r="BE244" s="201"/>
      <c r="BF244" s="201"/>
      <c r="BG244" s="203"/>
      <c r="BH244" s="201"/>
      <c r="BI244" s="201"/>
      <c r="BJ244" s="201"/>
      <c r="BK244" s="201" t="str">
        <f t="shared" si="195"/>
        <v/>
      </c>
      <c r="BL244" s="201"/>
      <c r="BM244" s="201"/>
      <c r="BN244" s="203"/>
      <c r="BO244" s="201"/>
      <c r="BP244" s="201"/>
      <c r="BQ244" s="201"/>
      <c r="BR244" s="201" t="str">
        <f t="shared" si="196"/>
        <v/>
      </c>
      <c r="BS244" s="201"/>
      <c r="BT244" s="201"/>
      <c r="BU244" s="203"/>
      <c r="BV244" s="201"/>
      <c r="BW244" s="201"/>
      <c r="BX244" s="201"/>
      <c r="BY244" s="201" t="str">
        <f t="shared" si="197"/>
        <v/>
      </c>
      <c r="BZ244" s="201"/>
      <c r="CA244" s="201"/>
      <c r="CB244" s="203"/>
      <c r="CC244" s="201"/>
      <c r="CD244" s="201"/>
      <c r="CE244" s="201"/>
      <c r="CF244" s="201" t="str">
        <f t="shared" si="198"/>
        <v/>
      </c>
      <c r="CG244" s="201"/>
      <c r="CH244" s="201"/>
      <c r="CI244" s="203"/>
      <c r="CJ244" s="201"/>
      <c r="CK244" s="201"/>
      <c r="CL244" s="201"/>
      <c r="CM244" s="201" t="str">
        <f t="shared" si="199"/>
        <v/>
      </c>
      <c r="CN244" s="201"/>
      <c r="CO244" s="201"/>
      <c r="CP244" s="201"/>
      <c r="CQ244" s="201"/>
      <c r="CR244" s="201"/>
      <c r="CS244" s="201"/>
      <c r="CT244" s="201" t="str">
        <f t="shared" si="200"/>
        <v/>
      </c>
      <c r="CU244" s="201"/>
      <c r="CV244" s="201"/>
      <c r="CW244" s="203"/>
      <c r="CX244" s="201"/>
      <c r="CY244" s="201"/>
      <c r="CZ244" s="201"/>
      <c r="DA244" s="201" t="str">
        <f t="shared" si="201"/>
        <v/>
      </c>
      <c r="DB244" s="201"/>
      <c r="DC244" s="201"/>
      <c r="DD244" s="203"/>
      <c r="DE244" s="201"/>
      <c r="DF244" s="201"/>
      <c r="DG244" s="201"/>
      <c r="DH244" s="201" t="str">
        <f t="shared" si="202"/>
        <v/>
      </c>
      <c r="DI244" s="201"/>
      <c r="DJ244" s="201"/>
      <c r="DK244" s="203"/>
      <c r="DL244" s="201"/>
      <c r="DM244" s="201"/>
      <c r="DN244" s="201"/>
      <c r="DO244" s="201" t="str">
        <f t="shared" si="203"/>
        <v/>
      </c>
      <c r="DP244" s="201"/>
      <c r="DQ244" s="201"/>
      <c r="DR244" s="203"/>
      <c r="DS244" s="201"/>
      <c r="DT244" s="201"/>
      <c r="DU244" s="201"/>
      <c r="DV244" s="201" t="str">
        <f t="shared" si="204"/>
        <v/>
      </c>
      <c r="DW244" s="201"/>
      <c r="DX244" s="201"/>
      <c r="DY244" s="203"/>
      <c r="DZ244" s="201"/>
      <c r="EA244" s="201"/>
      <c r="EB244" s="201"/>
      <c r="EC244" s="201" t="str">
        <f t="shared" si="205"/>
        <v/>
      </c>
      <c r="ED244" s="201"/>
      <c r="EE244" s="201"/>
      <c r="EF244" s="201"/>
      <c r="EG244" s="201"/>
      <c r="EH244" s="201"/>
      <c r="EI244" s="201"/>
      <c r="EJ244" s="201" t="str">
        <f t="shared" si="206"/>
        <v/>
      </c>
      <c r="EK244" s="201"/>
      <c r="EL244" s="201"/>
      <c r="EM244" s="203"/>
      <c r="EN244" s="201"/>
      <c r="EO244" s="201"/>
      <c r="EP244" s="201"/>
      <c r="EQ244" s="201" t="str">
        <f t="shared" si="207"/>
        <v/>
      </c>
      <c r="ER244" s="201"/>
      <c r="ES244" s="201"/>
      <c r="ET244" s="203"/>
      <c r="EU244" s="201"/>
      <c r="EV244" s="201"/>
      <c r="EW244" s="201"/>
      <c r="EX244" s="201" t="str">
        <f t="shared" si="208"/>
        <v/>
      </c>
      <c r="EY244" s="201"/>
      <c r="EZ244" s="201"/>
      <c r="FA244" s="203"/>
      <c r="FB244" s="201"/>
      <c r="FC244" s="201"/>
      <c r="FD244" s="201"/>
      <c r="FE244" s="201" t="str">
        <f t="shared" si="209"/>
        <v/>
      </c>
      <c r="FF244" s="201"/>
      <c r="FG244" s="201"/>
      <c r="FH244" s="203"/>
      <c r="FI244" s="201"/>
      <c r="FJ244" s="201"/>
      <c r="FK244" s="201"/>
      <c r="FL244" s="201" t="str">
        <f t="shared" si="210"/>
        <v/>
      </c>
      <c r="FM244" s="201"/>
      <c r="FN244" s="201"/>
      <c r="FO244" s="203"/>
      <c r="FP244" s="201"/>
      <c r="FQ244" s="201"/>
      <c r="FR244" s="201"/>
      <c r="FS244" s="201" t="str">
        <f t="shared" si="211"/>
        <v/>
      </c>
      <c r="FT244" s="201"/>
      <c r="FU244" s="201"/>
      <c r="FV244" s="201"/>
      <c r="FW244" s="201"/>
      <c r="FX244" s="201"/>
      <c r="FY244" s="201"/>
      <c r="FZ244" s="201" t="str">
        <f t="shared" si="212"/>
        <v/>
      </c>
      <c r="GA244" s="201"/>
      <c r="GB244" s="201"/>
      <c r="GC244" s="203"/>
      <c r="GD244" s="201"/>
      <c r="GE244" s="201"/>
      <c r="GF244" s="201"/>
      <c r="GG244" s="201" t="str">
        <f t="shared" si="213"/>
        <v/>
      </c>
      <c r="GH244" s="201"/>
      <c r="GI244" s="201"/>
      <c r="GJ244" s="203"/>
      <c r="GK244" s="201"/>
      <c r="GL244" s="201"/>
      <c r="GM244" s="201"/>
      <c r="GN244" s="201" t="str">
        <f t="shared" si="214"/>
        <v/>
      </c>
      <c r="GO244" s="201"/>
      <c r="GP244" s="201"/>
      <c r="GQ244" s="203"/>
      <c r="GR244" s="201"/>
      <c r="GS244" s="201"/>
      <c r="GT244" s="201"/>
      <c r="GU244" s="201" t="str">
        <f t="shared" si="215"/>
        <v/>
      </c>
      <c r="GV244" s="201"/>
      <c r="GW244" s="201"/>
      <c r="GX244" s="203"/>
      <c r="GY244" s="201"/>
      <c r="GZ244" s="201"/>
      <c r="HA244" s="201"/>
      <c r="HB244" s="201" t="str">
        <f t="shared" si="216"/>
        <v/>
      </c>
      <c r="HC244" s="201"/>
      <c r="HD244" s="201"/>
      <c r="HE244" s="203"/>
      <c r="HF244" s="201"/>
      <c r="HG244" s="201"/>
      <c r="HH244" s="201"/>
      <c r="HI244" s="201" t="str">
        <f t="shared" si="217"/>
        <v/>
      </c>
      <c r="HJ244" s="201"/>
      <c r="HK244" s="201"/>
      <c r="HL244" s="201"/>
      <c r="HM244" s="201"/>
      <c r="HN244" s="201"/>
      <c r="HO244" s="201"/>
      <c r="HP244" s="201" t="str">
        <f t="shared" si="218"/>
        <v/>
      </c>
      <c r="HQ244" s="201"/>
      <c r="HR244" s="201"/>
      <c r="HS244" s="203"/>
      <c r="HT244" s="201"/>
      <c r="HU244" s="201"/>
      <c r="HV244" s="201"/>
      <c r="HW244" s="201" t="str">
        <f t="shared" si="219"/>
        <v/>
      </c>
      <c r="HX244" s="201"/>
      <c r="HY244" s="201"/>
      <c r="HZ244" s="203"/>
      <c r="IA244" s="201"/>
      <c r="IB244" s="201"/>
      <c r="IC244" s="201"/>
      <c r="ID244" s="201" t="str">
        <f t="shared" si="220"/>
        <v/>
      </c>
      <c r="IE244" s="201"/>
      <c r="IF244" s="201"/>
      <c r="IG244" s="203"/>
      <c r="IH244" s="201"/>
      <c r="II244" s="201"/>
      <c r="IJ244" s="201"/>
      <c r="IK244" s="201" t="str">
        <f t="shared" si="221"/>
        <v/>
      </c>
      <c r="IL244" s="201"/>
      <c r="IM244" s="201"/>
      <c r="IN244" s="203"/>
      <c r="IO244" s="201"/>
      <c r="IP244" s="201"/>
      <c r="IQ244" s="201"/>
      <c r="IR244" s="201" t="str">
        <f t="shared" si="222"/>
        <v/>
      </c>
      <c r="IS244" s="201"/>
      <c r="IT244" s="201"/>
      <c r="IU244" s="203"/>
      <c r="IV244" s="201"/>
      <c r="IW244" s="201"/>
      <c r="IX244" s="201"/>
      <c r="IY244" s="201" t="str">
        <f t="shared" si="223"/>
        <v/>
      </c>
      <c r="IZ244" s="201"/>
      <c r="JA244" s="201"/>
      <c r="JB244" s="201"/>
      <c r="JC244" s="201"/>
      <c r="JD244" s="201"/>
      <c r="JE244" s="201"/>
      <c r="JF244" s="201" t="str">
        <f t="shared" si="224"/>
        <v/>
      </c>
      <c r="JG244" s="201"/>
      <c r="JH244" s="201"/>
      <c r="JI244" s="203"/>
      <c r="JJ244" s="201"/>
      <c r="JK244" s="201"/>
      <c r="JL244" s="201"/>
      <c r="JM244" s="201" t="str">
        <f t="shared" si="225"/>
        <v/>
      </c>
      <c r="JN244" s="201"/>
      <c r="JO244" s="201"/>
      <c r="JP244" s="203"/>
      <c r="JQ244" s="201"/>
      <c r="JR244" s="201"/>
      <c r="JS244" s="201"/>
      <c r="JT244" s="201" t="str">
        <f t="shared" si="226"/>
        <v/>
      </c>
      <c r="JU244" s="201"/>
      <c r="JV244" s="201"/>
      <c r="JW244" s="203"/>
      <c r="JX244" s="201"/>
      <c r="JY244" s="201"/>
      <c r="JZ244" s="201"/>
      <c r="KA244" s="201" t="str">
        <f t="shared" si="227"/>
        <v/>
      </c>
      <c r="KB244" s="201"/>
      <c r="KC244" s="201"/>
      <c r="KD244" s="203"/>
      <c r="KE244" s="201"/>
      <c r="KF244" s="201"/>
      <c r="KG244" s="201"/>
      <c r="KH244" s="201" t="str">
        <f t="shared" si="228"/>
        <v/>
      </c>
      <c r="KI244" s="201"/>
      <c r="KJ244" s="201"/>
      <c r="KK244" s="203"/>
      <c r="KL244" s="201"/>
      <c r="KM244" s="201"/>
      <c r="KN244" s="201"/>
      <c r="KO244" s="201" t="str">
        <f t="shared" si="229"/>
        <v/>
      </c>
      <c r="KP244" s="201"/>
      <c r="KQ244" s="201"/>
      <c r="KR244" s="201"/>
      <c r="KS244" s="201"/>
      <c r="KT244" s="201"/>
      <c r="KU244" s="201"/>
      <c r="KV244" s="201" t="str">
        <f t="shared" si="230"/>
        <v/>
      </c>
      <c r="KW244" s="201"/>
      <c r="KX244" s="201"/>
      <c r="KY244" s="203"/>
      <c r="KZ244" s="201"/>
      <c r="LA244" s="201"/>
      <c r="LB244" s="201"/>
      <c r="LC244" s="201" t="str">
        <f t="shared" si="231"/>
        <v/>
      </c>
      <c r="LD244" s="201"/>
      <c r="LE244" s="201"/>
      <c r="LF244" s="203"/>
      <c r="LG244" s="201"/>
      <c r="LH244" s="201"/>
      <c r="LI244" s="201"/>
      <c r="LJ244" s="201" t="str">
        <f t="shared" si="242"/>
        <v/>
      </c>
      <c r="LK244" s="201"/>
      <c r="LL244" s="201"/>
      <c r="LM244" s="203"/>
      <c r="LN244" s="201"/>
      <c r="LO244" s="201"/>
      <c r="LP244" s="201"/>
      <c r="LQ244" s="201" t="str">
        <f t="shared" si="243"/>
        <v/>
      </c>
      <c r="LR244" s="201"/>
      <c r="LS244" s="201"/>
      <c r="LT244" s="203"/>
      <c r="LU244" s="201"/>
      <c r="LV244" s="201"/>
      <c r="LW244" s="201"/>
      <c r="LX244" s="201" t="str">
        <f t="shared" si="244"/>
        <v/>
      </c>
      <c r="LY244" s="201"/>
      <c r="LZ244" s="201"/>
      <c r="MA244" s="203"/>
      <c r="MB244" s="201"/>
      <c r="MC244" s="201"/>
      <c r="MD244" s="201"/>
      <c r="ME244" s="201" t="str">
        <f t="shared" si="245"/>
        <v/>
      </c>
      <c r="MF244" s="201"/>
      <c r="MG244" s="201"/>
      <c r="MH244" s="201"/>
      <c r="MI244" s="201"/>
      <c r="MJ244" s="201"/>
      <c r="MK244" s="201"/>
      <c r="ML244" s="201" t="str">
        <f t="shared" si="246"/>
        <v/>
      </c>
      <c r="MM244" s="201"/>
      <c r="MN244" s="201"/>
      <c r="MO244" s="203"/>
      <c r="MP244" s="201"/>
      <c r="MQ244" s="201"/>
      <c r="MR244" s="201"/>
      <c r="MS244" s="201" t="str">
        <f t="shared" si="247"/>
        <v/>
      </c>
      <c r="MT244" s="201"/>
      <c r="MU244" s="201"/>
      <c r="MV244" s="203"/>
      <c r="MW244" s="201"/>
      <c r="MX244" s="201"/>
      <c r="MY244" s="201"/>
      <c r="MZ244" s="201" t="str">
        <f t="shared" si="248"/>
        <v/>
      </c>
      <c r="NA244" s="201"/>
      <c r="NB244" s="201"/>
      <c r="NC244" s="203"/>
      <c r="ND244" s="201"/>
      <c r="NE244" s="201"/>
      <c r="NF244" s="201"/>
      <c r="NG244" s="201" t="str">
        <f t="shared" si="249"/>
        <v/>
      </c>
      <c r="NH244" s="201"/>
      <c r="NI244" s="201"/>
      <c r="NJ244" s="203"/>
      <c r="NK244" s="201"/>
      <c r="NL244" s="201"/>
      <c r="NM244" s="201"/>
      <c r="NN244" s="201" t="str">
        <f t="shared" si="250"/>
        <v/>
      </c>
      <c r="NO244" s="201"/>
      <c r="NP244" s="201"/>
      <c r="NQ244" s="203"/>
      <c r="NR244" s="201"/>
      <c r="NS244" s="201"/>
      <c r="NT244" s="201"/>
      <c r="NU244" s="201" t="str">
        <f t="shared" si="251"/>
        <v/>
      </c>
      <c r="NV244" s="201"/>
      <c r="NW244" s="201"/>
      <c r="NX244" s="201"/>
      <c r="NY244" s="201"/>
      <c r="NZ244" s="201"/>
      <c r="OA244" s="201"/>
      <c r="OB244" s="201" t="str">
        <f t="shared" si="252"/>
        <v/>
      </c>
      <c r="OC244" s="201"/>
      <c r="OD244" s="201"/>
      <c r="OE244" s="203"/>
      <c r="OF244" s="201"/>
      <c r="OG244" s="201"/>
      <c r="OH244" s="201"/>
      <c r="OI244" s="201" t="str">
        <f t="shared" si="253"/>
        <v/>
      </c>
      <c r="OJ244" s="201"/>
      <c r="OK244" s="201"/>
      <c r="OL244" s="203"/>
      <c r="OM244" s="201"/>
      <c r="ON244" s="201"/>
      <c r="OO244" s="201"/>
      <c r="OP244" s="201" t="str">
        <f t="shared" si="254"/>
        <v/>
      </c>
      <c r="OQ244" s="201"/>
      <c r="OR244" s="201"/>
      <c r="OS244" s="203"/>
      <c r="OT244" s="201"/>
      <c r="OU244" s="201"/>
      <c r="OV244" s="201"/>
      <c r="OW244" s="201" t="str">
        <f t="shared" si="255"/>
        <v/>
      </c>
      <c r="OX244" s="201"/>
      <c r="OY244" s="201"/>
      <c r="OZ244" s="203"/>
      <c r="PA244" s="201"/>
      <c r="PB244" s="201"/>
      <c r="PC244" s="201"/>
      <c r="PD244" s="201" t="str">
        <f t="shared" si="256"/>
        <v/>
      </c>
      <c r="PE244" s="201"/>
      <c r="PF244" s="201"/>
      <c r="PG244" s="203"/>
      <c r="PH244" s="201"/>
      <c r="PI244" s="201"/>
      <c r="PJ244" s="201"/>
      <c r="PK244" s="201" t="str">
        <f t="shared" si="257"/>
        <v/>
      </c>
      <c r="PL244" s="201"/>
      <c r="PM244" s="201"/>
      <c r="PN244" s="201"/>
      <c r="PO244" s="201"/>
      <c r="PP244" s="201"/>
      <c r="PQ244" s="201"/>
      <c r="PR244" s="201" t="str">
        <f t="shared" si="258"/>
        <v/>
      </c>
      <c r="PS244" s="201"/>
      <c r="PT244" s="201"/>
      <c r="PU244" s="201"/>
      <c r="PV244" s="201"/>
      <c r="PW244" s="201"/>
      <c r="PX244" s="201"/>
      <c r="PY244" s="201" t="str">
        <f t="shared" si="259"/>
        <v/>
      </c>
      <c r="PZ244" s="201"/>
      <c r="QA244" s="201"/>
      <c r="QB244" s="201"/>
      <c r="QC244" s="201"/>
      <c r="QD244" s="201"/>
      <c r="QE244" s="201"/>
      <c r="QF244" s="201" t="str">
        <f t="shared" si="260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9"/>
        <v>#N/A</v>
      </c>
      <c r="H245" s="202"/>
      <c r="I245" s="202"/>
      <c r="J245" s="202"/>
      <c r="K245" s="201"/>
      <c r="L245" s="201"/>
      <c r="M245" s="201"/>
      <c r="N245" s="201">
        <f t="shared" si="270"/>
        <v>20</v>
      </c>
      <c r="O245" s="201"/>
      <c r="P245" s="201"/>
      <c r="Q245" s="203"/>
      <c r="R245" s="201"/>
      <c r="S245" s="201"/>
      <c r="T245" s="201"/>
      <c r="U245" s="201">
        <f t="shared" si="267"/>
        <v>0</v>
      </c>
      <c r="V245" s="201"/>
      <c r="W245" s="201"/>
      <c r="X245" s="203"/>
      <c r="Y245" s="201"/>
      <c r="Z245" s="201"/>
      <c r="AA245" s="201"/>
      <c r="AB245" s="201">
        <f t="shared" si="268"/>
        <v>0</v>
      </c>
      <c r="AC245" s="201"/>
      <c r="AD245" s="201"/>
      <c r="AE245" s="203"/>
      <c r="AF245" s="201"/>
      <c r="AG245" s="201"/>
      <c r="AH245" s="201"/>
      <c r="AI245" s="201">
        <f t="shared" si="191"/>
        <v>0</v>
      </c>
      <c r="AJ245" s="201"/>
      <c r="AK245" s="201"/>
      <c r="AL245" s="203"/>
      <c r="AM245" s="201"/>
      <c r="AN245" s="201"/>
      <c r="AO245" s="201"/>
      <c r="AP245" s="201" t="str">
        <f t="shared" si="192"/>
        <v/>
      </c>
      <c r="AQ245" s="201"/>
      <c r="AR245" s="201"/>
      <c r="AS245" s="203"/>
      <c r="AT245" s="201"/>
      <c r="AU245" s="201"/>
      <c r="AV245" s="201"/>
      <c r="AW245" s="201" t="str">
        <f t="shared" si="193"/>
        <v/>
      </c>
      <c r="AX245" s="201"/>
      <c r="AY245" s="201"/>
      <c r="AZ245" s="201"/>
      <c r="BA245" s="201"/>
      <c r="BB245" s="201"/>
      <c r="BC245" s="201"/>
      <c r="BD245" s="201" t="str">
        <f t="shared" si="194"/>
        <v/>
      </c>
      <c r="BE245" s="201"/>
      <c r="BF245" s="201"/>
      <c r="BG245" s="203"/>
      <c r="BH245" s="201"/>
      <c r="BI245" s="201"/>
      <c r="BJ245" s="201"/>
      <c r="BK245" s="201" t="str">
        <f t="shared" si="195"/>
        <v/>
      </c>
      <c r="BL245" s="201"/>
      <c r="BM245" s="201"/>
      <c r="BN245" s="203"/>
      <c r="BO245" s="201"/>
      <c r="BP245" s="201"/>
      <c r="BQ245" s="201"/>
      <c r="BR245" s="201" t="str">
        <f t="shared" si="196"/>
        <v/>
      </c>
      <c r="BS245" s="201"/>
      <c r="BT245" s="201"/>
      <c r="BU245" s="203"/>
      <c r="BV245" s="201"/>
      <c r="BW245" s="201"/>
      <c r="BX245" s="201"/>
      <c r="BY245" s="201" t="str">
        <f t="shared" si="197"/>
        <v/>
      </c>
      <c r="BZ245" s="201"/>
      <c r="CA245" s="201"/>
      <c r="CB245" s="203"/>
      <c r="CC245" s="201"/>
      <c r="CD245" s="201"/>
      <c r="CE245" s="201"/>
      <c r="CF245" s="201" t="str">
        <f t="shared" si="198"/>
        <v/>
      </c>
      <c r="CG245" s="201"/>
      <c r="CH245" s="201"/>
      <c r="CI245" s="203"/>
      <c r="CJ245" s="201"/>
      <c r="CK245" s="201"/>
      <c r="CL245" s="201"/>
      <c r="CM245" s="201" t="str">
        <f t="shared" si="199"/>
        <v/>
      </c>
      <c r="CN245" s="201"/>
      <c r="CO245" s="201"/>
      <c r="CP245" s="201"/>
      <c r="CQ245" s="201"/>
      <c r="CR245" s="201"/>
      <c r="CS245" s="201"/>
      <c r="CT245" s="201" t="str">
        <f t="shared" si="200"/>
        <v/>
      </c>
      <c r="CU245" s="201"/>
      <c r="CV245" s="201"/>
      <c r="CW245" s="203"/>
      <c r="CX245" s="201"/>
      <c r="CY245" s="201"/>
      <c r="CZ245" s="201"/>
      <c r="DA245" s="201" t="str">
        <f t="shared" si="201"/>
        <v/>
      </c>
      <c r="DB245" s="201"/>
      <c r="DC245" s="201"/>
      <c r="DD245" s="203"/>
      <c r="DE245" s="201"/>
      <c r="DF245" s="201"/>
      <c r="DG245" s="201"/>
      <c r="DH245" s="201" t="str">
        <f t="shared" si="202"/>
        <v/>
      </c>
      <c r="DI245" s="201"/>
      <c r="DJ245" s="201"/>
      <c r="DK245" s="203"/>
      <c r="DL245" s="201"/>
      <c r="DM245" s="201"/>
      <c r="DN245" s="201"/>
      <c r="DO245" s="201" t="str">
        <f t="shared" si="203"/>
        <v/>
      </c>
      <c r="DP245" s="201"/>
      <c r="DQ245" s="201"/>
      <c r="DR245" s="203"/>
      <c r="DS245" s="201"/>
      <c r="DT245" s="201"/>
      <c r="DU245" s="201"/>
      <c r="DV245" s="201" t="str">
        <f t="shared" si="204"/>
        <v/>
      </c>
      <c r="DW245" s="201"/>
      <c r="DX245" s="201"/>
      <c r="DY245" s="203"/>
      <c r="DZ245" s="201"/>
      <c r="EA245" s="201"/>
      <c r="EB245" s="201"/>
      <c r="EC245" s="201" t="str">
        <f t="shared" si="205"/>
        <v/>
      </c>
      <c r="ED245" s="201"/>
      <c r="EE245" s="201"/>
      <c r="EF245" s="201"/>
      <c r="EG245" s="201"/>
      <c r="EH245" s="201"/>
      <c r="EI245" s="201"/>
      <c r="EJ245" s="201" t="str">
        <f t="shared" si="206"/>
        <v/>
      </c>
      <c r="EK245" s="201"/>
      <c r="EL245" s="201"/>
      <c r="EM245" s="203"/>
      <c r="EN245" s="201"/>
      <c r="EO245" s="201"/>
      <c r="EP245" s="201"/>
      <c r="EQ245" s="201" t="str">
        <f t="shared" si="207"/>
        <v/>
      </c>
      <c r="ER245" s="201"/>
      <c r="ES245" s="201"/>
      <c r="ET245" s="203"/>
      <c r="EU245" s="201"/>
      <c r="EV245" s="201"/>
      <c r="EW245" s="201"/>
      <c r="EX245" s="201" t="str">
        <f t="shared" si="208"/>
        <v/>
      </c>
      <c r="EY245" s="201"/>
      <c r="EZ245" s="201"/>
      <c r="FA245" s="203"/>
      <c r="FB245" s="201"/>
      <c r="FC245" s="201"/>
      <c r="FD245" s="201"/>
      <c r="FE245" s="201" t="str">
        <f t="shared" si="209"/>
        <v/>
      </c>
      <c r="FF245" s="201"/>
      <c r="FG245" s="201"/>
      <c r="FH245" s="203"/>
      <c r="FI245" s="201"/>
      <c r="FJ245" s="201"/>
      <c r="FK245" s="201"/>
      <c r="FL245" s="201" t="str">
        <f t="shared" si="210"/>
        <v/>
      </c>
      <c r="FM245" s="201"/>
      <c r="FN245" s="201"/>
      <c r="FO245" s="203"/>
      <c r="FP245" s="201"/>
      <c r="FQ245" s="201"/>
      <c r="FR245" s="201"/>
      <c r="FS245" s="201" t="str">
        <f t="shared" si="211"/>
        <v/>
      </c>
      <c r="FT245" s="201"/>
      <c r="FU245" s="201"/>
      <c r="FV245" s="201"/>
      <c r="FW245" s="201"/>
      <c r="FX245" s="201"/>
      <c r="FY245" s="201"/>
      <c r="FZ245" s="201" t="str">
        <f t="shared" si="212"/>
        <v/>
      </c>
      <c r="GA245" s="201"/>
      <c r="GB245" s="201"/>
      <c r="GC245" s="203"/>
      <c r="GD245" s="201"/>
      <c r="GE245" s="201"/>
      <c r="GF245" s="201"/>
      <c r="GG245" s="201" t="str">
        <f t="shared" si="213"/>
        <v/>
      </c>
      <c r="GH245" s="201"/>
      <c r="GI245" s="201"/>
      <c r="GJ245" s="203"/>
      <c r="GK245" s="201"/>
      <c r="GL245" s="201"/>
      <c r="GM245" s="201"/>
      <c r="GN245" s="201" t="str">
        <f t="shared" si="214"/>
        <v/>
      </c>
      <c r="GO245" s="201"/>
      <c r="GP245" s="201"/>
      <c r="GQ245" s="203"/>
      <c r="GR245" s="201"/>
      <c r="GS245" s="201"/>
      <c r="GT245" s="201"/>
      <c r="GU245" s="201" t="str">
        <f t="shared" si="215"/>
        <v/>
      </c>
      <c r="GV245" s="201"/>
      <c r="GW245" s="201"/>
      <c r="GX245" s="203"/>
      <c r="GY245" s="201"/>
      <c r="GZ245" s="201"/>
      <c r="HA245" s="201"/>
      <c r="HB245" s="201" t="str">
        <f t="shared" si="216"/>
        <v/>
      </c>
      <c r="HC245" s="201"/>
      <c r="HD245" s="201"/>
      <c r="HE245" s="203"/>
      <c r="HF245" s="201"/>
      <c r="HG245" s="201"/>
      <c r="HH245" s="201"/>
      <c r="HI245" s="201" t="str">
        <f t="shared" si="217"/>
        <v/>
      </c>
      <c r="HJ245" s="201"/>
      <c r="HK245" s="201"/>
      <c r="HL245" s="201"/>
      <c r="HM245" s="201"/>
      <c r="HN245" s="201"/>
      <c r="HO245" s="201"/>
      <c r="HP245" s="201" t="str">
        <f t="shared" si="218"/>
        <v/>
      </c>
      <c r="HQ245" s="201"/>
      <c r="HR245" s="201"/>
      <c r="HS245" s="203"/>
      <c r="HT245" s="201"/>
      <c r="HU245" s="201"/>
      <c r="HV245" s="201"/>
      <c r="HW245" s="201" t="str">
        <f t="shared" si="219"/>
        <v/>
      </c>
      <c r="HX245" s="201"/>
      <c r="HY245" s="201"/>
      <c r="HZ245" s="203"/>
      <c r="IA245" s="201"/>
      <c r="IB245" s="201"/>
      <c r="IC245" s="201"/>
      <c r="ID245" s="201" t="str">
        <f t="shared" si="220"/>
        <v/>
      </c>
      <c r="IE245" s="201"/>
      <c r="IF245" s="201"/>
      <c r="IG245" s="203"/>
      <c r="IH245" s="201"/>
      <c r="II245" s="201"/>
      <c r="IJ245" s="201"/>
      <c r="IK245" s="201" t="str">
        <f t="shared" si="221"/>
        <v/>
      </c>
      <c r="IL245" s="201"/>
      <c r="IM245" s="201"/>
      <c r="IN245" s="203"/>
      <c r="IO245" s="201"/>
      <c r="IP245" s="201"/>
      <c r="IQ245" s="201"/>
      <c r="IR245" s="201" t="str">
        <f t="shared" si="222"/>
        <v/>
      </c>
      <c r="IS245" s="201"/>
      <c r="IT245" s="201"/>
      <c r="IU245" s="203"/>
      <c r="IV245" s="201"/>
      <c r="IW245" s="201"/>
      <c r="IX245" s="201"/>
      <c r="IY245" s="201" t="str">
        <f t="shared" si="223"/>
        <v/>
      </c>
      <c r="IZ245" s="201"/>
      <c r="JA245" s="201"/>
      <c r="JB245" s="201"/>
      <c r="JC245" s="201"/>
      <c r="JD245" s="201"/>
      <c r="JE245" s="201"/>
      <c r="JF245" s="201" t="str">
        <f t="shared" si="224"/>
        <v/>
      </c>
      <c r="JG245" s="201"/>
      <c r="JH245" s="201"/>
      <c r="JI245" s="203"/>
      <c r="JJ245" s="201"/>
      <c r="JK245" s="201"/>
      <c r="JL245" s="201"/>
      <c r="JM245" s="201" t="str">
        <f t="shared" si="225"/>
        <v/>
      </c>
      <c r="JN245" s="201"/>
      <c r="JO245" s="201"/>
      <c r="JP245" s="203"/>
      <c r="JQ245" s="201"/>
      <c r="JR245" s="201"/>
      <c r="JS245" s="201"/>
      <c r="JT245" s="201" t="str">
        <f t="shared" si="226"/>
        <v/>
      </c>
      <c r="JU245" s="201"/>
      <c r="JV245" s="201"/>
      <c r="JW245" s="203"/>
      <c r="JX245" s="201"/>
      <c r="JY245" s="201"/>
      <c r="JZ245" s="201"/>
      <c r="KA245" s="201" t="str">
        <f t="shared" si="227"/>
        <v/>
      </c>
      <c r="KB245" s="201"/>
      <c r="KC245" s="201"/>
      <c r="KD245" s="203"/>
      <c r="KE245" s="201"/>
      <c r="KF245" s="201"/>
      <c r="KG245" s="201"/>
      <c r="KH245" s="201" t="str">
        <f t="shared" si="228"/>
        <v/>
      </c>
      <c r="KI245" s="201"/>
      <c r="KJ245" s="201"/>
      <c r="KK245" s="203"/>
      <c r="KL245" s="201"/>
      <c r="KM245" s="201"/>
      <c r="KN245" s="201"/>
      <c r="KO245" s="201" t="str">
        <f t="shared" si="229"/>
        <v/>
      </c>
      <c r="KP245" s="201"/>
      <c r="KQ245" s="201"/>
      <c r="KR245" s="201"/>
      <c r="KS245" s="201"/>
      <c r="KT245" s="201"/>
      <c r="KU245" s="201"/>
      <c r="KV245" s="201" t="str">
        <f t="shared" si="230"/>
        <v/>
      </c>
      <c r="KW245" s="201"/>
      <c r="KX245" s="201"/>
      <c r="KY245" s="203"/>
      <c r="KZ245" s="201"/>
      <c r="LA245" s="201"/>
      <c r="LB245" s="201"/>
      <c r="LC245" s="201" t="str">
        <f t="shared" si="231"/>
        <v/>
      </c>
      <c r="LD245" s="201"/>
      <c r="LE245" s="201"/>
      <c r="LF245" s="203"/>
      <c r="LG245" s="201"/>
      <c r="LH245" s="201"/>
      <c r="LI245" s="201"/>
      <c r="LJ245" s="201" t="str">
        <f t="shared" si="242"/>
        <v/>
      </c>
      <c r="LK245" s="201"/>
      <c r="LL245" s="201"/>
      <c r="LM245" s="203"/>
      <c r="LN245" s="201"/>
      <c r="LO245" s="201"/>
      <c r="LP245" s="201"/>
      <c r="LQ245" s="201" t="str">
        <f t="shared" si="243"/>
        <v/>
      </c>
      <c r="LR245" s="201"/>
      <c r="LS245" s="201"/>
      <c r="LT245" s="203"/>
      <c r="LU245" s="201"/>
      <c r="LV245" s="201"/>
      <c r="LW245" s="201"/>
      <c r="LX245" s="201" t="str">
        <f t="shared" si="244"/>
        <v/>
      </c>
      <c r="LY245" s="201"/>
      <c r="LZ245" s="201"/>
      <c r="MA245" s="203"/>
      <c r="MB245" s="201"/>
      <c r="MC245" s="201"/>
      <c r="MD245" s="201"/>
      <c r="ME245" s="201" t="str">
        <f t="shared" si="245"/>
        <v/>
      </c>
      <c r="MF245" s="201"/>
      <c r="MG245" s="201"/>
      <c r="MH245" s="201"/>
      <c r="MI245" s="201"/>
      <c r="MJ245" s="201"/>
      <c r="MK245" s="201"/>
      <c r="ML245" s="201" t="str">
        <f t="shared" si="246"/>
        <v/>
      </c>
      <c r="MM245" s="201"/>
      <c r="MN245" s="201"/>
      <c r="MO245" s="203"/>
      <c r="MP245" s="201"/>
      <c r="MQ245" s="201"/>
      <c r="MR245" s="201"/>
      <c r="MS245" s="201" t="str">
        <f t="shared" si="247"/>
        <v/>
      </c>
      <c r="MT245" s="201"/>
      <c r="MU245" s="201"/>
      <c r="MV245" s="203"/>
      <c r="MW245" s="201"/>
      <c r="MX245" s="201"/>
      <c r="MY245" s="201"/>
      <c r="MZ245" s="201" t="str">
        <f t="shared" si="248"/>
        <v/>
      </c>
      <c r="NA245" s="201"/>
      <c r="NB245" s="201"/>
      <c r="NC245" s="203"/>
      <c r="ND245" s="201"/>
      <c r="NE245" s="201"/>
      <c r="NF245" s="201"/>
      <c r="NG245" s="201" t="str">
        <f t="shared" si="249"/>
        <v/>
      </c>
      <c r="NH245" s="201"/>
      <c r="NI245" s="201"/>
      <c r="NJ245" s="203"/>
      <c r="NK245" s="201"/>
      <c r="NL245" s="201"/>
      <c r="NM245" s="201"/>
      <c r="NN245" s="201" t="str">
        <f t="shared" si="250"/>
        <v/>
      </c>
      <c r="NO245" s="201"/>
      <c r="NP245" s="201"/>
      <c r="NQ245" s="203"/>
      <c r="NR245" s="201"/>
      <c r="NS245" s="201"/>
      <c r="NT245" s="201"/>
      <c r="NU245" s="201" t="str">
        <f t="shared" si="251"/>
        <v/>
      </c>
      <c r="NV245" s="201"/>
      <c r="NW245" s="201"/>
      <c r="NX245" s="201"/>
      <c r="NY245" s="201"/>
      <c r="NZ245" s="201"/>
      <c r="OA245" s="201"/>
      <c r="OB245" s="201" t="str">
        <f t="shared" si="252"/>
        <v/>
      </c>
      <c r="OC245" s="201"/>
      <c r="OD245" s="201"/>
      <c r="OE245" s="203"/>
      <c r="OF245" s="201"/>
      <c r="OG245" s="201"/>
      <c r="OH245" s="201"/>
      <c r="OI245" s="201" t="str">
        <f t="shared" si="253"/>
        <v/>
      </c>
      <c r="OJ245" s="201"/>
      <c r="OK245" s="201"/>
      <c r="OL245" s="203"/>
      <c r="OM245" s="201"/>
      <c r="ON245" s="201"/>
      <c r="OO245" s="201"/>
      <c r="OP245" s="201" t="str">
        <f t="shared" si="254"/>
        <v/>
      </c>
      <c r="OQ245" s="201"/>
      <c r="OR245" s="201"/>
      <c r="OS245" s="203"/>
      <c r="OT245" s="201"/>
      <c r="OU245" s="201"/>
      <c r="OV245" s="201"/>
      <c r="OW245" s="201" t="str">
        <f t="shared" si="255"/>
        <v/>
      </c>
      <c r="OX245" s="201"/>
      <c r="OY245" s="201"/>
      <c r="OZ245" s="203"/>
      <c r="PA245" s="201"/>
      <c r="PB245" s="201"/>
      <c r="PC245" s="201"/>
      <c r="PD245" s="201" t="str">
        <f t="shared" si="256"/>
        <v/>
      </c>
      <c r="PE245" s="201"/>
      <c r="PF245" s="201"/>
      <c r="PG245" s="203"/>
      <c r="PH245" s="201"/>
      <c r="PI245" s="201"/>
      <c r="PJ245" s="201"/>
      <c r="PK245" s="201" t="str">
        <f t="shared" si="257"/>
        <v/>
      </c>
      <c r="PL245" s="201"/>
      <c r="PM245" s="201"/>
      <c r="PN245" s="201"/>
      <c r="PO245" s="201"/>
      <c r="PP245" s="201"/>
      <c r="PQ245" s="201"/>
      <c r="PR245" s="201" t="str">
        <f t="shared" si="258"/>
        <v/>
      </c>
      <c r="PS245" s="201"/>
      <c r="PT245" s="201"/>
      <c r="PU245" s="201"/>
      <c r="PV245" s="201"/>
      <c r="PW245" s="201"/>
      <c r="PX245" s="201"/>
      <c r="PY245" s="201" t="str">
        <f t="shared" si="259"/>
        <v/>
      </c>
      <c r="PZ245" s="201"/>
      <c r="QA245" s="201"/>
      <c r="QB245" s="201"/>
      <c r="QC245" s="201"/>
      <c r="QD245" s="201"/>
      <c r="QE245" s="201"/>
      <c r="QF245" s="201" t="str">
        <f t="shared" si="260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9"/>
        <v>#N/A</v>
      </c>
      <c r="H246" s="202"/>
      <c r="I246" s="202"/>
      <c r="J246" s="202"/>
      <c r="K246" s="201"/>
      <c r="L246" s="201"/>
      <c r="M246" s="201"/>
      <c r="N246" s="201">
        <f t="shared" si="270"/>
        <v>0</v>
      </c>
      <c r="O246" s="201"/>
      <c r="P246" s="201"/>
      <c r="Q246" s="203"/>
      <c r="R246" s="201"/>
      <c r="S246" s="201"/>
      <c r="T246" s="201"/>
      <c r="U246" s="201">
        <f t="shared" si="267"/>
        <v>0</v>
      </c>
      <c r="V246" s="201"/>
      <c r="W246" s="201"/>
      <c r="X246" s="203"/>
      <c r="Y246" s="201"/>
      <c r="Z246" s="201"/>
      <c r="AA246" s="201"/>
      <c r="AB246" s="201">
        <f t="shared" si="268"/>
        <v>0</v>
      </c>
      <c r="AC246" s="201"/>
      <c r="AD246" s="201"/>
      <c r="AE246" s="203"/>
      <c r="AF246" s="201"/>
      <c r="AG246" s="201"/>
      <c r="AH246" s="201"/>
      <c r="AI246" s="201">
        <f t="shared" si="191"/>
        <v>0</v>
      </c>
      <c r="AJ246" s="201"/>
      <c r="AK246" s="201"/>
      <c r="AL246" s="203"/>
      <c r="AM246" s="201"/>
      <c r="AN246" s="201"/>
      <c r="AO246" s="201"/>
      <c r="AP246" s="201" t="str">
        <f t="shared" si="192"/>
        <v/>
      </c>
      <c r="AQ246" s="201"/>
      <c r="AR246" s="201"/>
      <c r="AS246" s="203"/>
      <c r="AT246" s="201"/>
      <c r="AU246" s="201"/>
      <c r="AV246" s="201"/>
      <c r="AW246" s="201" t="str">
        <f t="shared" si="193"/>
        <v/>
      </c>
      <c r="AX246" s="201"/>
      <c r="AY246" s="201"/>
      <c r="AZ246" s="201"/>
      <c r="BA246" s="201"/>
      <c r="BB246" s="201"/>
      <c r="BC246" s="201"/>
      <c r="BD246" s="201" t="str">
        <f t="shared" si="194"/>
        <v/>
      </c>
      <c r="BE246" s="201"/>
      <c r="BF246" s="201"/>
      <c r="BG246" s="203"/>
      <c r="BH246" s="201"/>
      <c r="BI246" s="201"/>
      <c r="BJ246" s="201"/>
      <c r="BK246" s="201" t="str">
        <f t="shared" si="195"/>
        <v/>
      </c>
      <c r="BL246" s="201"/>
      <c r="BM246" s="201"/>
      <c r="BN246" s="203"/>
      <c r="BO246" s="201"/>
      <c r="BP246" s="201"/>
      <c r="BQ246" s="201"/>
      <c r="BR246" s="201" t="str">
        <f t="shared" si="196"/>
        <v/>
      </c>
      <c r="BS246" s="201"/>
      <c r="BT246" s="201"/>
      <c r="BU246" s="203"/>
      <c r="BV246" s="201"/>
      <c r="BW246" s="201"/>
      <c r="BX246" s="201"/>
      <c r="BY246" s="201" t="str">
        <f t="shared" si="197"/>
        <v/>
      </c>
      <c r="BZ246" s="201"/>
      <c r="CA246" s="201"/>
      <c r="CB246" s="203"/>
      <c r="CC246" s="201"/>
      <c r="CD246" s="201"/>
      <c r="CE246" s="201"/>
      <c r="CF246" s="201" t="str">
        <f t="shared" si="198"/>
        <v/>
      </c>
      <c r="CG246" s="201"/>
      <c r="CH246" s="201"/>
      <c r="CI246" s="203"/>
      <c r="CJ246" s="201"/>
      <c r="CK246" s="201"/>
      <c r="CL246" s="201"/>
      <c r="CM246" s="201" t="str">
        <f t="shared" si="199"/>
        <v/>
      </c>
      <c r="CN246" s="201"/>
      <c r="CO246" s="201"/>
      <c r="CP246" s="201"/>
      <c r="CQ246" s="201"/>
      <c r="CR246" s="201"/>
      <c r="CS246" s="201"/>
      <c r="CT246" s="201" t="str">
        <f t="shared" si="200"/>
        <v/>
      </c>
      <c r="CU246" s="201"/>
      <c r="CV246" s="201"/>
      <c r="CW246" s="203"/>
      <c r="CX246" s="201"/>
      <c r="CY246" s="201"/>
      <c r="CZ246" s="201"/>
      <c r="DA246" s="201" t="str">
        <f t="shared" si="201"/>
        <v/>
      </c>
      <c r="DB246" s="201"/>
      <c r="DC246" s="201"/>
      <c r="DD246" s="203"/>
      <c r="DE246" s="201"/>
      <c r="DF246" s="201"/>
      <c r="DG246" s="201"/>
      <c r="DH246" s="201" t="str">
        <f t="shared" si="202"/>
        <v/>
      </c>
      <c r="DI246" s="201"/>
      <c r="DJ246" s="201"/>
      <c r="DK246" s="203"/>
      <c r="DL246" s="201"/>
      <c r="DM246" s="201"/>
      <c r="DN246" s="201"/>
      <c r="DO246" s="201" t="str">
        <f t="shared" si="203"/>
        <v/>
      </c>
      <c r="DP246" s="201"/>
      <c r="DQ246" s="201"/>
      <c r="DR246" s="203"/>
      <c r="DS246" s="201"/>
      <c r="DT246" s="201"/>
      <c r="DU246" s="201"/>
      <c r="DV246" s="201" t="str">
        <f t="shared" si="204"/>
        <v/>
      </c>
      <c r="DW246" s="201"/>
      <c r="DX246" s="201"/>
      <c r="DY246" s="203"/>
      <c r="DZ246" s="201"/>
      <c r="EA246" s="201"/>
      <c r="EB246" s="201"/>
      <c r="EC246" s="201" t="str">
        <f t="shared" si="205"/>
        <v/>
      </c>
      <c r="ED246" s="201"/>
      <c r="EE246" s="201"/>
      <c r="EF246" s="201"/>
      <c r="EG246" s="201"/>
      <c r="EH246" s="201"/>
      <c r="EI246" s="201"/>
      <c r="EJ246" s="201" t="str">
        <f t="shared" si="206"/>
        <v/>
      </c>
      <c r="EK246" s="201"/>
      <c r="EL246" s="201"/>
      <c r="EM246" s="203"/>
      <c r="EN246" s="201"/>
      <c r="EO246" s="201"/>
      <c r="EP246" s="201"/>
      <c r="EQ246" s="201" t="str">
        <f t="shared" si="207"/>
        <v/>
      </c>
      <c r="ER246" s="201"/>
      <c r="ES246" s="201"/>
      <c r="ET246" s="203"/>
      <c r="EU246" s="201"/>
      <c r="EV246" s="201"/>
      <c r="EW246" s="201"/>
      <c r="EX246" s="201" t="str">
        <f t="shared" si="208"/>
        <v/>
      </c>
      <c r="EY246" s="201"/>
      <c r="EZ246" s="201"/>
      <c r="FA246" s="203"/>
      <c r="FB246" s="201"/>
      <c r="FC246" s="201"/>
      <c r="FD246" s="201"/>
      <c r="FE246" s="201" t="str">
        <f t="shared" si="209"/>
        <v/>
      </c>
      <c r="FF246" s="201"/>
      <c r="FG246" s="201"/>
      <c r="FH246" s="203"/>
      <c r="FI246" s="201"/>
      <c r="FJ246" s="201"/>
      <c r="FK246" s="201"/>
      <c r="FL246" s="201" t="str">
        <f t="shared" si="210"/>
        <v/>
      </c>
      <c r="FM246" s="201"/>
      <c r="FN246" s="201"/>
      <c r="FO246" s="203"/>
      <c r="FP246" s="201"/>
      <c r="FQ246" s="201"/>
      <c r="FR246" s="201"/>
      <c r="FS246" s="201" t="str">
        <f t="shared" si="211"/>
        <v/>
      </c>
      <c r="FT246" s="201"/>
      <c r="FU246" s="201"/>
      <c r="FV246" s="201"/>
      <c r="FW246" s="201"/>
      <c r="FX246" s="201"/>
      <c r="FY246" s="201"/>
      <c r="FZ246" s="201" t="str">
        <f t="shared" si="212"/>
        <v/>
      </c>
      <c r="GA246" s="201"/>
      <c r="GB246" s="201"/>
      <c r="GC246" s="203"/>
      <c r="GD246" s="201"/>
      <c r="GE246" s="201"/>
      <c r="GF246" s="201"/>
      <c r="GG246" s="201" t="str">
        <f t="shared" si="213"/>
        <v/>
      </c>
      <c r="GH246" s="201"/>
      <c r="GI246" s="201"/>
      <c r="GJ246" s="203"/>
      <c r="GK246" s="201"/>
      <c r="GL246" s="201"/>
      <c r="GM246" s="201"/>
      <c r="GN246" s="201" t="str">
        <f t="shared" si="214"/>
        <v/>
      </c>
      <c r="GO246" s="201"/>
      <c r="GP246" s="201"/>
      <c r="GQ246" s="203"/>
      <c r="GR246" s="201"/>
      <c r="GS246" s="201"/>
      <c r="GT246" s="201"/>
      <c r="GU246" s="201" t="str">
        <f t="shared" si="215"/>
        <v/>
      </c>
      <c r="GV246" s="201"/>
      <c r="GW246" s="201"/>
      <c r="GX246" s="203"/>
      <c r="GY246" s="201"/>
      <c r="GZ246" s="201"/>
      <c r="HA246" s="201"/>
      <c r="HB246" s="201" t="str">
        <f t="shared" si="216"/>
        <v/>
      </c>
      <c r="HC246" s="201"/>
      <c r="HD246" s="201"/>
      <c r="HE246" s="203"/>
      <c r="HF246" s="201"/>
      <c r="HG246" s="201"/>
      <c r="HH246" s="201"/>
      <c r="HI246" s="201" t="str">
        <f t="shared" si="217"/>
        <v/>
      </c>
      <c r="HJ246" s="201"/>
      <c r="HK246" s="201"/>
      <c r="HL246" s="201"/>
      <c r="HM246" s="201"/>
      <c r="HN246" s="201"/>
      <c r="HO246" s="201"/>
      <c r="HP246" s="201" t="str">
        <f t="shared" si="218"/>
        <v/>
      </c>
      <c r="HQ246" s="201"/>
      <c r="HR246" s="201"/>
      <c r="HS246" s="203"/>
      <c r="HT246" s="201"/>
      <c r="HU246" s="201"/>
      <c r="HV246" s="201"/>
      <c r="HW246" s="201" t="str">
        <f t="shared" si="219"/>
        <v/>
      </c>
      <c r="HX246" s="201"/>
      <c r="HY246" s="201"/>
      <c r="HZ246" s="203"/>
      <c r="IA246" s="201"/>
      <c r="IB246" s="201"/>
      <c r="IC246" s="201"/>
      <c r="ID246" s="201" t="str">
        <f t="shared" si="220"/>
        <v/>
      </c>
      <c r="IE246" s="201"/>
      <c r="IF246" s="201"/>
      <c r="IG246" s="203"/>
      <c r="IH246" s="201"/>
      <c r="II246" s="201"/>
      <c r="IJ246" s="201"/>
      <c r="IK246" s="201" t="str">
        <f t="shared" si="221"/>
        <v/>
      </c>
      <c r="IL246" s="201"/>
      <c r="IM246" s="201"/>
      <c r="IN246" s="203"/>
      <c r="IO246" s="201"/>
      <c r="IP246" s="201"/>
      <c r="IQ246" s="201"/>
      <c r="IR246" s="201" t="str">
        <f t="shared" si="222"/>
        <v/>
      </c>
      <c r="IS246" s="201"/>
      <c r="IT246" s="201"/>
      <c r="IU246" s="203"/>
      <c r="IV246" s="201"/>
      <c r="IW246" s="201"/>
      <c r="IX246" s="201"/>
      <c r="IY246" s="201" t="str">
        <f t="shared" si="223"/>
        <v/>
      </c>
      <c r="IZ246" s="201"/>
      <c r="JA246" s="201"/>
      <c r="JB246" s="201"/>
      <c r="JC246" s="201"/>
      <c r="JD246" s="201"/>
      <c r="JE246" s="201"/>
      <c r="JF246" s="201" t="str">
        <f t="shared" si="224"/>
        <v/>
      </c>
      <c r="JG246" s="201"/>
      <c r="JH246" s="201"/>
      <c r="JI246" s="203"/>
      <c r="JJ246" s="201"/>
      <c r="JK246" s="201"/>
      <c r="JL246" s="201"/>
      <c r="JM246" s="201" t="str">
        <f t="shared" si="225"/>
        <v/>
      </c>
      <c r="JN246" s="201"/>
      <c r="JO246" s="201"/>
      <c r="JP246" s="203"/>
      <c r="JQ246" s="201"/>
      <c r="JR246" s="201"/>
      <c r="JS246" s="201"/>
      <c r="JT246" s="201" t="str">
        <f t="shared" si="226"/>
        <v/>
      </c>
      <c r="JU246" s="201"/>
      <c r="JV246" s="201"/>
      <c r="JW246" s="203"/>
      <c r="JX246" s="201"/>
      <c r="JY246" s="201"/>
      <c r="JZ246" s="201"/>
      <c r="KA246" s="201" t="str">
        <f t="shared" si="227"/>
        <v/>
      </c>
      <c r="KB246" s="201"/>
      <c r="KC246" s="201"/>
      <c r="KD246" s="203"/>
      <c r="KE246" s="201"/>
      <c r="KF246" s="201"/>
      <c r="KG246" s="201"/>
      <c r="KH246" s="201" t="str">
        <f t="shared" si="228"/>
        <v/>
      </c>
      <c r="KI246" s="201"/>
      <c r="KJ246" s="201"/>
      <c r="KK246" s="203"/>
      <c r="KL246" s="201"/>
      <c r="KM246" s="201"/>
      <c r="KN246" s="201"/>
      <c r="KO246" s="201" t="str">
        <f t="shared" si="229"/>
        <v/>
      </c>
      <c r="KP246" s="201"/>
      <c r="KQ246" s="201"/>
      <c r="KR246" s="201"/>
      <c r="KS246" s="201"/>
      <c r="KT246" s="201"/>
      <c r="KU246" s="201"/>
      <c r="KV246" s="201" t="str">
        <f t="shared" si="230"/>
        <v/>
      </c>
      <c r="KW246" s="201"/>
      <c r="KX246" s="201"/>
      <c r="KY246" s="203"/>
      <c r="KZ246" s="201"/>
      <c r="LA246" s="201"/>
      <c r="LB246" s="201"/>
      <c r="LC246" s="201" t="str">
        <f t="shared" si="231"/>
        <v/>
      </c>
      <c r="LD246" s="201"/>
      <c r="LE246" s="201"/>
      <c r="LF246" s="203"/>
      <c r="LG246" s="201"/>
      <c r="LH246" s="201"/>
      <c r="LI246" s="201"/>
      <c r="LJ246" s="201" t="str">
        <f t="shared" si="242"/>
        <v/>
      </c>
      <c r="LK246" s="201"/>
      <c r="LL246" s="201"/>
      <c r="LM246" s="203"/>
      <c r="LN246" s="201"/>
      <c r="LO246" s="201"/>
      <c r="LP246" s="201"/>
      <c r="LQ246" s="201" t="str">
        <f t="shared" si="243"/>
        <v/>
      </c>
      <c r="LR246" s="201"/>
      <c r="LS246" s="201"/>
      <c r="LT246" s="203"/>
      <c r="LU246" s="201"/>
      <c r="LV246" s="201"/>
      <c r="LW246" s="201"/>
      <c r="LX246" s="201" t="str">
        <f t="shared" si="244"/>
        <v/>
      </c>
      <c r="LY246" s="201"/>
      <c r="LZ246" s="201"/>
      <c r="MA246" s="203"/>
      <c r="MB246" s="201"/>
      <c r="MC246" s="201"/>
      <c r="MD246" s="201"/>
      <c r="ME246" s="201" t="str">
        <f t="shared" si="245"/>
        <v/>
      </c>
      <c r="MF246" s="201"/>
      <c r="MG246" s="201"/>
      <c r="MH246" s="201"/>
      <c r="MI246" s="201"/>
      <c r="MJ246" s="201"/>
      <c r="MK246" s="201"/>
      <c r="ML246" s="201" t="str">
        <f t="shared" si="246"/>
        <v/>
      </c>
      <c r="MM246" s="201"/>
      <c r="MN246" s="201"/>
      <c r="MO246" s="203"/>
      <c r="MP246" s="201"/>
      <c r="MQ246" s="201"/>
      <c r="MR246" s="201"/>
      <c r="MS246" s="201" t="str">
        <f t="shared" si="247"/>
        <v/>
      </c>
      <c r="MT246" s="201"/>
      <c r="MU246" s="201"/>
      <c r="MV246" s="203"/>
      <c r="MW246" s="201"/>
      <c r="MX246" s="201"/>
      <c r="MY246" s="201"/>
      <c r="MZ246" s="201" t="str">
        <f t="shared" si="248"/>
        <v/>
      </c>
      <c r="NA246" s="201"/>
      <c r="NB246" s="201"/>
      <c r="NC246" s="203"/>
      <c r="ND246" s="201"/>
      <c r="NE246" s="201"/>
      <c r="NF246" s="201"/>
      <c r="NG246" s="201" t="str">
        <f t="shared" si="249"/>
        <v/>
      </c>
      <c r="NH246" s="201"/>
      <c r="NI246" s="201"/>
      <c r="NJ246" s="203"/>
      <c r="NK246" s="201"/>
      <c r="NL246" s="201"/>
      <c r="NM246" s="201"/>
      <c r="NN246" s="201" t="str">
        <f t="shared" si="250"/>
        <v/>
      </c>
      <c r="NO246" s="201"/>
      <c r="NP246" s="201"/>
      <c r="NQ246" s="203"/>
      <c r="NR246" s="201"/>
      <c r="NS246" s="201"/>
      <c r="NT246" s="201"/>
      <c r="NU246" s="201" t="str">
        <f t="shared" si="251"/>
        <v/>
      </c>
      <c r="NV246" s="201"/>
      <c r="NW246" s="201"/>
      <c r="NX246" s="201"/>
      <c r="NY246" s="201"/>
      <c r="NZ246" s="201"/>
      <c r="OA246" s="201"/>
      <c r="OB246" s="201" t="str">
        <f t="shared" si="252"/>
        <v/>
      </c>
      <c r="OC246" s="201"/>
      <c r="OD246" s="201"/>
      <c r="OE246" s="203"/>
      <c r="OF246" s="201"/>
      <c r="OG246" s="201"/>
      <c r="OH246" s="201"/>
      <c r="OI246" s="201" t="str">
        <f t="shared" si="253"/>
        <v/>
      </c>
      <c r="OJ246" s="201"/>
      <c r="OK246" s="201"/>
      <c r="OL246" s="203"/>
      <c r="OM246" s="201"/>
      <c r="ON246" s="201"/>
      <c r="OO246" s="201"/>
      <c r="OP246" s="201" t="str">
        <f t="shared" si="254"/>
        <v/>
      </c>
      <c r="OQ246" s="201"/>
      <c r="OR246" s="201"/>
      <c r="OS246" s="203"/>
      <c r="OT246" s="201"/>
      <c r="OU246" s="201"/>
      <c r="OV246" s="201"/>
      <c r="OW246" s="201" t="str">
        <f t="shared" si="255"/>
        <v/>
      </c>
      <c r="OX246" s="201"/>
      <c r="OY246" s="201"/>
      <c r="OZ246" s="203"/>
      <c r="PA246" s="201"/>
      <c r="PB246" s="201"/>
      <c r="PC246" s="201"/>
      <c r="PD246" s="201" t="str">
        <f t="shared" si="256"/>
        <v/>
      </c>
      <c r="PE246" s="201"/>
      <c r="PF246" s="201"/>
      <c r="PG246" s="203"/>
      <c r="PH246" s="201"/>
      <c r="PI246" s="201"/>
      <c r="PJ246" s="201"/>
      <c r="PK246" s="201" t="str">
        <f t="shared" si="257"/>
        <v/>
      </c>
      <c r="PL246" s="201"/>
      <c r="PM246" s="201"/>
      <c r="PN246" s="201"/>
      <c r="PO246" s="201"/>
      <c r="PP246" s="201"/>
      <c r="PQ246" s="201"/>
      <c r="PR246" s="201" t="str">
        <f t="shared" si="258"/>
        <v/>
      </c>
      <c r="PS246" s="201"/>
      <c r="PT246" s="201"/>
      <c r="PU246" s="201"/>
      <c r="PV246" s="201"/>
      <c r="PW246" s="201"/>
      <c r="PX246" s="201"/>
      <c r="PY246" s="201" t="str">
        <f t="shared" si="259"/>
        <v/>
      </c>
      <c r="PZ246" s="201"/>
      <c r="QA246" s="201"/>
      <c r="QB246" s="201"/>
      <c r="QC246" s="201"/>
      <c r="QD246" s="201"/>
      <c r="QE246" s="201"/>
      <c r="QF246" s="201" t="str">
        <f t="shared" si="260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9"/>
        <v>#N/A</v>
      </c>
      <c r="H247" s="202"/>
      <c r="I247" s="202"/>
      <c r="J247" s="202"/>
      <c r="K247" s="201"/>
      <c r="L247" s="201"/>
      <c r="M247" s="201"/>
      <c r="N247" s="201">
        <f t="shared" si="270"/>
        <v>0</v>
      </c>
      <c r="O247" s="201"/>
      <c r="P247" s="201"/>
      <c r="Q247" s="203"/>
      <c r="R247" s="201"/>
      <c r="S247" s="201"/>
      <c r="T247" s="201"/>
      <c r="U247" s="201">
        <f t="shared" si="267"/>
        <v>0</v>
      </c>
      <c r="V247" s="201"/>
      <c r="W247" s="201"/>
      <c r="X247" s="203"/>
      <c r="Y247" s="201"/>
      <c r="Z247" s="201"/>
      <c r="AA247" s="201"/>
      <c r="AB247" s="201">
        <f t="shared" si="268"/>
        <v>0</v>
      </c>
      <c r="AC247" s="201"/>
      <c r="AD247" s="201"/>
      <c r="AE247" s="203"/>
      <c r="AF247" s="201"/>
      <c r="AG247" s="201"/>
      <c r="AH247" s="201"/>
      <c r="AI247" s="201">
        <f t="shared" si="191"/>
        <v>0</v>
      </c>
      <c r="AJ247" s="201"/>
      <c r="AK247" s="201"/>
      <c r="AL247" s="203"/>
      <c r="AM247" s="201"/>
      <c r="AN247" s="201"/>
      <c r="AO247" s="201"/>
      <c r="AP247" s="201" t="str">
        <f t="shared" si="192"/>
        <v/>
      </c>
      <c r="AQ247" s="201"/>
      <c r="AR247" s="201"/>
      <c r="AS247" s="203"/>
      <c r="AT247" s="201"/>
      <c r="AU247" s="201"/>
      <c r="AV247" s="201"/>
      <c r="AW247" s="201" t="str">
        <f t="shared" si="193"/>
        <v/>
      </c>
      <c r="AX247" s="201"/>
      <c r="AY247" s="201"/>
      <c r="AZ247" s="201"/>
      <c r="BA247" s="201"/>
      <c r="BB247" s="201"/>
      <c r="BC247" s="201"/>
      <c r="BD247" s="201" t="str">
        <f t="shared" si="194"/>
        <v/>
      </c>
      <c r="BE247" s="201"/>
      <c r="BF247" s="201"/>
      <c r="BG247" s="203"/>
      <c r="BH247" s="201"/>
      <c r="BI247" s="201"/>
      <c r="BJ247" s="201"/>
      <c r="BK247" s="201" t="str">
        <f t="shared" si="195"/>
        <v/>
      </c>
      <c r="BL247" s="201"/>
      <c r="BM247" s="201"/>
      <c r="BN247" s="203"/>
      <c r="BO247" s="201"/>
      <c r="BP247" s="201"/>
      <c r="BQ247" s="201"/>
      <c r="BR247" s="201" t="str">
        <f t="shared" si="196"/>
        <v/>
      </c>
      <c r="BS247" s="201"/>
      <c r="BT247" s="201"/>
      <c r="BU247" s="203"/>
      <c r="BV247" s="201"/>
      <c r="BW247" s="201"/>
      <c r="BX247" s="201"/>
      <c r="BY247" s="201" t="str">
        <f t="shared" si="197"/>
        <v/>
      </c>
      <c r="BZ247" s="201"/>
      <c r="CA247" s="201"/>
      <c r="CB247" s="203"/>
      <c r="CC247" s="201"/>
      <c r="CD247" s="201"/>
      <c r="CE247" s="201"/>
      <c r="CF247" s="201" t="str">
        <f t="shared" si="198"/>
        <v/>
      </c>
      <c r="CG247" s="201"/>
      <c r="CH247" s="201"/>
      <c r="CI247" s="203"/>
      <c r="CJ247" s="201"/>
      <c r="CK247" s="201"/>
      <c r="CL247" s="201"/>
      <c r="CM247" s="201" t="str">
        <f t="shared" si="199"/>
        <v/>
      </c>
      <c r="CN247" s="201"/>
      <c r="CO247" s="201"/>
      <c r="CP247" s="201"/>
      <c r="CQ247" s="201"/>
      <c r="CR247" s="201"/>
      <c r="CS247" s="201"/>
      <c r="CT247" s="201" t="str">
        <f t="shared" si="200"/>
        <v/>
      </c>
      <c r="CU247" s="201"/>
      <c r="CV247" s="201"/>
      <c r="CW247" s="203"/>
      <c r="CX247" s="201"/>
      <c r="CY247" s="201"/>
      <c r="CZ247" s="201"/>
      <c r="DA247" s="201" t="str">
        <f t="shared" si="201"/>
        <v/>
      </c>
      <c r="DB247" s="201"/>
      <c r="DC247" s="201"/>
      <c r="DD247" s="203"/>
      <c r="DE247" s="201"/>
      <c r="DF247" s="201"/>
      <c r="DG247" s="201"/>
      <c r="DH247" s="201" t="str">
        <f t="shared" si="202"/>
        <v/>
      </c>
      <c r="DI247" s="201"/>
      <c r="DJ247" s="201"/>
      <c r="DK247" s="203"/>
      <c r="DL247" s="201"/>
      <c r="DM247" s="201"/>
      <c r="DN247" s="201"/>
      <c r="DO247" s="201" t="str">
        <f t="shared" si="203"/>
        <v/>
      </c>
      <c r="DP247" s="201"/>
      <c r="DQ247" s="201"/>
      <c r="DR247" s="203"/>
      <c r="DS247" s="201"/>
      <c r="DT247" s="201"/>
      <c r="DU247" s="201"/>
      <c r="DV247" s="201" t="str">
        <f t="shared" si="204"/>
        <v/>
      </c>
      <c r="DW247" s="201"/>
      <c r="DX247" s="201"/>
      <c r="DY247" s="203"/>
      <c r="DZ247" s="201"/>
      <c r="EA247" s="201"/>
      <c r="EB247" s="201"/>
      <c r="EC247" s="201" t="str">
        <f t="shared" si="205"/>
        <v/>
      </c>
      <c r="ED247" s="201"/>
      <c r="EE247" s="201"/>
      <c r="EF247" s="201"/>
      <c r="EG247" s="201"/>
      <c r="EH247" s="201"/>
      <c r="EI247" s="201"/>
      <c r="EJ247" s="201" t="str">
        <f t="shared" si="206"/>
        <v/>
      </c>
      <c r="EK247" s="201"/>
      <c r="EL247" s="201"/>
      <c r="EM247" s="203"/>
      <c r="EN247" s="201"/>
      <c r="EO247" s="201"/>
      <c r="EP247" s="201"/>
      <c r="EQ247" s="201" t="str">
        <f t="shared" si="207"/>
        <v/>
      </c>
      <c r="ER247" s="201"/>
      <c r="ES247" s="201"/>
      <c r="ET247" s="203"/>
      <c r="EU247" s="201"/>
      <c r="EV247" s="201"/>
      <c r="EW247" s="201"/>
      <c r="EX247" s="201" t="str">
        <f t="shared" si="208"/>
        <v/>
      </c>
      <c r="EY247" s="201"/>
      <c r="EZ247" s="201"/>
      <c r="FA247" s="203"/>
      <c r="FB247" s="201"/>
      <c r="FC247" s="201"/>
      <c r="FD247" s="201"/>
      <c r="FE247" s="201" t="str">
        <f t="shared" si="209"/>
        <v/>
      </c>
      <c r="FF247" s="201"/>
      <c r="FG247" s="201"/>
      <c r="FH247" s="203"/>
      <c r="FI247" s="201"/>
      <c r="FJ247" s="201"/>
      <c r="FK247" s="201"/>
      <c r="FL247" s="201" t="str">
        <f t="shared" si="210"/>
        <v/>
      </c>
      <c r="FM247" s="201"/>
      <c r="FN247" s="201"/>
      <c r="FO247" s="203"/>
      <c r="FP247" s="201"/>
      <c r="FQ247" s="201"/>
      <c r="FR247" s="201"/>
      <c r="FS247" s="201" t="str">
        <f t="shared" si="211"/>
        <v/>
      </c>
      <c r="FT247" s="201"/>
      <c r="FU247" s="201"/>
      <c r="FV247" s="201"/>
      <c r="FW247" s="201"/>
      <c r="FX247" s="201"/>
      <c r="FY247" s="201"/>
      <c r="FZ247" s="201" t="str">
        <f t="shared" si="212"/>
        <v/>
      </c>
      <c r="GA247" s="201"/>
      <c r="GB247" s="201"/>
      <c r="GC247" s="203"/>
      <c r="GD247" s="201"/>
      <c r="GE247" s="201"/>
      <c r="GF247" s="201"/>
      <c r="GG247" s="201" t="str">
        <f t="shared" si="213"/>
        <v/>
      </c>
      <c r="GH247" s="201"/>
      <c r="GI247" s="201"/>
      <c r="GJ247" s="203"/>
      <c r="GK247" s="201"/>
      <c r="GL247" s="201"/>
      <c r="GM247" s="201"/>
      <c r="GN247" s="201" t="str">
        <f t="shared" si="214"/>
        <v/>
      </c>
      <c r="GO247" s="201"/>
      <c r="GP247" s="201"/>
      <c r="GQ247" s="203"/>
      <c r="GR247" s="201"/>
      <c r="GS247" s="201"/>
      <c r="GT247" s="201"/>
      <c r="GU247" s="201" t="str">
        <f t="shared" si="215"/>
        <v/>
      </c>
      <c r="GV247" s="201"/>
      <c r="GW247" s="201"/>
      <c r="GX247" s="203"/>
      <c r="GY247" s="201"/>
      <c r="GZ247" s="201"/>
      <c r="HA247" s="201"/>
      <c r="HB247" s="201" t="str">
        <f t="shared" si="216"/>
        <v/>
      </c>
      <c r="HC247" s="201"/>
      <c r="HD247" s="201"/>
      <c r="HE247" s="203"/>
      <c r="HF247" s="201"/>
      <c r="HG247" s="201"/>
      <c r="HH247" s="201"/>
      <c r="HI247" s="201" t="str">
        <f t="shared" si="217"/>
        <v/>
      </c>
      <c r="HJ247" s="201"/>
      <c r="HK247" s="201"/>
      <c r="HL247" s="201"/>
      <c r="HM247" s="201"/>
      <c r="HN247" s="201"/>
      <c r="HO247" s="201"/>
      <c r="HP247" s="201" t="str">
        <f t="shared" si="218"/>
        <v/>
      </c>
      <c r="HQ247" s="201"/>
      <c r="HR247" s="201"/>
      <c r="HS247" s="203"/>
      <c r="HT247" s="201"/>
      <c r="HU247" s="201"/>
      <c r="HV247" s="201"/>
      <c r="HW247" s="201" t="str">
        <f t="shared" si="219"/>
        <v/>
      </c>
      <c r="HX247" s="201"/>
      <c r="HY247" s="201"/>
      <c r="HZ247" s="203"/>
      <c r="IA247" s="201"/>
      <c r="IB247" s="201"/>
      <c r="IC247" s="201"/>
      <c r="ID247" s="201" t="str">
        <f t="shared" si="220"/>
        <v/>
      </c>
      <c r="IE247" s="201"/>
      <c r="IF247" s="201"/>
      <c r="IG247" s="203"/>
      <c r="IH247" s="201"/>
      <c r="II247" s="201"/>
      <c r="IJ247" s="201"/>
      <c r="IK247" s="201" t="str">
        <f t="shared" si="221"/>
        <v/>
      </c>
      <c r="IL247" s="201"/>
      <c r="IM247" s="201"/>
      <c r="IN247" s="203"/>
      <c r="IO247" s="201"/>
      <c r="IP247" s="201"/>
      <c r="IQ247" s="201"/>
      <c r="IR247" s="201" t="str">
        <f t="shared" si="222"/>
        <v/>
      </c>
      <c r="IS247" s="201"/>
      <c r="IT247" s="201"/>
      <c r="IU247" s="203"/>
      <c r="IV247" s="201"/>
      <c r="IW247" s="201"/>
      <c r="IX247" s="201"/>
      <c r="IY247" s="201" t="str">
        <f t="shared" si="223"/>
        <v/>
      </c>
      <c r="IZ247" s="201"/>
      <c r="JA247" s="201"/>
      <c r="JB247" s="201"/>
      <c r="JC247" s="201"/>
      <c r="JD247" s="201"/>
      <c r="JE247" s="201"/>
      <c r="JF247" s="201" t="str">
        <f t="shared" si="224"/>
        <v/>
      </c>
      <c r="JG247" s="201"/>
      <c r="JH247" s="201"/>
      <c r="JI247" s="203"/>
      <c r="JJ247" s="201"/>
      <c r="JK247" s="201"/>
      <c r="JL247" s="201"/>
      <c r="JM247" s="201" t="str">
        <f t="shared" si="225"/>
        <v/>
      </c>
      <c r="JN247" s="201"/>
      <c r="JO247" s="201"/>
      <c r="JP247" s="203"/>
      <c r="JQ247" s="201"/>
      <c r="JR247" s="201"/>
      <c r="JS247" s="201"/>
      <c r="JT247" s="201" t="str">
        <f t="shared" si="226"/>
        <v/>
      </c>
      <c r="JU247" s="201"/>
      <c r="JV247" s="201"/>
      <c r="JW247" s="203"/>
      <c r="JX247" s="201"/>
      <c r="JY247" s="201"/>
      <c r="JZ247" s="201"/>
      <c r="KA247" s="201" t="str">
        <f t="shared" si="227"/>
        <v/>
      </c>
      <c r="KB247" s="201"/>
      <c r="KC247" s="201"/>
      <c r="KD247" s="203"/>
      <c r="KE247" s="201"/>
      <c r="KF247" s="201"/>
      <c r="KG247" s="201"/>
      <c r="KH247" s="201" t="str">
        <f t="shared" si="228"/>
        <v/>
      </c>
      <c r="KI247" s="201"/>
      <c r="KJ247" s="201"/>
      <c r="KK247" s="203"/>
      <c r="KL247" s="201"/>
      <c r="KM247" s="201"/>
      <c r="KN247" s="201"/>
      <c r="KO247" s="201" t="str">
        <f t="shared" si="229"/>
        <v/>
      </c>
      <c r="KP247" s="201"/>
      <c r="KQ247" s="201"/>
      <c r="KR247" s="201"/>
      <c r="KS247" s="201"/>
      <c r="KT247" s="201"/>
      <c r="KU247" s="201"/>
      <c r="KV247" s="201" t="str">
        <f t="shared" si="230"/>
        <v/>
      </c>
      <c r="KW247" s="201"/>
      <c r="KX247" s="201"/>
      <c r="KY247" s="203"/>
      <c r="KZ247" s="201"/>
      <c r="LA247" s="201"/>
      <c r="LB247" s="201"/>
      <c r="LC247" s="201" t="str">
        <f t="shared" si="231"/>
        <v/>
      </c>
      <c r="LD247" s="201"/>
      <c r="LE247" s="201"/>
      <c r="LF247" s="203"/>
      <c r="LG247" s="201"/>
      <c r="LH247" s="201"/>
      <c r="LI247" s="201"/>
      <c r="LJ247" s="201" t="str">
        <f t="shared" si="242"/>
        <v/>
      </c>
      <c r="LK247" s="201"/>
      <c r="LL247" s="201"/>
      <c r="LM247" s="203"/>
      <c r="LN247" s="201"/>
      <c r="LO247" s="201"/>
      <c r="LP247" s="201"/>
      <c r="LQ247" s="201" t="str">
        <f t="shared" si="243"/>
        <v/>
      </c>
      <c r="LR247" s="201"/>
      <c r="LS247" s="201"/>
      <c r="LT247" s="203"/>
      <c r="LU247" s="201"/>
      <c r="LV247" s="201"/>
      <c r="LW247" s="201"/>
      <c r="LX247" s="201" t="str">
        <f t="shared" si="244"/>
        <v/>
      </c>
      <c r="LY247" s="201"/>
      <c r="LZ247" s="201"/>
      <c r="MA247" s="203"/>
      <c r="MB247" s="201"/>
      <c r="MC247" s="201"/>
      <c r="MD247" s="201"/>
      <c r="ME247" s="201" t="str">
        <f t="shared" si="245"/>
        <v/>
      </c>
      <c r="MF247" s="201"/>
      <c r="MG247" s="201"/>
      <c r="MH247" s="201"/>
      <c r="MI247" s="201"/>
      <c r="MJ247" s="201"/>
      <c r="MK247" s="201"/>
      <c r="ML247" s="201" t="str">
        <f t="shared" si="246"/>
        <v/>
      </c>
      <c r="MM247" s="201"/>
      <c r="MN247" s="201"/>
      <c r="MO247" s="203"/>
      <c r="MP247" s="201"/>
      <c r="MQ247" s="201"/>
      <c r="MR247" s="201"/>
      <c r="MS247" s="201" t="str">
        <f t="shared" si="247"/>
        <v/>
      </c>
      <c r="MT247" s="201"/>
      <c r="MU247" s="201"/>
      <c r="MV247" s="203"/>
      <c r="MW247" s="201"/>
      <c r="MX247" s="201"/>
      <c r="MY247" s="201"/>
      <c r="MZ247" s="201" t="str">
        <f t="shared" si="248"/>
        <v/>
      </c>
      <c r="NA247" s="201"/>
      <c r="NB247" s="201"/>
      <c r="NC247" s="203"/>
      <c r="ND247" s="201"/>
      <c r="NE247" s="201"/>
      <c r="NF247" s="201"/>
      <c r="NG247" s="201" t="str">
        <f t="shared" si="249"/>
        <v/>
      </c>
      <c r="NH247" s="201"/>
      <c r="NI247" s="201"/>
      <c r="NJ247" s="203"/>
      <c r="NK247" s="201"/>
      <c r="NL247" s="201"/>
      <c r="NM247" s="201"/>
      <c r="NN247" s="201" t="str">
        <f t="shared" si="250"/>
        <v/>
      </c>
      <c r="NO247" s="201"/>
      <c r="NP247" s="201"/>
      <c r="NQ247" s="203"/>
      <c r="NR247" s="201"/>
      <c r="NS247" s="201"/>
      <c r="NT247" s="201"/>
      <c r="NU247" s="201" t="str">
        <f t="shared" si="251"/>
        <v/>
      </c>
      <c r="NV247" s="201"/>
      <c r="NW247" s="201"/>
      <c r="NX247" s="201"/>
      <c r="NY247" s="201"/>
      <c r="NZ247" s="201"/>
      <c r="OA247" s="201"/>
      <c r="OB247" s="201" t="str">
        <f t="shared" si="252"/>
        <v/>
      </c>
      <c r="OC247" s="201"/>
      <c r="OD247" s="201"/>
      <c r="OE247" s="203"/>
      <c r="OF247" s="201"/>
      <c r="OG247" s="201"/>
      <c r="OH247" s="201"/>
      <c r="OI247" s="201" t="str">
        <f t="shared" si="253"/>
        <v/>
      </c>
      <c r="OJ247" s="201"/>
      <c r="OK247" s="201"/>
      <c r="OL247" s="203"/>
      <c r="OM247" s="201"/>
      <c r="ON247" s="201"/>
      <c r="OO247" s="201"/>
      <c r="OP247" s="201" t="str">
        <f t="shared" si="254"/>
        <v/>
      </c>
      <c r="OQ247" s="201"/>
      <c r="OR247" s="201"/>
      <c r="OS247" s="203"/>
      <c r="OT247" s="201"/>
      <c r="OU247" s="201"/>
      <c r="OV247" s="201"/>
      <c r="OW247" s="201" t="str">
        <f t="shared" si="255"/>
        <v/>
      </c>
      <c r="OX247" s="201"/>
      <c r="OY247" s="201"/>
      <c r="OZ247" s="203"/>
      <c r="PA247" s="201"/>
      <c r="PB247" s="201"/>
      <c r="PC247" s="201"/>
      <c r="PD247" s="201" t="str">
        <f t="shared" si="256"/>
        <v/>
      </c>
      <c r="PE247" s="201"/>
      <c r="PF247" s="201"/>
      <c r="PG247" s="203"/>
      <c r="PH247" s="201"/>
      <c r="PI247" s="201"/>
      <c r="PJ247" s="201"/>
      <c r="PK247" s="201" t="str">
        <f t="shared" si="257"/>
        <v/>
      </c>
      <c r="PL247" s="201"/>
      <c r="PM247" s="201"/>
      <c r="PN247" s="201"/>
      <c r="PO247" s="201"/>
      <c r="PP247" s="201"/>
      <c r="PQ247" s="201"/>
      <c r="PR247" s="201" t="str">
        <f t="shared" si="258"/>
        <v/>
      </c>
      <c r="PS247" s="201"/>
      <c r="PT247" s="201"/>
      <c r="PU247" s="201"/>
      <c r="PV247" s="201"/>
      <c r="PW247" s="201"/>
      <c r="PX247" s="201"/>
      <c r="PY247" s="201" t="str">
        <f t="shared" si="259"/>
        <v/>
      </c>
      <c r="PZ247" s="201"/>
      <c r="QA247" s="201"/>
      <c r="QB247" s="201"/>
      <c r="QC247" s="201"/>
      <c r="QD247" s="201"/>
      <c r="QE247" s="201"/>
      <c r="QF247" s="201" t="str">
        <f t="shared" si="260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9"/>
        <v>#N/A</v>
      </c>
      <c r="H248" s="202"/>
      <c r="I248" s="202"/>
      <c r="J248" s="202"/>
      <c r="K248" s="201"/>
      <c r="L248" s="201"/>
      <c r="M248" s="201"/>
      <c r="N248" s="201">
        <f t="shared" si="270"/>
        <v>0</v>
      </c>
      <c r="O248" s="201"/>
      <c r="P248" s="201"/>
      <c r="Q248" s="203"/>
      <c r="R248" s="201"/>
      <c r="S248" s="201"/>
      <c r="T248" s="201"/>
      <c r="U248" s="201">
        <f t="shared" si="267"/>
        <v>0</v>
      </c>
      <c r="V248" s="201"/>
      <c r="W248" s="201"/>
      <c r="X248" s="203"/>
      <c r="Y248" s="201"/>
      <c r="Z248" s="201"/>
      <c r="AA248" s="201"/>
      <c r="AB248" s="201">
        <f t="shared" si="268"/>
        <v>0</v>
      </c>
      <c r="AC248" s="201"/>
      <c r="AD248" s="201"/>
      <c r="AE248" s="203"/>
      <c r="AF248" s="201"/>
      <c r="AG248" s="201"/>
      <c r="AH248" s="201"/>
      <c r="AI248" s="201">
        <f t="shared" si="191"/>
        <v>0</v>
      </c>
      <c r="AJ248" s="201"/>
      <c r="AK248" s="201"/>
      <c r="AL248" s="203"/>
      <c r="AM248" s="201"/>
      <c r="AN248" s="201"/>
      <c r="AO248" s="201"/>
      <c r="AP248" s="201" t="str">
        <f t="shared" si="192"/>
        <v/>
      </c>
      <c r="AQ248" s="201"/>
      <c r="AR248" s="201"/>
      <c r="AS248" s="203"/>
      <c r="AT248" s="201"/>
      <c r="AU248" s="201"/>
      <c r="AV248" s="201"/>
      <c r="AW248" s="201" t="str">
        <f t="shared" si="193"/>
        <v/>
      </c>
      <c r="AX248" s="201"/>
      <c r="AY248" s="201"/>
      <c r="AZ248" s="201"/>
      <c r="BA248" s="201"/>
      <c r="BB248" s="201"/>
      <c r="BC248" s="201"/>
      <c r="BD248" s="201" t="str">
        <f t="shared" si="194"/>
        <v/>
      </c>
      <c r="BE248" s="201"/>
      <c r="BF248" s="201"/>
      <c r="BG248" s="203"/>
      <c r="BH248" s="201"/>
      <c r="BI248" s="201"/>
      <c r="BJ248" s="201"/>
      <c r="BK248" s="201" t="str">
        <f t="shared" si="195"/>
        <v/>
      </c>
      <c r="BL248" s="201"/>
      <c r="BM248" s="201"/>
      <c r="BN248" s="203"/>
      <c r="BO248" s="201"/>
      <c r="BP248" s="201"/>
      <c r="BQ248" s="201"/>
      <c r="BR248" s="201" t="str">
        <f t="shared" si="196"/>
        <v/>
      </c>
      <c r="BS248" s="201"/>
      <c r="BT248" s="201"/>
      <c r="BU248" s="203"/>
      <c r="BV248" s="201"/>
      <c r="BW248" s="201"/>
      <c r="BX248" s="201"/>
      <c r="BY248" s="201" t="str">
        <f t="shared" si="197"/>
        <v/>
      </c>
      <c r="BZ248" s="201"/>
      <c r="CA248" s="201"/>
      <c r="CB248" s="203"/>
      <c r="CC248" s="201"/>
      <c r="CD248" s="201"/>
      <c r="CE248" s="201"/>
      <c r="CF248" s="201" t="str">
        <f t="shared" si="198"/>
        <v/>
      </c>
      <c r="CG248" s="201"/>
      <c r="CH248" s="201"/>
      <c r="CI248" s="203"/>
      <c r="CJ248" s="201"/>
      <c r="CK248" s="201"/>
      <c r="CL248" s="201"/>
      <c r="CM248" s="201" t="str">
        <f t="shared" si="199"/>
        <v/>
      </c>
      <c r="CN248" s="201"/>
      <c r="CO248" s="201"/>
      <c r="CP248" s="201"/>
      <c r="CQ248" s="201"/>
      <c r="CR248" s="201"/>
      <c r="CS248" s="201"/>
      <c r="CT248" s="201" t="str">
        <f t="shared" si="200"/>
        <v/>
      </c>
      <c r="CU248" s="201"/>
      <c r="CV248" s="201"/>
      <c r="CW248" s="203"/>
      <c r="CX248" s="201"/>
      <c r="CY248" s="201"/>
      <c r="CZ248" s="201"/>
      <c r="DA248" s="201" t="str">
        <f t="shared" si="201"/>
        <v/>
      </c>
      <c r="DB248" s="201"/>
      <c r="DC248" s="201"/>
      <c r="DD248" s="203"/>
      <c r="DE248" s="201"/>
      <c r="DF248" s="201"/>
      <c r="DG248" s="201"/>
      <c r="DH248" s="201" t="str">
        <f t="shared" si="202"/>
        <v/>
      </c>
      <c r="DI248" s="201"/>
      <c r="DJ248" s="201"/>
      <c r="DK248" s="203"/>
      <c r="DL248" s="201"/>
      <c r="DM248" s="201"/>
      <c r="DN248" s="201"/>
      <c r="DO248" s="201" t="str">
        <f t="shared" si="203"/>
        <v/>
      </c>
      <c r="DP248" s="201"/>
      <c r="DQ248" s="201"/>
      <c r="DR248" s="203"/>
      <c r="DS248" s="201"/>
      <c r="DT248" s="201"/>
      <c r="DU248" s="201"/>
      <c r="DV248" s="201" t="str">
        <f t="shared" si="204"/>
        <v/>
      </c>
      <c r="DW248" s="201"/>
      <c r="DX248" s="201"/>
      <c r="DY248" s="203"/>
      <c r="DZ248" s="201"/>
      <c r="EA248" s="201"/>
      <c r="EB248" s="201"/>
      <c r="EC248" s="201" t="str">
        <f t="shared" si="205"/>
        <v/>
      </c>
      <c r="ED248" s="201"/>
      <c r="EE248" s="201"/>
      <c r="EF248" s="201"/>
      <c r="EG248" s="201"/>
      <c r="EH248" s="201"/>
      <c r="EI248" s="201"/>
      <c r="EJ248" s="201" t="str">
        <f t="shared" si="206"/>
        <v/>
      </c>
      <c r="EK248" s="201"/>
      <c r="EL248" s="201"/>
      <c r="EM248" s="203"/>
      <c r="EN248" s="201"/>
      <c r="EO248" s="201"/>
      <c r="EP248" s="201"/>
      <c r="EQ248" s="201" t="str">
        <f t="shared" si="207"/>
        <v/>
      </c>
      <c r="ER248" s="201"/>
      <c r="ES248" s="201"/>
      <c r="ET248" s="203"/>
      <c r="EU248" s="201"/>
      <c r="EV248" s="201"/>
      <c r="EW248" s="201"/>
      <c r="EX248" s="201" t="str">
        <f t="shared" si="208"/>
        <v/>
      </c>
      <c r="EY248" s="201"/>
      <c r="EZ248" s="201"/>
      <c r="FA248" s="203"/>
      <c r="FB248" s="201"/>
      <c r="FC248" s="201"/>
      <c r="FD248" s="201"/>
      <c r="FE248" s="201" t="str">
        <f t="shared" si="209"/>
        <v/>
      </c>
      <c r="FF248" s="201"/>
      <c r="FG248" s="201"/>
      <c r="FH248" s="203"/>
      <c r="FI248" s="201"/>
      <c r="FJ248" s="201"/>
      <c r="FK248" s="201"/>
      <c r="FL248" s="201" t="str">
        <f t="shared" si="210"/>
        <v/>
      </c>
      <c r="FM248" s="201"/>
      <c r="FN248" s="201"/>
      <c r="FO248" s="203"/>
      <c r="FP248" s="201"/>
      <c r="FQ248" s="201"/>
      <c r="FR248" s="201"/>
      <c r="FS248" s="201" t="str">
        <f t="shared" si="211"/>
        <v/>
      </c>
      <c r="FT248" s="201"/>
      <c r="FU248" s="201"/>
      <c r="FV248" s="201"/>
      <c r="FW248" s="201"/>
      <c r="FX248" s="201"/>
      <c r="FY248" s="201"/>
      <c r="FZ248" s="201" t="str">
        <f t="shared" si="212"/>
        <v/>
      </c>
      <c r="GA248" s="201"/>
      <c r="GB248" s="201"/>
      <c r="GC248" s="203"/>
      <c r="GD248" s="201"/>
      <c r="GE248" s="201"/>
      <c r="GF248" s="201"/>
      <c r="GG248" s="201" t="str">
        <f t="shared" si="213"/>
        <v/>
      </c>
      <c r="GH248" s="201"/>
      <c r="GI248" s="201"/>
      <c r="GJ248" s="203"/>
      <c r="GK248" s="201"/>
      <c r="GL248" s="201"/>
      <c r="GM248" s="201"/>
      <c r="GN248" s="201" t="str">
        <f t="shared" si="214"/>
        <v/>
      </c>
      <c r="GO248" s="201"/>
      <c r="GP248" s="201"/>
      <c r="GQ248" s="203"/>
      <c r="GR248" s="201"/>
      <c r="GS248" s="201"/>
      <c r="GT248" s="201"/>
      <c r="GU248" s="201" t="str">
        <f t="shared" si="215"/>
        <v/>
      </c>
      <c r="GV248" s="201"/>
      <c r="GW248" s="201"/>
      <c r="GX248" s="203"/>
      <c r="GY248" s="201"/>
      <c r="GZ248" s="201"/>
      <c r="HA248" s="201"/>
      <c r="HB248" s="201" t="str">
        <f t="shared" si="216"/>
        <v/>
      </c>
      <c r="HC248" s="201"/>
      <c r="HD248" s="201"/>
      <c r="HE248" s="203"/>
      <c r="HF248" s="201"/>
      <c r="HG248" s="201"/>
      <c r="HH248" s="201"/>
      <c r="HI248" s="201" t="str">
        <f t="shared" si="217"/>
        <v/>
      </c>
      <c r="HJ248" s="201"/>
      <c r="HK248" s="201"/>
      <c r="HL248" s="201"/>
      <c r="HM248" s="201"/>
      <c r="HN248" s="201"/>
      <c r="HO248" s="201"/>
      <c r="HP248" s="201" t="str">
        <f t="shared" si="218"/>
        <v/>
      </c>
      <c r="HQ248" s="201"/>
      <c r="HR248" s="201"/>
      <c r="HS248" s="203"/>
      <c r="HT248" s="201"/>
      <c r="HU248" s="201"/>
      <c r="HV248" s="201"/>
      <c r="HW248" s="201" t="str">
        <f t="shared" si="219"/>
        <v/>
      </c>
      <c r="HX248" s="201"/>
      <c r="HY248" s="201"/>
      <c r="HZ248" s="203"/>
      <c r="IA248" s="201"/>
      <c r="IB248" s="201"/>
      <c r="IC248" s="201"/>
      <c r="ID248" s="201" t="str">
        <f t="shared" si="220"/>
        <v/>
      </c>
      <c r="IE248" s="201"/>
      <c r="IF248" s="201"/>
      <c r="IG248" s="203"/>
      <c r="IH248" s="201"/>
      <c r="II248" s="201"/>
      <c r="IJ248" s="201"/>
      <c r="IK248" s="201" t="str">
        <f t="shared" si="221"/>
        <v/>
      </c>
      <c r="IL248" s="201"/>
      <c r="IM248" s="201"/>
      <c r="IN248" s="203"/>
      <c r="IO248" s="201"/>
      <c r="IP248" s="201"/>
      <c r="IQ248" s="201"/>
      <c r="IR248" s="201" t="str">
        <f t="shared" si="222"/>
        <v/>
      </c>
      <c r="IS248" s="201"/>
      <c r="IT248" s="201"/>
      <c r="IU248" s="203"/>
      <c r="IV248" s="201"/>
      <c r="IW248" s="201"/>
      <c r="IX248" s="201"/>
      <c r="IY248" s="201" t="str">
        <f t="shared" si="223"/>
        <v/>
      </c>
      <c r="IZ248" s="201"/>
      <c r="JA248" s="201"/>
      <c r="JB248" s="201"/>
      <c r="JC248" s="201"/>
      <c r="JD248" s="201"/>
      <c r="JE248" s="201"/>
      <c r="JF248" s="201" t="str">
        <f t="shared" si="224"/>
        <v/>
      </c>
      <c r="JG248" s="201"/>
      <c r="JH248" s="201"/>
      <c r="JI248" s="203"/>
      <c r="JJ248" s="201"/>
      <c r="JK248" s="201"/>
      <c r="JL248" s="201"/>
      <c r="JM248" s="201" t="str">
        <f t="shared" si="225"/>
        <v/>
      </c>
      <c r="JN248" s="201"/>
      <c r="JO248" s="201"/>
      <c r="JP248" s="203"/>
      <c r="JQ248" s="201"/>
      <c r="JR248" s="201"/>
      <c r="JS248" s="201"/>
      <c r="JT248" s="201" t="str">
        <f t="shared" si="226"/>
        <v/>
      </c>
      <c r="JU248" s="201"/>
      <c r="JV248" s="201"/>
      <c r="JW248" s="203"/>
      <c r="JX248" s="201"/>
      <c r="JY248" s="201"/>
      <c r="JZ248" s="201"/>
      <c r="KA248" s="201" t="str">
        <f t="shared" si="227"/>
        <v/>
      </c>
      <c r="KB248" s="201"/>
      <c r="KC248" s="201"/>
      <c r="KD248" s="203"/>
      <c r="KE248" s="201"/>
      <c r="KF248" s="201"/>
      <c r="KG248" s="201"/>
      <c r="KH248" s="201" t="str">
        <f t="shared" si="228"/>
        <v/>
      </c>
      <c r="KI248" s="201"/>
      <c r="KJ248" s="201"/>
      <c r="KK248" s="203"/>
      <c r="KL248" s="201"/>
      <c r="KM248" s="201"/>
      <c r="KN248" s="201"/>
      <c r="KO248" s="201" t="str">
        <f t="shared" si="229"/>
        <v/>
      </c>
      <c r="KP248" s="201"/>
      <c r="KQ248" s="201"/>
      <c r="KR248" s="201"/>
      <c r="KS248" s="201"/>
      <c r="KT248" s="201"/>
      <c r="KU248" s="201"/>
      <c r="KV248" s="201" t="str">
        <f t="shared" si="230"/>
        <v/>
      </c>
      <c r="KW248" s="201"/>
      <c r="KX248" s="201"/>
      <c r="KY248" s="203"/>
      <c r="KZ248" s="201"/>
      <c r="LA248" s="201"/>
      <c r="LB248" s="201"/>
      <c r="LC248" s="201" t="str">
        <f t="shared" si="231"/>
        <v/>
      </c>
      <c r="LD248" s="201"/>
      <c r="LE248" s="201"/>
      <c r="LF248" s="203"/>
      <c r="LG248" s="201"/>
      <c r="LH248" s="201"/>
      <c r="LI248" s="201"/>
      <c r="LJ248" s="201" t="str">
        <f t="shared" si="242"/>
        <v/>
      </c>
      <c r="LK248" s="201"/>
      <c r="LL248" s="201"/>
      <c r="LM248" s="203"/>
      <c r="LN248" s="201"/>
      <c r="LO248" s="201"/>
      <c r="LP248" s="201"/>
      <c r="LQ248" s="201" t="str">
        <f t="shared" si="243"/>
        <v/>
      </c>
      <c r="LR248" s="201"/>
      <c r="LS248" s="201"/>
      <c r="LT248" s="203"/>
      <c r="LU248" s="201"/>
      <c r="LV248" s="201"/>
      <c r="LW248" s="201"/>
      <c r="LX248" s="201" t="str">
        <f t="shared" si="244"/>
        <v/>
      </c>
      <c r="LY248" s="201"/>
      <c r="LZ248" s="201"/>
      <c r="MA248" s="203"/>
      <c r="MB248" s="201"/>
      <c r="MC248" s="201"/>
      <c r="MD248" s="201"/>
      <c r="ME248" s="201" t="str">
        <f t="shared" si="245"/>
        <v/>
      </c>
      <c r="MF248" s="201"/>
      <c r="MG248" s="201"/>
      <c r="MH248" s="201"/>
      <c r="MI248" s="201"/>
      <c r="MJ248" s="201"/>
      <c r="MK248" s="201"/>
      <c r="ML248" s="201" t="str">
        <f t="shared" si="246"/>
        <v/>
      </c>
      <c r="MM248" s="201"/>
      <c r="MN248" s="201"/>
      <c r="MO248" s="203"/>
      <c r="MP248" s="201"/>
      <c r="MQ248" s="201"/>
      <c r="MR248" s="201"/>
      <c r="MS248" s="201" t="str">
        <f t="shared" si="247"/>
        <v/>
      </c>
      <c r="MT248" s="201"/>
      <c r="MU248" s="201"/>
      <c r="MV248" s="203"/>
      <c r="MW248" s="201"/>
      <c r="MX248" s="201"/>
      <c r="MY248" s="201"/>
      <c r="MZ248" s="201" t="str">
        <f t="shared" si="248"/>
        <v/>
      </c>
      <c r="NA248" s="201"/>
      <c r="NB248" s="201"/>
      <c r="NC248" s="203"/>
      <c r="ND248" s="201"/>
      <c r="NE248" s="201"/>
      <c r="NF248" s="201"/>
      <c r="NG248" s="201" t="str">
        <f t="shared" si="249"/>
        <v/>
      </c>
      <c r="NH248" s="201"/>
      <c r="NI248" s="201"/>
      <c r="NJ248" s="203"/>
      <c r="NK248" s="201"/>
      <c r="NL248" s="201"/>
      <c r="NM248" s="201"/>
      <c r="NN248" s="201" t="str">
        <f t="shared" si="250"/>
        <v/>
      </c>
      <c r="NO248" s="201"/>
      <c r="NP248" s="201"/>
      <c r="NQ248" s="203"/>
      <c r="NR248" s="201"/>
      <c r="NS248" s="201"/>
      <c r="NT248" s="201"/>
      <c r="NU248" s="201" t="str">
        <f t="shared" si="251"/>
        <v/>
      </c>
      <c r="NV248" s="201"/>
      <c r="NW248" s="201"/>
      <c r="NX248" s="201"/>
      <c r="NY248" s="201"/>
      <c r="NZ248" s="201"/>
      <c r="OA248" s="201"/>
      <c r="OB248" s="201" t="str">
        <f t="shared" si="252"/>
        <v/>
      </c>
      <c r="OC248" s="201"/>
      <c r="OD248" s="201"/>
      <c r="OE248" s="203"/>
      <c r="OF248" s="201"/>
      <c r="OG248" s="201"/>
      <c r="OH248" s="201"/>
      <c r="OI248" s="201" t="str">
        <f t="shared" si="253"/>
        <v/>
      </c>
      <c r="OJ248" s="201"/>
      <c r="OK248" s="201"/>
      <c r="OL248" s="203"/>
      <c r="OM248" s="201"/>
      <c r="ON248" s="201"/>
      <c r="OO248" s="201"/>
      <c r="OP248" s="201" t="str">
        <f t="shared" si="254"/>
        <v/>
      </c>
      <c r="OQ248" s="201"/>
      <c r="OR248" s="201"/>
      <c r="OS248" s="203"/>
      <c r="OT248" s="201"/>
      <c r="OU248" s="201"/>
      <c r="OV248" s="201"/>
      <c r="OW248" s="201" t="str">
        <f t="shared" si="255"/>
        <v/>
      </c>
      <c r="OX248" s="201"/>
      <c r="OY248" s="201"/>
      <c r="OZ248" s="203"/>
      <c r="PA248" s="201"/>
      <c r="PB248" s="201"/>
      <c r="PC248" s="201"/>
      <c r="PD248" s="201" t="str">
        <f t="shared" si="256"/>
        <v/>
      </c>
      <c r="PE248" s="201"/>
      <c r="PF248" s="201"/>
      <c r="PG248" s="203"/>
      <c r="PH248" s="201"/>
      <c r="PI248" s="201"/>
      <c r="PJ248" s="201"/>
      <c r="PK248" s="201" t="str">
        <f t="shared" si="257"/>
        <v/>
      </c>
      <c r="PL248" s="201"/>
      <c r="PM248" s="201"/>
      <c r="PN248" s="201"/>
      <c r="PO248" s="201"/>
      <c r="PP248" s="201"/>
      <c r="PQ248" s="201"/>
      <c r="PR248" s="201" t="str">
        <f t="shared" si="258"/>
        <v/>
      </c>
      <c r="PS248" s="201"/>
      <c r="PT248" s="201"/>
      <c r="PU248" s="201"/>
      <c r="PV248" s="201"/>
      <c r="PW248" s="201"/>
      <c r="PX248" s="201"/>
      <c r="PY248" s="201" t="str">
        <f t="shared" si="259"/>
        <v/>
      </c>
      <c r="PZ248" s="201"/>
      <c r="QA248" s="201"/>
      <c r="QB248" s="201"/>
      <c r="QC248" s="201"/>
      <c r="QD248" s="201"/>
      <c r="QE248" s="201"/>
      <c r="QF248" s="201" t="str">
        <f t="shared" si="260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9"/>
        <v>#N/A</v>
      </c>
      <c r="H249" s="202"/>
      <c r="I249" s="202"/>
      <c r="J249" s="202"/>
      <c r="K249" s="201"/>
      <c r="L249" s="201"/>
      <c r="M249" s="201"/>
      <c r="N249" s="201">
        <f t="shared" si="270"/>
        <v>0</v>
      </c>
      <c r="O249" s="201"/>
      <c r="P249" s="201"/>
      <c r="Q249" s="203"/>
      <c r="R249" s="201"/>
      <c r="S249" s="201"/>
      <c r="T249" s="201"/>
      <c r="U249" s="201">
        <f t="shared" si="267"/>
        <v>0</v>
      </c>
      <c r="V249" s="201"/>
      <c r="W249" s="201"/>
      <c r="X249" s="203"/>
      <c r="Y249" s="201"/>
      <c r="Z249" s="201"/>
      <c r="AA249" s="201"/>
      <c r="AB249" s="201">
        <f t="shared" si="268"/>
        <v>0</v>
      </c>
      <c r="AC249" s="201"/>
      <c r="AD249" s="201"/>
      <c r="AE249" s="203"/>
      <c r="AF249" s="201"/>
      <c r="AG249" s="201"/>
      <c r="AH249" s="201"/>
      <c r="AI249" s="201">
        <f t="shared" si="191"/>
        <v>30</v>
      </c>
      <c r="AJ249" s="201"/>
      <c r="AK249" s="201"/>
      <c r="AL249" s="203"/>
      <c r="AM249" s="201"/>
      <c r="AN249" s="201"/>
      <c r="AO249" s="201"/>
      <c r="AP249" s="201" t="str">
        <f t="shared" si="192"/>
        <v/>
      </c>
      <c r="AQ249" s="201"/>
      <c r="AR249" s="201"/>
      <c r="AS249" s="203"/>
      <c r="AT249" s="201"/>
      <c r="AU249" s="201"/>
      <c r="AV249" s="201"/>
      <c r="AW249" s="201" t="str">
        <f t="shared" si="193"/>
        <v/>
      </c>
      <c r="AX249" s="201"/>
      <c r="AY249" s="201"/>
      <c r="AZ249" s="201"/>
      <c r="BA249" s="201"/>
      <c r="BB249" s="201"/>
      <c r="BC249" s="201"/>
      <c r="BD249" s="201" t="str">
        <f t="shared" si="194"/>
        <v/>
      </c>
      <c r="BE249" s="201"/>
      <c r="BF249" s="201"/>
      <c r="BG249" s="203"/>
      <c r="BH249" s="201"/>
      <c r="BI249" s="201"/>
      <c r="BJ249" s="201"/>
      <c r="BK249" s="201" t="str">
        <f t="shared" si="195"/>
        <v/>
      </c>
      <c r="BL249" s="201"/>
      <c r="BM249" s="201"/>
      <c r="BN249" s="203"/>
      <c r="BO249" s="201"/>
      <c r="BP249" s="201"/>
      <c r="BQ249" s="201"/>
      <c r="BR249" s="201" t="str">
        <f t="shared" si="196"/>
        <v/>
      </c>
      <c r="BS249" s="201"/>
      <c r="BT249" s="201"/>
      <c r="BU249" s="203"/>
      <c r="BV249" s="201"/>
      <c r="BW249" s="201"/>
      <c r="BX249" s="201"/>
      <c r="BY249" s="201" t="str">
        <f t="shared" si="197"/>
        <v/>
      </c>
      <c r="BZ249" s="201"/>
      <c r="CA249" s="201"/>
      <c r="CB249" s="203"/>
      <c r="CC249" s="201"/>
      <c r="CD249" s="201"/>
      <c r="CE249" s="201"/>
      <c r="CF249" s="201" t="str">
        <f t="shared" si="198"/>
        <v/>
      </c>
      <c r="CG249" s="201"/>
      <c r="CH249" s="201"/>
      <c r="CI249" s="203"/>
      <c r="CJ249" s="201"/>
      <c r="CK249" s="201"/>
      <c r="CL249" s="201"/>
      <c r="CM249" s="201" t="str">
        <f t="shared" si="199"/>
        <v/>
      </c>
      <c r="CN249" s="201"/>
      <c r="CO249" s="201"/>
      <c r="CP249" s="201"/>
      <c r="CQ249" s="201"/>
      <c r="CR249" s="201"/>
      <c r="CS249" s="201"/>
      <c r="CT249" s="201" t="str">
        <f t="shared" si="200"/>
        <v/>
      </c>
      <c r="CU249" s="201"/>
      <c r="CV249" s="201"/>
      <c r="CW249" s="203"/>
      <c r="CX249" s="201"/>
      <c r="CY249" s="201"/>
      <c r="CZ249" s="201"/>
      <c r="DA249" s="201" t="str">
        <f t="shared" si="201"/>
        <v/>
      </c>
      <c r="DB249" s="201"/>
      <c r="DC249" s="201"/>
      <c r="DD249" s="203"/>
      <c r="DE249" s="201"/>
      <c r="DF249" s="201"/>
      <c r="DG249" s="201"/>
      <c r="DH249" s="201" t="str">
        <f t="shared" si="202"/>
        <v/>
      </c>
      <c r="DI249" s="201"/>
      <c r="DJ249" s="201"/>
      <c r="DK249" s="203"/>
      <c r="DL249" s="201"/>
      <c r="DM249" s="201"/>
      <c r="DN249" s="201"/>
      <c r="DO249" s="201" t="str">
        <f t="shared" si="203"/>
        <v/>
      </c>
      <c r="DP249" s="201"/>
      <c r="DQ249" s="201"/>
      <c r="DR249" s="203"/>
      <c r="DS249" s="201"/>
      <c r="DT249" s="201"/>
      <c r="DU249" s="201"/>
      <c r="DV249" s="201" t="str">
        <f t="shared" si="204"/>
        <v/>
      </c>
      <c r="DW249" s="201"/>
      <c r="DX249" s="201"/>
      <c r="DY249" s="203"/>
      <c r="DZ249" s="201"/>
      <c r="EA249" s="201"/>
      <c r="EB249" s="201"/>
      <c r="EC249" s="201" t="str">
        <f t="shared" si="205"/>
        <v/>
      </c>
      <c r="ED249" s="201"/>
      <c r="EE249" s="201"/>
      <c r="EF249" s="201"/>
      <c r="EG249" s="201"/>
      <c r="EH249" s="201"/>
      <c r="EI249" s="201"/>
      <c r="EJ249" s="201" t="str">
        <f t="shared" si="206"/>
        <v/>
      </c>
      <c r="EK249" s="201"/>
      <c r="EL249" s="201"/>
      <c r="EM249" s="203"/>
      <c r="EN249" s="201"/>
      <c r="EO249" s="201"/>
      <c r="EP249" s="201"/>
      <c r="EQ249" s="201" t="str">
        <f t="shared" si="207"/>
        <v/>
      </c>
      <c r="ER249" s="201"/>
      <c r="ES249" s="201"/>
      <c r="ET249" s="203"/>
      <c r="EU249" s="201"/>
      <c r="EV249" s="201"/>
      <c r="EW249" s="201"/>
      <c r="EX249" s="201" t="str">
        <f t="shared" si="208"/>
        <v/>
      </c>
      <c r="EY249" s="201"/>
      <c r="EZ249" s="201"/>
      <c r="FA249" s="203"/>
      <c r="FB249" s="201"/>
      <c r="FC249" s="201"/>
      <c r="FD249" s="201"/>
      <c r="FE249" s="201" t="str">
        <f t="shared" si="209"/>
        <v/>
      </c>
      <c r="FF249" s="201"/>
      <c r="FG249" s="201"/>
      <c r="FH249" s="203"/>
      <c r="FI249" s="201"/>
      <c r="FJ249" s="201"/>
      <c r="FK249" s="201"/>
      <c r="FL249" s="201" t="str">
        <f t="shared" si="210"/>
        <v/>
      </c>
      <c r="FM249" s="201"/>
      <c r="FN249" s="201"/>
      <c r="FO249" s="203"/>
      <c r="FP249" s="201"/>
      <c r="FQ249" s="201"/>
      <c r="FR249" s="201"/>
      <c r="FS249" s="201" t="str">
        <f t="shared" si="211"/>
        <v/>
      </c>
      <c r="FT249" s="201"/>
      <c r="FU249" s="201"/>
      <c r="FV249" s="201"/>
      <c r="FW249" s="201"/>
      <c r="FX249" s="201"/>
      <c r="FY249" s="201"/>
      <c r="FZ249" s="201" t="str">
        <f t="shared" si="212"/>
        <v/>
      </c>
      <c r="GA249" s="201"/>
      <c r="GB249" s="201"/>
      <c r="GC249" s="203"/>
      <c r="GD249" s="201"/>
      <c r="GE249" s="201"/>
      <c r="GF249" s="201"/>
      <c r="GG249" s="201" t="str">
        <f t="shared" si="213"/>
        <v/>
      </c>
      <c r="GH249" s="201"/>
      <c r="GI249" s="201"/>
      <c r="GJ249" s="203"/>
      <c r="GK249" s="201"/>
      <c r="GL249" s="201"/>
      <c r="GM249" s="201"/>
      <c r="GN249" s="201" t="str">
        <f t="shared" si="214"/>
        <v/>
      </c>
      <c r="GO249" s="201"/>
      <c r="GP249" s="201"/>
      <c r="GQ249" s="203"/>
      <c r="GR249" s="201"/>
      <c r="GS249" s="201"/>
      <c r="GT249" s="201"/>
      <c r="GU249" s="201" t="str">
        <f t="shared" si="215"/>
        <v/>
      </c>
      <c r="GV249" s="201"/>
      <c r="GW249" s="201"/>
      <c r="GX249" s="203"/>
      <c r="GY249" s="201"/>
      <c r="GZ249" s="201"/>
      <c r="HA249" s="201"/>
      <c r="HB249" s="201" t="str">
        <f t="shared" si="216"/>
        <v/>
      </c>
      <c r="HC249" s="201"/>
      <c r="HD249" s="201"/>
      <c r="HE249" s="203"/>
      <c r="HF249" s="201"/>
      <c r="HG249" s="201"/>
      <c r="HH249" s="201"/>
      <c r="HI249" s="201" t="str">
        <f t="shared" si="217"/>
        <v/>
      </c>
      <c r="HJ249" s="201"/>
      <c r="HK249" s="201"/>
      <c r="HL249" s="201"/>
      <c r="HM249" s="201"/>
      <c r="HN249" s="201"/>
      <c r="HO249" s="201"/>
      <c r="HP249" s="201" t="str">
        <f t="shared" si="218"/>
        <v/>
      </c>
      <c r="HQ249" s="201"/>
      <c r="HR249" s="201"/>
      <c r="HS249" s="203"/>
      <c r="HT249" s="201"/>
      <c r="HU249" s="201"/>
      <c r="HV249" s="201"/>
      <c r="HW249" s="201" t="str">
        <f t="shared" si="219"/>
        <v/>
      </c>
      <c r="HX249" s="201"/>
      <c r="HY249" s="201"/>
      <c r="HZ249" s="203"/>
      <c r="IA249" s="201"/>
      <c r="IB249" s="201"/>
      <c r="IC249" s="201"/>
      <c r="ID249" s="201" t="str">
        <f t="shared" si="220"/>
        <v/>
      </c>
      <c r="IE249" s="201"/>
      <c r="IF249" s="201"/>
      <c r="IG249" s="203"/>
      <c r="IH249" s="201"/>
      <c r="II249" s="201"/>
      <c r="IJ249" s="201"/>
      <c r="IK249" s="201" t="str">
        <f t="shared" si="221"/>
        <v/>
      </c>
      <c r="IL249" s="201"/>
      <c r="IM249" s="201"/>
      <c r="IN249" s="203"/>
      <c r="IO249" s="201"/>
      <c r="IP249" s="201"/>
      <c r="IQ249" s="201"/>
      <c r="IR249" s="201" t="str">
        <f t="shared" si="222"/>
        <v/>
      </c>
      <c r="IS249" s="201"/>
      <c r="IT249" s="201"/>
      <c r="IU249" s="203"/>
      <c r="IV249" s="201"/>
      <c r="IW249" s="201"/>
      <c r="IX249" s="201"/>
      <c r="IY249" s="201" t="str">
        <f t="shared" si="223"/>
        <v/>
      </c>
      <c r="IZ249" s="201"/>
      <c r="JA249" s="201"/>
      <c r="JB249" s="201"/>
      <c r="JC249" s="201"/>
      <c r="JD249" s="201"/>
      <c r="JE249" s="201"/>
      <c r="JF249" s="201" t="str">
        <f t="shared" si="224"/>
        <v/>
      </c>
      <c r="JG249" s="201"/>
      <c r="JH249" s="201"/>
      <c r="JI249" s="203"/>
      <c r="JJ249" s="201"/>
      <c r="JK249" s="201"/>
      <c r="JL249" s="201"/>
      <c r="JM249" s="201" t="str">
        <f t="shared" si="225"/>
        <v/>
      </c>
      <c r="JN249" s="201"/>
      <c r="JO249" s="201"/>
      <c r="JP249" s="203"/>
      <c r="JQ249" s="201"/>
      <c r="JR249" s="201"/>
      <c r="JS249" s="201"/>
      <c r="JT249" s="201" t="str">
        <f t="shared" si="226"/>
        <v/>
      </c>
      <c r="JU249" s="201"/>
      <c r="JV249" s="201"/>
      <c r="JW249" s="203"/>
      <c r="JX249" s="201"/>
      <c r="JY249" s="201"/>
      <c r="JZ249" s="201"/>
      <c r="KA249" s="201" t="str">
        <f t="shared" si="227"/>
        <v/>
      </c>
      <c r="KB249" s="201"/>
      <c r="KC249" s="201"/>
      <c r="KD249" s="203"/>
      <c r="KE249" s="201"/>
      <c r="KF249" s="201"/>
      <c r="KG249" s="201"/>
      <c r="KH249" s="201" t="str">
        <f t="shared" si="228"/>
        <v/>
      </c>
      <c r="KI249" s="201"/>
      <c r="KJ249" s="201"/>
      <c r="KK249" s="203"/>
      <c r="KL249" s="201"/>
      <c r="KM249" s="201"/>
      <c r="KN249" s="201"/>
      <c r="KO249" s="201" t="str">
        <f t="shared" si="229"/>
        <v/>
      </c>
      <c r="KP249" s="201"/>
      <c r="KQ249" s="201"/>
      <c r="KR249" s="201"/>
      <c r="KS249" s="201"/>
      <c r="KT249" s="201"/>
      <c r="KU249" s="201"/>
      <c r="KV249" s="201" t="str">
        <f t="shared" si="230"/>
        <v/>
      </c>
      <c r="KW249" s="201"/>
      <c r="KX249" s="201"/>
      <c r="KY249" s="203"/>
      <c r="KZ249" s="201"/>
      <c r="LA249" s="201"/>
      <c r="LB249" s="201"/>
      <c r="LC249" s="201" t="str">
        <f t="shared" si="231"/>
        <v/>
      </c>
      <c r="LD249" s="201"/>
      <c r="LE249" s="201"/>
      <c r="LF249" s="203"/>
      <c r="LG249" s="201"/>
      <c r="LH249" s="201"/>
      <c r="LI249" s="201"/>
      <c r="LJ249" s="201" t="str">
        <f t="shared" si="242"/>
        <v/>
      </c>
      <c r="LK249" s="201"/>
      <c r="LL249" s="201"/>
      <c r="LM249" s="203"/>
      <c r="LN249" s="201"/>
      <c r="LO249" s="201"/>
      <c r="LP249" s="201"/>
      <c r="LQ249" s="201" t="str">
        <f t="shared" si="243"/>
        <v/>
      </c>
      <c r="LR249" s="201"/>
      <c r="LS249" s="201"/>
      <c r="LT249" s="203"/>
      <c r="LU249" s="201"/>
      <c r="LV249" s="201"/>
      <c r="LW249" s="201"/>
      <c r="LX249" s="201" t="str">
        <f t="shared" si="244"/>
        <v/>
      </c>
      <c r="LY249" s="201"/>
      <c r="LZ249" s="201"/>
      <c r="MA249" s="203"/>
      <c r="MB249" s="201"/>
      <c r="MC249" s="201"/>
      <c r="MD249" s="201"/>
      <c r="ME249" s="201" t="str">
        <f t="shared" si="245"/>
        <v/>
      </c>
      <c r="MF249" s="201"/>
      <c r="MG249" s="201"/>
      <c r="MH249" s="201"/>
      <c r="MI249" s="201"/>
      <c r="MJ249" s="201"/>
      <c r="MK249" s="201"/>
      <c r="ML249" s="201" t="str">
        <f t="shared" si="246"/>
        <v/>
      </c>
      <c r="MM249" s="201"/>
      <c r="MN249" s="201"/>
      <c r="MO249" s="203"/>
      <c r="MP249" s="201"/>
      <c r="MQ249" s="201"/>
      <c r="MR249" s="201"/>
      <c r="MS249" s="201" t="str">
        <f t="shared" si="247"/>
        <v/>
      </c>
      <c r="MT249" s="201"/>
      <c r="MU249" s="201"/>
      <c r="MV249" s="203"/>
      <c r="MW249" s="201"/>
      <c r="MX249" s="201"/>
      <c r="MY249" s="201"/>
      <c r="MZ249" s="201" t="str">
        <f t="shared" si="248"/>
        <v/>
      </c>
      <c r="NA249" s="201"/>
      <c r="NB249" s="201"/>
      <c r="NC249" s="203"/>
      <c r="ND249" s="201"/>
      <c r="NE249" s="201"/>
      <c r="NF249" s="201"/>
      <c r="NG249" s="201" t="str">
        <f t="shared" si="249"/>
        <v/>
      </c>
      <c r="NH249" s="201"/>
      <c r="NI249" s="201"/>
      <c r="NJ249" s="203"/>
      <c r="NK249" s="201"/>
      <c r="NL249" s="201"/>
      <c r="NM249" s="201"/>
      <c r="NN249" s="201" t="str">
        <f t="shared" si="250"/>
        <v/>
      </c>
      <c r="NO249" s="201"/>
      <c r="NP249" s="201"/>
      <c r="NQ249" s="203"/>
      <c r="NR249" s="201"/>
      <c r="NS249" s="201"/>
      <c r="NT249" s="201"/>
      <c r="NU249" s="201" t="str">
        <f t="shared" si="251"/>
        <v/>
      </c>
      <c r="NV249" s="201"/>
      <c r="NW249" s="201"/>
      <c r="NX249" s="201"/>
      <c r="NY249" s="201"/>
      <c r="NZ249" s="201"/>
      <c r="OA249" s="201"/>
      <c r="OB249" s="201" t="str">
        <f t="shared" si="252"/>
        <v/>
      </c>
      <c r="OC249" s="201"/>
      <c r="OD249" s="201"/>
      <c r="OE249" s="203"/>
      <c r="OF249" s="201"/>
      <c r="OG249" s="201"/>
      <c r="OH249" s="201"/>
      <c r="OI249" s="201" t="str">
        <f t="shared" si="253"/>
        <v/>
      </c>
      <c r="OJ249" s="201"/>
      <c r="OK249" s="201"/>
      <c r="OL249" s="203"/>
      <c r="OM249" s="201"/>
      <c r="ON249" s="201"/>
      <c r="OO249" s="201"/>
      <c r="OP249" s="201" t="str">
        <f t="shared" si="254"/>
        <v/>
      </c>
      <c r="OQ249" s="201"/>
      <c r="OR249" s="201"/>
      <c r="OS249" s="203"/>
      <c r="OT249" s="201"/>
      <c r="OU249" s="201"/>
      <c r="OV249" s="201"/>
      <c r="OW249" s="201" t="str">
        <f t="shared" si="255"/>
        <v/>
      </c>
      <c r="OX249" s="201"/>
      <c r="OY249" s="201"/>
      <c r="OZ249" s="203"/>
      <c r="PA249" s="201"/>
      <c r="PB249" s="201"/>
      <c r="PC249" s="201"/>
      <c r="PD249" s="201" t="str">
        <f t="shared" si="256"/>
        <v/>
      </c>
      <c r="PE249" s="201"/>
      <c r="PF249" s="201"/>
      <c r="PG249" s="203"/>
      <c r="PH249" s="201"/>
      <c r="PI249" s="201"/>
      <c r="PJ249" s="201"/>
      <c r="PK249" s="201" t="str">
        <f t="shared" si="257"/>
        <v/>
      </c>
      <c r="PL249" s="201"/>
      <c r="PM249" s="201"/>
      <c r="PN249" s="201"/>
      <c r="PO249" s="201"/>
      <c r="PP249" s="201"/>
      <c r="PQ249" s="201"/>
      <c r="PR249" s="201" t="str">
        <f t="shared" si="258"/>
        <v/>
      </c>
      <c r="PS249" s="201"/>
      <c r="PT249" s="201"/>
      <c r="PU249" s="201"/>
      <c r="PV249" s="201"/>
      <c r="PW249" s="201"/>
      <c r="PX249" s="201"/>
      <c r="PY249" s="201" t="str">
        <f t="shared" si="259"/>
        <v/>
      </c>
      <c r="PZ249" s="201"/>
      <c r="QA249" s="201"/>
      <c r="QB249" s="201"/>
      <c r="QC249" s="201"/>
      <c r="QD249" s="201"/>
      <c r="QE249" s="201"/>
      <c r="QF249" s="201" t="str">
        <f t="shared" si="260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67"/>
        <v>0</v>
      </c>
      <c r="V250" s="201"/>
      <c r="W250" s="201"/>
      <c r="X250" s="203"/>
      <c r="Y250" s="201"/>
      <c r="Z250" s="201"/>
      <c r="AA250" s="201"/>
      <c r="AB250" s="201">
        <f t="shared" si="268"/>
        <v>0</v>
      </c>
      <c r="AC250" s="201"/>
      <c r="AD250" s="201"/>
      <c r="AE250" s="203"/>
      <c r="AF250" s="201"/>
      <c r="AG250" s="201"/>
      <c r="AH250" s="201"/>
      <c r="AI250" s="201">
        <f t="shared" si="191"/>
        <v>0</v>
      </c>
      <c r="AJ250" s="201"/>
      <c r="AK250" s="201"/>
      <c r="AL250" s="203"/>
      <c r="AM250" s="201"/>
      <c r="AN250" s="201"/>
      <c r="AO250" s="201"/>
      <c r="AP250" s="201" t="str">
        <f t="shared" si="192"/>
        <v/>
      </c>
      <c r="AQ250" s="201"/>
      <c r="AR250" s="201"/>
      <c r="AS250" s="203"/>
      <c r="AT250" s="201"/>
      <c r="AU250" s="201"/>
      <c r="AV250" s="201"/>
      <c r="AW250" s="201" t="str">
        <f t="shared" si="193"/>
        <v/>
      </c>
      <c r="AX250" s="201"/>
      <c r="AY250" s="201"/>
      <c r="AZ250" s="201"/>
      <c r="BA250" s="201"/>
      <c r="BB250" s="201"/>
      <c r="BC250" s="201"/>
      <c r="BD250" s="201" t="str">
        <f t="shared" si="194"/>
        <v/>
      </c>
      <c r="BE250" s="201"/>
      <c r="BF250" s="201"/>
      <c r="BG250" s="203"/>
      <c r="BH250" s="201"/>
      <c r="BI250" s="201"/>
      <c r="BJ250" s="201"/>
      <c r="BK250" s="201" t="str">
        <f t="shared" si="195"/>
        <v/>
      </c>
      <c r="BL250" s="201"/>
      <c r="BM250" s="201"/>
      <c r="BN250" s="203"/>
      <c r="BO250" s="201"/>
      <c r="BP250" s="201"/>
      <c r="BQ250" s="201"/>
      <c r="BR250" s="201" t="str">
        <f t="shared" si="196"/>
        <v/>
      </c>
      <c r="BS250" s="201"/>
      <c r="BT250" s="201"/>
      <c r="BU250" s="203"/>
      <c r="BV250" s="201"/>
      <c r="BW250" s="201"/>
      <c r="BX250" s="201"/>
      <c r="BY250" s="201" t="str">
        <f t="shared" si="197"/>
        <v/>
      </c>
      <c r="BZ250" s="201"/>
      <c r="CA250" s="201"/>
      <c r="CB250" s="203"/>
      <c r="CC250" s="201"/>
      <c r="CD250" s="201"/>
      <c r="CE250" s="201"/>
      <c r="CF250" s="201" t="str">
        <f t="shared" si="198"/>
        <v/>
      </c>
      <c r="CG250" s="201"/>
      <c r="CH250" s="201"/>
      <c r="CI250" s="203"/>
      <c r="CJ250" s="201"/>
      <c r="CK250" s="201"/>
      <c r="CL250" s="201"/>
      <c r="CM250" s="201" t="str">
        <f t="shared" si="199"/>
        <v/>
      </c>
      <c r="CN250" s="201"/>
      <c r="CO250" s="201"/>
      <c r="CP250" s="201"/>
      <c r="CQ250" s="201"/>
      <c r="CR250" s="201"/>
      <c r="CS250" s="201"/>
      <c r="CT250" s="201" t="str">
        <f t="shared" si="200"/>
        <v/>
      </c>
      <c r="CU250" s="201"/>
      <c r="CV250" s="201"/>
      <c r="CW250" s="203"/>
      <c r="CX250" s="201"/>
      <c r="CY250" s="201"/>
      <c r="CZ250" s="201"/>
      <c r="DA250" s="201" t="str">
        <f t="shared" si="201"/>
        <v/>
      </c>
      <c r="DB250" s="201"/>
      <c r="DC250" s="201"/>
      <c r="DD250" s="203"/>
      <c r="DE250" s="201"/>
      <c r="DF250" s="201"/>
      <c r="DG250" s="201"/>
      <c r="DH250" s="201" t="str">
        <f t="shared" si="202"/>
        <v/>
      </c>
      <c r="DI250" s="201"/>
      <c r="DJ250" s="201"/>
      <c r="DK250" s="203"/>
      <c r="DL250" s="201"/>
      <c r="DM250" s="201"/>
      <c r="DN250" s="201"/>
      <c r="DO250" s="201" t="str">
        <f t="shared" si="203"/>
        <v/>
      </c>
      <c r="DP250" s="201"/>
      <c r="DQ250" s="201"/>
      <c r="DR250" s="203"/>
      <c r="DS250" s="201"/>
      <c r="DT250" s="201"/>
      <c r="DU250" s="201"/>
      <c r="DV250" s="201" t="str">
        <f t="shared" si="204"/>
        <v/>
      </c>
      <c r="DW250" s="201"/>
      <c r="DX250" s="201"/>
      <c r="DY250" s="203"/>
      <c r="DZ250" s="201"/>
      <c r="EA250" s="201"/>
      <c r="EB250" s="201"/>
      <c r="EC250" s="201" t="str">
        <f t="shared" si="205"/>
        <v/>
      </c>
      <c r="ED250" s="201"/>
      <c r="EE250" s="201"/>
      <c r="EF250" s="201"/>
      <c r="EG250" s="201"/>
      <c r="EH250" s="201"/>
      <c r="EI250" s="201"/>
      <c r="EJ250" s="201" t="str">
        <f t="shared" si="206"/>
        <v/>
      </c>
      <c r="EK250" s="201"/>
      <c r="EL250" s="201"/>
      <c r="EM250" s="203"/>
      <c r="EN250" s="201"/>
      <c r="EO250" s="201"/>
      <c r="EP250" s="201"/>
      <c r="EQ250" s="201" t="str">
        <f t="shared" si="207"/>
        <v/>
      </c>
      <c r="ER250" s="201"/>
      <c r="ES250" s="201"/>
      <c r="ET250" s="203"/>
      <c r="EU250" s="201"/>
      <c r="EV250" s="201"/>
      <c r="EW250" s="201"/>
      <c r="EX250" s="201" t="str">
        <f t="shared" si="208"/>
        <v/>
      </c>
      <c r="EY250" s="201"/>
      <c r="EZ250" s="201"/>
      <c r="FA250" s="203"/>
      <c r="FB250" s="201"/>
      <c r="FC250" s="201"/>
      <c r="FD250" s="201"/>
      <c r="FE250" s="201" t="str">
        <f t="shared" si="209"/>
        <v/>
      </c>
      <c r="FF250" s="201"/>
      <c r="FG250" s="201"/>
      <c r="FH250" s="203"/>
      <c r="FI250" s="201"/>
      <c r="FJ250" s="201"/>
      <c r="FK250" s="201"/>
      <c r="FL250" s="201" t="str">
        <f t="shared" si="210"/>
        <v/>
      </c>
      <c r="FM250" s="201"/>
      <c r="FN250" s="201"/>
      <c r="FO250" s="203"/>
      <c r="FP250" s="201"/>
      <c r="FQ250" s="201"/>
      <c r="FR250" s="201"/>
      <c r="FS250" s="201" t="str">
        <f t="shared" si="211"/>
        <v/>
      </c>
      <c r="FT250" s="201"/>
      <c r="FU250" s="201"/>
      <c r="FV250" s="201"/>
      <c r="FW250" s="201"/>
      <c r="FX250" s="201"/>
      <c r="FY250" s="201"/>
      <c r="FZ250" s="201" t="str">
        <f t="shared" si="212"/>
        <v/>
      </c>
      <c r="GA250" s="201"/>
      <c r="GB250" s="201"/>
      <c r="GC250" s="203"/>
      <c r="GD250" s="201"/>
      <c r="GE250" s="201"/>
      <c r="GF250" s="201"/>
      <c r="GG250" s="201" t="str">
        <f t="shared" si="213"/>
        <v/>
      </c>
      <c r="GH250" s="201"/>
      <c r="GI250" s="201"/>
      <c r="GJ250" s="203"/>
      <c r="GK250" s="201"/>
      <c r="GL250" s="201"/>
      <c r="GM250" s="201"/>
      <c r="GN250" s="201" t="str">
        <f t="shared" si="214"/>
        <v/>
      </c>
      <c r="GO250" s="201"/>
      <c r="GP250" s="201"/>
      <c r="GQ250" s="203"/>
      <c r="GR250" s="201"/>
      <c r="GS250" s="201"/>
      <c r="GT250" s="201"/>
      <c r="GU250" s="201" t="str">
        <f t="shared" si="215"/>
        <v/>
      </c>
      <c r="GV250" s="201"/>
      <c r="GW250" s="201"/>
      <c r="GX250" s="203"/>
      <c r="GY250" s="201"/>
      <c r="GZ250" s="201"/>
      <c r="HA250" s="201"/>
      <c r="HB250" s="201" t="str">
        <f t="shared" si="216"/>
        <v/>
      </c>
      <c r="HC250" s="201"/>
      <c r="HD250" s="201"/>
      <c r="HE250" s="203"/>
      <c r="HF250" s="201"/>
      <c r="HG250" s="201"/>
      <c r="HH250" s="201"/>
      <c r="HI250" s="201" t="str">
        <f t="shared" si="217"/>
        <v/>
      </c>
      <c r="HJ250" s="201"/>
      <c r="HK250" s="201"/>
      <c r="HL250" s="201"/>
      <c r="HM250" s="201"/>
      <c r="HN250" s="201"/>
      <c r="HO250" s="201"/>
      <c r="HP250" s="201" t="str">
        <f t="shared" si="218"/>
        <v/>
      </c>
      <c r="HQ250" s="201"/>
      <c r="HR250" s="201"/>
      <c r="HS250" s="203"/>
      <c r="HT250" s="201"/>
      <c r="HU250" s="201"/>
      <c r="HV250" s="201"/>
      <c r="HW250" s="201" t="str">
        <f t="shared" si="219"/>
        <v/>
      </c>
      <c r="HX250" s="201"/>
      <c r="HY250" s="201"/>
      <c r="HZ250" s="203"/>
      <c r="IA250" s="201"/>
      <c r="IB250" s="201"/>
      <c r="IC250" s="201"/>
      <c r="ID250" s="201" t="str">
        <f t="shared" si="220"/>
        <v/>
      </c>
      <c r="IE250" s="201"/>
      <c r="IF250" s="201"/>
      <c r="IG250" s="203"/>
      <c r="IH250" s="201"/>
      <c r="II250" s="201"/>
      <c r="IJ250" s="201"/>
      <c r="IK250" s="201" t="str">
        <f t="shared" si="221"/>
        <v/>
      </c>
      <c r="IL250" s="201"/>
      <c r="IM250" s="201"/>
      <c r="IN250" s="203"/>
      <c r="IO250" s="201"/>
      <c r="IP250" s="201"/>
      <c r="IQ250" s="201"/>
      <c r="IR250" s="201" t="str">
        <f t="shared" si="222"/>
        <v/>
      </c>
      <c r="IS250" s="201"/>
      <c r="IT250" s="201"/>
      <c r="IU250" s="203"/>
      <c r="IV250" s="201"/>
      <c r="IW250" s="201"/>
      <c r="IX250" s="201"/>
      <c r="IY250" s="201" t="str">
        <f t="shared" si="223"/>
        <v/>
      </c>
      <c r="IZ250" s="201"/>
      <c r="JA250" s="201"/>
      <c r="JB250" s="201"/>
      <c r="JC250" s="201"/>
      <c r="JD250" s="201"/>
      <c r="JE250" s="201"/>
      <c r="JF250" s="201" t="str">
        <f t="shared" si="224"/>
        <v/>
      </c>
      <c r="JG250" s="201"/>
      <c r="JH250" s="201"/>
      <c r="JI250" s="203"/>
      <c r="JJ250" s="201"/>
      <c r="JK250" s="201"/>
      <c r="JL250" s="201"/>
      <c r="JM250" s="201" t="str">
        <f t="shared" si="225"/>
        <v/>
      </c>
      <c r="JN250" s="201"/>
      <c r="JO250" s="201"/>
      <c r="JP250" s="203"/>
      <c r="JQ250" s="201"/>
      <c r="JR250" s="201"/>
      <c r="JS250" s="201"/>
      <c r="JT250" s="201" t="str">
        <f t="shared" si="226"/>
        <v/>
      </c>
      <c r="JU250" s="201"/>
      <c r="JV250" s="201"/>
      <c r="JW250" s="203"/>
      <c r="JX250" s="201"/>
      <c r="JY250" s="201"/>
      <c r="JZ250" s="201"/>
      <c r="KA250" s="201" t="str">
        <f t="shared" si="227"/>
        <v/>
      </c>
      <c r="KB250" s="201"/>
      <c r="KC250" s="201"/>
      <c r="KD250" s="203"/>
      <c r="KE250" s="201"/>
      <c r="KF250" s="201"/>
      <c r="KG250" s="201"/>
      <c r="KH250" s="201" t="str">
        <f t="shared" si="228"/>
        <v/>
      </c>
      <c r="KI250" s="201"/>
      <c r="KJ250" s="201"/>
      <c r="KK250" s="203"/>
      <c r="KL250" s="201"/>
      <c r="KM250" s="201"/>
      <c r="KN250" s="201"/>
      <c r="KO250" s="201" t="str">
        <f t="shared" si="229"/>
        <v/>
      </c>
      <c r="KP250" s="201"/>
      <c r="KQ250" s="201"/>
      <c r="KR250" s="201"/>
      <c r="KS250" s="201"/>
      <c r="KT250" s="201"/>
      <c r="KU250" s="201"/>
      <c r="KV250" s="201" t="str">
        <f t="shared" si="230"/>
        <v/>
      </c>
      <c r="KW250" s="201"/>
      <c r="KX250" s="201"/>
      <c r="KY250" s="203"/>
      <c r="KZ250" s="201"/>
      <c r="LA250" s="201"/>
      <c r="LB250" s="201"/>
      <c r="LC250" s="201" t="str">
        <f t="shared" si="231"/>
        <v/>
      </c>
      <c r="LD250" s="201"/>
      <c r="LE250" s="201"/>
      <c r="LF250" s="203"/>
      <c r="LG250" s="201"/>
      <c r="LH250" s="201"/>
      <c r="LI250" s="201"/>
      <c r="LJ250" s="201" t="str">
        <f t="shared" si="242"/>
        <v/>
      </c>
      <c r="LK250" s="201"/>
      <c r="LL250" s="201"/>
      <c r="LM250" s="203"/>
      <c r="LN250" s="201"/>
      <c r="LO250" s="201"/>
      <c r="LP250" s="201"/>
      <c r="LQ250" s="201" t="str">
        <f t="shared" si="243"/>
        <v/>
      </c>
      <c r="LR250" s="201"/>
      <c r="LS250" s="201"/>
      <c r="LT250" s="203"/>
      <c r="LU250" s="201"/>
      <c r="LV250" s="201"/>
      <c r="LW250" s="201"/>
      <c r="LX250" s="201" t="str">
        <f t="shared" si="244"/>
        <v/>
      </c>
      <c r="LY250" s="201"/>
      <c r="LZ250" s="201"/>
      <c r="MA250" s="203"/>
      <c r="MB250" s="201"/>
      <c r="MC250" s="201"/>
      <c r="MD250" s="201"/>
      <c r="ME250" s="201" t="str">
        <f t="shared" si="245"/>
        <v/>
      </c>
      <c r="MF250" s="201"/>
      <c r="MG250" s="201"/>
      <c r="MH250" s="201"/>
      <c r="MI250" s="201"/>
      <c r="MJ250" s="201"/>
      <c r="MK250" s="201"/>
      <c r="ML250" s="201" t="str">
        <f t="shared" si="246"/>
        <v/>
      </c>
      <c r="MM250" s="201"/>
      <c r="MN250" s="201"/>
      <c r="MO250" s="203"/>
      <c r="MP250" s="201"/>
      <c r="MQ250" s="201"/>
      <c r="MR250" s="201"/>
      <c r="MS250" s="201" t="str">
        <f t="shared" si="247"/>
        <v/>
      </c>
      <c r="MT250" s="201"/>
      <c r="MU250" s="201"/>
      <c r="MV250" s="203"/>
      <c r="MW250" s="201"/>
      <c r="MX250" s="201"/>
      <c r="MY250" s="201"/>
      <c r="MZ250" s="201" t="str">
        <f t="shared" si="248"/>
        <v/>
      </c>
      <c r="NA250" s="201"/>
      <c r="NB250" s="201"/>
      <c r="NC250" s="203"/>
      <c r="ND250" s="201"/>
      <c r="NE250" s="201"/>
      <c r="NF250" s="201"/>
      <c r="NG250" s="201" t="str">
        <f t="shared" si="249"/>
        <v/>
      </c>
      <c r="NH250" s="201"/>
      <c r="NI250" s="201"/>
      <c r="NJ250" s="203"/>
      <c r="NK250" s="201"/>
      <c r="NL250" s="201"/>
      <c r="NM250" s="201"/>
      <c r="NN250" s="201" t="str">
        <f t="shared" si="250"/>
        <v/>
      </c>
      <c r="NO250" s="201"/>
      <c r="NP250" s="201"/>
      <c r="NQ250" s="203"/>
      <c r="NR250" s="201"/>
      <c r="NS250" s="201"/>
      <c r="NT250" s="201"/>
      <c r="NU250" s="201" t="str">
        <f t="shared" si="251"/>
        <v/>
      </c>
      <c r="NV250" s="201"/>
      <c r="NW250" s="201"/>
      <c r="NX250" s="201"/>
      <c r="NY250" s="201"/>
      <c r="NZ250" s="201"/>
      <c r="OA250" s="201"/>
      <c r="OB250" s="201" t="str">
        <f t="shared" si="252"/>
        <v/>
      </c>
      <c r="OC250" s="201"/>
      <c r="OD250" s="201"/>
      <c r="OE250" s="203"/>
      <c r="OF250" s="201"/>
      <c r="OG250" s="201"/>
      <c r="OH250" s="201"/>
      <c r="OI250" s="201" t="str">
        <f t="shared" si="253"/>
        <v/>
      </c>
      <c r="OJ250" s="201"/>
      <c r="OK250" s="201"/>
      <c r="OL250" s="203"/>
      <c r="OM250" s="201"/>
      <c r="ON250" s="201"/>
      <c r="OO250" s="201"/>
      <c r="OP250" s="201" t="str">
        <f t="shared" si="254"/>
        <v/>
      </c>
      <c r="OQ250" s="201"/>
      <c r="OR250" s="201"/>
      <c r="OS250" s="203"/>
      <c r="OT250" s="201"/>
      <c r="OU250" s="201"/>
      <c r="OV250" s="201"/>
      <c r="OW250" s="201" t="str">
        <f t="shared" si="255"/>
        <v/>
      </c>
      <c r="OX250" s="201"/>
      <c r="OY250" s="201"/>
      <c r="OZ250" s="203"/>
      <c r="PA250" s="201"/>
      <c r="PB250" s="201"/>
      <c r="PC250" s="201"/>
      <c r="PD250" s="201" t="str">
        <f t="shared" si="256"/>
        <v/>
      </c>
      <c r="PE250" s="201"/>
      <c r="PF250" s="201"/>
      <c r="PG250" s="203"/>
      <c r="PH250" s="201"/>
      <c r="PI250" s="201"/>
      <c r="PJ250" s="201"/>
      <c r="PK250" s="201" t="str">
        <f t="shared" si="257"/>
        <v/>
      </c>
      <c r="PL250" s="201"/>
      <c r="PM250" s="201"/>
      <c r="PN250" s="201"/>
      <c r="PO250" s="201"/>
      <c r="PP250" s="201"/>
      <c r="PQ250" s="201"/>
      <c r="PR250" s="201" t="str">
        <f t="shared" si="258"/>
        <v/>
      </c>
      <c r="PS250" s="201"/>
      <c r="PT250" s="201"/>
      <c r="PU250" s="201"/>
      <c r="PV250" s="201"/>
      <c r="PW250" s="201"/>
      <c r="PX250" s="201"/>
      <c r="PY250" s="201" t="str">
        <f t="shared" si="259"/>
        <v/>
      </c>
      <c r="PZ250" s="201"/>
      <c r="QA250" s="201"/>
      <c r="QB250" s="201"/>
      <c r="QC250" s="201"/>
      <c r="QD250" s="201"/>
      <c r="QE250" s="201"/>
      <c r="QF250" s="201" t="str">
        <f t="shared" si="260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67"/>
        <v>0</v>
      </c>
      <c r="V251" s="201"/>
      <c r="W251" s="201"/>
      <c r="X251" s="203"/>
      <c r="Y251" s="201"/>
      <c r="Z251" s="201"/>
      <c r="AA251" s="201"/>
      <c r="AB251" s="201">
        <f t="shared" si="268"/>
        <v>0</v>
      </c>
      <c r="AC251" s="201"/>
      <c r="AD251" s="201"/>
      <c r="AE251" s="203"/>
      <c r="AF251" s="201"/>
      <c r="AG251" s="201"/>
      <c r="AH251" s="201"/>
      <c r="AI251" s="201">
        <f t="shared" si="191"/>
        <v>0</v>
      </c>
      <c r="AJ251" s="201"/>
      <c r="AK251" s="201"/>
      <c r="AL251" s="203"/>
      <c r="AM251" s="201"/>
      <c r="AN251" s="201"/>
      <c r="AO251" s="201"/>
      <c r="AP251" s="201" t="str">
        <f t="shared" si="192"/>
        <v/>
      </c>
      <c r="AQ251" s="201"/>
      <c r="AR251" s="201"/>
      <c r="AS251" s="203"/>
      <c r="AT251" s="201"/>
      <c r="AU251" s="201"/>
      <c r="AV251" s="201"/>
      <c r="AW251" s="201" t="str">
        <f t="shared" si="193"/>
        <v/>
      </c>
      <c r="AX251" s="201"/>
      <c r="AY251" s="201"/>
      <c r="AZ251" s="201"/>
      <c r="BA251" s="201"/>
      <c r="BB251" s="201"/>
      <c r="BC251" s="201"/>
      <c r="BD251" s="201" t="str">
        <f t="shared" si="194"/>
        <v/>
      </c>
      <c r="BE251" s="201"/>
      <c r="BF251" s="201"/>
      <c r="BG251" s="203"/>
      <c r="BH251" s="201"/>
      <c r="BI251" s="201"/>
      <c r="BJ251" s="201"/>
      <c r="BK251" s="201" t="str">
        <f t="shared" si="195"/>
        <v/>
      </c>
      <c r="BL251" s="201"/>
      <c r="BM251" s="201"/>
      <c r="BN251" s="203"/>
      <c r="BO251" s="201"/>
      <c r="BP251" s="201"/>
      <c r="BQ251" s="201"/>
      <c r="BR251" s="201" t="str">
        <f t="shared" si="196"/>
        <v/>
      </c>
      <c r="BS251" s="201"/>
      <c r="BT251" s="201"/>
      <c r="BU251" s="203"/>
      <c r="BV251" s="201"/>
      <c r="BW251" s="201"/>
      <c r="BX251" s="201"/>
      <c r="BY251" s="201" t="str">
        <f t="shared" si="197"/>
        <v/>
      </c>
      <c r="BZ251" s="201"/>
      <c r="CA251" s="201"/>
      <c r="CB251" s="203"/>
      <c r="CC251" s="201"/>
      <c r="CD251" s="201"/>
      <c r="CE251" s="201"/>
      <c r="CF251" s="201" t="str">
        <f t="shared" si="198"/>
        <v/>
      </c>
      <c r="CG251" s="201"/>
      <c r="CH251" s="201"/>
      <c r="CI251" s="203"/>
      <c r="CJ251" s="201"/>
      <c r="CK251" s="201"/>
      <c r="CL251" s="201"/>
      <c r="CM251" s="201" t="str">
        <f t="shared" si="199"/>
        <v/>
      </c>
      <c r="CN251" s="201"/>
      <c r="CO251" s="201"/>
      <c r="CP251" s="201"/>
      <c r="CQ251" s="201"/>
      <c r="CR251" s="201"/>
      <c r="CS251" s="201"/>
      <c r="CT251" s="201" t="str">
        <f t="shared" si="200"/>
        <v/>
      </c>
      <c r="CU251" s="201"/>
      <c r="CV251" s="201"/>
      <c r="CW251" s="203"/>
      <c r="CX251" s="201"/>
      <c r="CY251" s="201"/>
      <c r="CZ251" s="201"/>
      <c r="DA251" s="201" t="str">
        <f t="shared" si="201"/>
        <v/>
      </c>
      <c r="DB251" s="201"/>
      <c r="DC251" s="201"/>
      <c r="DD251" s="203"/>
      <c r="DE251" s="201"/>
      <c r="DF251" s="201"/>
      <c r="DG251" s="201"/>
      <c r="DH251" s="201" t="str">
        <f t="shared" si="202"/>
        <v/>
      </c>
      <c r="DI251" s="201"/>
      <c r="DJ251" s="201"/>
      <c r="DK251" s="203"/>
      <c r="DL251" s="201"/>
      <c r="DM251" s="201"/>
      <c r="DN251" s="201"/>
      <c r="DO251" s="201" t="str">
        <f t="shared" si="203"/>
        <v/>
      </c>
      <c r="DP251" s="201"/>
      <c r="DQ251" s="201"/>
      <c r="DR251" s="203"/>
      <c r="DS251" s="201"/>
      <c r="DT251" s="201"/>
      <c r="DU251" s="201"/>
      <c r="DV251" s="201" t="str">
        <f t="shared" si="204"/>
        <v/>
      </c>
      <c r="DW251" s="201"/>
      <c r="DX251" s="201"/>
      <c r="DY251" s="203"/>
      <c r="DZ251" s="201"/>
      <c r="EA251" s="201"/>
      <c r="EB251" s="201"/>
      <c r="EC251" s="201" t="str">
        <f t="shared" si="205"/>
        <v/>
      </c>
      <c r="ED251" s="201"/>
      <c r="EE251" s="201"/>
      <c r="EF251" s="201"/>
      <c r="EG251" s="201"/>
      <c r="EH251" s="201"/>
      <c r="EI251" s="201"/>
      <c r="EJ251" s="201" t="str">
        <f t="shared" si="206"/>
        <v/>
      </c>
      <c r="EK251" s="201"/>
      <c r="EL251" s="201"/>
      <c r="EM251" s="203"/>
      <c r="EN251" s="201"/>
      <c r="EO251" s="201"/>
      <c r="EP251" s="201"/>
      <c r="EQ251" s="201" t="str">
        <f t="shared" si="207"/>
        <v/>
      </c>
      <c r="ER251" s="201"/>
      <c r="ES251" s="201"/>
      <c r="ET251" s="203"/>
      <c r="EU251" s="201"/>
      <c r="EV251" s="201"/>
      <c r="EW251" s="201"/>
      <c r="EX251" s="201" t="str">
        <f t="shared" si="208"/>
        <v/>
      </c>
      <c r="EY251" s="201"/>
      <c r="EZ251" s="201"/>
      <c r="FA251" s="203"/>
      <c r="FB251" s="201"/>
      <c r="FC251" s="201"/>
      <c r="FD251" s="201"/>
      <c r="FE251" s="201" t="str">
        <f t="shared" si="209"/>
        <v/>
      </c>
      <c r="FF251" s="201"/>
      <c r="FG251" s="201"/>
      <c r="FH251" s="203"/>
      <c r="FI251" s="201"/>
      <c r="FJ251" s="201"/>
      <c r="FK251" s="201"/>
      <c r="FL251" s="201" t="str">
        <f t="shared" si="210"/>
        <v/>
      </c>
      <c r="FM251" s="201"/>
      <c r="FN251" s="201"/>
      <c r="FO251" s="203"/>
      <c r="FP251" s="201"/>
      <c r="FQ251" s="201"/>
      <c r="FR251" s="201"/>
      <c r="FS251" s="201" t="str">
        <f t="shared" si="211"/>
        <v/>
      </c>
      <c r="FT251" s="201"/>
      <c r="FU251" s="201"/>
      <c r="FV251" s="201"/>
      <c r="FW251" s="201"/>
      <c r="FX251" s="201"/>
      <c r="FY251" s="201"/>
      <c r="FZ251" s="201" t="str">
        <f t="shared" si="212"/>
        <v/>
      </c>
      <c r="GA251" s="201"/>
      <c r="GB251" s="201"/>
      <c r="GC251" s="203"/>
      <c r="GD251" s="201"/>
      <c r="GE251" s="201"/>
      <c r="GF251" s="201"/>
      <c r="GG251" s="201" t="str">
        <f t="shared" si="213"/>
        <v/>
      </c>
      <c r="GH251" s="201"/>
      <c r="GI251" s="201"/>
      <c r="GJ251" s="203"/>
      <c r="GK251" s="201"/>
      <c r="GL251" s="201"/>
      <c r="GM251" s="201"/>
      <c r="GN251" s="201" t="str">
        <f t="shared" si="214"/>
        <v/>
      </c>
      <c r="GO251" s="201"/>
      <c r="GP251" s="201"/>
      <c r="GQ251" s="203"/>
      <c r="GR251" s="201"/>
      <c r="GS251" s="201"/>
      <c r="GT251" s="201"/>
      <c r="GU251" s="201" t="str">
        <f t="shared" si="215"/>
        <v/>
      </c>
      <c r="GV251" s="201"/>
      <c r="GW251" s="201"/>
      <c r="GX251" s="203"/>
      <c r="GY251" s="201"/>
      <c r="GZ251" s="201"/>
      <c r="HA251" s="201"/>
      <c r="HB251" s="201" t="str">
        <f t="shared" si="216"/>
        <v/>
      </c>
      <c r="HC251" s="201"/>
      <c r="HD251" s="201"/>
      <c r="HE251" s="203"/>
      <c r="HF251" s="201"/>
      <c r="HG251" s="201"/>
      <c r="HH251" s="201"/>
      <c r="HI251" s="201" t="str">
        <f t="shared" si="217"/>
        <v/>
      </c>
      <c r="HJ251" s="201"/>
      <c r="HK251" s="201"/>
      <c r="HL251" s="201"/>
      <c r="HM251" s="201"/>
      <c r="HN251" s="201"/>
      <c r="HO251" s="201"/>
      <c r="HP251" s="201" t="str">
        <f t="shared" si="218"/>
        <v/>
      </c>
      <c r="HQ251" s="201"/>
      <c r="HR251" s="201"/>
      <c r="HS251" s="203"/>
      <c r="HT251" s="201"/>
      <c r="HU251" s="201"/>
      <c r="HV251" s="201"/>
      <c r="HW251" s="201" t="str">
        <f t="shared" si="219"/>
        <v/>
      </c>
      <c r="HX251" s="201"/>
      <c r="HY251" s="201"/>
      <c r="HZ251" s="203"/>
      <c r="IA251" s="201"/>
      <c r="IB251" s="201"/>
      <c r="IC251" s="201"/>
      <c r="ID251" s="201" t="str">
        <f t="shared" si="220"/>
        <v/>
      </c>
      <c r="IE251" s="201"/>
      <c r="IF251" s="201"/>
      <c r="IG251" s="203"/>
      <c r="IH251" s="201"/>
      <c r="II251" s="201"/>
      <c r="IJ251" s="201"/>
      <c r="IK251" s="201" t="str">
        <f t="shared" si="221"/>
        <v/>
      </c>
      <c r="IL251" s="201"/>
      <c r="IM251" s="201"/>
      <c r="IN251" s="203"/>
      <c r="IO251" s="201"/>
      <c r="IP251" s="201"/>
      <c r="IQ251" s="201"/>
      <c r="IR251" s="201" t="str">
        <f t="shared" si="222"/>
        <v/>
      </c>
      <c r="IS251" s="201"/>
      <c r="IT251" s="201"/>
      <c r="IU251" s="203"/>
      <c r="IV251" s="201"/>
      <c r="IW251" s="201"/>
      <c r="IX251" s="201"/>
      <c r="IY251" s="201" t="str">
        <f t="shared" si="223"/>
        <v/>
      </c>
      <c r="IZ251" s="201"/>
      <c r="JA251" s="201"/>
      <c r="JB251" s="201"/>
      <c r="JC251" s="201"/>
      <c r="JD251" s="201"/>
      <c r="JE251" s="201"/>
      <c r="JF251" s="201" t="str">
        <f t="shared" si="224"/>
        <v/>
      </c>
      <c r="JG251" s="201"/>
      <c r="JH251" s="201"/>
      <c r="JI251" s="203"/>
      <c r="JJ251" s="201"/>
      <c r="JK251" s="201"/>
      <c r="JL251" s="201"/>
      <c r="JM251" s="201" t="str">
        <f t="shared" si="225"/>
        <v/>
      </c>
      <c r="JN251" s="201"/>
      <c r="JO251" s="201"/>
      <c r="JP251" s="203"/>
      <c r="JQ251" s="201"/>
      <c r="JR251" s="201"/>
      <c r="JS251" s="201"/>
      <c r="JT251" s="201" t="str">
        <f t="shared" si="226"/>
        <v/>
      </c>
      <c r="JU251" s="201"/>
      <c r="JV251" s="201"/>
      <c r="JW251" s="203"/>
      <c r="JX251" s="201"/>
      <c r="JY251" s="201"/>
      <c r="JZ251" s="201"/>
      <c r="KA251" s="201" t="str">
        <f t="shared" si="227"/>
        <v/>
      </c>
      <c r="KB251" s="201"/>
      <c r="KC251" s="201"/>
      <c r="KD251" s="203"/>
      <c r="KE251" s="201"/>
      <c r="KF251" s="201"/>
      <c r="KG251" s="201"/>
      <c r="KH251" s="201" t="str">
        <f t="shared" si="228"/>
        <v/>
      </c>
      <c r="KI251" s="201"/>
      <c r="KJ251" s="201"/>
      <c r="KK251" s="203"/>
      <c r="KL251" s="201"/>
      <c r="KM251" s="201"/>
      <c r="KN251" s="201"/>
      <c r="KO251" s="201" t="str">
        <f t="shared" si="229"/>
        <v/>
      </c>
      <c r="KP251" s="201"/>
      <c r="KQ251" s="201"/>
      <c r="KR251" s="201"/>
      <c r="KS251" s="201"/>
      <c r="KT251" s="201"/>
      <c r="KU251" s="201"/>
      <c r="KV251" s="201" t="str">
        <f t="shared" si="230"/>
        <v/>
      </c>
      <c r="KW251" s="201"/>
      <c r="KX251" s="201"/>
      <c r="KY251" s="203"/>
      <c r="KZ251" s="201"/>
      <c r="LA251" s="201"/>
      <c r="LB251" s="201"/>
      <c r="LC251" s="201" t="str">
        <f t="shared" si="231"/>
        <v/>
      </c>
      <c r="LD251" s="201"/>
      <c r="LE251" s="201"/>
      <c r="LF251" s="203"/>
      <c r="LG251" s="201"/>
      <c r="LH251" s="201"/>
      <c r="LI251" s="201"/>
      <c r="LJ251" s="201" t="str">
        <f t="shared" si="242"/>
        <v/>
      </c>
      <c r="LK251" s="201"/>
      <c r="LL251" s="201"/>
      <c r="LM251" s="203"/>
      <c r="LN251" s="201"/>
      <c r="LO251" s="201"/>
      <c r="LP251" s="201"/>
      <c r="LQ251" s="201" t="str">
        <f t="shared" si="243"/>
        <v/>
      </c>
      <c r="LR251" s="201"/>
      <c r="LS251" s="201"/>
      <c r="LT251" s="203"/>
      <c r="LU251" s="201"/>
      <c r="LV251" s="201"/>
      <c r="LW251" s="201"/>
      <c r="LX251" s="201" t="str">
        <f t="shared" si="244"/>
        <v/>
      </c>
      <c r="LY251" s="201"/>
      <c r="LZ251" s="201"/>
      <c r="MA251" s="203"/>
      <c r="MB251" s="201"/>
      <c r="MC251" s="201"/>
      <c r="MD251" s="201"/>
      <c r="ME251" s="201" t="str">
        <f t="shared" si="245"/>
        <v/>
      </c>
      <c r="MF251" s="201"/>
      <c r="MG251" s="201"/>
      <c r="MH251" s="201"/>
      <c r="MI251" s="201"/>
      <c r="MJ251" s="201"/>
      <c r="MK251" s="201"/>
      <c r="ML251" s="201" t="str">
        <f t="shared" si="246"/>
        <v/>
      </c>
      <c r="MM251" s="201"/>
      <c r="MN251" s="201"/>
      <c r="MO251" s="203"/>
      <c r="MP251" s="201"/>
      <c r="MQ251" s="201"/>
      <c r="MR251" s="201"/>
      <c r="MS251" s="201" t="str">
        <f t="shared" si="247"/>
        <v/>
      </c>
      <c r="MT251" s="201"/>
      <c r="MU251" s="201"/>
      <c r="MV251" s="203"/>
      <c r="MW251" s="201"/>
      <c r="MX251" s="201"/>
      <c r="MY251" s="201"/>
      <c r="MZ251" s="201" t="str">
        <f t="shared" si="248"/>
        <v/>
      </c>
      <c r="NA251" s="201"/>
      <c r="NB251" s="201"/>
      <c r="NC251" s="203"/>
      <c r="ND251" s="201"/>
      <c r="NE251" s="201"/>
      <c r="NF251" s="201"/>
      <c r="NG251" s="201" t="str">
        <f t="shared" si="249"/>
        <v/>
      </c>
      <c r="NH251" s="201"/>
      <c r="NI251" s="201"/>
      <c r="NJ251" s="203"/>
      <c r="NK251" s="201"/>
      <c r="NL251" s="201"/>
      <c r="NM251" s="201"/>
      <c r="NN251" s="201" t="str">
        <f t="shared" si="250"/>
        <v/>
      </c>
      <c r="NO251" s="201"/>
      <c r="NP251" s="201"/>
      <c r="NQ251" s="203"/>
      <c r="NR251" s="201"/>
      <c r="NS251" s="201"/>
      <c r="NT251" s="201"/>
      <c r="NU251" s="201" t="str">
        <f t="shared" si="251"/>
        <v/>
      </c>
      <c r="NV251" s="201"/>
      <c r="NW251" s="201"/>
      <c r="NX251" s="201"/>
      <c r="NY251" s="201"/>
      <c r="NZ251" s="201"/>
      <c r="OA251" s="201"/>
      <c r="OB251" s="201" t="str">
        <f t="shared" si="252"/>
        <v/>
      </c>
      <c r="OC251" s="201"/>
      <c r="OD251" s="201"/>
      <c r="OE251" s="203"/>
      <c r="OF251" s="201"/>
      <c r="OG251" s="201"/>
      <c r="OH251" s="201"/>
      <c r="OI251" s="201" t="str">
        <f t="shared" si="253"/>
        <v/>
      </c>
      <c r="OJ251" s="201"/>
      <c r="OK251" s="201"/>
      <c r="OL251" s="203"/>
      <c r="OM251" s="201"/>
      <c r="ON251" s="201"/>
      <c r="OO251" s="201"/>
      <c r="OP251" s="201" t="str">
        <f t="shared" si="254"/>
        <v/>
      </c>
      <c r="OQ251" s="201"/>
      <c r="OR251" s="201"/>
      <c r="OS251" s="203"/>
      <c r="OT251" s="201"/>
      <c r="OU251" s="201"/>
      <c r="OV251" s="201"/>
      <c r="OW251" s="201" t="str">
        <f t="shared" si="255"/>
        <v/>
      </c>
      <c r="OX251" s="201"/>
      <c r="OY251" s="201"/>
      <c r="OZ251" s="203"/>
      <c r="PA251" s="201"/>
      <c r="PB251" s="201"/>
      <c r="PC251" s="201"/>
      <c r="PD251" s="201" t="str">
        <f t="shared" si="256"/>
        <v/>
      </c>
      <c r="PE251" s="201"/>
      <c r="PF251" s="201"/>
      <c r="PG251" s="203"/>
      <c r="PH251" s="201"/>
      <c r="PI251" s="201"/>
      <c r="PJ251" s="201"/>
      <c r="PK251" s="201" t="str">
        <f t="shared" si="257"/>
        <v/>
      </c>
      <c r="PL251" s="201"/>
      <c r="PM251" s="201"/>
      <c r="PN251" s="201"/>
      <c r="PO251" s="201"/>
      <c r="PP251" s="201"/>
      <c r="PQ251" s="201"/>
      <c r="PR251" s="201" t="str">
        <f t="shared" si="258"/>
        <v/>
      </c>
      <c r="PS251" s="201"/>
      <c r="PT251" s="201"/>
      <c r="PU251" s="201"/>
      <c r="PV251" s="201"/>
      <c r="PW251" s="201"/>
      <c r="PX251" s="201"/>
      <c r="PY251" s="201" t="str">
        <f t="shared" si="259"/>
        <v/>
      </c>
      <c r="PZ251" s="201"/>
      <c r="QA251" s="201"/>
      <c r="QB251" s="201"/>
      <c r="QC251" s="201"/>
      <c r="QD251" s="201"/>
      <c r="QE251" s="201"/>
      <c r="QF251" s="201" t="str">
        <f t="shared" si="260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67"/>
        <v>0</v>
      </c>
      <c r="V252" s="201"/>
      <c r="W252" s="201"/>
      <c r="X252" s="203"/>
      <c r="Y252" s="201"/>
      <c r="Z252" s="201"/>
      <c r="AA252" s="201"/>
      <c r="AB252" s="201">
        <f t="shared" si="268"/>
        <v>0</v>
      </c>
      <c r="AC252" s="201"/>
      <c r="AD252" s="201"/>
      <c r="AE252" s="203"/>
      <c r="AF252" s="201"/>
      <c r="AG252" s="201"/>
      <c r="AH252" s="201"/>
      <c r="AI252" s="201">
        <f t="shared" si="191"/>
        <v>0</v>
      </c>
      <c r="AJ252" s="201"/>
      <c r="AK252" s="201"/>
      <c r="AL252" s="203"/>
      <c r="AM252" s="201"/>
      <c r="AN252" s="201"/>
      <c r="AO252" s="201"/>
      <c r="AP252" s="201" t="str">
        <f t="shared" si="192"/>
        <v/>
      </c>
      <c r="AQ252" s="201"/>
      <c r="AR252" s="201"/>
      <c r="AS252" s="203"/>
      <c r="AT252" s="201"/>
      <c r="AU252" s="201"/>
      <c r="AV252" s="201"/>
      <c r="AW252" s="201" t="str">
        <f t="shared" si="193"/>
        <v/>
      </c>
      <c r="AX252" s="201"/>
      <c r="AY252" s="201"/>
      <c r="AZ252" s="201"/>
      <c r="BA252" s="201"/>
      <c r="BB252" s="201"/>
      <c r="BC252" s="201"/>
      <c r="BD252" s="201" t="str">
        <f t="shared" si="194"/>
        <v/>
      </c>
      <c r="BE252" s="201"/>
      <c r="BF252" s="201"/>
      <c r="BG252" s="203"/>
      <c r="BH252" s="201"/>
      <c r="BI252" s="201"/>
      <c r="BJ252" s="201"/>
      <c r="BK252" s="201" t="str">
        <f t="shared" si="195"/>
        <v/>
      </c>
      <c r="BL252" s="201"/>
      <c r="BM252" s="201"/>
      <c r="BN252" s="203"/>
      <c r="BO252" s="201"/>
      <c r="BP252" s="201"/>
      <c r="BQ252" s="201"/>
      <c r="BR252" s="201" t="str">
        <f t="shared" si="196"/>
        <v/>
      </c>
      <c r="BS252" s="201"/>
      <c r="BT252" s="201"/>
      <c r="BU252" s="203"/>
      <c r="BV252" s="201"/>
      <c r="BW252" s="201"/>
      <c r="BX252" s="201"/>
      <c r="BY252" s="201" t="str">
        <f t="shared" si="197"/>
        <v/>
      </c>
      <c r="BZ252" s="201"/>
      <c r="CA252" s="201"/>
      <c r="CB252" s="203"/>
      <c r="CC252" s="201"/>
      <c r="CD252" s="201"/>
      <c r="CE252" s="201"/>
      <c r="CF252" s="201" t="str">
        <f t="shared" si="198"/>
        <v/>
      </c>
      <c r="CG252" s="201"/>
      <c r="CH252" s="201"/>
      <c r="CI252" s="203"/>
      <c r="CJ252" s="201"/>
      <c r="CK252" s="201"/>
      <c r="CL252" s="201"/>
      <c r="CM252" s="201" t="str">
        <f t="shared" si="199"/>
        <v/>
      </c>
      <c r="CN252" s="201"/>
      <c r="CO252" s="201"/>
      <c r="CP252" s="201"/>
      <c r="CQ252" s="201"/>
      <c r="CR252" s="201"/>
      <c r="CS252" s="201"/>
      <c r="CT252" s="201" t="str">
        <f t="shared" si="200"/>
        <v/>
      </c>
      <c r="CU252" s="201"/>
      <c r="CV252" s="201"/>
      <c r="CW252" s="203"/>
      <c r="CX252" s="201"/>
      <c r="CY252" s="201"/>
      <c r="CZ252" s="201"/>
      <c r="DA252" s="201" t="str">
        <f t="shared" si="201"/>
        <v/>
      </c>
      <c r="DB252" s="201"/>
      <c r="DC252" s="201"/>
      <c r="DD252" s="203"/>
      <c r="DE252" s="201"/>
      <c r="DF252" s="201"/>
      <c r="DG252" s="201"/>
      <c r="DH252" s="201" t="str">
        <f t="shared" si="202"/>
        <v/>
      </c>
      <c r="DI252" s="201"/>
      <c r="DJ252" s="201"/>
      <c r="DK252" s="203"/>
      <c r="DL252" s="201"/>
      <c r="DM252" s="201"/>
      <c r="DN252" s="201"/>
      <c r="DO252" s="201" t="str">
        <f t="shared" si="203"/>
        <v/>
      </c>
      <c r="DP252" s="201"/>
      <c r="DQ252" s="201"/>
      <c r="DR252" s="203"/>
      <c r="DS252" s="201"/>
      <c r="DT252" s="201"/>
      <c r="DU252" s="201"/>
      <c r="DV252" s="201" t="str">
        <f t="shared" si="204"/>
        <v/>
      </c>
      <c r="DW252" s="201"/>
      <c r="DX252" s="201"/>
      <c r="DY252" s="203"/>
      <c r="DZ252" s="201"/>
      <c r="EA252" s="201"/>
      <c r="EB252" s="201"/>
      <c r="EC252" s="201" t="str">
        <f t="shared" si="205"/>
        <v/>
      </c>
      <c r="ED252" s="201"/>
      <c r="EE252" s="201"/>
      <c r="EF252" s="201"/>
      <c r="EG252" s="201"/>
      <c r="EH252" s="201"/>
      <c r="EI252" s="201"/>
      <c r="EJ252" s="201" t="str">
        <f t="shared" si="206"/>
        <v/>
      </c>
      <c r="EK252" s="201"/>
      <c r="EL252" s="201"/>
      <c r="EM252" s="203"/>
      <c r="EN252" s="201"/>
      <c r="EO252" s="201"/>
      <c r="EP252" s="201"/>
      <c r="EQ252" s="201" t="str">
        <f t="shared" si="207"/>
        <v/>
      </c>
      <c r="ER252" s="201"/>
      <c r="ES252" s="201"/>
      <c r="ET252" s="203"/>
      <c r="EU252" s="201"/>
      <c r="EV252" s="201"/>
      <c r="EW252" s="201"/>
      <c r="EX252" s="201" t="str">
        <f t="shared" si="208"/>
        <v/>
      </c>
      <c r="EY252" s="201"/>
      <c r="EZ252" s="201"/>
      <c r="FA252" s="203"/>
      <c r="FB252" s="201"/>
      <c r="FC252" s="201"/>
      <c r="FD252" s="201"/>
      <c r="FE252" s="201" t="str">
        <f t="shared" si="209"/>
        <v/>
      </c>
      <c r="FF252" s="201"/>
      <c r="FG252" s="201"/>
      <c r="FH252" s="203"/>
      <c r="FI252" s="201"/>
      <c r="FJ252" s="201"/>
      <c r="FK252" s="201"/>
      <c r="FL252" s="201" t="str">
        <f t="shared" si="210"/>
        <v/>
      </c>
      <c r="FM252" s="201"/>
      <c r="FN252" s="201"/>
      <c r="FO252" s="203"/>
      <c r="FP252" s="201"/>
      <c r="FQ252" s="201"/>
      <c r="FR252" s="201"/>
      <c r="FS252" s="201" t="str">
        <f t="shared" si="211"/>
        <v/>
      </c>
      <c r="FT252" s="201"/>
      <c r="FU252" s="201"/>
      <c r="FV252" s="201"/>
      <c r="FW252" s="201"/>
      <c r="FX252" s="201"/>
      <c r="FY252" s="201"/>
      <c r="FZ252" s="201" t="str">
        <f t="shared" si="212"/>
        <v/>
      </c>
      <c r="GA252" s="201"/>
      <c r="GB252" s="201"/>
      <c r="GC252" s="203"/>
      <c r="GD252" s="201"/>
      <c r="GE252" s="201"/>
      <c r="GF252" s="201"/>
      <c r="GG252" s="201" t="str">
        <f t="shared" si="213"/>
        <v/>
      </c>
      <c r="GH252" s="201"/>
      <c r="GI252" s="201"/>
      <c r="GJ252" s="203"/>
      <c r="GK252" s="201"/>
      <c r="GL252" s="201"/>
      <c r="GM252" s="201"/>
      <c r="GN252" s="201" t="str">
        <f t="shared" si="214"/>
        <v/>
      </c>
      <c r="GO252" s="201"/>
      <c r="GP252" s="201"/>
      <c r="GQ252" s="203"/>
      <c r="GR252" s="201"/>
      <c r="GS252" s="201"/>
      <c r="GT252" s="201"/>
      <c r="GU252" s="201" t="str">
        <f t="shared" si="215"/>
        <v/>
      </c>
      <c r="GV252" s="201"/>
      <c r="GW252" s="201"/>
      <c r="GX252" s="203"/>
      <c r="GY252" s="201"/>
      <c r="GZ252" s="201"/>
      <c r="HA252" s="201"/>
      <c r="HB252" s="201" t="str">
        <f t="shared" si="216"/>
        <v/>
      </c>
      <c r="HC252" s="201"/>
      <c r="HD252" s="201"/>
      <c r="HE252" s="203"/>
      <c r="HF252" s="201"/>
      <c r="HG252" s="201"/>
      <c r="HH252" s="201"/>
      <c r="HI252" s="201" t="str">
        <f t="shared" si="217"/>
        <v/>
      </c>
      <c r="HJ252" s="201"/>
      <c r="HK252" s="201"/>
      <c r="HL252" s="201"/>
      <c r="HM252" s="201"/>
      <c r="HN252" s="201"/>
      <c r="HO252" s="201"/>
      <c r="HP252" s="201" t="str">
        <f t="shared" si="218"/>
        <v/>
      </c>
      <c r="HQ252" s="201"/>
      <c r="HR252" s="201"/>
      <c r="HS252" s="203"/>
      <c r="HT252" s="201"/>
      <c r="HU252" s="201"/>
      <c r="HV252" s="201"/>
      <c r="HW252" s="201" t="str">
        <f t="shared" si="219"/>
        <v/>
      </c>
      <c r="HX252" s="201"/>
      <c r="HY252" s="201"/>
      <c r="HZ252" s="203"/>
      <c r="IA252" s="201"/>
      <c r="IB252" s="201"/>
      <c r="IC252" s="201"/>
      <c r="ID252" s="201" t="str">
        <f t="shared" si="220"/>
        <v/>
      </c>
      <c r="IE252" s="201"/>
      <c r="IF252" s="201"/>
      <c r="IG252" s="203"/>
      <c r="IH252" s="201"/>
      <c r="II252" s="201"/>
      <c r="IJ252" s="201"/>
      <c r="IK252" s="201" t="str">
        <f t="shared" si="221"/>
        <v/>
      </c>
      <c r="IL252" s="201"/>
      <c r="IM252" s="201"/>
      <c r="IN252" s="203"/>
      <c r="IO252" s="201"/>
      <c r="IP252" s="201"/>
      <c r="IQ252" s="201"/>
      <c r="IR252" s="201" t="str">
        <f t="shared" si="222"/>
        <v/>
      </c>
      <c r="IS252" s="201"/>
      <c r="IT252" s="201"/>
      <c r="IU252" s="203"/>
      <c r="IV252" s="201"/>
      <c r="IW252" s="201"/>
      <c r="IX252" s="201"/>
      <c r="IY252" s="201" t="str">
        <f t="shared" si="223"/>
        <v/>
      </c>
      <c r="IZ252" s="201"/>
      <c r="JA252" s="201"/>
      <c r="JB252" s="201"/>
      <c r="JC252" s="201"/>
      <c r="JD252" s="201"/>
      <c r="JE252" s="201"/>
      <c r="JF252" s="201" t="str">
        <f t="shared" si="224"/>
        <v/>
      </c>
      <c r="JG252" s="201"/>
      <c r="JH252" s="201"/>
      <c r="JI252" s="203"/>
      <c r="JJ252" s="201"/>
      <c r="JK252" s="201"/>
      <c r="JL252" s="201"/>
      <c r="JM252" s="201" t="str">
        <f t="shared" si="225"/>
        <v/>
      </c>
      <c r="JN252" s="201"/>
      <c r="JO252" s="201"/>
      <c r="JP252" s="203"/>
      <c r="JQ252" s="201"/>
      <c r="JR252" s="201"/>
      <c r="JS252" s="201"/>
      <c r="JT252" s="201" t="str">
        <f t="shared" si="226"/>
        <v/>
      </c>
      <c r="JU252" s="201"/>
      <c r="JV252" s="201"/>
      <c r="JW252" s="203"/>
      <c r="JX252" s="201"/>
      <c r="JY252" s="201"/>
      <c r="JZ252" s="201"/>
      <c r="KA252" s="201" t="str">
        <f t="shared" si="227"/>
        <v/>
      </c>
      <c r="KB252" s="201"/>
      <c r="KC252" s="201"/>
      <c r="KD252" s="203"/>
      <c r="KE252" s="201"/>
      <c r="KF252" s="201"/>
      <c r="KG252" s="201"/>
      <c r="KH252" s="201" t="str">
        <f t="shared" si="228"/>
        <v/>
      </c>
      <c r="KI252" s="201"/>
      <c r="KJ252" s="201"/>
      <c r="KK252" s="203"/>
      <c r="KL252" s="201"/>
      <c r="KM252" s="201"/>
      <c r="KN252" s="201"/>
      <c r="KO252" s="201" t="str">
        <f t="shared" si="229"/>
        <v/>
      </c>
      <c r="KP252" s="201"/>
      <c r="KQ252" s="201"/>
      <c r="KR252" s="201"/>
      <c r="KS252" s="201"/>
      <c r="KT252" s="201"/>
      <c r="KU252" s="201"/>
      <c r="KV252" s="201" t="str">
        <f t="shared" si="230"/>
        <v/>
      </c>
      <c r="KW252" s="201"/>
      <c r="KX252" s="201"/>
      <c r="KY252" s="203"/>
      <c r="KZ252" s="201"/>
      <c r="LA252" s="201"/>
      <c r="LB252" s="201"/>
      <c r="LC252" s="201" t="str">
        <f t="shared" si="231"/>
        <v/>
      </c>
      <c r="LD252" s="201"/>
      <c r="LE252" s="201"/>
      <c r="LF252" s="203"/>
      <c r="LG252" s="201"/>
      <c r="LH252" s="201"/>
      <c r="LI252" s="201"/>
      <c r="LJ252" s="201" t="str">
        <f t="shared" si="242"/>
        <v/>
      </c>
      <c r="LK252" s="201"/>
      <c r="LL252" s="201"/>
      <c r="LM252" s="203"/>
      <c r="LN252" s="201"/>
      <c r="LO252" s="201"/>
      <c r="LP252" s="201"/>
      <c r="LQ252" s="201" t="str">
        <f t="shared" si="243"/>
        <v/>
      </c>
      <c r="LR252" s="201"/>
      <c r="LS252" s="201"/>
      <c r="LT252" s="203"/>
      <c r="LU252" s="201"/>
      <c r="LV252" s="201"/>
      <c r="LW252" s="201"/>
      <c r="LX252" s="201" t="str">
        <f t="shared" si="244"/>
        <v/>
      </c>
      <c r="LY252" s="201"/>
      <c r="LZ252" s="201"/>
      <c r="MA252" s="203"/>
      <c r="MB252" s="201"/>
      <c r="MC252" s="201"/>
      <c r="MD252" s="201"/>
      <c r="ME252" s="201" t="str">
        <f t="shared" si="245"/>
        <v/>
      </c>
      <c r="MF252" s="201"/>
      <c r="MG252" s="201"/>
      <c r="MH252" s="201"/>
      <c r="MI252" s="201"/>
      <c r="MJ252" s="201"/>
      <c r="MK252" s="201"/>
      <c r="ML252" s="201" t="str">
        <f t="shared" si="246"/>
        <v/>
      </c>
      <c r="MM252" s="201"/>
      <c r="MN252" s="201"/>
      <c r="MO252" s="203"/>
      <c r="MP252" s="201"/>
      <c r="MQ252" s="201"/>
      <c r="MR252" s="201"/>
      <c r="MS252" s="201" t="str">
        <f t="shared" si="247"/>
        <v/>
      </c>
      <c r="MT252" s="201"/>
      <c r="MU252" s="201"/>
      <c r="MV252" s="203"/>
      <c r="MW252" s="201"/>
      <c r="MX252" s="201"/>
      <c r="MY252" s="201"/>
      <c r="MZ252" s="201" t="str">
        <f t="shared" si="248"/>
        <v/>
      </c>
      <c r="NA252" s="201"/>
      <c r="NB252" s="201"/>
      <c r="NC252" s="203"/>
      <c r="ND252" s="201"/>
      <c r="NE252" s="201"/>
      <c r="NF252" s="201"/>
      <c r="NG252" s="201" t="str">
        <f t="shared" si="249"/>
        <v/>
      </c>
      <c r="NH252" s="201"/>
      <c r="NI252" s="201"/>
      <c r="NJ252" s="203"/>
      <c r="NK252" s="201"/>
      <c r="NL252" s="201"/>
      <c r="NM252" s="201"/>
      <c r="NN252" s="201" t="str">
        <f t="shared" si="250"/>
        <v/>
      </c>
      <c r="NO252" s="201"/>
      <c r="NP252" s="201"/>
      <c r="NQ252" s="203"/>
      <c r="NR252" s="201"/>
      <c r="NS252" s="201"/>
      <c r="NT252" s="201"/>
      <c r="NU252" s="201" t="str">
        <f t="shared" si="251"/>
        <v/>
      </c>
      <c r="NV252" s="201"/>
      <c r="NW252" s="201"/>
      <c r="NX252" s="201"/>
      <c r="NY252" s="201"/>
      <c r="NZ252" s="201"/>
      <c r="OA252" s="201"/>
      <c r="OB252" s="201" t="str">
        <f t="shared" si="252"/>
        <v/>
      </c>
      <c r="OC252" s="201"/>
      <c r="OD252" s="201"/>
      <c r="OE252" s="203"/>
      <c r="OF252" s="201"/>
      <c r="OG252" s="201"/>
      <c r="OH252" s="201"/>
      <c r="OI252" s="201" t="str">
        <f t="shared" si="253"/>
        <v/>
      </c>
      <c r="OJ252" s="201"/>
      <c r="OK252" s="201"/>
      <c r="OL252" s="203"/>
      <c r="OM252" s="201"/>
      <c r="ON252" s="201"/>
      <c r="OO252" s="201"/>
      <c r="OP252" s="201" t="str">
        <f t="shared" si="254"/>
        <v/>
      </c>
      <c r="OQ252" s="201"/>
      <c r="OR252" s="201"/>
      <c r="OS252" s="203"/>
      <c r="OT252" s="201"/>
      <c r="OU252" s="201"/>
      <c r="OV252" s="201"/>
      <c r="OW252" s="201" t="str">
        <f t="shared" si="255"/>
        <v/>
      </c>
      <c r="OX252" s="201"/>
      <c r="OY252" s="201"/>
      <c r="OZ252" s="203"/>
      <c r="PA252" s="201"/>
      <c r="PB252" s="201"/>
      <c r="PC252" s="201"/>
      <c r="PD252" s="201" t="str">
        <f t="shared" si="256"/>
        <v/>
      </c>
      <c r="PE252" s="201"/>
      <c r="PF252" s="201"/>
      <c r="PG252" s="203"/>
      <c r="PH252" s="201"/>
      <c r="PI252" s="201"/>
      <c r="PJ252" s="201"/>
      <c r="PK252" s="201" t="str">
        <f t="shared" si="257"/>
        <v/>
      </c>
      <c r="PL252" s="201"/>
      <c r="PM252" s="201"/>
      <c r="PN252" s="201"/>
      <c r="PO252" s="201"/>
      <c r="PP252" s="201"/>
      <c r="PQ252" s="201"/>
      <c r="PR252" s="201" t="str">
        <f t="shared" si="258"/>
        <v/>
      </c>
      <c r="PS252" s="201"/>
      <c r="PT252" s="201"/>
      <c r="PU252" s="201"/>
      <c r="PV252" s="201"/>
      <c r="PW252" s="201"/>
      <c r="PX252" s="201"/>
      <c r="PY252" s="201" t="str">
        <f t="shared" si="259"/>
        <v/>
      </c>
      <c r="PZ252" s="201"/>
      <c r="QA252" s="201"/>
      <c r="QB252" s="201"/>
      <c r="QC252" s="201"/>
      <c r="QD252" s="201"/>
      <c r="QE252" s="201"/>
      <c r="QF252" s="201" t="str">
        <f t="shared" si="260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67"/>
        <v>20</v>
      </c>
      <c r="V253" s="201"/>
      <c r="W253" s="201"/>
      <c r="X253" s="203"/>
      <c r="Y253" s="201"/>
      <c r="Z253" s="201"/>
      <c r="AA253" s="201"/>
      <c r="AB253" s="201">
        <f t="shared" si="268"/>
        <v>20</v>
      </c>
      <c r="AC253" s="201"/>
      <c r="AD253" s="201"/>
      <c r="AE253" s="203"/>
      <c r="AF253" s="201"/>
      <c r="AG253" s="201"/>
      <c r="AH253" s="201"/>
      <c r="AI253" s="201">
        <f t="shared" si="191"/>
        <v>0</v>
      </c>
      <c r="AJ253" s="201"/>
      <c r="AK253" s="201"/>
      <c r="AL253" s="203"/>
      <c r="AM253" s="201"/>
      <c r="AN253" s="201"/>
      <c r="AO253" s="201"/>
      <c r="AP253" s="201" t="str">
        <f t="shared" si="192"/>
        <v/>
      </c>
      <c r="AQ253" s="201"/>
      <c r="AR253" s="201"/>
      <c r="AS253" s="203"/>
      <c r="AT253" s="201"/>
      <c r="AU253" s="201"/>
      <c r="AV253" s="201"/>
      <c r="AW253" s="201" t="str">
        <f t="shared" si="193"/>
        <v/>
      </c>
      <c r="AX253" s="201"/>
      <c r="AY253" s="201"/>
      <c r="AZ253" s="201"/>
      <c r="BA253" s="201"/>
      <c r="BB253" s="201"/>
      <c r="BC253" s="201"/>
      <c r="BD253" s="201" t="str">
        <f t="shared" si="194"/>
        <v/>
      </c>
      <c r="BE253" s="201"/>
      <c r="BF253" s="201"/>
      <c r="BG253" s="203"/>
      <c r="BH253" s="201"/>
      <c r="BI253" s="201"/>
      <c r="BJ253" s="201"/>
      <c r="BK253" s="201" t="str">
        <f t="shared" si="195"/>
        <v/>
      </c>
      <c r="BL253" s="201"/>
      <c r="BM253" s="201"/>
      <c r="BN253" s="203"/>
      <c r="BO253" s="201"/>
      <c r="BP253" s="201"/>
      <c r="BQ253" s="201"/>
      <c r="BR253" s="201" t="str">
        <f t="shared" si="196"/>
        <v/>
      </c>
      <c r="BS253" s="201"/>
      <c r="BT253" s="201"/>
      <c r="BU253" s="203"/>
      <c r="BV253" s="201"/>
      <c r="BW253" s="201"/>
      <c r="BX253" s="201"/>
      <c r="BY253" s="201" t="str">
        <f t="shared" si="197"/>
        <v/>
      </c>
      <c r="BZ253" s="201"/>
      <c r="CA253" s="201"/>
      <c r="CB253" s="203"/>
      <c r="CC253" s="201"/>
      <c r="CD253" s="201"/>
      <c r="CE253" s="201"/>
      <c r="CF253" s="201" t="str">
        <f t="shared" si="198"/>
        <v/>
      </c>
      <c r="CG253" s="201"/>
      <c r="CH253" s="201"/>
      <c r="CI253" s="203"/>
      <c r="CJ253" s="201"/>
      <c r="CK253" s="201"/>
      <c r="CL253" s="201"/>
      <c r="CM253" s="201" t="str">
        <f t="shared" si="199"/>
        <v/>
      </c>
      <c r="CN253" s="201"/>
      <c r="CO253" s="201"/>
      <c r="CP253" s="201"/>
      <c r="CQ253" s="201"/>
      <c r="CR253" s="201"/>
      <c r="CS253" s="201"/>
      <c r="CT253" s="201" t="str">
        <f t="shared" si="200"/>
        <v/>
      </c>
      <c r="CU253" s="201"/>
      <c r="CV253" s="201"/>
      <c r="CW253" s="203"/>
      <c r="CX253" s="201"/>
      <c r="CY253" s="201"/>
      <c r="CZ253" s="201"/>
      <c r="DA253" s="201" t="str">
        <f t="shared" si="201"/>
        <v/>
      </c>
      <c r="DB253" s="201"/>
      <c r="DC253" s="201"/>
      <c r="DD253" s="203"/>
      <c r="DE253" s="201"/>
      <c r="DF253" s="201"/>
      <c r="DG253" s="201"/>
      <c r="DH253" s="201" t="str">
        <f t="shared" si="202"/>
        <v/>
      </c>
      <c r="DI253" s="201"/>
      <c r="DJ253" s="201"/>
      <c r="DK253" s="203"/>
      <c r="DL253" s="201"/>
      <c r="DM253" s="201"/>
      <c r="DN253" s="201"/>
      <c r="DO253" s="201" t="str">
        <f t="shared" si="203"/>
        <v/>
      </c>
      <c r="DP253" s="201"/>
      <c r="DQ253" s="201"/>
      <c r="DR253" s="203"/>
      <c r="DS253" s="201"/>
      <c r="DT253" s="201"/>
      <c r="DU253" s="201"/>
      <c r="DV253" s="201" t="str">
        <f t="shared" si="204"/>
        <v/>
      </c>
      <c r="DW253" s="201"/>
      <c r="DX253" s="201"/>
      <c r="DY253" s="203"/>
      <c r="DZ253" s="201"/>
      <c r="EA253" s="201"/>
      <c r="EB253" s="201"/>
      <c r="EC253" s="201" t="str">
        <f t="shared" si="205"/>
        <v/>
      </c>
      <c r="ED253" s="201"/>
      <c r="EE253" s="201"/>
      <c r="EF253" s="201"/>
      <c r="EG253" s="201"/>
      <c r="EH253" s="201"/>
      <c r="EI253" s="201"/>
      <c r="EJ253" s="201" t="str">
        <f t="shared" si="206"/>
        <v/>
      </c>
      <c r="EK253" s="201"/>
      <c r="EL253" s="201"/>
      <c r="EM253" s="203"/>
      <c r="EN253" s="201"/>
      <c r="EO253" s="201"/>
      <c r="EP253" s="201"/>
      <c r="EQ253" s="201" t="str">
        <f t="shared" si="207"/>
        <v/>
      </c>
      <c r="ER253" s="201"/>
      <c r="ES253" s="201"/>
      <c r="ET253" s="203"/>
      <c r="EU253" s="201"/>
      <c r="EV253" s="201"/>
      <c r="EW253" s="201"/>
      <c r="EX253" s="201" t="str">
        <f t="shared" si="208"/>
        <v/>
      </c>
      <c r="EY253" s="201"/>
      <c r="EZ253" s="201"/>
      <c r="FA253" s="203"/>
      <c r="FB253" s="201"/>
      <c r="FC253" s="201"/>
      <c r="FD253" s="201"/>
      <c r="FE253" s="201" t="str">
        <f t="shared" si="209"/>
        <v/>
      </c>
      <c r="FF253" s="201"/>
      <c r="FG253" s="201"/>
      <c r="FH253" s="203"/>
      <c r="FI253" s="201"/>
      <c r="FJ253" s="201"/>
      <c r="FK253" s="201"/>
      <c r="FL253" s="201" t="str">
        <f t="shared" si="210"/>
        <v/>
      </c>
      <c r="FM253" s="201"/>
      <c r="FN253" s="201"/>
      <c r="FO253" s="203"/>
      <c r="FP253" s="201"/>
      <c r="FQ253" s="201"/>
      <c r="FR253" s="201"/>
      <c r="FS253" s="201" t="str">
        <f t="shared" si="211"/>
        <v/>
      </c>
      <c r="FT253" s="201"/>
      <c r="FU253" s="201"/>
      <c r="FV253" s="201"/>
      <c r="FW253" s="201"/>
      <c r="FX253" s="201"/>
      <c r="FY253" s="201"/>
      <c r="FZ253" s="201" t="str">
        <f t="shared" si="212"/>
        <v/>
      </c>
      <c r="GA253" s="201"/>
      <c r="GB253" s="201"/>
      <c r="GC253" s="203"/>
      <c r="GD253" s="201"/>
      <c r="GE253" s="201"/>
      <c r="GF253" s="201"/>
      <c r="GG253" s="201" t="str">
        <f t="shared" si="213"/>
        <v/>
      </c>
      <c r="GH253" s="201"/>
      <c r="GI253" s="201"/>
      <c r="GJ253" s="203"/>
      <c r="GK253" s="201"/>
      <c r="GL253" s="201"/>
      <c r="GM253" s="201"/>
      <c r="GN253" s="201" t="str">
        <f t="shared" si="214"/>
        <v/>
      </c>
      <c r="GO253" s="201"/>
      <c r="GP253" s="201"/>
      <c r="GQ253" s="203"/>
      <c r="GR253" s="201"/>
      <c r="GS253" s="201"/>
      <c r="GT253" s="201"/>
      <c r="GU253" s="201" t="str">
        <f t="shared" si="215"/>
        <v/>
      </c>
      <c r="GV253" s="201"/>
      <c r="GW253" s="201"/>
      <c r="GX253" s="203"/>
      <c r="GY253" s="201"/>
      <c r="GZ253" s="201"/>
      <c r="HA253" s="201"/>
      <c r="HB253" s="201" t="str">
        <f t="shared" si="216"/>
        <v/>
      </c>
      <c r="HC253" s="201"/>
      <c r="HD253" s="201"/>
      <c r="HE253" s="203"/>
      <c r="HF253" s="201"/>
      <c r="HG253" s="201"/>
      <c r="HH253" s="201"/>
      <c r="HI253" s="201" t="str">
        <f t="shared" si="217"/>
        <v/>
      </c>
      <c r="HJ253" s="201"/>
      <c r="HK253" s="201"/>
      <c r="HL253" s="201"/>
      <c r="HM253" s="201"/>
      <c r="HN253" s="201"/>
      <c r="HO253" s="201"/>
      <c r="HP253" s="201" t="str">
        <f t="shared" si="218"/>
        <v/>
      </c>
      <c r="HQ253" s="201"/>
      <c r="HR253" s="201"/>
      <c r="HS253" s="203"/>
      <c r="HT253" s="201"/>
      <c r="HU253" s="201"/>
      <c r="HV253" s="201"/>
      <c r="HW253" s="201" t="str">
        <f t="shared" si="219"/>
        <v/>
      </c>
      <c r="HX253" s="201"/>
      <c r="HY253" s="201"/>
      <c r="HZ253" s="203"/>
      <c r="IA253" s="201"/>
      <c r="IB253" s="201"/>
      <c r="IC253" s="201"/>
      <c r="ID253" s="201" t="str">
        <f t="shared" si="220"/>
        <v/>
      </c>
      <c r="IE253" s="201"/>
      <c r="IF253" s="201"/>
      <c r="IG253" s="203"/>
      <c r="IH253" s="201"/>
      <c r="II253" s="201"/>
      <c r="IJ253" s="201"/>
      <c r="IK253" s="201" t="str">
        <f t="shared" si="221"/>
        <v/>
      </c>
      <c r="IL253" s="201"/>
      <c r="IM253" s="201"/>
      <c r="IN253" s="203"/>
      <c r="IO253" s="201"/>
      <c r="IP253" s="201"/>
      <c r="IQ253" s="201"/>
      <c r="IR253" s="201" t="str">
        <f t="shared" si="222"/>
        <v/>
      </c>
      <c r="IS253" s="201"/>
      <c r="IT253" s="201"/>
      <c r="IU253" s="203"/>
      <c r="IV253" s="201"/>
      <c r="IW253" s="201"/>
      <c r="IX253" s="201"/>
      <c r="IY253" s="201" t="str">
        <f t="shared" si="223"/>
        <v/>
      </c>
      <c r="IZ253" s="201"/>
      <c r="JA253" s="201"/>
      <c r="JB253" s="201"/>
      <c r="JC253" s="201"/>
      <c r="JD253" s="201"/>
      <c r="JE253" s="201"/>
      <c r="JF253" s="201" t="str">
        <f t="shared" si="224"/>
        <v/>
      </c>
      <c r="JG253" s="201"/>
      <c r="JH253" s="201"/>
      <c r="JI253" s="203"/>
      <c r="JJ253" s="201"/>
      <c r="JK253" s="201"/>
      <c r="JL253" s="201"/>
      <c r="JM253" s="201" t="str">
        <f t="shared" si="225"/>
        <v/>
      </c>
      <c r="JN253" s="201"/>
      <c r="JO253" s="201"/>
      <c r="JP253" s="203"/>
      <c r="JQ253" s="201"/>
      <c r="JR253" s="201"/>
      <c r="JS253" s="201"/>
      <c r="JT253" s="201" t="str">
        <f t="shared" si="226"/>
        <v/>
      </c>
      <c r="JU253" s="201"/>
      <c r="JV253" s="201"/>
      <c r="JW253" s="203"/>
      <c r="JX253" s="201"/>
      <c r="JY253" s="201"/>
      <c r="JZ253" s="201"/>
      <c r="KA253" s="201" t="str">
        <f t="shared" si="227"/>
        <v/>
      </c>
      <c r="KB253" s="201"/>
      <c r="KC253" s="201"/>
      <c r="KD253" s="203"/>
      <c r="KE253" s="201"/>
      <c r="KF253" s="201"/>
      <c r="KG253" s="201"/>
      <c r="KH253" s="201" t="str">
        <f t="shared" si="228"/>
        <v/>
      </c>
      <c r="KI253" s="201"/>
      <c r="KJ253" s="201"/>
      <c r="KK253" s="203"/>
      <c r="KL253" s="201"/>
      <c r="KM253" s="201"/>
      <c r="KN253" s="201"/>
      <c r="KO253" s="201" t="str">
        <f t="shared" si="229"/>
        <v/>
      </c>
      <c r="KP253" s="201"/>
      <c r="KQ253" s="201"/>
      <c r="KR253" s="201"/>
      <c r="KS253" s="201"/>
      <c r="KT253" s="201"/>
      <c r="KU253" s="201"/>
      <c r="KV253" s="201" t="str">
        <f t="shared" si="230"/>
        <v/>
      </c>
      <c r="KW253" s="201"/>
      <c r="KX253" s="201"/>
      <c r="KY253" s="203"/>
      <c r="KZ253" s="201"/>
      <c r="LA253" s="201"/>
      <c r="LB253" s="201"/>
      <c r="LC253" s="201" t="str">
        <f t="shared" si="231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71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72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73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74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75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76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77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78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9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80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81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82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83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84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85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86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87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88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9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67"/>
        <v>0</v>
      </c>
      <c r="V254" s="201"/>
      <c r="W254" s="201"/>
      <c r="X254" s="203"/>
      <c r="Y254" s="201"/>
      <c r="Z254" s="201"/>
      <c r="AA254" s="201"/>
      <c r="AB254" s="201">
        <f t="shared" si="268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90">AI77</f>
        <v>0</v>
      </c>
      <c r="AJ254" s="201"/>
      <c r="AK254" s="201"/>
      <c r="AL254" s="203"/>
      <c r="AM254" s="201"/>
      <c r="AN254" s="201"/>
      <c r="AO254" s="201"/>
      <c r="AP254" s="201" t="str">
        <f t="shared" ref="AP254:AP267" si="291">AP77</f>
        <v/>
      </c>
      <c r="AQ254" s="201"/>
      <c r="AR254" s="201"/>
      <c r="AS254" s="203"/>
      <c r="AT254" s="201"/>
      <c r="AU254" s="201"/>
      <c r="AV254" s="201"/>
      <c r="AW254" s="201" t="str">
        <f t="shared" ref="AW254:AW267" si="292">AW77</f>
        <v/>
      </c>
      <c r="AX254" s="201"/>
      <c r="AY254" s="201"/>
      <c r="AZ254" s="201"/>
      <c r="BA254" s="201"/>
      <c r="BB254" s="201"/>
      <c r="BC254" s="201"/>
      <c r="BD254" s="201" t="str">
        <f t="shared" ref="BD254:BD267" si="293">BD77</f>
        <v/>
      </c>
      <c r="BE254" s="201"/>
      <c r="BF254" s="201"/>
      <c r="BG254" s="203"/>
      <c r="BH254" s="201"/>
      <c r="BI254" s="201"/>
      <c r="BJ254" s="201"/>
      <c r="BK254" s="201" t="str">
        <f t="shared" ref="BK254:BK267" si="294">BK77</f>
        <v/>
      </c>
      <c r="BL254" s="201"/>
      <c r="BM254" s="201"/>
      <c r="BN254" s="203"/>
      <c r="BO254" s="201"/>
      <c r="BP254" s="201"/>
      <c r="BQ254" s="201"/>
      <c r="BR254" s="201" t="str">
        <f t="shared" ref="BR254:BR267" si="295">BR77</f>
        <v/>
      </c>
      <c r="BS254" s="201"/>
      <c r="BT254" s="201"/>
      <c r="BU254" s="203"/>
      <c r="BV254" s="201"/>
      <c r="BW254" s="201"/>
      <c r="BX254" s="201"/>
      <c r="BY254" s="201" t="str">
        <f t="shared" ref="BY254:BY267" si="296">BY77</f>
        <v/>
      </c>
      <c r="BZ254" s="201"/>
      <c r="CA254" s="201"/>
      <c r="CB254" s="203"/>
      <c r="CC254" s="201"/>
      <c r="CD254" s="201"/>
      <c r="CE254" s="201"/>
      <c r="CF254" s="201" t="str">
        <f t="shared" ref="CF254:CF267" si="297">CF77</f>
        <v/>
      </c>
      <c r="CG254" s="201"/>
      <c r="CH254" s="201"/>
      <c r="CI254" s="203"/>
      <c r="CJ254" s="201"/>
      <c r="CK254" s="201"/>
      <c r="CL254" s="201"/>
      <c r="CM254" s="201" t="str">
        <f t="shared" ref="CM254:CM267" si="298">CM77</f>
        <v/>
      </c>
      <c r="CN254" s="201"/>
      <c r="CO254" s="201"/>
      <c r="CP254" s="201"/>
      <c r="CQ254" s="201"/>
      <c r="CR254" s="201"/>
      <c r="CS254" s="201"/>
      <c r="CT254" s="201" t="str">
        <f t="shared" ref="CT254:CT267" si="299">CT77</f>
        <v/>
      </c>
      <c r="CU254" s="201"/>
      <c r="CV254" s="201"/>
      <c r="CW254" s="203"/>
      <c r="CX254" s="201"/>
      <c r="CY254" s="201"/>
      <c r="CZ254" s="201"/>
      <c r="DA254" s="201" t="str">
        <f t="shared" ref="DA254:DA267" si="300">DA77</f>
        <v/>
      </c>
      <c r="DB254" s="201"/>
      <c r="DC254" s="201"/>
      <c r="DD254" s="203"/>
      <c r="DE254" s="201"/>
      <c r="DF254" s="201"/>
      <c r="DG254" s="201"/>
      <c r="DH254" s="201" t="str">
        <f t="shared" ref="DH254:DH267" si="301">DH77</f>
        <v/>
      </c>
      <c r="DI254" s="201"/>
      <c r="DJ254" s="201"/>
      <c r="DK254" s="203"/>
      <c r="DL254" s="201"/>
      <c r="DM254" s="201"/>
      <c r="DN254" s="201"/>
      <c r="DO254" s="201" t="str">
        <f t="shared" ref="DO254:DO267" si="302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03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04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05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06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07">EX77</f>
        <v/>
      </c>
      <c r="EY254" s="201"/>
      <c r="EZ254" s="201"/>
      <c r="FA254" s="203"/>
      <c r="FB254" s="201"/>
      <c r="FC254" s="201"/>
      <c r="FD254" s="201"/>
      <c r="FE254" s="201" t="str">
        <f t="shared" ref="FE254:FE267" si="308">FE77</f>
        <v/>
      </c>
      <c r="FF254" s="201"/>
      <c r="FG254" s="201"/>
      <c r="FH254" s="203"/>
      <c r="FI254" s="201"/>
      <c r="FJ254" s="201"/>
      <c r="FK254" s="201"/>
      <c r="FL254" s="201" t="str">
        <f t="shared" ref="FL254:FL267" si="309">FL77</f>
        <v/>
      </c>
      <c r="FM254" s="201"/>
      <c r="FN254" s="201"/>
      <c r="FO254" s="203"/>
      <c r="FP254" s="201"/>
      <c r="FQ254" s="201"/>
      <c r="FR254" s="201"/>
      <c r="FS254" s="201" t="str">
        <f t="shared" ref="FS254:FS267" si="310">FS77</f>
        <v/>
      </c>
      <c r="FT254" s="201"/>
      <c r="FU254" s="201"/>
      <c r="FV254" s="201"/>
      <c r="FW254" s="201"/>
      <c r="FX254" s="201"/>
      <c r="FY254" s="201"/>
      <c r="FZ254" s="201" t="str">
        <f t="shared" ref="FZ254:FZ267" si="311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12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13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14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15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16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17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18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19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20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21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22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23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24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25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26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27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28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9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30">LC77</f>
        <v/>
      </c>
      <c r="LD254" s="201"/>
      <c r="LE254" s="201"/>
      <c r="LF254" s="203"/>
      <c r="LG254" s="201"/>
      <c r="LH254" s="201"/>
      <c r="LI254" s="201"/>
      <c r="LJ254" s="201" t="str">
        <f t="shared" si="271"/>
        <v/>
      </c>
      <c r="LK254" s="201"/>
      <c r="LL254" s="201"/>
      <c r="LM254" s="203"/>
      <c r="LN254" s="201"/>
      <c r="LO254" s="201"/>
      <c r="LP254" s="201"/>
      <c r="LQ254" s="201" t="str">
        <f t="shared" si="272"/>
        <v/>
      </c>
      <c r="LR254" s="201"/>
      <c r="LS254" s="201"/>
      <c r="LT254" s="203"/>
      <c r="LU254" s="201"/>
      <c r="LV254" s="201"/>
      <c r="LW254" s="201"/>
      <c r="LX254" s="201" t="str">
        <f t="shared" si="273"/>
        <v/>
      </c>
      <c r="LY254" s="201"/>
      <c r="LZ254" s="201"/>
      <c r="MA254" s="203"/>
      <c r="MB254" s="201"/>
      <c r="MC254" s="201"/>
      <c r="MD254" s="201"/>
      <c r="ME254" s="201" t="str">
        <f t="shared" si="274"/>
        <v/>
      </c>
      <c r="MF254" s="201"/>
      <c r="MG254" s="201"/>
      <c r="MH254" s="201"/>
      <c r="MI254" s="201"/>
      <c r="MJ254" s="201"/>
      <c r="MK254" s="201"/>
      <c r="ML254" s="201" t="str">
        <f t="shared" si="275"/>
        <v/>
      </c>
      <c r="MM254" s="201"/>
      <c r="MN254" s="201"/>
      <c r="MO254" s="203"/>
      <c r="MP254" s="201"/>
      <c r="MQ254" s="201"/>
      <c r="MR254" s="201"/>
      <c r="MS254" s="201" t="str">
        <f t="shared" si="276"/>
        <v/>
      </c>
      <c r="MT254" s="201"/>
      <c r="MU254" s="201"/>
      <c r="MV254" s="203"/>
      <c r="MW254" s="201"/>
      <c r="MX254" s="201"/>
      <c r="MY254" s="201"/>
      <c r="MZ254" s="201" t="str">
        <f t="shared" si="277"/>
        <v/>
      </c>
      <c r="NA254" s="201"/>
      <c r="NB254" s="201"/>
      <c r="NC254" s="203"/>
      <c r="ND254" s="201"/>
      <c r="NE254" s="201"/>
      <c r="NF254" s="201"/>
      <c r="NG254" s="201" t="str">
        <f t="shared" si="278"/>
        <v/>
      </c>
      <c r="NH254" s="201"/>
      <c r="NI254" s="201"/>
      <c r="NJ254" s="203"/>
      <c r="NK254" s="201"/>
      <c r="NL254" s="201"/>
      <c r="NM254" s="201"/>
      <c r="NN254" s="201" t="str">
        <f t="shared" si="279"/>
        <v/>
      </c>
      <c r="NO254" s="201"/>
      <c r="NP254" s="201"/>
      <c r="NQ254" s="203"/>
      <c r="NR254" s="201"/>
      <c r="NS254" s="201"/>
      <c r="NT254" s="201"/>
      <c r="NU254" s="201" t="str">
        <f t="shared" si="280"/>
        <v/>
      </c>
      <c r="NV254" s="201"/>
      <c r="NW254" s="201"/>
      <c r="NX254" s="201"/>
      <c r="NY254" s="201"/>
      <c r="NZ254" s="201"/>
      <c r="OA254" s="201"/>
      <c r="OB254" s="201" t="str">
        <f t="shared" si="281"/>
        <v/>
      </c>
      <c r="OC254" s="201"/>
      <c r="OD254" s="201"/>
      <c r="OE254" s="203"/>
      <c r="OF254" s="201"/>
      <c r="OG254" s="201"/>
      <c r="OH254" s="201"/>
      <c r="OI254" s="201" t="str">
        <f t="shared" si="282"/>
        <v/>
      </c>
      <c r="OJ254" s="201"/>
      <c r="OK254" s="201"/>
      <c r="OL254" s="203"/>
      <c r="OM254" s="201"/>
      <c r="ON254" s="201"/>
      <c r="OO254" s="201"/>
      <c r="OP254" s="201" t="str">
        <f t="shared" si="283"/>
        <v/>
      </c>
      <c r="OQ254" s="201"/>
      <c r="OR254" s="201"/>
      <c r="OS254" s="203"/>
      <c r="OT254" s="201"/>
      <c r="OU254" s="201"/>
      <c r="OV254" s="201"/>
      <c r="OW254" s="201" t="str">
        <f t="shared" si="284"/>
        <v/>
      </c>
      <c r="OX254" s="201"/>
      <c r="OY254" s="201"/>
      <c r="OZ254" s="203"/>
      <c r="PA254" s="201"/>
      <c r="PB254" s="201"/>
      <c r="PC254" s="201"/>
      <c r="PD254" s="201" t="str">
        <f t="shared" si="285"/>
        <v/>
      </c>
      <c r="PE254" s="201"/>
      <c r="PF254" s="201"/>
      <c r="PG254" s="203"/>
      <c r="PH254" s="201"/>
      <c r="PI254" s="201"/>
      <c r="PJ254" s="201"/>
      <c r="PK254" s="201" t="str">
        <f t="shared" si="286"/>
        <v/>
      </c>
      <c r="PL254" s="201"/>
      <c r="PM254" s="201"/>
      <c r="PN254" s="201"/>
      <c r="PO254" s="201"/>
      <c r="PP254" s="201"/>
      <c r="PQ254" s="201"/>
      <c r="PR254" s="201" t="str">
        <f t="shared" si="287"/>
        <v/>
      </c>
      <c r="PS254" s="201"/>
      <c r="PT254" s="201"/>
      <c r="PU254" s="201"/>
      <c r="PV254" s="201"/>
      <c r="PW254" s="201"/>
      <c r="PX254" s="201"/>
      <c r="PY254" s="201" t="str">
        <f t="shared" si="288"/>
        <v/>
      </c>
      <c r="PZ254" s="201"/>
      <c r="QA254" s="201"/>
      <c r="QB254" s="201"/>
      <c r="QC254" s="201"/>
      <c r="QD254" s="201"/>
      <c r="QE254" s="201"/>
      <c r="QF254" s="201" t="str">
        <f t="shared" si="289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67"/>
        <v>0</v>
      </c>
      <c r="V255" s="201"/>
      <c r="W255" s="201"/>
      <c r="X255" s="203"/>
      <c r="Y255" s="201"/>
      <c r="Z255" s="201"/>
      <c r="AA255" s="201"/>
      <c r="AB255" s="201">
        <f t="shared" si="268"/>
        <v>0</v>
      </c>
      <c r="AC255" s="201"/>
      <c r="AD255" s="201"/>
      <c r="AE255" s="203"/>
      <c r="AF255" s="201"/>
      <c r="AG255" s="201"/>
      <c r="AH255" s="201"/>
      <c r="AI255" s="201">
        <f t="shared" si="290"/>
        <v>0</v>
      </c>
      <c r="AJ255" s="201"/>
      <c r="AK255" s="201"/>
      <c r="AL255" s="203"/>
      <c r="AM255" s="201"/>
      <c r="AN255" s="201"/>
      <c r="AO255" s="201"/>
      <c r="AP255" s="201" t="str">
        <f t="shared" si="291"/>
        <v/>
      </c>
      <c r="AQ255" s="201"/>
      <c r="AR255" s="201"/>
      <c r="AS255" s="203"/>
      <c r="AT255" s="201"/>
      <c r="AU255" s="201"/>
      <c r="AV255" s="201"/>
      <c r="AW255" s="201" t="str">
        <f t="shared" si="292"/>
        <v/>
      </c>
      <c r="AX255" s="201"/>
      <c r="AY255" s="201"/>
      <c r="AZ255" s="201"/>
      <c r="BA255" s="201"/>
      <c r="BB255" s="201"/>
      <c r="BC255" s="201"/>
      <c r="BD255" s="201" t="str">
        <f t="shared" si="293"/>
        <v/>
      </c>
      <c r="BE255" s="201"/>
      <c r="BF255" s="201"/>
      <c r="BG255" s="203"/>
      <c r="BH255" s="201"/>
      <c r="BI255" s="201"/>
      <c r="BJ255" s="201"/>
      <c r="BK255" s="201" t="str">
        <f t="shared" si="294"/>
        <v/>
      </c>
      <c r="BL255" s="201"/>
      <c r="BM255" s="201"/>
      <c r="BN255" s="203"/>
      <c r="BO255" s="201"/>
      <c r="BP255" s="201"/>
      <c r="BQ255" s="201"/>
      <c r="BR255" s="201" t="str">
        <f t="shared" si="295"/>
        <v/>
      </c>
      <c r="BS255" s="201"/>
      <c r="BT255" s="201"/>
      <c r="BU255" s="203"/>
      <c r="BV255" s="201"/>
      <c r="BW255" s="201"/>
      <c r="BX255" s="201"/>
      <c r="BY255" s="201" t="str">
        <f t="shared" si="296"/>
        <v/>
      </c>
      <c r="BZ255" s="201"/>
      <c r="CA255" s="201"/>
      <c r="CB255" s="203"/>
      <c r="CC255" s="201"/>
      <c r="CD255" s="201"/>
      <c r="CE255" s="201"/>
      <c r="CF255" s="201" t="str">
        <f t="shared" si="297"/>
        <v/>
      </c>
      <c r="CG255" s="201"/>
      <c r="CH255" s="201"/>
      <c r="CI255" s="203"/>
      <c r="CJ255" s="201"/>
      <c r="CK255" s="201"/>
      <c r="CL255" s="201"/>
      <c r="CM255" s="201" t="str">
        <f t="shared" si="298"/>
        <v/>
      </c>
      <c r="CN255" s="201"/>
      <c r="CO255" s="201"/>
      <c r="CP255" s="201"/>
      <c r="CQ255" s="201"/>
      <c r="CR255" s="201"/>
      <c r="CS255" s="201"/>
      <c r="CT255" s="201" t="str">
        <f t="shared" si="299"/>
        <v/>
      </c>
      <c r="CU255" s="201"/>
      <c r="CV255" s="201"/>
      <c r="CW255" s="203"/>
      <c r="CX255" s="201"/>
      <c r="CY255" s="201"/>
      <c r="CZ255" s="201"/>
      <c r="DA255" s="201" t="str">
        <f t="shared" si="300"/>
        <v/>
      </c>
      <c r="DB255" s="201"/>
      <c r="DC255" s="201"/>
      <c r="DD255" s="203"/>
      <c r="DE255" s="201"/>
      <c r="DF255" s="201"/>
      <c r="DG255" s="201"/>
      <c r="DH255" s="201" t="str">
        <f t="shared" si="301"/>
        <v/>
      </c>
      <c r="DI255" s="201"/>
      <c r="DJ255" s="201"/>
      <c r="DK255" s="203"/>
      <c r="DL255" s="201"/>
      <c r="DM255" s="201"/>
      <c r="DN255" s="201"/>
      <c r="DO255" s="201" t="str">
        <f t="shared" si="302"/>
        <v/>
      </c>
      <c r="DP255" s="201"/>
      <c r="DQ255" s="201"/>
      <c r="DR255" s="203"/>
      <c r="DS255" s="201"/>
      <c r="DT255" s="201"/>
      <c r="DU255" s="201"/>
      <c r="DV255" s="201" t="str">
        <f t="shared" si="303"/>
        <v/>
      </c>
      <c r="DW255" s="201"/>
      <c r="DX255" s="201"/>
      <c r="DY255" s="203"/>
      <c r="DZ255" s="201"/>
      <c r="EA255" s="201"/>
      <c r="EB255" s="201"/>
      <c r="EC255" s="201" t="str">
        <f t="shared" si="304"/>
        <v/>
      </c>
      <c r="ED255" s="201"/>
      <c r="EE255" s="201"/>
      <c r="EF255" s="201"/>
      <c r="EG255" s="201"/>
      <c r="EH255" s="201"/>
      <c r="EI255" s="201"/>
      <c r="EJ255" s="201" t="str">
        <f t="shared" si="305"/>
        <v/>
      </c>
      <c r="EK255" s="201"/>
      <c r="EL255" s="201"/>
      <c r="EM255" s="203"/>
      <c r="EN255" s="201"/>
      <c r="EO255" s="201"/>
      <c r="EP255" s="201"/>
      <c r="EQ255" s="201" t="str">
        <f t="shared" si="306"/>
        <v/>
      </c>
      <c r="ER255" s="201"/>
      <c r="ES255" s="201"/>
      <c r="ET255" s="203"/>
      <c r="EU255" s="201"/>
      <c r="EV255" s="201"/>
      <c r="EW255" s="201"/>
      <c r="EX255" s="201" t="str">
        <f t="shared" si="307"/>
        <v/>
      </c>
      <c r="EY255" s="201"/>
      <c r="EZ255" s="201"/>
      <c r="FA255" s="203"/>
      <c r="FB255" s="201"/>
      <c r="FC255" s="201"/>
      <c r="FD255" s="201"/>
      <c r="FE255" s="201" t="str">
        <f t="shared" si="308"/>
        <v/>
      </c>
      <c r="FF255" s="201"/>
      <c r="FG255" s="201"/>
      <c r="FH255" s="203"/>
      <c r="FI255" s="201"/>
      <c r="FJ255" s="201"/>
      <c r="FK255" s="201"/>
      <c r="FL255" s="201" t="str">
        <f t="shared" si="309"/>
        <v/>
      </c>
      <c r="FM255" s="201"/>
      <c r="FN255" s="201"/>
      <c r="FO255" s="203"/>
      <c r="FP255" s="201"/>
      <c r="FQ255" s="201"/>
      <c r="FR255" s="201"/>
      <c r="FS255" s="201" t="str">
        <f t="shared" si="310"/>
        <v/>
      </c>
      <c r="FT255" s="201"/>
      <c r="FU255" s="201"/>
      <c r="FV255" s="201"/>
      <c r="FW255" s="201"/>
      <c r="FX255" s="201"/>
      <c r="FY255" s="201"/>
      <c r="FZ255" s="201" t="str">
        <f t="shared" si="311"/>
        <v/>
      </c>
      <c r="GA255" s="201"/>
      <c r="GB255" s="201"/>
      <c r="GC255" s="203"/>
      <c r="GD255" s="201"/>
      <c r="GE255" s="201"/>
      <c r="GF255" s="201"/>
      <c r="GG255" s="201" t="str">
        <f t="shared" si="312"/>
        <v/>
      </c>
      <c r="GH255" s="201"/>
      <c r="GI255" s="201"/>
      <c r="GJ255" s="203"/>
      <c r="GK255" s="201"/>
      <c r="GL255" s="201"/>
      <c r="GM255" s="201"/>
      <c r="GN255" s="201" t="str">
        <f t="shared" si="313"/>
        <v/>
      </c>
      <c r="GO255" s="201"/>
      <c r="GP255" s="201"/>
      <c r="GQ255" s="203"/>
      <c r="GR255" s="201"/>
      <c r="GS255" s="201"/>
      <c r="GT255" s="201"/>
      <c r="GU255" s="201" t="str">
        <f t="shared" si="314"/>
        <v/>
      </c>
      <c r="GV255" s="201"/>
      <c r="GW255" s="201"/>
      <c r="GX255" s="203"/>
      <c r="GY255" s="201"/>
      <c r="GZ255" s="201"/>
      <c r="HA255" s="201"/>
      <c r="HB255" s="201" t="str">
        <f t="shared" si="315"/>
        <v/>
      </c>
      <c r="HC255" s="201"/>
      <c r="HD255" s="201"/>
      <c r="HE255" s="203"/>
      <c r="HF255" s="201"/>
      <c r="HG255" s="201"/>
      <c r="HH255" s="201"/>
      <c r="HI255" s="201" t="str">
        <f t="shared" si="316"/>
        <v/>
      </c>
      <c r="HJ255" s="201"/>
      <c r="HK255" s="201"/>
      <c r="HL255" s="201"/>
      <c r="HM255" s="201"/>
      <c r="HN255" s="201"/>
      <c r="HO255" s="201"/>
      <c r="HP255" s="201" t="str">
        <f t="shared" si="317"/>
        <v/>
      </c>
      <c r="HQ255" s="201"/>
      <c r="HR255" s="201"/>
      <c r="HS255" s="203"/>
      <c r="HT255" s="201"/>
      <c r="HU255" s="201"/>
      <c r="HV255" s="201"/>
      <c r="HW255" s="201" t="str">
        <f t="shared" si="318"/>
        <v/>
      </c>
      <c r="HX255" s="201"/>
      <c r="HY255" s="201"/>
      <c r="HZ255" s="203"/>
      <c r="IA255" s="201"/>
      <c r="IB255" s="201"/>
      <c r="IC255" s="201"/>
      <c r="ID255" s="201" t="str">
        <f t="shared" si="319"/>
        <v/>
      </c>
      <c r="IE255" s="201"/>
      <c r="IF255" s="201"/>
      <c r="IG255" s="203"/>
      <c r="IH255" s="201"/>
      <c r="II255" s="201"/>
      <c r="IJ255" s="201"/>
      <c r="IK255" s="201" t="str">
        <f t="shared" si="320"/>
        <v/>
      </c>
      <c r="IL255" s="201"/>
      <c r="IM255" s="201"/>
      <c r="IN255" s="203"/>
      <c r="IO255" s="201"/>
      <c r="IP255" s="201"/>
      <c r="IQ255" s="201"/>
      <c r="IR255" s="201" t="str">
        <f t="shared" si="321"/>
        <v/>
      </c>
      <c r="IS255" s="201"/>
      <c r="IT255" s="201"/>
      <c r="IU255" s="203"/>
      <c r="IV255" s="201"/>
      <c r="IW255" s="201"/>
      <c r="IX255" s="201"/>
      <c r="IY255" s="201" t="str">
        <f t="shared" si="322"/>
        <v/>
      </c>
      <c r="IZ255" s="201"/>
      <c r="JA255" s="201"/>
      <c r="JB255" s="201"/>
      <c r="JC255" s="201"/>
      <c r="JD255" s="201"/>
      <c r="JE255" s="201"/>
      <c r="JF255" s="201" t="str">
        <f t="shared" si="323"/>
        <v/>
      </c>
      <c r="JG255" s="201"/>
      <c r="JH255" s="201"/>
      <c r="JI255" s="203"/>
      <c r="JJ255" s="201"/>
      <c r="JK255" s="201"/>
      <c r="JL255" s="201"/>
      <c r="JM255" s="201" t="str">
        <f t="shared" si="324"/>
        <v/>
      </c>
      <c r="JN255" s="201"/>
      <c r="JO255" s="201"/>
      <c r="JP255" s="203"/>
      <c r="JQ255" s="201"/>
      <c r="JR255" s="201"/>
      <c r="JS255" s="201"/>
      <c r="JT255" s="201" t="str">
        <f t="shared" si="325"/>
        <v/>
      </c>
      <c r="JU255" s="201"/>
      <c r="JV255" s="201"/>
      <c r="JW255" s="203"/>
      <c r="JX255" s="201"/>
      <c r="JY255" s="201"/>
      <c r="JZ255" s="201"/>
      <c r="KA255" s="201" t="str">
        <f t="shared" si="326"/>
        <v/>
      </c>
      <c r="KB255" s="201"/>
      <c r="KC255" s="201"/>
      <c r="KD255" s="203"/>
      <c r="KE255" s="201"/>
      <c r="KF255" s="201"/>
      <c r="KG255" s="201"/>
      <c r="KH255" s="201" t="str">
        <f t="shared" si="327"/>
        <v/>
      </c>
      <c r="KI255" s="201"/>
      <c r="KJ255" s="201"/>
      <c r="KK255" s="203"/>
      <c r="KL255" s="201"/>
      <c r="KM255" s="201"/>
      <c r="KN255" s="201"/>
      <c r="KO255" s="201" t="str">
        <f t="shared" si="328"/>
        <v/>
      </c>
      <c r="KP255" s="201"/>
      <c r="KQ255" s="201"/>
      <c r="KR255" s="201"/>
      <c r="KS255" s="201"/>
      <c r="KT255" s="201"/>
      <c r="KU255" s="201"/>
      <c r="KV255" s="201" t="str">
        <f t="shared" si="329"/>
        <v/>
      </c>
      <c r="KW255" s="201"/>
      <c r="KX255" s="201"/>
      <c r="KY255" s="203"/>
      <c r="KZ255" s="201"/>
      <c r="LA255" s="201"/>
      <c r="LB255" s="201"/>
      <c r="LC255" s="201" t="str">
        <f t="shared" si="330"/>
        <v/>
      </c>
      <c r="LD255" s="201"/>
      <c r="LE255" s="201"/>
      <c r="LF255" s="203"/>
      <c r="LG255" s="201"/>
      <c r="LH255" s="201"/>
      <c r="LI255" s="201"/>
      <c r="LJ255" s="201" t="str">
        <f t="shared" si="271"/>
        <v/>
      </c>
      <c r="LK255" s="201"/>
      <c r="LL255" s="201"/>
      <c r="LM255" s="203"/>
      <c r="LN255" s="201"/>
      <c r="LO255" s="201"/>
      <c r="LP255" s="201"/>
      <c r="LQ255" s="201" t="str">
        <f t="shared" si="272"/>
        <v/>
      </c>
      <c r="LR255" s="201"/>
      <c r="LS255" s="201"/>
      <c r="LT255" s="203"/>
      <c r="LU255" s="201"/>
      <c r="LV255" s="201"/>
      <c r="LW255" s="201"/>
      <c r="LX255" s="201" t="str">
        <f t="shared" si="273"/>
        <v/>
      </c>
      <c r="LY255" s="201"/>
      <c r="LZ255" s="201"/>
      <c r="MA255" s="203"/>
      <c r="MB255" s="201"/>
      <c r="MC255" s="201"/>
      <c r="MD255" s="201"/>
      <c r="ME255" s="201" t="str">
        <f t="shared" si="274"/>
        <v/>
      </c>
      <c r="MF255" s="201"/>
      <c r="MG255" s="201"/>
      <c r="MH255" s="201"/>
      <c r="MI255" s="201"/>
      <c r="MJ255" s="201"/>
      <c r="MK255" s="201"/>
      <c r="ML255" s="201" t="str">
        <f t="shared" si="275"/>
        <v/>
      </c>
      <c r="MM255" s="201"/>
      <c r="MN255" s="201"/>
      <c r="MO255" s="203"/>
      <c r="MP255" s="201"/>
      <c r="MQ255" s="201"/>
      <c r="MR255" s="201"/>
      <c r="MS255" s="201" t="str">
        <f t="shared" si="276"/>
        <v/>
      </c>
      <c r="MT255" s="201"/>
      <c r="MU255" s="201"/>
      <c r="MV255" s="203"/>
      <c r="MW255" s="201"/>
      <c r="MX255" s="201"/>
      <c r="MY255" s="201"/>
      <c r="MZ255" s="201" t="str">
        <f t="shared" si="277"/>
        <v/>
      </c>
      <c r="NA255" s="201"/>
      <c r="NB255" s="201"/>
      <c r="NC255" s="203"/>
      <c r="ND255" s="201"/>
      <c r="NE255" s="201"/>
      <c r="NF255" s="201"/>
      <c r="NG255" s="201" t="str">
        <f t="shared" si="278"/>
        <v/>
      </c>
      <c r="NH255" s="201"/>
      <c r="NI255" s="201"/>
      <c r="NJ255" s="203"/>
      <c r="NK255" s="201"/>
      <c r="NL255" s="201"/>
      <c r="NM255" s="201"/>
      <c r="NN255" s="201" t="str">
        <f t="shared" si="279"/>
        <v/>
      </c>
      <c r="NO255" s="201"/>
      <c r="NP255" s="201"/>
      <c r="NQ255" s="203"/>
      <c r="NR255" s="201"/>
      <c r="NS255" s="201"/>
      <c r="NT255" s="201"/>
      <c r="NU255" s="201" t="str">
        <f t="shared" si="280"/>
        <v/>
      </c>
      <c r="NV255" s="201"/>
      <c r="NW255" s="201"/>
      <c r="NX255" s="201"/>
      <c r="NY255" s="201"/>
      <c r="NZ255" s="201"/>
      <c r="OA255" s="201"/>
      <c r="OB255" s="201" t="str">
        <f t="shared" si="281"/>
        <v/>
      </c>
      <c r="OC255" s="201"/>
      <c r="OD255" s="201"/>
      <c r="OE255" s="203"/>
      <c r="OF255" s="201"/>
      <c r="OG255" s="201"/>
      <c r="OH255" s="201"/>
      <c r="OI255" s="201" t="str">
        <f t="shared" si="282"/>
        <v/>
      </c>
      <c r="OJ255" s="201"/>
      <c r="OK255" s="201"/>
      <c r="OL255" s="203"/>
      <c r="OM255" s="201"/>
      <c r="ON255" s="201"/>
      <c r="OO255" s="201"/>
      <c r="OP255" s="201" t="str">
        <f t="shared" si="283"/>
        <v/>
      </c>
      <c r="OQ255" s="201"/>
      <c r="OR255" s="201"/>
      <c r="OS255" s="203"/>
      <c r="OT255" s="201"/>
      <c r="OU255" s="201"/>
      <c r="OV255" s="201"/>
      <c r="OW255" s="201" t="str">
        <f t="shared" si="284"/>
        <v/>
      </c>
      <c r="OX255" s="201"/>
      <c r="OY255" s="201"/>
      <c r="OZ255" s="203"/>
      <c r="PA255" s="201"/>
      <c r="PB255" s="201"/>
      <c r="PC255" s="201"/>
      <c r="PD255" s="201" t="str">
        <f t="shared" si="285"/>
        <v/>
      </c>
      <c r="PE255" s="201"/>
      <c r="PF255" s="201"/>
      <c r="PG255" s="203"/>
      <c r="PH255" s="201"/>
      <c r="PI255" s="201"/>
      <c r="PJ255" s="201"/>
      <c r="PK255" s="201" t="str">
        <f t="shared" si="286"/>
        <v/>
      </c>
      <c r="PL255" s="201"/>
      <c r="PM255" s="201"/>
      <c r="PN255" s="201"/>
      <c r="PO255" s="201"/>
      <c r="PP255" s="201"/>
      <c r="PQ255" s="201"/>
      <c r="PR255" s="201" t="str">
        <f t="shared" si="287"/>
        <v/>
      </c>
      <c r="PS255" s="201"/>
      <c r="PT255" s="201"/>
      <c r="PU255" s="201"/>
      <c r="PV255" s="201"/>
      <c r="PW255" s="201"/>
      <c r="PX255" s="201"/>
      <c r="PY255" s="201" t="str">
        <f t="shared" si="288"/>
        <v/>
      </c>
      <c r="PZ255" s="201"/>
      <c r="QA255" s="201"/>
      <c r="QB255" s="201"/>
      <c r="QC255" s="201"/>
      <c r="QD255" s="201"/>
      <c r="QE255" s="201"/>
      <c r="QF255" s="201" t="str">
        <f t="shared" si="289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67"/>
        <v>0</v>
      </c>
      <c r="V256" s="201"/>
      <c r="W256" s="201"/>
      <c r="X256" s="203"/>
      <c r="Y256" s="201"/>
      <c r="Z256" s="201"/>
      <c r="AA256" s="201"/>
      <c r="AB256" s="201">
        <f t="shared" si="268"/>
        <v>20</v>
      </c>
      <c r="AC256" s="201"/>
      <c r="AD256" s="201"/>
      <c r="AE256" s="203"/>
      <c r="AF256" s="201"/>
      <c r="AG256" s="201"/>
      <c r="AH256" s="201"/>
      <c r="AI256" s="201">
        <f t="shared" si="290"/>
        <v>0</v>
      </c>
      <c r="AJ256" s="201"/>
      <c r="AK256" s="201"/>
      <c r="AL256" s="203"/>
      <c r="AM256" s="201"/>
      <c r="AN256" s="201"/>
      <c r="AO256" s="201"/>
      <c r="AP256" s="201" t="str">
        <f t="shared" si="291"/>
        <v/>
      </c>
      <c r="AQ256" s="201"/>
      <c r="AR256" s="201"/>
      <c r="AS256" s="203"/>
      <c r="AT256" s="201"/>
      <c r="AU256" s="201"/>
      <c r="AV256" s="201"/>
      <c r="AW256" s="201" t="str">
        <f t="shared" si="292"/>
        <v/>
      </c>
      <c r="AX256" s="201"/>
      <c r="AY256" s="201"/>
      <c r="AZ256" s="201"/>
      <c r="BA256" s="201"/>
      <c r="BB256" s="201"/>
      <c r="BC256" s="201"/>
      <c r="BD256" s="201" t="str">
        <f t="shared" si="293"/>
        <v/>
      </c>
      <c r="BE256" s="201"/>
      <c r="BF256" s="201"/>
      <c r="BG256" s="203"/>
      <c r="BH256" s="201"/>
      <c r="BI256" s="201"/>
      <c r="BJ256" s="201"/>
      <c r="BK256" s="201" t="str">
        <f t="shared" si="294"/>
        <v/>
      </c>
      <c r="BL256" s="201"/>
      <c r="BM256" s="201"/>
      <c r="BN256" s="203"/>
      <c r="BO256" s="201"/>
      <c r="BP256" s="201"/>
      <c r="BQ256" s="201"/>
      <c r="BR256" s="201" t="str">
        <f t="shared" si="295"/>
        <v/>
      </c>
      <c r="BS256" s="201"/>
      <c r="BT256" s="201"/>
      <c r="BU256" s="203"/>
      <c r="BV256" s="201"/>
      <c r="BW256" s="201"/>
      <c r="BX256" s="201"/>
      <c r="BY256" s="201" t="str">
        <f t="shared" si="296"/>
        <v/>
      </c>
      <c r="BZ256" s="201"/>
      <c r="CA256" s="201"/>
      <c r="CB256" s="203"/>
      <c r="CC256" s="201"/>
      <c r="CD256" s="201"/>
      <c r="CE256" s="201"/>
      <c r="CF256" s="201" t="str">
        <f t="shared" si="297"/>
        <v/>
      </c>
      <c r="CG256" s="201"/>
      <c r="CH256" s="201"/>
      <c r="CI256" s="203"/>
      <c r="CJ256" s="201"/>
      <c r="CK256" s="201"/>
      <c r="CL256" s="201"/>
      <c r="CM256" s="201" t="str">
        <f t="shared" si="298"/>
        <v/>
      </c>
      <c r="CN256" s="201"/>
      <c r="CO256" s="201"/>
      <c r="CP256" s="201"/>
      <c r="CQ256" s="201"/>
      <c r="CR256" s="201"/>
      <c r="CS256" s="201"/>
      <c r="CT256" s="201" t="str">
        <f t="shared" si="299"/>
        <v/>
      </c>
      <c r="CU256" s="201"/>
      <c r="CV256" s="201"/>
      <c r="CW256" s="203"/>
      <c r="CX256" s="201"/>
      <c r="CY256" s="201"/>
      <c r="CZ256" s="201"/>
      <c r="DA256" s="201" t="str">
        <f t="shared" si="300"/>
        <v/>
      </c>
      <c r="DB256" s="201"/>
      <c r="DC256" s="201"/>
      <c r="DD256" s="203"/>
      <c r="DE256" s="201"/>
      <c r="DF256" s="201"/>
      <c r="DG256" s="201"/>
      <c r="DH256" s="201" t="str">
        <f t="shared" si="301"/>
        <v/>
      </c>
      <c r="DI256" s="201"/>
      <c r="DJ256" s="201"/>
      <c r="DK256" s="203"/>
      <c r="DL256" s="201"/>
      <c r="DM256" s="201"/>
      <c r="DN256" s="201"/>
      <c r="DO256" s="201" t="str">
        <f t="shared" si="302"/>
        <v/>
      </c>
      <c r="DP256" s="201"/>
      <c r="DQ256" s="201"/>
      <c r="DR256" s="203"/>
      <c r="DS256" s="201"/>
      <c r="DT256" s="201"/>
      <c r="DU256" s="201"/>
      <c r="DV256" s="201" t="str">
        <f t="shared" si="303"/>
        <v/>
      </c>
      <c r="DW256" s="201"/>
      <c r="DX256" s="201"/>
      <c r="DY256" s="203"/>
      <c r="DZ256" s="201"/>
      <c r="EA256" s="201"/>
      <c r="EB256" s="201"/>
      <c r="EC256" s="201" t="str">
        <f t="shared" si="304"/>
        <v/>
      </c>
      <c r="ED256" s="201"/>
      <c r="EE256" s="201"/>
      <c r="EF256" s="201"/>
      <c r="EG256" s="201"/>
      <c r="EH256" s="201"/>
      <c r="EI256" s="201"/>
      <c r="EJ256" s="201" t="str">
        <f t="shared" si="305"/>
        <v/>
      </c>
      <c r="EK256" s="201"/>
      <c r="EL256" s="201"/>
      <c r="EM256" s="203"/>
      <c r="EN256" s="201"/>
      <c r="EO256" s="201"/>
      <c r="EP256" s="201"/>
      <c r="EQ256" s="201" t="str">
        <f t="shared" si="306"/>
        <v/>
      </c>
      <c r="ER256" s="201"/>
      <c r="ES256" s="201"/>
      <c r="ET256" s="203"/>
      <c r="EU256" s="201"/>
      <c r="EV256" s="201"/>
      <c r="EW256" s="201"/>
      <c r="EX256" s="201" t="str">
        <f t="shared" si="307"/>
        <v/>
      </c>
      <c r="EY256" s="201"/>
      <c r="EZ256" s="201"/>
      <c r="FA256" s="203"/>
      <c r="FB256" s="201"/>
      <c r="FC256" s="201"/>
      <c r="FD256" s="201"/>
      <c r="FE256" s="201" t="str">
        <f t="shared" si="308"/>
        <v/>
      </c>
      <c r="FF256" s="201"/>
      <c r="FG256" s="201"/>
      <c r="FH256" s="203"/>
      <c r="FI256" s="201"/>
      <c r="FJ256" s="201"/>
      <c r="FK256" s="201"/>
      <c r="FL256" s="201" t="str">
        <f t="shared" si="309"/>
        <v/>
      </c>
      <c r="FM256" s="201"/>
      <c r="FN256" s="201"/>
      <c r="FO256" s="203"/>
      <c r="FP256" s="201"/>
      <c r="FQ256" s="201"/>
      <c r="FR256" s="201"/>
      <c r="FS256" s="201" t="str">
        <f t="shared" si="310"/>
        <v/>
      </c>
      <c r="FT256" s="201"/>
      <c r="FU256" s="201"/>
      <c r="FV256" s="201"/>
      <c r="FW256" s="201"/>
      <c r="FX256" s="201"/>
      <c r="FY256" s="201"/>
      <c r="FZ256" s="201" t="str">
        <f t="shared" si="311"/>
        <v/>
      </c>
      <c r="GA256" s="201"/>
      <c r="GB256" s="201"/>
      <c r="GC256" s="203"/>
      <c r="GD256" s="201"/>
      <c r="GE256" s="201"/>
      <c r="GF256" s="201"/>
      <c r="GG256" s="201" t="str">
        <f t="shared" si="312"/>
        <v/>
      </c>
      <c r="GH256" s="201"/>
      <c r="GI256" s="201"/>
      <c r="GJ256" s="203"/>
      <c r="GK256" s="201"/>
      <c r="GL256" s="201"/>
      <c r="GM256" s="201"/>
      <c r="GN256" s="201" t="str">
        <f t="shared" si="313"/>
        <v/>
      </c>
      <c r="GO256" s="201"/>
      <c r="GP256" s="201"/>
      <c r="GQ256" s="203"/>
      <c r="GR256" s="201"/>
      <c r="GS256" s="201"/>
      <c r="GT256" s="201"/>
      <c r="GU256" s="201" t="str">
        <f t="shared" si="314"/>
        <v/>
      </c>
      <c r="GV256" s="201"/>
      <c r="GW256" s="201"/>
      <c r="GX256" s="203"/>
      <c r="GY256" s="201"/>
      <c r="GZ256" s="201"/>
      <c r="HA256" s="201"/>
      <c r="HB256" s="201" t="str">
        <f t="shared" si="315"/>
        <v/>
      </c>
      <c r="HC256" s="201"/>
      <c r="HD256" s="201"/>
      <c r="HE256" s="203"/>
      <c r="HF256" s="201"/>
      <c r="HG256" s="201"/>
      <c r="HH256" s="201"/>
      <c r="HI256" s="201" t="str">
        <f t="shared" si="316"/>
        <v/>
      </c>
      <c r="HJ256" s="201"/>
      <c r="HK256" s="201"/>
      <c r="HL256" s="201"/>
      <c r="HM256" s="201"/>
      <c r="HN256" s="201"/>
      <c r="HO256" s="201"/>
      <c r="HP256" s="201" t="str">
        <f t="shared" si="317"/>
        <v/>
      </c>
      <c r="HQ256" s="201"/>
      <c r="HR256" s="201"/>
      <c r="HS256" s="203"/>
      <c r="HT256" s="201"/>
      <c r="HU256" s="201"/>
      <c r="HV256" s="201"/>
      <c r="HW256" s="201" t="str">
        <f t="shared" si="318"/>
        <v/>
      </c>
      <c r="HX256" s="201"/>
      <c r="HY256" s="201"/>
      <c r="HZ256" s="203"/>
      <c r="IA256" s="201"/>
      <c r="IB256" s="201"/>
      <c r="IC256" s="201"/>
      <c r="ID256" s="201" t="str">
        <f t="shared" si="319"/>
        <v/>
      </c>
      <c r="IE256" s="201"/>
      <c r="IF256" s="201"/>
      <c r="IG256" s="203"/>
      <c r="IH256" s="201"/>
      <c r="II256" s="201"/>
      <c r="IJ256" s="201"/>
      <c r="IK256" s="201" t="str">
        <f t="shared" si="320"/>
        <v/>
      </c>
      <c r="IL256" s="201"/>
      <c r="IM256" s="201"/>
      <c r="IN256" s="203"/>
      <c r="IO256" s="201"/>
      <c r="IP256" s="201"/>
      <c r="IQ256" s="201"/>
      <c r="IR256" s="201" t="str">
        <f t="shared" si="321"/>
        <v/>
      </c>
      <c r="IS256" s="201"/>
      <c r="IT256" s="201"/>
      <c r="IU256" s="203"/>
      <c r="IV256" s="201"/>
      <c r="IW256" s="201"/>
      <c r="IX256" s="201"/>
      <c r="IY256" s="201" t="str">
        <f t="shared" si="322"/>
        <v/>
      </c>
      <c r="IZ256" s="201"/>
      <c r="JA256" s="201"/>
      <c r="JB256" s="201"/>
      <c r="JC256" s="201"/>
      <c r="JD256" s="201"/>
      <c r="JE256" s="201"/>
      <c r="JF256" s="201" t="str">
        <f t="shared" si="323"/>
        <v/>
      </c>
      <c r="JG256" s="201"/>
      <c r="JH256" s="201"/>
      <c r="JI256" s="203"/>
      <c r="JJ256" s="201"/>
      <c r="JK256" s="201"/>
      <c r="JL256" s="201"/>
      <c r="JM256" s="201" t="str">
        <f t="shared" si="324"/>
        <v/>
      </c>
      <c r="JN256" s="201"/>
      <c r="JO256" s="201"/>
      <c r="JP256" s="203"/>
      <c r="JQ256" s="201"/>
      <c r="JR256" s="201"/>
      <c r="JS256" s="201"/>
      <c r="JT256" s="201" t="str">
        <f t="shared" si="325"/>
        <v/>
      </c>
      <c r="JU256" s="201"/>
      <c r="JV256" s="201"/>
      <c r="JW256" s="203"/>
      <c r="JX256" s="201"/>
      <c r="JY256" s="201"/>
      <c r="JZ256" s="201"/>
      <c r="KA256" s="201" t="str">
        <f t="shared" si="326"/>
        <v/>
      </c>
      <c r="KB256" s="201"/>
      <c r="KC256" s="201"/>
      <c r="KD256" s="203"/>
      <c r="KE256" s="201"/>
      <c r="KF256" s="201"/>
      <c r="KG256" s="201"/>
      <c r="KH256" s="201" t="str">
        <f t="shared" si="327"/>
        <v/>
      </c>
      <c r="KI256" s="201"/>
      <c r="KJ256" s="201"/>
      <c r="KK256" s="203"/>
      <c r="KL256" s="201"/>
      <c r="KM256" s="201"/>
      <c r="KN256" s="201"/>
      <c r="KO256" s="201" t="str">
        <f t="shared" si="328"/>
        <v/>
      </c>
      <c r="KP256" s="201"/>
      <c r="KQ256" s="201"/>
      <c r="KR256" s="201"/>
      <c r="KS256" s="201"/>
      <c r="KT256" s="201"/>
      <c r="KU256" s="201"/>
      <c r="KV256" s="201" t="str">
        <f t="shared" si="329"/>
        <v/>
      </c>
      <c r="KW256" s="201"/>
      <c r="KX256" s="201"/>
      <c r="KY256" s="203"/>
      <c r="KZ256" s="201"/>
      <c r="LA256" s="201"/>
      <c r="LB256" s="201"/>
      <c r="LC256" s="201" t="str">
        <f t="shared" si="330"/>
        <v/>
      </c>
      <c r="LD256" s="201"/>
      <c r="LE256" s="201"/>
      <c r="LF256" s="203"/>
      <c r="LG256" s="201"/>
      <c r="LH256" s="201"/>
      <c r="LI256" s="201"/>
      <c r="LJ256" s="201" t="str">
        <f t="shared" si="271"/>
        <v/>
      </c>
      <c r="LK256" s="201"/>
      <c r="LL256" s="201"/>
      <c r="LM256" s="203"/>
      <c r="LN256" s="201"/>
      <c r="LO256" s="201"/>
      <c r="LP256" s="201"/>
      <c r="LQ256" s="201" t="str">
        <f t="shared" si="272"/>
        <v/>
      </c>
      <c r="LR256" s="201"/>
      <c r="LS256" s="201"/>
      <c r="LT256" s="203"/>
      <c r="LU256" s="201"/>
      <c r="LV256" s="201"/>
      <c r="LW256" s="201"/>
      <c r="LX256" s="201" t="str">
        <f t="shared" si="273"/>
        <v/>
      </c>
      <c r="LY256" s="201"/>
      <c r="LZ256" s="201"/>
      <c r="MA256" s="203"/>
      <c r="MB256" s="201"/>
      <c r="MC256" s="201"/>
      <c r="MD256" s="201"/>
      <c r="ME256" s="201" t="str">
        <f t="shared" si="274"/>
        <v/>
      </c>
      <c r="MF256" s="201"/>
      <c r="MG256" s="201"/>
      <c r="MH256" s="201"/>
      <c r="MI256" s="201"/>
      <c r="MJ256" s="201"/>
      <c r="MK256" s="201"/>
      <c r="ML256" s="201" t="str">
        <f t="shared" si="275"/>
        <v/>
      </c>
      <c r="MM256" s="201"/>
      <c r="MN256" s="201"/>
      <c r="MO256" s="203"/>
      <c r="MP256" s="201"/>
      <c r="MQ256" s="201"/>
      <c r="MR256" s="201"/>
      <c r="MS256" s="201" t="str">
        <f t="shared" si="276"/>
        <v/>
      </c>
      <c r="MT256" s="201"/>
      <c r="MU256" s="201"/>
      <c r="MV256" s="203"/>
      <c r="MW256" s="201"/>
      <c r="MX256" s="201"/>
      <c r="MY256" s="201"/>
      <c r="MZ256" s="201" t="str">
        <f t="shared" si="277"/>
        <v/>
      </c>
      <c r="NA256" s="201"/>
      <c r="NB256" s="201"/>
      <c r="NC256" s="203"/>
      <c r="ND256" s="201"/>
      <c r="NE256" s="201"/>
      <c r="NF256" s="201"/>
      <c r="NG256" s="201" t="str">
        <f t="shared" si="278"/>
        <v/>
      </c>
      <c r="NH256" s="201"/>
      <c r="NI256" s="201"/>
      <c r="NJ256" s="203"/>
      <c r="NK256" s="201"/>
      <c r="NL256" s="201"/>
      <c r="NM256" s="201"/>
      <c r="NN256" s="201" t="str">
        <f t="shared" si="279"/>
        <v/>
      </c>
      <c r="NO256" s="201"/>
      <c r="NP256" s="201"/>
      <c r="NQ256" s="203"/>
      <c r="NR256" s="201"/>
      <c r="NS256" s="201"/>
      <c r="NT256" s="201"/>
      <c r="NU256" s="201" t="str">
        <f t="shared" si="280"/>
        <v/>
      </c>
      <c r="NV256" s="201"/>
      <c r="NW256" s="201"/>
      <c r="NX256" s="201"/>
      <c r="NY256" s="201"/>
      <c r="NZ256" s="201"/>
      <c r="OA256" s="201"/>
      <c r="OB256" s="201" t="str">
        <f t="shared" si="281"/>
        <v/>
      </c>
      <c r="OC256" s="201"/>
      <c r="OD256" s="201"/>
      <c r="OE256" s="203"/>
      <c r="OF256" s="201"/>
      <c r="OG256" s="201"/>
      <c r="OH256" s="201"/>
      <c r="OI256" s="201" t="str">
        <f t="shared" si="282"/>
        <v/>
      </c>
      <c r="OJ256" s="201"/>
      <c r="OK256" s="201"/>
      <c r="OL256" s="203"/>
      <c r="OM256" s="201"/>
      <c r="ON256" s="201"/>
      <c r="OO256" s="201"/>
      <c r="OP256" s="201" t="str">
        <f t="shared" si="283"/>
        <v/>
      </c>
      <c r="OQ256" s="201"/>
      <c r="OR256" s="201"/>
      <c r="OS256" s="203"/>
      <c r="OT256" s="201"/>
      <c r="OU256" s="201"/>
      <c r="OV256" s="201"/>
      <c r="OW256" s="201" t="str">
        <f t="shared" si="284"/>
        <v/>
      </c>
      <c r="OX256" s="201"/>
      <c r="OY256" s="201"/>
      <c r="OZ256" s="203"/>
      <c r="PA256" s="201"/>
      <c r="PB256" s="201"/>
      <c r="PC256" s="201"/>
      <c r="PD256" s="201" t="str">
        <f t="shared" si="285"/>
        <v/>
      </c>
      <c r="PE256" s="201"/>
      <c r="PF256" s="201"/>
      <c r="PG256" s="203"/>
      <c r="PH256" s="201"/>
      <c r="PI256" s="201"/>
      <c r="PJ256" s="201"/>
      <c r="PK256" s="201" t="str">
        <f t="shared" si="286"/>
        <v/>
      </c>
      <c r="PL256" s="201"/>
      <c r="PM256" s="201"/>
      <c r="PN256" s="201"/>
      <c r="PO256" s="201"/>
      <c r="PP256" s="201"/>
      <c r="PQ256" s="201"/>
      <c r="PR256" s="201" t="str">
        <f t="shared" si="287"/>
        <v/>
      </c>
      <c r="PS256" s="201"/>
      <c r="PT256" s="201"/>
      <c r="PU256" s="201"/>
      <c r="PV256" s="201"/>
      <c r="PW256" s="201"/>
      <c r="PX256" s="201"/>
      <c r="PY256" s="201" t="str">
        <f t="shared" si="288"/>
        <v/>
      </c>
      <c r="PZ256" s="201"/>
      <c r="QA256" s="201"/>
      <c r="QB256" s="201"/>
      <c r="QC256" s="201"/>
      <c r="QD256" s="201"/>
      <c r="QE256" s="201"/>
      <c r="QF256" s="201" t="str">
        <f t="shared" si="289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67"/>
        <v>0</v>
      </c>
      <c r="V257" s="201"/>
      <c r="W257" s="201"/>
      <c r="X257" s="203"/>
      <c r="Y257" s="201"/>
      <c r="Z257" s="201"/>
      <c r="AA257" s="201"/>
      <c r="AB257" s="201">
        <f t="shared" si="268"/>
        <v>20</v>
      </c>
      <c r="AC257" s="201"/>
      <c r="AD257" s="201"/>
      <c r="AE257" s="203"/>
      <c r="AF257" s="201"/>
      <c r="AG257" s="201"/>
      <c r="AH257" s="201"/>
      <c r="AI257" s="201">
        <f t="shared" si="290"/>
        <v>0</v>
      </c>
      <c r="AJ257" s="201"/>
      <c r="AK257" s="201"/>
      <c r="AL257" s="203"/>
      <c r="AM257" s="201"/>
      <c r="AN257" s="201"/>
      <c r="AO257" s="201"/>
      <c r="AP257" s="201" t="str">
        <f t="shared" si="291"/>
        <v/>
      </c>
      <c r="AQ257" s="201"/>
      <c r="AR257" s="201"/>
      <c r="AS257" s="203"/>
      <c r="AT257" s="201"/>
      <c r="AU257" s="201"/>
      <c r="AV257" s="201"/>
      <c r="AW257" s="201" t="str">
        <f t="shared" si="292"/>
        <v/>
      </c>
      <c r="AX257" s="201"/>
      <c r="AY257" s="201"/>
      <c r="AZ257" s="201"/>
      <c r="BA257" s="201"/>
      <c r="BB257" s="201"/>
      <c r="BC257" s="201"/>
      <c r="BD257" s="201" t="str">
        <f t="shared" si="293"/>
        <v/>
      </c>
      <c r="BE257" s="201"/>
      <c r="BF257" s="201"/>
      <c r="BG257" s="203"/>
      <c r="BH257" s="201"/>
      <c r="BI257" s="201"/>
      <c r="BJ257" s="201"/>
      <c r="BK257" s="201" t="str">
        <f t="shared" si="294"/>
        <v/>
      </c>
      <c r="BL257" s="201"/>
      <c r="BM257" s="201"/>
      <c r="BN257" s="203"/>
      <c r="BO257" s="201"/>
      <c r="BP257" s="201"/>
      <c r="BQ257" s="201"/>
      <c r="BR257" s="201" t="str">
        <f t="shared" si="295"/>
        <v/>
      </c>
      <c r="BS257" s="201"/>
      <c r="BT257" s="201"/>
      <c r="BU257" s="203"/>
      <c r="BV257" s="201"/>
      <c r="BW257" s="201"/>
      <c r="BX257" s="201"/>
      <c r="BY257" s="201" t="str">
        <f t="shared" si="296"/>
        <v/>
      </c>
      <c r="BZ257" s="201"/>
      <c r="CA257" s="201"/>
      <c r="CB257" s="203"/>
      <c r="CC257" s="201"/>
      <c r="CD257" s="201"/>
      <c r="CE257" s="201"/>
      <c r="CF257" s="201" t="str">
        <f t="shared" si="297"/>
        <v/>
      </c>
      <c r="CG257" s="201"/>
      <c r="CH257" s="201"/>
      <c r="CI257" s="203"/>
      <c r="CJ257" s="201"/>
      <c r="CK257" s="201"/>
      <c r="CL257" s="201"/>
      <c r="CM257" s="201" t="str">
        <f t="shared" si="298"/>
        <v/>
      </c>
      <c r="CN257" s="201"/>
      <c r="CO257" s="201"/>
      <c r="CP257" s="201"/>
      <c r="CQ257" s="201"/>
      <c r="CR257" s="201"/>
      <c r="CS257" s="201"/>
      <c r="CT257" s="201" t="str">
        <f t="shared" si="299"/>
        <v/>
      </c>
      <c r="CU257" s="201"/>
      <c r="CV257" s="201"/>
      <c r="CW257" s="203"/>
      <c r="CX257" s="201"/>
      <c r="CY257" s="201"/>
      <c r="CZ257" s="201"/>
      <c r="DA257" s="201" t="str">
        <f t="shared" si="300"/>
        <v/>
      </c>
      <c r="DB257" s="201"/>
      <c r="DC257" s="201"/>
      <c r="DD257" s="203"/>
      <c r="DE257" s="201"/>
      <c r="DF257" s="201"/>
      <c r="DG257" s="201"/>
      <c r="DH257" s="201" t="str">
        <f t="shared" si="301"/>
        <v/>
      </c>
      <c r="DI257" s="201"/>
      <c r="DJ257" s="201"/>
      <c r="DK257" s="203"/>
      <c r="DL257" s="201"/>
      <c r="DM257" s="201"/>
      <c r="DN257" s="201"/>
      <c r="DO257" s="201" t="str">
        <f t="shared" si="302"/>
        <v/>
      </c>
      <c r="DP257" s="201"/>
      <c r="DQ257" s="201"/>
      <c r="DR257" s="203"/>
      <c r="DS257" s="201"/>
      <c r="DT257" s="201"/>
      <c r="DU257" s="201"/>
      <c r="DV257" s="201" t="str">
        <f t="shared" si="303"/>
        <v/>
      </c>
      <c r="DW257" s="201"/>
      <c r="DX257" s="201"/>
      <c r="DY257" s="203"/>
      <c r="DZ257" s="201"/>
      <c r="EA257" s="201"/>
      <c r="EB257" s="201"/>
      <c r="EC257" s="201" t="str">
        <f t="shared" si="304"/>
        <v/>
      </c>
      <c r="ED257" s="201"/>
      <c r="EE257" s="201"/>
      <c r="EF257" s="201"/>
      <c r="EG257" s="201"/>
      <c r="EH257" s="201"/>
      <c r="EI257" s="201"/>
      <c r="EJ257" s="201" t="str">
        <f t="shared" si="305"/>
        <v/>
      </c>
      <c r="EK257" s="201"/>
      <c r="EL257" s="201"/>
      <c r="EM257" s="203"/>
      <c r="EN257" s="201"/>
      <c r="EO257" s="201"/>
      <c r="EP257" s="201"/>
      <c r="EQ257" s="201" t="str">
        <f t="shared" si="306"/>
        <v/>
      </c>
      <c r="ER257" s="201"/>
      <c r="ES257" s="201"/>
      <c r="ET257" s="203"/>
      <c r="EU257" s="201"/>
      <c r="EV257" s="201"/>
      <c r="EW257" s="201"/>
      <c r="EX257" s="201" t="str">
        <f t="shared" si="307"/>
        <v/>
      </c>
      <c r="EY257" s="201"/>
      <c r="EZ257" s="201"/>
      <c r="FA257" s="203"/>
      <c r="FB257" s="201"/>
      <c r="FC257" s="201"/>
      <c r="FD257" s="201"/>
      <c r="FE257" s="201" t="str">
        <f t="shared" si="308"/>
        <v/>
      </c>
      <c r="FF257" s="201"/>
      <c r="FG257" s="201"/>
      <c r="FH257" s="203"/>
      <c r="FI257" s="201"/>
      <c r="FJ257" s="201"/>
      <c r="FK257" s="201"/>
      <c r="FL257" s="201" t="str">
        <f t="shared" si="309"/>
        <v/>
      </c>
      <c r="FM257" s="201"/>
      <c r="FN257" s="201"/>
      <c r="FO257" s="203"/>
      <c r="FP257" s="201"/>
      <c r="FQ257" s="201"/>
      <c r="FR257" s="201"/>
      <c r="FS257" s="201" t="str">
        <f t="shared" si="310"/>
        <v/>
      </c>
      <c r="FT257" s="201"/>
      <c r="FU257" s="201"/>
      <c r="FV257" s="201"/>
      <c r="FW257" s="201"/>
      <c r="FX257" s="201"/>
      <c r="FY257" s="201"/>
      <c r="FZ257" s="201" t="str">
        <f t="shared" si="311"/>
        <v/>
      </c>
      <c r="GA257" s="201"/>
      <c r="GB257" s="201"/>
      <c r="GC257" s="203"/>
      <c r="GD257" s="201"/>
      <c r="GE257" s="201"/>
      <c r="GF257" s="201"/>
      <c r="GG257" s="201" t="str">
        <f t="shared" si="312"/>
        <v/>
      </c>
      <c r="GH257" s="201"/>
      <c r="GI257" s="201"/>
      <c r="GJ257" s="203"/>
      <c r="GK257" s="201"/>
      <c r="GL257" s="201"/>
      <c r="GM257" s="201"/>
      <c r="GN257" s="201" t="str">
        <f t="shared" si="313"/>
        <v/>
      </c>
      <c r="GO257" s="201"/>
      <c r="GP257" s="201"/>
      <c r="GQ257" s="203"/>
      <c r="GR257" s="201"/>
      <c r="GS257" s="201"/>
      <c r="GT257" s="201"/>
      <c r="GU257" s="201" t="str">
        <f t="shared" si="314"/>
        <v/>
      </c>
      <c r="GV257" s="201"/>
      <c r="GW257" s="201"/>
      <c r="GX257" s="203"/>
      <c r="GY257" s="201"/>
      <c r="GZ257" s="201"/>
      <c r="HA257" s="201"/>
      <c r="HB257" s="201" t="str">
        <f t="shared" si="315"/>
        <v/>
      </c>
      <c r="HC257" s="201"/>
      <c r="HD257" s="201"/>
      <c r="HE257" s="203"/>
      <c r="HF257" s="201"/>
      <c r="HG257" s="201"/>
      <c r="HH257" s="201"/>
      <c r="HI257" s="201" t="str">
        <f t="shared" si="316"/>
        <v/>
      </c>
      <c r="HJ257" s="201"/>
      <c r="HK257" s="201"/>
      <c r="HL257" s="201"/>
      <c r="HM257" s="201"/>
      <c r="HN257" s="201"/>
      <c r="HO257" s="201"/>
      <c r="HP257" s="201" t="str">
        <f t="shared" si="317"/>
        <v/>
      </c>
      <c r="HQ257" s="201"/>
      <c r="HR257" s="201"/>
      <c r="HS257" s="203"/>
      <c r="HT257" s="201"/>
      <c r="HU257" s="201"/>
      <c r="HV257" s="201"/>
      <c r="HW257" s="201" t="str">
        <f t="shared" si="318"/>
        <v/>
      </c>
      <c r="HX257" s="201"/>
      <c r="HY257" s="201"/>
      <c r="HZ257" s="203"/>
      <c r="IA257" s="201"/>
      <c r="IB257" s="201"/>
      <c r="IC257" s="201"/>
      <c r="ID257" s="201" t="str">
        <f t="shared" si="319"/>
        <v/>
      </c>
      <c r="IE257" s="201"/>
      <c r="IF257" s="201"/>
      <c r="IG257" s="203"/>
      <c r="IH257" s="201"/>
      <c r="II257" s="201"/>
      <c r="IJ257" s="201"/>
      <c r="IK257" s="201" t="str">
        <f t="shared" si="320"/>
        <v/>
      </c>
      <c r="IL257" s="201"/>
      <c r="IM257" s="201"/>
      <c r="IN257" s="203"/>
      <c r="IO257" s="201"/>
      <c r="IP257" s="201"/>
      <c r="IQ257" s="201"/>
      <c r="IR257" s="201" t="str">
        <f t="shared" si="321"/>
        <v/>
      </c>
      <c r="IS257" s="201"/>
      <c r="IT257" s="201"/>
      <c r="IU257" s="203"/>
      <c r="IV257" s="201"/>
      <c r="IW257" s="201"/>
      <c r="IX257" s="201"/>
      <c r="IY257" s="201" t="str">
        <f t="shared" si="322"/>
        <v/>
      </c>
      <c r="IZ257" s="201"/>
      <c r="JA257" s="201"/>
      <c r="JB257" s="201"/>
      <c r="JC257" s="201"/>
      <c r="JD257" s="201"/>
      <c r="JE257" s="201"/>
      <c r="JF257" s="201" t="str">
        <f t="shared" si="323"/>
        <v/>
      </c>
      <c r="JG257" s="201"/>
      <c r="JH257" s="201"/>
      <c r="JI257" s="203"/>
      <c r="JJ257" s="201"/>
      <c r="JK257" s="201"/>
      <c r="JL257" s="201"/>
      <c r="JM257" s="201" t="str">
        <f t="shared" si="324"/>
        <v/>
      </c>
      <c r="JN257" s="201"/>
      <c r="JO257" s="201"/>
      <c r="JP257" s="203"/>
      <c r="JQ257" s="201"/>
      <c r="JR257" s="201"/>
      <c r="JS257" s="201"/>
      <c r="JT257" s="201" t="str">
        <f t="shared" si="325"/>
        <v/>
      </c>
      <c r="JU257" s="201"/>
      <c r="JV257" s="201"/>
      <c r="JW257" s="203"/>
      <c r="JX257" s="201"/>
      <c r="JY257" s="201"/>
      <c r="JZ257" s="201"/>
      <c r="KA257" s="201" t="str">
        <f t="shared" si="326"/>
        <v/>
      </c>
      <c r="KB257" s="201"/>
      <c r="KC257" s="201"/>
      <c r="KD257" s="203"/>
      <c r="KE257" s="201"/>
      <c r="KF257" s="201"/>
      <c r="KG257" s="201"/>
      <c r="KH257" s="201" t="str">
        <f t="shared" si="327"/>
        <v/>
      </c>
      <c r="KI257" s="201"/>
      <c r="KJ257" s="201"/>
      <c r="KK257" s="203"/>
      <c r="KL257" s="201"/>
      <c r="KM257" s="201"/>
      <c r="KN257" s="201"/>
      <c r="KO257" s="201" t="str">
        <f t="shared" si="328"/>
        <v/>
      </c>
      <c r="KP257" s="201"/>
      <c r="KQ257" s="201"/>
      <c r="KR257" s="201"/>
      <c r="KS257" s="201"/>
      <c r="KT257" s="201"/>
      <c r="KU257" s="201"/>
      <c r="KV257" s="201" t="str">
        <f t="shared" si="329"/>
        <v/>
      </c>
      <c r="KW257" s="201"/>
      <c r="KX257" s="201"/>
      <c r="KY257" s="203"/>
      <c r="KZ257" s="201"/>
      <c r="LA257" s="201"/>
      <c r="LB257" s="201"/>
      <c r="LC257" s="201" t="str">
        <f t="shared" si="330"/>
        <v/>
      </c>
      <c r="LD257" s="201"/>
      <c r="LE257" s="201"/>
      <c r="LF257" s="203"/>
      <c r="LG257" s="201"/>
      <c r="LH257" s="201"/>
      <c r="LI257" s="201"/>
      <c r="LJ257" s="201" t="str">
        <f t="shared" si="271"/>
        <v/>
      </c>
      <c r="LK257" s="201"/>
      <c r="LL257" s="201"/>
      <c r="LM257" s="203"/>
      <c r="LN257" s="201"/>
      <c r="LO257" s="201"/>
      <c r="LP257" s="201"/>
      <c r="LQ257" s="201" t="str">
        <f t="shared" si="272"/>
        <v/>
      </c>
      <c r="LR257" s="201"/>
      <c r="LS257" s="201"/>
      <c r="LT257" s="203"/>
      <c r="LU257" s="201"/>
      <c r="LV257" s="201"/>
      <c r="LW257" s="201"/>
      <c r="LX257" s="201" t="str">
        <f t="shared" si="273"/>
        <v/>
      </c>
      <c r="LY257" s="201"/>
      <c r="LZ257" s="201"/>
      <c r="MA257" s="203"/>
      <c r="MB257" s="201"/>
      <c r="MC257" s="201"/>
      <c r="MD257" s="201"/>
      <c r="ME257" s="201" t="str">
        <f t="shared" si="274"/>
        <v/>
      </c>
      <c r="MF257" s="201"/>
      <c r="MG257" s="201"/>
      <c r="MH257" s="201"/>
      <c r="MI257" s="201"/>
      <c r="MJ257" s="201"/>
      <c r="MK257" s="201"/>
      <c r="ML257" s="201" t="str">
        <f t="shared" si="275"/>
        <v/>
      </c>
      <c r="MM257" s="201"/>
      <c r="MN257" s="201"/>
      <c r="MO257" s="203"/>
      <c r="MP257" s="201"/>
      <c r="MQ257" s="201"/>
      <c r="MR257" s="201"/>
      <c r="MS257" s="201" t="str">
        <f t="shared" si="276"/>
        <v/>
      </c>
      <c r="MT257" s="201"/>
      <c r="MU257" s="201"/>
      <c r="MV257" s="203"/>
      <c r="MW257" s="201"/>
      <c r="MX257" s="201"/>
      <c r="MY257" s="201"/>
      <c r="MZ257" s="201" t="str">
        <f t="shared" si="277"/>
        <v/>
      </c>
      <c r="NA257" s="201"/>
      <c r="NB257" s="201"/>
      <c r="NC257" s="203"/>
      <c r="ND257" s="201"/>
      <c r="NE257" s="201"/>
      <c r="NF257" s="201"/>
      <c r="NG257" s="201" t="str">
        <f t="shared" si="278"/>
        <v/>
      </c>
      <c r="NH257" s="201"/>
      <c r="NI257" s="201"/>
      <c r="NJ257" s="203"/>
      <c r="NK257" s="201"/>
      <c r="NL257" s="201"/>
      <c r="NM257" s="201"/>
      <c r="NN257" s="201" t="str">
        <f t="shared" si="279"/>
        <v/>
      </c>
      <c r="NO257" s="201"/>
      <c r="NP257" s="201"/>
      <c r="NQ257" s="203"/>
      <c r="NR257" s="201"/>
      <c r="NS257" s="201"/>
      <c r="NT257" s="201"/>
      <c r="NU257" s="201" t="str">
        <f t="shared" si="280"/>
        <v/>
      </c>
      <c r="NV257" s="201"/>
      <c r="NW257" s="201"/>
      <c r="NX257" s="201"/>
      <c r="NY257" s="201"/>
      <c r="NZ257" s="201"/>
      <c r="OA257" s="201"/>
      <c r="OB257" s="201" t="str">
        <f t="shared" si="281"/>
        <v/>
      </c>
      <c r="OC257" s="201"/>
      <c r="OD257" s="201"/>
      <c r="OE257" s="203"/>
      <c r="OF257" s="201"/>
      <c r="OG257" s="201"/>
      <c r="OH257" s="201"/>
      <c r="OI257" s="201" t="str">
        <f t="shared" si="282"/>
        <v/>
      </c>
      <c r="OJ257" s="201"/>
      <c r="OK257" s="201"/>
      <c r="OL257" s="203"/>
      <c r="OM257" s="201"/>
      <c r="ON257" s="201"/>
      <c r="OO257" s="201"/>
      <c r="OP257" s="201" t="str">
        <f t="shared" si="283"/>
        <v/>
      </c>
      <c r="OQ257" s="201"/>
      <c r="OR257" s="201"/>
      <c r="OS257" s="203"/>
      <c r="OT257" s="201"/>
      <c r="OU257" s="201"/>
      <c r="OV257" s="201"/>
      <c r="OW257" s="201" t="str">
        <f t="shared" si="284"/>
        <v/>
      </c>
      <c r="OX257" s="201"/>
      <c r="OY257" s="201"/>
      <c r="OZ257" s="203"/>
      <c r="PA257" s="201"/>
      <c r="PB257" s="201"/>
      <c r="PC257" s="201"/>
      <c r="PD257" s="201" t="str">
        <f t="shared" si="285"/>
        <v/>
      </c>
      <c r="PE257" s="201"/>
      <c r="PF257" s="201"/>
      <c r="PG257" s="203"/>
      <c r="PH257" s="201"/>
      <c r="PI257" s="201"/>
      <c r="PJ257" s="201"/>
      <c r="PK257" s="201" t="str">
        <f t="shared" si="286"/>
        <v/>
      </c>
      <c r="PL257" s="201"/>
      <c r="PM257" s="201"/>
      <c r="PN257" s="201"/>
      <c r="PO257" s="201"/>
      <c r="PP257" s="201"/>
      <c r="PQ257" s="201"/>
      <c r="PR257" s="201" t="str">
        <f t="shared" si="287"/>
        <v/>
      </c>
      <c r="PS257" s="201"/>
      <c r="PT257" s="201"/>
      <c r="PU257" s="201"/>
      <c r="PV257" s="201"/>
      <c r="PW257" s="201"/>
      <c r="PX257" s="201"/>
      <c r="PY257" s="201" t="str">
        <f t="shared" si="288"/>
        <v/>
      </c>
      <c r="PZ257" s="201"/>
      <c r="QA257" s="201"/>
      <c r="QB257" s="201"/>
      <c r="QC257" s="201"/>
      <c r="QD257" s="201"/>
      <c r="QE257" s="201"/>
      <c r="QF257" s="201" t="str">
        <f t="shared" si="289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90"/>
        <v>0</v>
      </c>
      <c r="AJ258" s="201"/>
      <c r="AK258" s="201"/>
      <c r="AL258" s="203"/>
      <c r="AM258" s="201"/>
      <c r="AN258" s="201"/>
      <c r="AO258" s="201"/>
      <c r="AP258" s="201" t="str">
        <f t="shared" si="291"/>
        <v/>
      </c>
      <c r="AQ258" s="201"/>
      <c r="AR258" s="201"/>
      <c r="AS258" s="203"/>
      <c r="AT258" s="201"/>
      <c r="AU258" s="201"/>
      <c r="AV258" s="201"/>
      <c r="AW258" s="201" t="str">
        <f t="shared" si="292"/>
        <v/>
      </c>
      <c r="AX258" s="201"/>
      <c r="AY258" s="201"/>
      <c r="AZ258" s="201"/>
      <c r="BA258" s="201"/>
      <c r="BB258" s="201"/>
      <c r="BC258" s="201"/>
      <c r="BD258" s="201" t="str">
        <f t="shared" si="293"/>
        <v/>
      </c>
      <c r="BE258" s="201"/>
      <c r="BF258" s="201"/>
      <c r="BG258" s="203"/>
      <c r="BH258" s="201"/>
      <c r="BI258" s="201"/>
      <c r="BJ258" s="201"/>
      <c r="BK258" s="201" t="str">
        <f t="shared" si="294"/>
        <v/>
      </c>
      <c r="BL258" s="201"/>
      <c r="BM258" s="201"/>
      <c r="BN258" s="203"/>
      <c r="BO258" s="201"/>
      <c r="BP258" s="201"/>
      <c r="BQ258" s="201"/>
      <c r="BR258" s="201" t="str">
        <f t="shared" si="295"/>
        <v/>
      </c>
      <c r="BS258" s="201"/>
      <c r="BT258" s="201"/>
      <c r="BU258" s="203"/>
      <c r="BV258" s="201"/>
      <c r="BW258" s="201"/>
      <c r="BX258" s="201"/>
      <c r="BY258" s="201" t="str">
        <f t="shared" si="296"/>
        <v/>
      </c>
      <c r="BZ258" s="201"/>
      <c r="CA258" s="201"/>
      <c r="CB258" s="203"/>
      <c r="CC258" s="201"/>
      <c r="CD258" s="201"/>
      <c r="CE258" s="201"/>
      <c r="CF258" s="201" t="str">
        <f t="shared" si="297"/>
        <v/>
      </c>
      <c r="CG258" s="201"/>
      <c r="CH258" s="201"/>
      <c r="CI258" s="203"/>
      <c r="CJ258" s="201"/>
      <c r="CK258" s="201"/>
      <c r="CL258" s="201"/>
      <c r="CM258" s="201" t="str">
        <f t="shared" si="298"/>
        <v/>
      </c>
      <c r="CN258" s="201"/>
      <c r="CO258" s="201"/>
      <c r="CP258" s="201"/>
      <c r="CQ258" s="201"/>
      <c r="CR258" s="201"/>
      <c r="CS258" s="201"/>
      <c r="CT258" s="201" t="str">
        <f t="shared" si="299"/>
        <v/>
      </c>
      <c r="CU258" s="201"/>
      <c r="CV258" s="201"/>
      <c r="CW258" s="203"/>
      <c r="CX258" s="201"/>
      <c r="CY258" s="201"/>
      <c r="CZ258" s="201"/>
      <c r="DA258" s="201" t="str">
        <f t="shared" si="300"/>
        <v/>
      </c>
      <c r="DB258" s="201"/>
      <c r="DC258" s="201"/>
      <c r="DD258" s="203"/>
      <c r="DE258" s="201"/>
      <c r="DF258" s="201"/>
      <c r="DG258" s="201"/>
      <c r="DH258" s="201" t="str">
        <f t="shared" si="301"/>
        <v/>
      </c>
      <c r="DI258" s="201"/>
      <c r="DJ258" s="201"/>
      <c r="DK258" s="203"/>
      <c r="DL258" s="201"/>
      <c r="DM258" s="201"/>
      <c r="DN258" s="201"/>
      <c r="DO258" s="201" t="str">
        <f t="shared" si="302"/>
        <v/>
      </c>
      <c r="DP258" s="201"/>
      <c r="DQ258" s="201"/>
      <c r="DR258" s="203"/>
      <c r="DS258" s="201"/>
      <c r="DT258" s="201"/>
      <c r="DU258" s="201"/>
      <c r="DV258" s="201" t="str">
        <f t="shared" si="303"/>
        <v/>
      </c>
      <c r="DW258" s="201"/>
      <c r="DX258" s="201"/>
      <c r="DY258" s="203"/>
      <c r="DZ258" s="201"/>
      <c r="EA258" s="201"/>
      <c r="EB258" s="201"/>
      <c r="EC258" s="201" t="str">
        <f t="shared" si="304"/>
        <v/>
      </c>
      <c r="ED258" s="201"/>
      <c r="EE258" s="201"/>
      <c r="EF258" s="201"/>
      <c r="EG258" s="201"/>
      <c r="EH258" s="201"/>
      <c r="EI258" s="201"/>
      <c r="EJ258" s="201" t="str">
        <f t="shared" si="305"/>
        <v/>
      </c>
      <c r="EK258" s="201"/>
      <c r="EL258" s="201"/>
      <c r="EM258" s="203"/>
      <c r="EN258" s="201"/>
      <c r="EO258" s="201"/>
      <c r="EP258" s="201"/>
      <c r="EQ258" s="201" t="str">
        <f t="shared" si="306"/>
        <v/>
      </c>
      <c r="ER258" s="201"/>
      <c r="ES258" s="201"/>
      <c r="ET258" s="203"/>
      <c r="EU258" s="201"/>
      <c r="EV258" s="201"/>
      <c r="EW258" s="201"/>
      <c r="EX258" s="201" t="str">
        <f t="shared" si="307"/>
        <v/>
      </c>
      <c r="EY258" s="201"/>
      <c r="EZ258" s="201"/>
      <c r="FA258" s="203"/>
      <c r="FB258" s="201"/>
      <c r="FC258" s="201"/>
      <c r="FD258" s="201"/>
      <c r="FE258" s="201" t="str">
        <f t="shared" si="308"/>
        <v/>
      </c>
      <c r="FF258" s="201"/>
      <c r="FG258" s="201"/>
      <c r="FH258" s="203"/>
      <c r="FI258" s="201"/>
      <c r="FJ258" s="201"/>
      <c r="FK258" s="201"/>
      <c r="FL258" s="201" t="str">
        <f t="shared" si="309"/>
        <v/>
      </c>
      <c r="FM258" s="201"/>
      <c r="FN258" s="201"/>
      <c r="FO258" s="203"/>
      <c r="FP258" s="201"/>
      <c r="FQ258" s="201"/>
      <c r="FR258" s="201"/>
      <c r="FS258" s="201" t="str">
        <f t="shared" si="310"/>
        <v/>
      </c>
      <c r="FT258" s="201"/>
      <c r="FU258" s="201"/>
      <c r="FV258" s="201"/>
      <c r="FW258" s="201"/>
      <c r="FX258" s="201"/>
      <c r="FY258" s="201"/>
      <c r="FZ258" s="201" t="str">
        <f t="shared" si="311"/>
        <v/>
      </c>
      <c r="GA258" s="201"/>
      <c r="GB258" s="201"/>
      <c r="GC258" s="203"/>
      <c r="GD258" s="201"/>
      <c r="GE258" s="201"/>
      <c r="GF258" s="201"/>
      <c r="GG258" s="201" t="str">
        <f t="shared" si="312"/>
        <v/>
      </c>
      <c r="GH258" s="201"/>
      <c r="GI258" s="201"/>
      <c r="GJ258" s="203"/>
      <c r="GK258" s="201"/>
      <c r="GL258" s="201"/>
      <c r="GM258" s="201"/>
      <c r="GN258" s="201" t="str">
        <f t="shared" si="313"/>
        <v/>
      </c>
      <c r="GO258" s="201"/>
      <c r="GP258" s="201"/>
      <c r="GQ258" s="203"/>
      <c r="GR258" s="201"/>
      <c r="GS258" s="201"/>
      <c r="GT258" s="201"/>
      <c r="GU258" s="201" t="str">
        <f t="shared" si="314"/>
        <v/>
      </c>
      <c r="GV258" s="201"/>
      <c r="GW258" s="201"/>
      <c r="GX258" s="203"/>
      <c r="GY258" s="201"/>
      <c r="GZ258" s="201"/>
      <c r="HA258" s="201"/>
      <c r="HB258" s="201" t="str">
        <f t="shared" si="315"/>
        <v/>
      </c>
      <c r="HC258" s="201"/>
      <c r="HD258" s="201"/>
      <c r="HE258" s="203"/>
      <c r="HF258" s="201"/>
      <c r="HG258" s="201"/>
      <c r="HH258" s="201"/>
      <c r="HI258" s="201" t="str">
        <f t="shared" si="316"/>
        <v/>
      </c>
      <c r="HJ258" s="201"/>
      <c r="HK258" s="201"/>
      <c r="HL258" s="201"/>
      <c r="HM258" s="201"/>
      <c r="HN258" s="201"/>
      <c r="HO258" s="201"/>
      <c r="HP258" s="201" t="str">
        <f t="shared" si="317"/>
        <v/>
      </c>
      <c r="HQ258" s="201"/>
      <c r="HR258" s="201"/>
      <c r="HS258" s="203"/>
      <c r="HT258" s="201"/>
      <c r="HU258" s="201"/>
      <c r="HV258" s="201"/>
      <c r="HW258" s="201" t="str">
        <f t="shared" si="318"/>
        <v/>
      </c>
      <c r="HX258" s="201"/>
      <c r="HY258" s="201"/>
      <c r="HZ258" s="203"/>
      <c r="IA258" s="201"/>
      <c r="IB258" s="201"/>
      <c r="IC258" s="201"/>
      <c r="ID258" s="201" t="str">
        <f t="shared" si="319"/>
        <v/>
      </c>
      <c r="IE258" s="201"/>
      <c r="IF258" s="201"/>
      <c r="IG258" s="203"/>
      <c r="IH258" s="201"/>
      <c r="II258" s="201"/>
      <c r="IJ258" s="201"/>
      <c r="IK258" s="201" t="str">
        <f t="shared" si="320"/>
        <v/>
      </c>
      <c r="IL258" s="201"/>
      <c r="IM258" s="201"/>
      <c r="IN258" s="203"/>
      <c r="IO258" s="201"/>
      <c r="IP258" s="201"/>
      <c r="IQ258" s="201"/>
      <c r="IR258" s="201" t="str">
        <f t="shared" si="321"/>
        <v/>
      </c>
      <c r="IS258" s="201"/>
      <c r="IT258" s="201"/>
      <c r="IU258" s="203"/>
      <c r="IV258" s="201"/>
      <c r="IW258" s="201"/>
      <c r="IX258" s="201"/>
      <c r="IY258" s="201" t="str">
        <f t="shared" si="322"/>
        <v/>
      </c>
      <c r="IZ258" s="201"/>
      <c r="JA258" s="201"/>
      <c r="JB258" s="201"/>
      <c r="JC258" s="201"/>
      <c r="JD258" s="201"/>
      <c r="JE258" s="201"/>
      <c r="JF258" s="201" t="str">
        <f t="shared" si="323"/>
        <v/>
      </c>
      <c r="JG258" s="201"/>
      <c r="JH258" s="201"/>
      <c r="JI258" s="203"/>
      <c r="JJ258" s="201"/>
      <c r="JK258" s="201"/>
      <c r="JL258" s="201"/>
      <c r="JM258" s="201" t="str">
        <f t="shared" si="324"/>
        <v/>
      </c>
      <c r="JN258" s="201"/>
      <c r="JO258" s="201"/>
      <c r="JP258" s="203"/>
      <c r="JQ258" s="201"/>
      <c r="JR258" s="201"/>
      <c r="JS258" s="201"/>
      <c r="JT258" s="201" t="str">
        <f t="shared" si="325"/>
        <v/>
      </c>
      <c r="JU258" s="201"/>
      <c r="JV258" s="201"/>
      <c r="JW258" s="203"/>
      <c r="JX258" s="201"/>
      <c r="JY258" s="201"/>
      <c r="JZ258" s="201"/>
      <c r="KA258" s="201" t="str">
        <f t="shared" si="326"/>
        <v/>
      </c>
      <c r="KB258" s="201"/>
      <c r="KC258" s="201"/>
      <c r="KD258" s="203"/>
      <c r="KE258" s="201"/>
      <c r="KF258" s="201"/>
      <c r="KG258" s="201"/>
      <c r="KH258" s="201" t="str">
        <f t="shared" si="327"/>
        <v/>
      </c>
      <c r="KI258" s="201"/>
      <c r="KJ258" s="201"/>
      <c r="KK258" s="203"/>
      <c r="KL258" s="201"/>
      <c r="KM258" s="201"/>
      <c r="KN258" s="201"/>
      <c r="KO258" s="201" t="str">
        <f t="shared" si="328"/>
        <v/>
      </c>
      <c r="KP258" s="201"/>
      <c r="KQ258" s="201"/>
      <c r="KR258" s="201"/>
      <c r="KS258" s="201"/>
      <c r="KT258" s="201"/>
      <c r="KU258" s="201"/>
      <c r="KV258" s="201" t="str">
        <f t="shared" si="329"/>
        <v/>
      </c>
      <c r="KW258" s="201"/>
      <c r="KX258" s="201"/>
      <c r="KY258" s="203"/>
      <c r="KZ258" s="201"/>
      <c r="LA258" s="201"/>
      <c r="LB258" s="201"/>
      <c r="LC258" s="201" t="str">
        <f t="shared" si="330"/>
        <v/>
      </c>
      <c r="LD258" s="201"/>
      <c r="LE258" s="201"/>
      <c r="LF258" s="203"/>
      <c r="LG258" s="201"/>
      <c r="LH258" s="201"/>
      <c r="LI258" s="201"/>
      <c r="LJ258" s="201" t="str">
        <f t="shared" si="271"/>
        <v/>
      </c>
      <c r="LK258" s="201"/>
      <c r="LL258" s="201"/>
      <c r="LM258" s="203"/>
      <c r="LN258" s="201"/>
      <c r="LO258" s="201"/>
      <c r="LP258" s="201"/>
      <c r="LQ258" s="201" t="str">
        <f t="shared" si="272"/>
        <v/>
      </c>
      <c r="LR258" s="201"/>
      <c r="LS258" s="201"/>
      <c r="LT258" s="203"/>
      <c r="LU258" s="201"/>
      <c r="LV258" s="201"/>
      <c r="LW258" s="201"/>
      <c r="LX258" s="201" t="str">
        <f t="shared" si="273"/>
        <v/>
      </c>
      <c r="LY258" s="201"/>
      <c r="LZ258" s="201"/>
      <c r="MA258" s="203"/>
      <c r="MB258" s="201"/>
      <c r="MC258" s="201"/>
      <c r="MD258" s="201"/>
      <c r="ME258" s="201" t="str">
        <f t="shared" si="274"/>
        <v/>
      </c>
      <c r="MF258" s="201"/>
      <c r="MG258" s="201"/>
      <c r="MH258" s="201"/>
      <c r="MI258" s="201"/>
      <c r="MJ258" s="201"/>
      <c r="MK258" s="201"/>
      <c r="ML258" s="201" t="str">
        <f t="shared" si="275"/>
        <v/>
      </c>
      <c r="MM258" s="201"/>
      <c r="MN258" s="201"/>
      <c r="MO258" s="203"/>
      <c r="MP258" s="201"/>
      <c r="MQ258" s="201"/>
      <c r="MR258" s="201"/>
      <c r="MS258" s="201" t="str">
        <f t="shared" si="276"/>
        <v/>
      </c>
      <c r="MT258" s="201"/>
      <c r="MU258" s="201"/>
      <c r="MV258" s="203"/>
      <c r="MW258" s="201"/>
      <c r="MX258" s="201"/>
      <c r="MY258" s="201"/>
      <c r="MZ258" s="201" t="str">
        <f t="shared" si="277"/>
        <v/>
      </c>
      <c r="NA258" s="201"/>
      <c r="NB258" s="201"/>
      <c r="NC258" s="203"/>
      <c r="ND258" s="201"/>
      <c r="NE258" s="201"/>
      <c r="NF258" s="201"/>
      <c r="NG258" s="201" t="str">
        <f t="shared" si="278"/>
        <v/>
      </c>
      <c r="NH258" s="201"/>
      <c r="NI258" s="201"/>
      <c r="NJ258" s="203"/>
      <c r="NK258" s="201"/>
      <c r="NL258" s="201"/>
      <c r="NM258" s="201"/>
      <c r="NN258" s="201" t="str">
        <f t="shared" si="279"/>
        <v/>
      </c>
      <c r="NO258" s="201"/>
      <c r="NP258" s="201"/>
      <c r="NQ258" s="203"/>
      <c r="NR258" s="201"/>
      <c r="NS258" s="201"/>
      <c r="NT258" s="201"/>
      <c r="NU258" s="201" t="str">
        <f t="shared" si="280"/>
        <v/>
      </c>
      <c r="NV258" s="201"/>
      <c r="NW258" s="201"/>
      <c r="NX258" s="201"/>
      <c r="NY258" s="201"/>
      <c r="NZ258" s="201"/>
      <c r="OA258" s="201"/>
      <c r="OB258" s="201" t="str">
        <f t="shared" si="281"/>
        <v/>
      </c>
      <c r="OC258" s="201"/>
      <c r="OD258" s="201"/>
      <c r="OE258" s="203"/>
      <c r="OF258" s="201"/>
      <c r="OG258" s="201"/>
      <c r="OH258" s="201"/>
      <c r="OI258" s="201" t="str">
        <f t="shared" si="282"/>
        <v/>
      </c>
      <c r="OJ258" s="201"/>
      <c r="OK258" s="201"/>
      <c r="OL258" s="203"/>
      <c r="OM258" s="201"/>
      <c r="ON258" s="201"/>
      <c r="OO258" s="201"/>
      <c r="OP258" s="201" t="str">
        <f t="shared" si="283"/>
        <v/>
      </c>
      <c r="OQ258" s="201"/>
      <c r="OR258" s="201"/>
      <c r="OS258" s="203"/>
      <c r="OT258" s="201"/>
      <c r="OU258" s="201"/>
      <c r="OV258" s="201"/>
      <c r="OW258" s="201" t="str">
        <f t="shared" si="284"/>
        <v/>
      </c>
      <c r="OX258" s="201"/>
      <c r="OY258" s="201"/>
      <c r="OZ258" s="203"/>
      <c r="PA258" s="201"/>
      <c r="PB258" s="201"/>
      <c r="PC258" s="201"/>
      <c r="PD258" s="201" t="str">
        <f t="shared" si="285"/>
        <v/>
      </c>
      <c r="PE258" s="201"/>
      <c r="PF258" s="201"/>
      <c r="PG258" s="203"/>
      <c r="PH258" s="201"/>
      <c r="PI258" s="201"/>
      <c r="PJ258" s="201"/>
      <c r="PK258" s="201" t="str">
        <f t="shared" si="286"/>
        <v/>
      </c>
      <c r="PL258" s="201"/>
      <c r="PM258" s="201"/>
      <c r="PN258" s="201"/>
      <c r="PO258" s="201"/>
      <c r="PP258" s="201"/>
      <c r="PQ258" s="201"/>
      <c r="PR258" s="201" t="str">
        <f t="shared" si="287"/>
        <v/>
      </c>
      <c r="PS258" s="201"/>
      <c r="PT258" s="201"/>
      <c r="PU258" s="201"/>
      <c r="PV258" s="201"/>
      <c r="PW258" s="201"/>
      <c r="PX258" s="201"/>
      <c r="PY258" s="201" t="str">
        <f t="shared" si="288"/>
        <v/>
      </c>
      <c r="PZ258" s="201"/>
      <c r="QA258" s="201"/>
      <c r="QB258" s="201"/>
      <c r="QC258" s="201"/>
      <c r="QD258" s="201"/>
      <c r="QE258" s="201"/>
      <c r="QF258" s="201" t="str">
        <f t="shared" si="289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90"/>
        <v>0</v>
      </c>
      <c r="AJ259" s="201"/>
      <c r="AK259" s="201"/>
      <c r="AL259" s="203"/>
      <c r="AM259" s="201"/>
      <c r="AN259" s="201"/>
      <c r="AO259" s="201"/>
      <c r="AP259" s="201" t="str">
        <f t="shared" si="291"/>
        <v/>
      </c>
      <c r="AQ259" s="201"/>
      <c r="AR259" s="201"/>
      <c r="AS259" s="203"/>
      <c r="AT259" s="201"/>
      <c r="AU259" s="201"/>
      <c r="AV259" s="201"/>
      <c r="AW259" s="201" t="str">
        <f t="shared" si="292"/>
        <v/>
      </c>
      <c r="AX259" s="201"/>
      <c r="AY259" s="201"/>
      <c r="AZ259" s="201"/>
      <c r="BA259" s="201"/>
      <c r="BB259" s="201"/>
      <c r="BC259" s="201"/>
      <c r="BD259" s="201" t="str">
        <f t="shared" si="293"/>
        <v/>
      </c>
      <c r="BE259" s="201"/>
      <c r="BF259" s="201"/>
      <c r="BG259" s="203"/>
      <c r="BH259" s="201"/>
      <c r="BI259" s="201"/>
      <c r="BJ259" s="201"/>
      <c r="BK259" s="201" t="str">
        <f t="shared" si="294"/>
        <v/>
      </c>
      <c r="BL259" s="201"/>
      <c r="BM259" s="201"/>
      <c r="BN259" s="203"/>
      <c r="BO259" s="201"/>
      <c r="BP259" s="201"/>
      <c r="BQ259" s="201"/>
      <c r="BR259" s="201" t="str">
        <f t="shared" si="295"/>
        <v/>
      </c>
      <c r="BS259" s="201"/>
      <c r="BT259" s="201"/>
      <c r="BU259" s="203"/>
      <c r="BV259" s="201"/>
      <c r="BW259" s="201"/>
      <c r="BX259" s="201"/>
      <c r="BY259" s="201" t="str">
        <f t="shared" si="296"/>
        <v/>
      </c>
      <c r="BZ259" s="201"/>
      <c r="CA259" s="201"/>
      <c r="CB259" s="203"/>
      <c r="CC259" s="201"/>
      <c r="CD259" s="201"/>
      <c r="CE259" s="201"/>
      <c r="CF259" s="201" t="str">
        <f t="shared" si="297"/>
        <v/>
      </c>
      <c r="CG259" s="201"/>
      <c r="CH259" s="201"/>
      <c r="CI259" s="203"/>
      <c r="CJ259" s="201"/>
      <c r="CK259" s="201"/>
      <c r="CL259" s="201"/>
      <c r="CM259" s="201" t="str">
        <f t="shared" si="298"/>
        <v/>
      </c>
      <c r="CN259" s="201"/>
      <c r="CO259" s="201"/>
      <c r="CP259" s="201"/>
      <c r="CQ259" s="201"/>
      <c r="CR259" s="201"/>
      <c r="CS259" s="201"/>
      <c r="CT259" s="201" t="str">
        <f t="shared" si="299"/>
        <v/>
      </c>
      <c r="CU259" s="201"/>
      <c r="CV259" s="201"/>
      <c r="CW259" s="203"/>
      <c r="CX259" s="201"/>
      <c r="CY259" s="201"/>
      <c r="CZ259" s="201"/>
      <c r="DA259" s="201" t="str">
        <f t="shared" si="300"/>
        <v/>
      </c>
      <c r="DB259" s="201"/>
      <c r="DC259" s="201"/>
      <c r="DD259" s="203"/>
      <c r="DE259" s="201"/>
      <c r="DF259" s="201"/>
      <c r="DG259" s="201"/>
      <c r="DH259" s="201" t="str">
        <f t="shared" si="301"/>
        <v/>
      </c>
      <c r="DI259" s="201"/>
      <c r="DJ259" s="201"/>
      <c r="DK259" s="203"/>
      <c r="DL259" s="201"/>
      <c r="DM259" s="201"/>
      <c r="DN259" s="201"/>
      <c r="DO259" s="201" t="str">
        <f t="shared" si="302"/>
        <v/>
      </c>
      <c r="DP259" s="201"/>
      <c r="DQ259" s="201"/>
      <c r="DR259" s="203"/>
      <c r="DS259" s="201"/>
      <c r="DT259" s="201"/>
      <c r="DU259" s="201"/>
      <c r="DV259" s="201" t="str">
        <f t="shared" si="303"/>
        <v/>
      </c>
      <c r="DW259" s="201"/>
      <c r="DX259" s="201"/>
      <c r="DY259" s="203"/>
      <c r="DZ259" s="201"/>
      <c r="EA259" s="201"/>
      <c r="EB259" s="201"/>
      <c r="EC259" s="201" t="str">
        <f t="shared" si="304"/>
        <v/>
      </c>
      <c r="ED259" s="201"/>
      <c r="EE259" s="201"/>
      <c r="EF259" s="201"/>
      <c r="EG259" s="201"/>
      <c r="EH259" s="201"/>
      <c r="EI259" s="201"/>
      <c r="EJ259" s="201" t="str">
        <f t="shared" si="305"/>
        <v/>
      </c>
      <c r="EK259" s="201"/>
      <c r="EL259" s="201"/>
      <c r="EM259" s="203"/>
      <c r="EN259" s="201"/>
      <c r="EO259" s="201"/>
      <c r="EP259" s="201"/>
      <c r="EQ259" s="201" t="str">
        <f t="shared" si="306"/>
        <v/>
      </c>
      <c r="ER259" s="201"/>
      <c r="ES259" s="201"/>
      <c r="ET259" s="203"/>
      <c r="EU259" s="201"/>
      <c r="EV259" s="201"/>
      <c r="EW259" s="201"/>
      <c r="EX259" s="201" t="str">
        <f t="shared" si="307"/>
        <v/>
      </c>
      <c r="EY259" s="201"/>
      <c r="EZ259" s="201"/>
      <c r="FA259" s="203"/>
      <c r="FB259" s="201"/>
      <c r="FC259" s="201"/>
      <c r="FD259" s="201"/>
      <c r="FE259" s="201" t="str">
        <f t="shared" si="308"/>
        <v/>
      </c>
      <c r="FF259" s="201"/>
      <c r="FG259" s="201"/>
      <c r="FH259" s="203"/>
      <c r="FI259" s="201"/>
      <c r="FJ259" s="201"/>
      <c r="FK259" s="201"/>
      <c r="FL259" s="201" t="str">
        <f t="shared" si="309"/>
        <v/>
      </c>
      <c r="FM259" s="201"/>
      <c r="FN259" s="201"/>
      <c r="FO259" s="203"/>
      <c r="FP259" s="201"/>
      <c r="FQ259" s="201"/>
      <c r="FR259" s="201"/>
      <c r="FS259" s="201" t="str">
        <f t="shared" si="310"/>
        <v/>
      </c>
      <c r="FT259" s="201"/>
      <c r="FU259" s="201"/>
      <c r="FV259" s="201"/>
      <c r="FW259" s="201"/>
      <c r="FX259" s="201"/>
      <c r="FY259" s="201"/>
      <c r="FZ259" s="201" t="str">
        <f t="shared" si="311"/>
        <v/>
      </c>
      <c r="GA259" s="201"/>
      <c r="GB259" s="201"/>
      <c r="GC259" s="203"/>
      <c r="GD259" s="201"/>
      <c r="GE259" s="201"/>
      <c r="GF259" s="201"/>
      <c r="GG259" s="201" t="str">
        <f t="shared" si="312"/>
        <v/>
      </c>
      <c r="GH259" s="201"/>
      <c r="GI259" s="201"/>
      <c r="GJ259" s="203"/>
      <c r="GK259" s="201"/>
      <c r="GL259" s="201"/>
      <c r="GM259" s="201"/>
      <c r="GN259" s="201" t="str">
        <f t="shared" si="313"/>
        <v/>
      </c>
      <c r="GO259" s="201"/>
      <c r="GP259" s="201"/>
      <c r="GQ259" s="203"/>
      <c r="GR259" s="201"/>
      <c r="GS259" s="201"/>
      <c r="GT259" s="201"/>
      <c r="GU259" s="201" t="str">
        <f t="shared" si="314"/>
        <v/>
      </c>
      <c r="GV259" s="201"/>
      <c r="GW259" s="201"/>
      <c r="GX259" s="203"/>
      <c r="GY259" s="201"/>
      <c r="GZ259" s="201"/>
      <c r="HA259" s="201"/>
      <c r="HB259" s="201" t="str">
        <f t="shared" si="315"/>
        <v/>
      </c>
      <c r="HC259" s="201"/>
      <c r="HD259" s="201"/>
      <c r="HE259" s="203"/>
      <c r="HF259" s="201"/>
      <c r="HG259" s="201"/>
      <c r="HH259" s="201"/>
      <c r="HI259" s="201" t="str">
        <f t="shared" si="316"/>
        <v/>
      </c>
      <c r="HJ259" s="201"/>
      <c r="HK259" s="201"/>
      <c r="HL259" s="201"/>
      <c r="HM259" s="201"/>
      <c r="HN259" s="201"/>
      <c r="HO259" s="201"/>
      <c r="HP259" s="201" t="str">
        <f t="shared" si="317"/>
        <v/>
      </c>
      <c r="HQ259" s="201"/>
      <c r="HR259" s="201"/>
      <c r="HS259" s="203"/>
      <c r="HT259" s="201"/>
      <c r="HU259" s="201"/>
      <c r="HV259" s="201"/>
      <c r="HW259" s="201" t="str">
        <f t="shared" si="318"/>
        <v/>
      </c>
      <c r="HX259" s="201"/>
      <c r="HY259" s="201"/>
      <c r="HZ259" s="203"/>
      <c r="IA259" s="201"/>
      <c r="IB259" s="201"/>
      <c r="IC259" s="201"/>
      <c r="ID259" s="201" t="str">
        <f t="shared" si="319"/>
        <v/>
      </c>
      <c r="IE259" s="201"/>
      <c r="IF259" s="201"/>
      <c r="IG259" s="203"/>
      <c r="IH259" s="201"/>
      <c r="II259" s="201"/>
      <c r="IJ259" s="201"/>
      <c r="IK259" s="201" t="str">
        <f t="shared" si="320"/>
        <v/>
      </c>
      <c r="IL259" s="201"/>
      <c r="IM259" s="201"/>
      <c r="IN259" s="203"/>
      <c r="IO259" s="201"/>
      <c r="IP259" s="201"/>
      <c r="IQ259" s="201"/>
      <c r="IR259" s="201" t="str">
        <f t="shared" si="321"/>
        <v/>
      </c>
      <c r="IS259" s="201"/>
      <c r="IT259" s="201"/>
      <c r="IU259" s="203"/>
      <c r="IV259" s="201"/>
      <c r="IW259" s="201"/>
      <c r="IX259" s="201"/>
      <c r="IY259" s="201" t="str">
        <f t="shared" si="322"/>
        <v/>
      </c>
      <c r="IZ259" s="201"/>
      <c r="JA259" s="201"/>
      <c r="JB259" s="201"/>
      <c r="JC259" s="201"/>
      <c r="JD259" s="201"/>
      <c r="JE259" s="201"/>
      <c r="JF259" s="201" t="str">
        <f t="shared" si="323"/>
        <v/>
      </c>
      <c r="JG259" s="201"/>
      <c r="JH259" s="201"/>
      <c r="JI259" s="203"/>
      <c r="JJ259" s="201"/>
      <c r="JK259" s="201"/>
      <c r="JL259" s="201"/>
      <c r="JM259" s="201" t="str">
        <f t="shared" si="324"/>
        <v/>
      </c>
      <c r="JN259" s="201"/>
      <c r="JO259" s="201"/>
      <c r="JP259" s="203"/>
      <c r="JQ259" s="201"/>
      <c r="JR259" s="201"/>
      <c r="JS259" s="201"/>
      <c r="JT259" s="201" t="str">
        <f t="shared" si="325"/>
        <v/>
      </c>
      <c r="JU259" s="201"/>
      <c r="JV259" s="201"/>
      <c r="JW259" s="203"/>
      <c r="JX259" s="201"/>
      <c r="JY259" s="201"/>
      <c r="JZ259" s="201"/>
      <c r="KA259" s="201" t="str">
        <f t="shared" si="326"/>
        <v/>
      </c>
      <c r="KB259" s="201"/>
      <c r="KC259" s="201"/>
      <c r="KD259" s="203"/>
      <c r="KE259" s="201"/>
      <c r="KF259" s="201"/>
      <c r="KG259" s="201"/>
      <c r="KH259" s="201" t="str">
        <f t="shared" si="327"/>
        <v/>
      </c>
      <c r="KI259" s="201"/>
      <c r="KJ259" s="201"/>
      <c r="KK259" s="203"/>
      <c r="KL259" s="201"/>
      <c r="KM259" s="201"/>
      <c r="KN259" s="201"/>
      <c r="KO259" s="201" t="str">
        <f t="shared" si="328"/>
        <v/>
      </c>
      <c r="KP259" s="201"/>
      <c r="KQ259" s="201"/>
      <c r="KR259" s="201"/>
      <c r="KS259" s="201"/>
      <c r="KT259" s="201"/>
      <c r="KU259" s="201"/>
      <c r="KV259" s="201" t="str">
        <f t="shared" si="329"/>
        <v/>
      </c>
      <c r="KW259" s="201"/>
      <c r="KX259" s="201"/>
      <c r="KY259" s="203"/>
      <c r="KZ259" s="201"/>
      <c r="LA259" s="201"/>
      <c r="LB259" s="201"/>
      <c r="LC259" s="201" t="str">
        <f t="shared" si="330"/>
        <v/>
      </c>
      <c r="LD259" s="201"/>
      <c r="LE259" s="201"/>
      <c r="LF259" s="203"/>
      <c r="LG259" s="201"/>
      <c r="LH259" s="201"/>
      <c r="LI259" s="201"/>
      <c r="LJ259" s="201" t="str">
        <f t="shared" si="271"/>
        <v/>
      </c>
      <c r="LK259" s="201"/>
      <c r="LL259" s="201"/>
      <c r="LM259" s="203"/>
      <c r="LN259" s="201"/>
      <c r="LO259" s="201"/>
      <c r="LP259" s="201"/>
      <c r="LQ259" s="201" t="str">
        <f t="shared" si="272"/>
        <v/>
      </c>
      <c r="LR259" s="201"/>
      <c r="LS259" s="201"/>
      <c r="LT259" s="203"/>
      <c r="LU259" s="201"/>
      <c r="LV259" s="201"/>
      <c r="LW259" s="201"/>
      <c r="LX259" s="201" t="str">
        <f t="shared" si="273"/>
        <v/>
      </c>
      <c r="LY259" s="201"/>
      <c r="LZ259" s="201"/>
      <c r="MA259" s="203"/>
      <c r="MB259" s="201"/>
      <c r="MC259" s="201"/>
      <c r="MD259" s="201"/>
      <c r="ME259" s="201" t="str">
        <f t="shared" si="274"/>
        <v/>
      </c>
      <c r="MF259" s="201"/>
      <c r="MG259" s="201"/>
      <c r="MH259" s="201"/>
      <c r="MI259" s="201"/>
      <c r="MJ259" s="201"/>
      <c r="MK259" s="201"/>
      <c r="ML259" s="201" t="str">
        <f t="shared" si="275"/>
        <v/>
      </c>
      <c r="MM259" s="201"/>
      <c r="MN259" s="201"/>
      <c r="MO259" s="203"/>
      <c r="MP259" s="201"/>
      <c r="MQ259" s="201"/>
      <c r="MR259" s="201"/>
      <c r="MS259" s="201" t="str">
        <f t="shared" si="276"/>
        <v/>
      </c>
      <c r="MT259" s="201"/>
      <c r="MU259" s="201"/>
      <c r="MV259" s="203"/>
      <c r="MW259" s="201"/>
      <c r="MX259" s="201"/>
      <c r="MY259" s="201"/>
      <c r="MZ259" s="201" t="str">
        <f t="shared" si="277"/>
        <v/>
      </c>
      <c r="NA259" s="201"/>
      <c r="NB259" s="201"/>
      <c r="NC259" s="203"/>
      <c r="ND259" s="201"/>
      <c r="NE259" s="201"/>
      <c r="NF259" s="201"/>
      <c r="NG259" s="201" t="str">
        <f t="shared" si="278"/>
        <v/>
      </c>
      <c r="NH259" s="201"/>
      <c r="NI259" s="201"/>
      <c r="NJ259" s="203"/>
      <c r="NK259" s="201"/>
      <c r="NL259" s="201"/>
      <c r="NM259" s="201"/>
      <c r="NN259" s="201" t="str">
        <f t="shared" si="279"/>
        <v/>
      </c>
      <c r="NO259" s="201"/>
      <c r="NP259" s="201"/>
      <c r="NQ259" s="203"/>
      <c r="NR259" s="201"/>
      <c r="NS259" s="201"/>
      <c r="NT259" s="201"/>
      <c r="NU259" s="201" t="str">
        <f t="shared" si="280"/>
        <v/>
      </c>
      <c r="NV259" s="201"/>
      <c r="NW259" s="201"/>
      <c r="NX259" s="201"/>
      <c r="NY259" s="201"/>
      <c r="NZ259" s="201"/>
      <c r="OA259" s="201"/>
      <c r="OB259" s="201" t="str">
        <f t="shared" si="281"/>
        <v/>
      </c>
      <c r="OC259" s="201"/>
      <c r="OD259" s="201"/>
      <c r="OE259" s="203"/>
      <c r="OF259" s="201"/>
      <c r="OG259" s="201"/>
      <c r="OH259" s="201"/>
      <c r="OI259" s="201" t="str">
        <f t="shared" si="282"/>
        <v/>
      </c>
      <c r="OJ259" s="201"/>
      <c r="OK259" s="201"/>
      <c r="OL259" s="203"/>
      <c r="OM259" s="201"/>
      <c r="ON259" s="201"/>
      <c r="OO259" s="201"/>
      <c r="OP259" s="201" t="str">
        <f t="shared" si="283"/>
        <v/>
      </c>
      <c r="OQ259" s="201"/>
      <c r="OR259" s="201"/>
      <c r="OS259" s="203"/>
      <c r="OT259" s="201"/>
      <c r="OU259" s="201"/>
      <c r="OV259" s="201"/>
      <c r="OW259" s="201" t="str">
        <f t="shared" si="284"/>
        <v/>
      </c>
      <c r="OX259" s="201"/>
      <c r="OY259" s="201"/>
      <c r="OZ259" s="203"/>
      <c r="PA259" s="201"/>
      <c r="PB259" s="201"/>
      <c r="PC259" s="201"/>
      <c r="PD259" s="201" t="str">
        <f t="shared" si="285"/>
        <v/>
      </c>
      <c r="PE259" s="201"/>
      <c r="PF259" s="201"/>
      <c r="PG259" s="203"/>
      <c r="PH259" s="201"/>
      <c r="PI259" s="201"/>
      <c r="PJ259" s="201"/>
      <c r="PK259" s="201" t="str">
        <f t="shared" si="286"/>
        <v/>
      </c>
      <c r="PL259" s="201"/>
      <c r="PM259" s="201"/>
      <c r="PN259" s="201"/>
      <c r="PO259" s="201"/>
      <c r="PP259" s="201"/>
      <c r="PQ259" s="201"/>
      <c r="PR259" s="201" t="str">
        <f t="shared" si="287"/>
        <v/>
      </c>
      <c r="PS259" s="201"/>
      <c r="PT259" s="201"/>
      <c r="PU259" s="201"/>
      <c r="PV259" s="201"/>
      <c r="PW259" s="201"/>
      <c r="PX259" s="201"/>
      <c r="PY259" s="201" t="str">
        <f t="shared" si="288"/>
        <v/>
      </c>
      <c r="PZ259" s="201"/>
      <c r="QA259" s="201"/>
      <c r="QB259" s="201"/>
      <c r="QC259" s="201"/>
      <c r="QD259" s="201"/>
      <c r="QE259" s="201"/>
      <c r="QF259" s="201" t="str">
        <f t="shared" si="289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90"/>
        <v>0</v>
      </c>
      <c r="AJ260" s="201"/>
      <c r="AK260" s="201"/>
      <c r="AL260" s="203"/>
      <c r="AM260" s="201"/>
      <c r="AN260" s="201"/>
      <c r="AO260" s="201"/>
      <c r="AP260" s="201" t="str">
        <f t="shared" si="291"/>
        <v/>
      </c>
      <c r="AQ260" s="201"/>
      <c r="AR260" s="201"/>
      <c r="AS260" s="203"/>
      <c r="AT260" s="201"/>
      <c r="AU260" s="201"/>
      <c r="AV260" s="201"/>
      <c r="AW260" s="201" t="str">
        <f t="shared" si="292"/>
        <v/>
      </c>
      <c r="AX260" s="201"/>
      <c r="AY260" s="201"/>
      <c r="AZ260" s="201"/>
      <c r="BA260" s="201"/>
      <c r="BB260" s="201"/>
      <c r="BC260" s="201"/>
      <c r="BD260" s="201" t="str">
        <f t="shared" si="293"/>
        <v/>
      </c>
      <c r="BE260" s="201"/>
      <c r="BF260" s="201"/>
      <c r="BG260" s="203"/>
      <c r="BH260" s="201"/>
      <c r="BI260" s="201"/>
      <c r="BJ260" s="201"/>
      <c r="BK260" s="201" t="str">
        <f t="shared" si="294"/>
        <v/>
      </c>
      <c r="BL260" s="201"/>
      <c r="BM260" s="201"/>
      <c r="BN260" s="203"/>
      <c r="BO260" s="201"/>
      <c r="BP260" s="201"/>
      <c r="BQ260" s="201"/>
      <c r="BR260" s="201" t="str">
        <f t="shared" si="295"/>
        <v/>
      </c>
      <c r="BS260" s="201"/>
      <c r="BT260" s="201"/>
      <c r="BU260" s="203"/>
      <c r="BV260" s="201"/>
      <c r="BW260" s="201"/>
      <c r="BX260" s="201"/>
      <c r="BY260" s="201" t="str">
        <f t="shared" si="296"/>
        <v/>
      </c>
      <c r="BZ260" s="201"/>
      <c r="CA260" s="201"/>
      <c r="CB260" s="203"/>
      <c r="CC260" s="201"/>
      <c r="CD260" s="201"/>
      <c r="CE260" s="201"/>
      <c r="CF260" s="201" t="str">
        <f t="shared" si="297"/>
        <v/>
      </c>
      <c r="CG260" s="201"/>
      <c r="CH260" s="201"/>
      <c r="CI260" s="203"/>
      <c r="CJ260" s="201"/>
      <c r="CK260" s="201"/>
      <c r="CL260" s="201"/>
      <c r="CM260" s="201" t="str">
        <f t="shared" si="298"/>
        <v/>
      </c>
      <c r="CN260" s="201"/>
      <c r="CO260" s="201"/>
      <c r="CP260" s="201"/>
      <c r="CQ260" s="201"/>
      <c r="CR260" s="201"/>
      <c r="CS260" s="201"/>
      <c r="CT260" s="201" t="str">
        <f t="shared" si="299"/>
        <v/>
      </c>
      <c r="CU260" s="201"/>
      <c r="CV260" s="201"/>
      <c r="CW260" s="203"/>
      <c r="CX260" s="201"/>
      <c r="CY260" s="201"/>
      <c r="CZ260" s="201"/>
      <c r="DA260" s="201" t="str">
        <f t="shared" si="300"/>
        <v/>
      </c>
      <c r="DB260" s="201"/>
      <c r="DC260" s="201"/>
      <c r="DD260" s="203"/>
      <c r="DE260" s="201"/>
      <c r="DF260" s="201"/>
      <c r="DG260" s="201"/>
      <c r="DH260" s="201" t="str">
        <f t="shared" si="301"/>
        <v/>
      </c>
      <c r="DI260" s="201"/>
      <c r="DJ260" s="201"/>
      <c r="DK260" s="203"/>
      <c r="DL260" s="201"/>
      <c r="DM260" s="201"/>
      <c r="DN260" s="201"/>
      <c r="DO260" s="201" t="str">
        <f t="shared" si="302"/>
        <v/>
      </c>
      <c r="DP260" s="201"/>
      <c r="DQ260" s="201"/>
      <c r="DR260" s="203"/>
      <c r="DS260" s="201"/>
      <c r="DT260" s="201"/>
      <c r="DU260" s="201"/>
      <c r="DV260" s="201" t="str">
        <f t="shared" si="303"/>
        <v/>
      </c>
      <c r="DW260" s="201"/>
      <c r="DX260" s="201"/>
      <c r="DY260" s="203"/>
      <c r="DZ260" s="201"/>
      <c r="EA260" s="201"/>
      <c r="EB260" s="201"/>
      <c r="EC260" s="201" t="str">
        <f t="shared" si="304"/>
        <v/>
      </c>
      <c r="ED260" s="201"/>
      <c r="EE260" s="201"/>
      <c r="EF260" s="201"/>
      <c r="EG260" s="201"/>
      <c r="EH260" s="201"/>
      <c r="EI260" s="201"/>
      <c r="EJ260" s="201" t="str">
        <f t="shared" si="305"/>
        <v/>
      </c>
      <c r="EK260" s="201"/>
      <c r="EL260" s="201"/>
      <c r="EM260" s="203"/>
      <c r="EN260" s="201"/>
      <c r="EO260" s="201"/>
      <c r="EP260" s="201"/>
      <c r="EQ260" s="201" t="str">
        <f t="shared" si="306"/>
        <v/>
      </c>
      <c r="ER260" s="201"/>
      <c r="ES260" s="201"/>
      <c r="ET260" s="203"/>
      <c r="EU260" s="201"/>
      <c r="EV260" s="201"/>
      <c r="EW260" s="201"/>
      <c r="EX260" s="201" t="str">
        <f t="shared" si="307"/>
        <v/>
      </c>
      <c r="EY260" s="201"/>
      <c r="EZ260" s="201"/>
      <c r="FA260" s="203"/>
      <c r="FB260" s="201"/>
      <c r="FC260" s="201"/>
      <c r="FD260" s="201"/>
      <c r="FE260" s="201" t="str">
        <f t="shared" si="308"/>
        <v/>
      </c>
      <c r="FF260" s="201"/>
      <c r="FG260" s="201"/>
      <c r="FH260" s="203"/>
      <c r="FI260" s="201"/>
      <c r="FJ260" s="201"/>
      <c r="FK260" s="201"/>
      <c r="FL260" s="201" t="str">
        <f t="shared" si="309"/>
        <v/>
      </c>
      <c r="FM260" s="201"/>
      <c r="FN260" s="201"/>
      <c r="FO260" s="203"/>
      <c r="FP260" s="201"/>
      <c r="FQ260" s="201"/>
      <c r="FR260" s="201"/>
      <c r="FS260" s="201" t="str">
        <f t="shared" si="310"/>
        <v/>
      </c>
      <c r="FT260" s="201"/>
      <c r="FU260" s="201"/>
      <c r="FV260" s="201"/>
      <c r="FW260" s="201"/>
      <c r="FX260" s="201"/>
      <c r="FY260" s="201"/>
      <c r="FZ260" s="201" t="str">
        <f t="shared" si="311"/>
        <v/>
      </c>
      <c r="GA260" s="201"/>
      <c r="GB260" s="201"/>
      <c r="GC260" s="203"/>
      <c r="GD260" s="201"/>
      <c r="GE260" s="201"/>
      <c r="GF260" s="201"/>
      <c r="GG260" s="201" t="str">
        <f t="shared" si="312"/>
        <v/>
      </c>
      <c r="GH260" s="201"/>
      <c r="GI260" s="201"/>
      <c r="GJ260" s="203"/>
      <c r="GK260" s="201"/>
      <c r="GL260" s="201"/>
      <c r="GM260" s="201"/>
      <c r="GN260" s="201" t="str">
        <f t="shared" si="313"/>
        <v/>
      </c>
      <c r="GO260" s="201"/>
      <c r="GP260" s="201"/>
      <c r="GQ260" s="203"/>
      <c r="GR260" s="201"/>
      <c r="GS260" s="201"/>
      <c r="GT260" s="201"/>
      <c r="GU260" s="201" t="str">
        <f t="shared" si="314"/>
        <v/>
      </c>
      <c r="GV260" s="201"/>
      <c r="GW260" s="201"/>
      <c r="GX260" s="203"/>
      <c r="GY260" s="201"/>
      <c r="GZ260" s="201"/>
      <c r="HA260" s="201"/>
      <c r="HB260" s="201" t="str">
        <f t="shared" si="315"/>
        <v/>
      </c>
      <c r="HC260" s="201"/>
      <c r="HD260" s="201"/>
      <c r="HE260" s="203"/>
      <c r="HF260" s="201"/>
      <c r="HG260" s="201"/>
      <c r="HH260" s="201"/>
      <c r="HI260" s="201" t="str">
        <f t="shared" si="316"/>
        <v/>
      </c>
      <c r="HJ260" s="201"/>
      <c r="HK260" s="201"/>
      <c r="HL260" s="201"/>
      <c r="HM260" s="201"/>
      <c r="HN260" s="201"/>
      <c r="HO260" s="201"/>
      <c r="HP260" s="201" t="str">
        <f t="shared" si="317"/>
        <v/>
      </c>
      <c r="HQ260" s="201"/>
      <c r="HR260" s="201"/>
      <c r="HS260" s="203"/>
      <c r="HT260" s="201"/>
      <c r="HU260" s="201"/>
      <c r="HV260" s="201"/>
      <c r="HW260" s="201" t="str">
        <f t="shared" si="318"/>
        <v/>
      </c>
      <c r="HX260" s="201"/>
      <c r="HY260" s="201"/>
      <c r="HZ260" s="203"/>
      <c r="IA260" s="201"/>
      <c r="IB260" s="201"/>
      <c r="IC260" s="201"/>
      <c r="ID260" s="201" t="str">
        <f t="shared" si="319"/>
        <v/>
      </c>
      <c r="IE260" s="201"/>
      <c r="IF260" s="201"/>
      <c r="IG260" s="203"/>
      <c r="IH260" s="201"/>
      <c r="II260" s="201"/>
      <c r="IJ260" s="201"/>
      <c r="IK260" s="201" t="str">
        <f t="shared" si="320"/>
        <v/>
      </c>
      <c r="IL260" s="201"/>
      <c r="IM260" s="201"/>
      <c r="IN260" s="203"/>
      <c r="IO260" s="201"/>
      <c r="IP260" s="201"/>
      <c r="IQ260" s="201"/>
      <c r="IR260" s="201" t="str">
        <f t="shared" si="321"/>
        <v/>
      </c>
      <c r="IS260" s="201"/>
      <c r="IT260" s="201"/>
      <c r="IU260" s="203"/>
      <c r="IV260" s="201"/>
      <c r="IW260" s="201"/>
      <c r="IX260" s="201"/>
      <c r="IY260" s="201" t="str">
        <f t="shared" si="322"/>
        <v/>
      </c>
      <c r="IZ260" s="201"/>
      <c r="JA260" s="201"/>
      <c r="JB260" s="201"/>
      <c r="JC260" s="201"/>
      <c r="JD260" s="201"/>
      <c r="JE260" s="201"/>
      <c r="JF260" s="201" t="str">
        <f t="shared" si="323"/>
        <v/>
      </c>
      <c r="JG260" s="201"/>
      <c r="JH260" s="201"/>
      <c r="JI260" s="203"/>
      <c r="JJ260" s="201"/>
      <c r="JK260" s="201"/>
      <c r="JL260" s="201"/>
      <c r="JM260" s="201" t="str">
        <f t="shared" si="324"/>
        <v/>
      </c>
      <c r="JN260" s="201"/>
      <c r="JO260" s="201"/>
      <c r="JP260" s="203"/>
      <c r="JQ260" s="201"/>
      <c r="JR260" s="201"/>
      <c r="JS260" s="201"/>
      <c r="JT260" s="201" t="str">
        <f t="shared" si="325"/>
        <v/>
      </c>
      <c r="JU260" s="201"/>
      <c r="JV260" s="201"/>
      <c r="JW260" s="203"/>
      <c r="JX260" s="201"/>
      <c r="JY260" s="201"/>
      <c r="JZ260" s="201"/>
      <c r="KA260" s="201" t="str">
        <f t="shared" si="326"/>
        <v/>
      </c>
      <c r="KB260" s="201"/>
      <c r="KC260" s="201"/>
      <c r="KD260" s="203"/>
      <c r="KE260" s="201"/>
      <c r="KF260" s="201"/>
      <c r="KG260" s="201"/>
      <c r="KH260" s="201" t="str">
        <f t="shared" si="327"/>
        <v/>
      </c>
      <c r="KI260" s="201"/>
      <c r="KJ260" s="201"/>
      <c r="KK260" s="203"/>
      <c r="KL260" s="201"/>
      <c r="KM260" s="201"/>
      <c r="KN260" s="201"/>
      <c r="KO260" s="201" t="str">
        <f t="shared" si="328"/>
        <v/>
      </c>
      <c r="KP260" s="201"/>
      <c r="KQ260" s="201"/>
      <c r="KR260" s="201"/>
      <c r="KS260" s="201"/>
      <c r="KT260" s="201"/>
      <c r="KU260" s="201"/>
      <c r="KV260" s="201" t="str">
        <f t="shared" si="329"/>
        <v/>
      </c>
      <c r="KW260" s="201"/>
      <c r="KX260" s="201"/>
      <c r="KY260" s="203"/>
      <c r="KZ260" s="201"/>
      <c r="LA260" s="201"/>
      <c r="LB260" s="201"/>
      <c r="LC260" s="201" t="str">
        <f t="shared" si="330"/>
        <v/>
      </c>
      <c r="LD260" s="201"/>
      <c r="LE260" s="201"/>
      <c r="LF260" s="203"/>
      <c r="LG260" s="201"/>
      <c r="LH260" s="201"/>
      <c r="LI260" s="201"/>
      <c r="LJ260" s="201" t="str">
        <f t="shared" si="271"/>
        <v/>
      </c>
      <c r="LK260" s="201"/>
      <c r="LL260" s="201"/>
      <c r="LM260" s="203"/>
      <c r="LN260" s="201"/>
      <c r="LO260" s="201"/>
      <c r="LP260" s="201"/>
      <c r="LQ260" s="201" t="str">
        <f t="shared" si="272"/>
        <v/>
      </c>
      <c r="LR260" s="201"/>
      <c r="LS260" s="201"/>
      <c r="LT260" s="203"/>
      <c r="LU260" s="201"/>
      <c r="LV260" s="201"/>
      <c r="LW260" s="201"/>
      <c r="LX260" s="201" t="str">
        <f t="shared" si="273"/>
        <v/>
      </c>
      <c r="LY260" s="201"/>
      <c r="LZ260" s="201"/>
      <c r="MA260" s="203"/>
      <c r="MB260" s="201"/>
      <c r="MC260" s="201"/>
      <c r="MD260" s="201"/>
      <c r="ME260" s="201" t="str">
        <f t="shared" si="274"/>
        <v/>
      </c>
      <c r="MF260" s="201"/>
      <c r="MG260" s="201"/>
      <c r="MH260" s="201"/>
      <c r="MI260" s="201"/>
      <c r="MJ260" s="201"/>
      <c r="MK260" s="201"/>
      <c r="ML260" s="201" t="str">
        <f t="shared" si="275"/>
        <v/>
      </c>
      <c r="MM260" s="201"/>
      <c r="MN260" s="201"/>
      <c r="MO260" s="203"/>
      <c r="MP260" s="201"/>
      <c r="MQ260" s="201"/>
      <c r="MR260" s="201"/>
      <c r="MS260" s="201" t="str">
        <f t="shared" si="276"/>
        <v/>
      </c>
      <c r="MT260" s="201"/>
      <c r="MU260" s="201"/>
      <c r="MV260" s="203"/>
      <c r="MW260" s="201"/>
      <c r="MX260" s="201"/>
      <c r="MY260" s="201"/>
      <c r="MZ260" s="201" t="str">
        <f t="shared" si="277"/>
        <v/>
      </c>
      <c r="NA260" s="201"/>
      <c r="NB260" s="201"/>
      <c r="NC260" s="203"/>
      <c r="ND260" s="201"/>
      <c r="NE260" s="201"/>
      <c r="NF260" s="201"/>
      <c r="NG260" s="201" t="str">
        <f t="shared" si="278"/>
        <v/>
      </c>
      <c r="NH260" s="201"/>
      <c r="NI260" s="201"/>
      <c r="NJ260" s="203"/>
      <c r="NK260" s="201"/>
      <c r="NL260" s="201"/>
      <c r="NM260" s="201"/>
      <c r="NN260" s="201" t="str">
        <f t="shared" si="279"/>
        <v/>
      </c>
      <c r="NO260" s="201"/>
      <c r="NP260" s="201"/>
      <c r="NQ260" s="203"/>
      <c r="NR260" s="201"/>
      <c r="NS260" s="201"/>
      <c r="NT260" s="201"/>
      <c r="NU260" s="201" t="str">
        <f t="shared" si="280"/>
        <v/>
      </c>
      <c r="NV260" s="201"/>
      <c r="NW260" s="201"/>
      <c r="NX260" s="201"/>
      <c r="NY260" s="201"/>
      <c r="NZ260" s="201"/>
      <c r="OA260" s="201"/>
      <c r="OB260" s="201" t="str">
        <f t="shared" si="281"/>
        <v/>
      </c>
      <c r="OC260" s="201"/>
      <c r="OD260" s="201"/>
      <c r="OE260" s="203"/>
      <c r="OF260" s="201"/>
      <c r="OG260" s="201"/>
      <c r="OH260" s="201"/>
      <c r="OI260" s="201" t="str">
        <f t="shared" si="282"/>
        <v/>
      </c>
      <c r="OJ260" s="201"/>
      <c r="OK260" s="201"/>
      <c r="OL260" s="203"/>
      <c r="OM260" s="201"/>
      <c r="ON260" s="201"/>
      <c r="OO260" s="201"/>
      <c r="OP260" s="201" t="str">
        <f t="shared" si="283"/>
        <v/>
      </c>
      <c r="OQ260" s="201"/>
      <c r="OR260" s="201"/>
      <c r="OS260" s="203"/>
      <c r="OT260" s="201"/>
      <c r="OU260" s="201"/>
      <c r="OV260" s="201"/>
      <c r="OW260" s="201" t="str">
        <f t="shared" si="284"/>
        <v/>
      </c>
      <c r="OX260" s="201"/>
      <c r="OY260" s="201"/>
      <c r="OZ260" s="203"/>
      <c r="PA260" s="201"/>
      <c r="PB260" s="201"/>
      <c r="PC260" s="201"/>
      <c r="PD260" s="201" t="str">
        <f t="shared" si="285"/>
        <v/>
      </c>
      <c r="PE260" s="201"/>
      <c r="PF260" s="201"/>
      <c r="PG260" s="203"/>
      <c r="PH260" s="201"/>
      <c r="PI260" s="201"/>
      <c r="PJ260" s="201"/>
      <c r="PK260" s="201" t="str">
        <f t="shared" si="286"/>
        <v/>
      </c>
      <c r="PL260" s="201"/>
      <c r="PM260" s="201"/>
      <c r="PN260" s="201"/>
      <c r="PO260" s="201"/>
      <c r="PP260" s="201"/>
      <c r="PQ260" s="201"/>
      <c r="PR260" s="201" t="str">
        <f t="shared" si="287"/>
        <v/>
      </c>
      <c r="PS260" s="201"/>
      <c r="PT260" s="201"/>
      <c r="PU260" s="201"/>
      <c r="PV260" s="201"/>
      <c r="PW260" s="201"/>
      <c r="PX260" s="201"/>
      <c r="PY260" s="201" t="str">
        <f t="shared" si="288"/>
        <v/>
      </c>
      <c r="PZ260" s="201"/>
      <c r="QA260" s="201"/>
      <c r="QB260" s="201"/>
      <c r="QC260" s="201"/>
      <c r="QD260" s="201"/>
      <c r="QE260" s="201"/>
      <c r="QF260" s="201" t="str">
        <f t="shared" si="289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90"/>
        <v>0</v>
      </c>
      <c r="AJ261" s="201"/>
      <c r="AK261" s="201"/>
      <c r="AL261" s="203"/>
      <c r="AM261" s="201"/>
      <c r="AN261" s="201"/>
      <c r="AO261" s="201"/>
      <c r="AP261" s="201" t="str">
        <f t="shared" si="291"/>
        <v/>
      </c>
      <c r="AQ261" s="201"/>
      <c r="AR261" s="201"/>
      <c r="AS261" s="203"/>
      <c r="AT261" s="201"/>
      <c r="AU261" s="201"/>
      <c r="AV261" s="201"/>
      <c r="AW261" s="201" t="str">
        <f t="shared" si="292"/>
        <v/>
      </c>
      <c r="AX261" s="201"/>
      <c r="AY261" s="201"/>
      <c r="AZ261" s="201"/>
      <c r="BA261" s="201"/>
      <c r="BB261" s="201"/>
      <c r="BC261" s="201"/>
      <c r="BD261" s="201" t="str">
        <f t="shared" si="293"/>
        <v/>
      </c>
      <c r="BE261" s="201"/>
      <c r="BF261" s="201"/>
      <c r="BG261" s="203"/>
      <c r="BH261" s="201"/>
      <c r="BI261" s="201"/>
      <c r="BJ261" s="201"/>
      <c r="BK261" s="201" t="str">
        <f t="shared" si="294"/>
        <v/>
      </c>
      <c r="BL261" s="201"/>
      <c r="BM261" s="201"/>
      <c r="BN261" s="203"/>
      <c r="BO261" s="201"/>
      <c r="BP261" s="201"/>
      <c r="BQ261" s="201"/>
      <c r="BR261" s="201" t="str">
        <f t="shared" si="295"/>
        <v/>
      </c>
      <c r="BS261" s="201"/>
      <c r="BT261" s="201"/>
      <c r="BU261" s="203"/>
      <c r="BV261" s="201"/>
      <c r="BW261" s="201"/>
      <c r="BX261" s="201"/>
      <c r="BY261" s="201" t="str">
        <f t="shared" si="296"/>
        <v/>
      </c>
      <c r="BZ261" s="201"/>
      <c r="CA261" s="201"/>
      <c r="CB261" s="203"/>
      <c r="CC261" s="201"/>
      <c r="CD261" s="201"/>
      <c r="CE261" s="201"/>
      <c r="CF261" s="201" t="str">
        <f t="shared" si="297"/>
        <v/>
      </c>
      <c r="CG261" s="201"/>
      <c r="CH261" s="201"/>
      <c r="CI261" s="203"/>
      <c r="CJ261" s="201"/>
      <c r="CK261" s="201"/>
      <c r="CL261" s="201"/>
      <c r="CM261" s="201" t="str">
        <f t="shared" si="298"/>
        <v/>
      </c>
      <c r="CN261" s="201"/>
      <c r="CO261" s="201"/>
      <c r="CP261" s="201"/>
      <c r="CQ261" s="201"/>
      <c r="CR261" s="201"/>
      <c r="CS261" s="201"/>
      <c r="CT261" s="201" t="str">
        <f t="shared" si="299"/>
        <v/>
      </c>
      <c r="CU261" s="201"/>
      <c r="CV261" s="201"/>
      <c r="CW261" s="203"/>
      <c r="CX261" s="201"/>
      <c r="CY261" s="201"/>
      <c r="CZ261" s="201"/>
      <c r="DA261" s="201" t="str">
        <f t="shared" si="300"/>
        <v/>
      </c>
      <c r="DB261" s="201"/>
      <c r="DC261" s="201"/>
      <c r="DD261" s="203"/>
      <c r="DE261" s="201"/>
      <c r="DF261" s="201"/>
      <c r="DG261" s="201"/>
      <c r="DH261" s="201" t="str">
        <f t="shared" si="301"/>
        <v/>
      </c>
      <c r="DI261" s="201"/>
      <c r="DJ261" s="201"/>
      <c r="DK261" s="203"/>
      <c r="DL261" s="201"/>
      <c r="DM261" s="201"/>
      <c r="DN261" s="201"/>
      <c r="DO261" s="201" t="str">
        <f t="shared" si="302"/>
        <v/>
      </c>
      <c r="DP261" s="201"/>
      <c r="DQ261" s="201"/>
      <c r="DR261" s="203"/>
      <c r="DS261" s="201"/>
      <c r="DT261" s="201"/>
      <c r="DU261" s="201"/>
      <c r="DV261" s="201" t="str">
        <f t="shared" si="303"/>
        <v/>
      </c>
      <c r="DW261" s="201"/>
      <c r="DX261" s="201"/>
      <c r="DY261" s="203"/>
      <c r="DZ261" s="201"/>
      <c r="EA261" s="201"/>
      <c r="EB261" s="201"/>
      <c r="EC261" s="201" t="str">
        <f t="shared" si="304"/>
        <v/>
      </c>
      <c r="ED261" s="201"/>
      <c r="EE261" s="201"/>
      <c r="EF261" s="201"/>
      <c r="EG261" s="201"/>
      <c r="EH261" s="201"/>
      <c r="EI261" s="201"/>
      <c r="EJ261" s="201" t="str">
        <f t="shared" si="305"/>
        <v/>
      </c>
      <c r="EK261" s="201"/>
      <c r="EL261" s="201"/>
      <c r="EM261" s="203"/>
      <c r="EN261" s="201"/>
      <c r="EO261" s="201"/>
      <c r="EP261" s="201"/>
      <c r="EQ261" s="201" t="str">
        <f t="shared" si="306"/>
        <v/>
      </c>
      <c r="ER261" s="201"/>
      <c r="ES261" s="201"/>
      <c r="ET261" s="203"/>
      <c r="EU261" s="201"/>
      <c r="EV261" s="201"/>
      <c r="EW261" s="201"/>
      <c r="EX261" s="201" t="str">
        <f t="shared" si="307"/>
        <v/>
      </c>
      <c r="EY261" s="201"/>
      <c r="EZ261" s="201"/>
      <c r="FA261" s="203"/>
      <c r="FB261" s="201"/>
      <c r="FC261" s="201"/>
      <c r="FD261" s="201"/>
      <c r="FE261" s="201" t="str">
        <f t="shared" si="308"/>
        <v/>
      </c>
      <c r="FF261" s="201"/>
      <c r="FG261" s="201"/>
      <c r="FH261" s="203"/>
      <c r="FI261" s="201"/>
      <c r="FJ261" s="201"/>
      <c r="FK261" s="201"/>
      <c r="FL261" s="201" t="str">
        <f t="shared" si="309"/>
        <v/>
      </c>
      <c r="FM261" s="201"/>
      <c r="FN261" s="201"/>
      <c r="FO261" s="203"/>
      <c r="FP261" s="201"/>
      <c r="FQ261" s="201"/>
      <c r="FR261" s="201"/>
      <c r="FS261" s="201" t="str">
        <f t="shared" si="310"/>
        <v/>
      </c>
      <c r="FT261" s="201"/>
      <c r="FU261" s="201"/>
      <c r="FV261" s="201"/>
      <c r="FW261" s="201"/>
      <c r="FX261" s="201"/>
      <c r="FY261" s="201"/>
      <c r="FZ261" s="201" t="str">
        <f t="shared" si="311"/>
        <v/>
      </c>
      <c r="GA261" s="201"/>
      <c r="GB261" s="201"/>
      <c r="GC261" s="203"/>
      <c r="GD261" s="201"/>
      <c r="GE261" s="201"/>
      <c r="GF261" s="201"/>
      <c r="GG261" s="201" t="str">
        <f t="shared" si="312"/>
        <v/>
      </c>
      <c r="GH261" s="201"/>
      <c r="GI261" s="201"/>
      <c r="GJ261" s="203"/>
      <c r="GK261" s="201"/>
      <c r="GL261" s="201"/>
      <c r="GM261" s="201"/>
      <c r="GN261" s="201" t="str">
        <f t="shared" si="313"/>
        <v/>
      </c>
      <c r="GO261" s="201"/>
      <c r="GP261" s="201"/>
      <c r="GQ261" s="203"/>
      <c r="GR261" s="201"/>
      <c r="GS261" s="201"/>
      <c r="GT261" s="201"/>
      <c r="GU261" s="201" t="str">
        <f t="shared" si="314"/>
        <v/>
      </c>
      <c r="GV261" s="201"/>
      <c r="GW261" s="201"/>
      <c r="GX261" s="203"/>
      <c r="GY261" s="201"/>
      <c r="GZ261" s="201"/>
      <c r="HA261" s="201"/>
      <c r="HB261" s="201" t="str">
        <f t="shared" si="315"/>
        <v/>
      </c>
      <c r="HC261" s="201"/>
      <c r="HD261" s="201"/>
      <c r="HE261" s="203"/>
      <c r="HF261" s="201"/>
      <c r="HG261" s="201"/>
      <c r="HH261" s="201"/>
      <c r="HI261" s="201" t="str">
        <f t="shared" si="316"/>
        <v/>
      </c>
      <c r="HJ261" s="201"/>
      <c r="HK261" s="201"/>
      <c r="HL261" s="201"/>
      <c r="HM261" s="201"/>
      <c r="HN261" s="201"/>
      <c r="HO261" s="201"/>
      <c r="HP261" s="201" t="str">
        <f t="shared" si="317"/>
        <v/>
      </c>
      <c r="HQ261" s="201"/>
      <c r="HR261" s="201"/>
      <c r="HS261" s="203"/>
      <c r="HT261" s="201"/>
      <c r="HU261" s="201"/>
      <c r="HV261" s="201"/>
      <c r="HW261" s="201" t="str">
        <f t="shared" si="318"/>
        <v/>
      </c>
      <c r="HX261" s="201"/>
      <c r="HY261" s="201"/>
      <c r="HZ261" s="203"/>
      <c r="IA261" s="201"/>
      <c r="IB261" s="201"/>
      <c r="IC261" s="201"/>
      <c r="ID261" s="201" t="str">
        <f t="shared" si="319"/>
        <v/>
      </c>
      <c r="IE261" s="201"/>
      <c r="IF261" s="201"/>
      <c r="IG261" s="203"/>
      <c r="IH261" s="201"/>
      <c r="II261" s="201"/>
      <c r="IJ261" s="201"/>
      <c r="IK261" s="201" t="str">
        <f t="shared" si="320"/>
        <v/>
      </c>
      <c r="IL261" s="201"/>
      <c r="IM261" s="201"/>
      <c r="IN261" s="203"/>
      <c r="IO261" s="201"/>
      <c r="IP261" s="201"/>
      <c r="IQ261" s="201"/>
      <c r="IR261" s="201" t="str">
        <f t="shared" si="321"/>
        <v/>
      </c>
      <c r="IS261" s="201"/>
      <c r="IT261" s="201"/>
      <c r="IU261" s="203"/>
      <c r="IV261" s="201"/>
      <c r="IW261" s="201"/>
      <c r="IX261" s="201"/>
      <c r="IY261" s="201" t="str">
        <f t="shared" si="322"/>
        <v/>
      </c>
      <c r="IZ261" s="201"/>
      <c r="JA261" s="201"/>
      <c r="JB261" s="201"/>
      <c r="JC261" s="201"/>
      <c r="JD261" s="201"/>
      <c r="JE261" s="201"/>
      <c r="JF261" s="201" t="str">
        <f t="shared" si="323"/>
        <v/>
      </c>
      <c r="JG261" s="201"/>
      <c r="JH261" s="201"/>
      <c r="JI261" s="203"/>
      <c r="JJ261" s="201"/>
      <c r="JK261" s="201"/>
      <c r="JL261" s="201"/>
      <c r="JM261" s="201" t="str">
        <f t="shared" si="324"/>
        <v/>
      </c>
      <c r="JN261" s="201"/>
      <c r="JO261" s="201"/>
      <c r="JP261" s="203"/>
      <c r="JQ261" s="201"/>
      <c r="JR261" s="201"/>
      <c r="JS261" s="201"/>
      <c r="JT261" s="201" t="str">
        <f t="shared" si="325"/>
        <v/>
      </c>
      <c r="JU261" s="201"/>
      <c r="JV261" s="201"/>
      <c r="JW261" s="203"/>
      <c r="JX261" s="201"/>
      <c r="JY261" s="201"/>
      <c r="JZ261" s="201"/>
      <c r="KA261" s="201" t="str">
        <f t="shared" si="326"/>
        <v/>
      </c>
      <c r="KB261" s="201"/>
      <c r="KC261" s="201"/>
      <c r="KD261" s="203"/>
      <c r="KE261" s="201"/>
      <c r="KF261" s="201"/>
      <c r="KG261" s="201"/>
      <c r="KH261" s="201" t="str">
        <f t="shared" si="327"/>
        <v/>
      </c>
      <c r="KI261" s="201"/>
      <c r="KJ261" s="201"/>
      <c r="KK261" s="203"/>
      <c r="KL261" s="201"/>
      <c r="KM261" s="201"/>
      <c r="KN261" s="201"/>
      <c r="KO261" s="201" t="str">
        <f t="shared" si="328"/>
        <v/>
      </c>
      <c r="KP261" s="201"/>
      <c r="KQ261" s="201"/>
      <c r="KR261" s="201"/>
      <c r="KS261" s="201"/>
      <c r="KT261" s="201"/>
      <c r="KU261" s="201"/>
      <c r="KV261" s="201" t="str">
        <f t="shared" si="329"/>
        <v/>
      </c>
      <c r="KW261" s="201"/>
      <c r="KX261" s="201"/>
      <c r="KY261" s="203"/>
      <c r="KZ261" s="201"/>
      <c r="LA261" s="201"/>
      <c r="LB261" s="201"/>
      <c r="LC261" s="201" t="str">
        <f t="shared" si="330"/>
        <v/>
      </c>
      <c r="LD261" s="201"/>
      <c r="LE261" s="201"/>
      <c r="LF261" s="203"/>
      <c r="LG261" s="201"/>
      <c r="LH261" s="201"/>
      <c r="LI261" s="201"/>
      <c r="LJ261" s="201" t="str">
        <f t="shared" si="271"/>
        <v/>
      </c>
      <c r="LK261" s="201"/>
      <c r="LL261" s="201"/>
      <c r="LM261" s="203"/>
      <c r="LN261" s="201"/>
      <c r="LO261" s="201"/>
      <c r="LP261" s="201"/>
      <c r="LQ261" s="201" t="str">
        <f t="shared" si="272"/>
        <v/>
      </c>
      <c r="LR261" s="201"/>
      <c r="LS261" s="201"/>
      <c r="LT261" s="203"/>
      <c r="LU261" s="201"/>
      <c r="LV261" s="201"/>
      <c r="LW261" s="201"/>
      <c r="LX261" s="201" t="str">
        <f t="shared" si="273"/>
        <v/>
      </c>
      <c r="LY261" s="201"/>
      <c r="LZ261" s="201"/>
      <c r="MA261" s="203"/>
      <c r="MB261" s="201"/>
      <c r="MC261" s="201"/>
      <c r="MD261" s="201"/>
      <c r="ME261" s="201" t="str">
        <f t="shared" si="274"/>
        <v/>
      </c>
      <c r="MF261" s="201"/>
      <c r="MG261" s="201"/>
      <c r="MH261" s="201"/>
      <c r="MI261" s="201"/>
      <c r="MJ261" s="201"/>
      <c r="MK261" s="201"/>
      <c r="ML261" s="201" t="str">
        <f t="shared" si="275"/>
        <v/>
      </c>
      <c r="MM261" s="201"/>
      <c r="MN261" s="201"/>
      <c r="MO261" s="203"/>
      <c r="MP261" s="201"/>
      <c r="MQ261" s="201"/>
      <c r="MR261" s="201"/>
      <c r="MS261" s="201" t="str">
        <f t="shared" si="276"/>
        <v/>
      </c>
      <c r="MT261" s="201"/>
      <c r="MU261" s="201"/>
      <c r="MV261" s="203"/>
      <c r="MW261" s="201"/>
      <c r="MX261" s="201"/>
      <c r="MY261" s="201"/>
      <c r="MZ261" s="201" t="str">
        <f t="shared" si="277"/>
        <v/>
      </c>
      <c r="NA261" s="201"/>
      <c r="NB261" s="201"/>
      <c r="NC261" s="203"/>
      <c r="ND261" s="201"/>
      <c r="NE261" s="201"/>
      <c r="NF261" s="201"/>
      <c r="NG261" s="201" t="str">
        <f t="shared" si="278"/>
        <v/>
      </c>
      <c r="NH261" s="201"/>
      <c r="NI261" s="201"/>
      <c r="NJ261" s="203"/>
      <c r="NK261" s="201"/>
      <c r="NL261" s="201"/>
      <c r="NM261" s="201"/>
      <c r="NN261" s="201" t="str">
        <f t="shared" si="279"/>
        <v/>
      </c>
      <c r="NO261" s="201"/>
      <c r="NP261" s="201"/>
      <c r="NQ261" s="203"/>
      <c r="NR261" s="201"/>
      <c r="NS261" s="201"/>
      <c r="NT261" s="201"/>
      <c r="NU261" s="201" t="str">
        <f t="shared" si="280"/>
        <v/>
      </c>
      <c r="NV261" s="201"/>
      <c r="NW261" s="201"/>
      <c r="NX261" s="201"/>
      <c r="NY261" s="201"/>
      <c r="NZ261" s="201"/>
      <c r="OA261" s="201"/>
      <c r="OB261" s="201" t="str">
        <f t="shared" si="281"/>
        <v/>
      </c>
      <c r="OC261" s="201"/>
      <c r="OD261" s="201"/>
      <c r="OE261" s="203"/>
      <c r="OF261" s="201"/>
      <c r="OG261" s="201"/>
      <c r="OH261" s="201"/>
      <c r="OI261" s="201" t="str">
        <f t="shared" si="282"/>
        <v/>
      </c>
      <c r="OJ261" s="201"/>
      <c r="OK261" s="201"/>
      <c r="OL261" s="203"/>
      <c r="OM261" s="201"/>
      <c r="ON261" s="201"/>
      <c r="OO261" s="201"/>
      <c r="OP261" s="201" t="str">
        <f t="shared" si="283"/>
        <v/>
      </c>
      <c r="OQ261" s="201"/>
      <c r="OR261" s="201"/>
      <c r="OS261" s="203"/>
      <c r="OT261" s="201"/>
      <c r="OU261" s="201"/>
      <c r="OV261" s="201"/>
      <c r="OW261" s="201" t="str">
        <f t="shared" si="284"/>
        <v/>
      </c>
      <c r="OX261" s="201"/>
      <c r="OY261" s="201"/>
      <c r="OZ261" s="203"/>
      <c r="PA261" s="201"/>
      <c r="PB261" s="201"/>
      <c r="PC261" s="201"/>
      <c r="PD261" s="201" t="str">
        <f t="shared" si="285"/>
        <v/>
      </c>
      <c r="PE261" s="201"/>
      <c r="PF261" s="201"/>
      <c r="PG261" s="203"/>
      <c r="PH261" s="201"/>
      <c r="PI261" s="201"/>
      <c r="PJ261" s="201"/>
      <c r="PK261" s="201" t="str">
        <f t="shared" si="286"/>
        <v/>
      </c>
      <c r="PL261" s="201"/>
      <c r="PM261" s="201"/>
      <c r="PN261" s="201"/>
      <c r="PO261" s="201"/>
      <c r="PP261" s="201"/>
      <c r="PQ261" s="201"/>
      <c r="PR261" s="201" t="str">
        <f t="shared" si="287"/>
        <v/>
      </c>
      <c r="PS261" s="201"/>
      <c r="PT261" s="201"/>
      <c r="PU261" s="201"/>
      <c r="PV261" s="201"/>
      <c r="PW261" s="201"/>
      <c r="PX261" s="201"/>
      <c r="PY261" s="201" t="str">
        <f t="shared" si="288"/>
        <v/>
      </c>
      <c r="PZ261" s="201"/>
      <c r="QA261" s="201"/>
      <c r="QB261" s="201"/>
      <c r="QC261" s="201"/>
      <c r="QD261" s="201"/>
      <c r="QE261" s="201"/>
      <c r="QF261" s="201" t="str">
        <f t="shared" si="289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290"/>
        <v>0</v>
      </c>
      <c r="AJ262" s="201"/>
      <c r="AK262" s="201"/>
      <c r="AL262" s="203"/>
      <c r="AM262" s="201"/>
      <c r="AN262" s="201"/>
      <c r="AO262" s="201"/>
      <c r="AP262" s="201">
        <f t="shared" si="291"/>
        <v>0</v>
      </c>
      <c r="AQ262" s="201"/>
      <c r="AR262" s="201"/>
      <c r="AS262" s="203"/>
      <c r="AT262" s="201"/>
      <c r="AU262" s="201"/>
      <c r="AV262" s="201"/>
      <c r="AW262" s="201">
        <f t="shared" si="292"/>
        <v>0</v>
      </c>
      <c r="AX262" s="201"/>
      <c r="AY262" s="201"/>
      <c r="AZ262" s="201"/>
      <c r="BA262" s="201"/>
      <c r="BB262" s="201"/>
      <c r="BC262" s="201"/>
      <c r="BD262" s="201">
        <f t="shared" si="293"/>
        <v>0</v>
      </c>
      <c r="BE262" s="201"/>
      <c r="BF262" s="201"/>
      <c r="BG262" s="203"/>
      <c r="BH262" s="201"/>
      <c r="BI262" s="201"/>
      <c r="BJ262" s="201"/>
      <c r="BK262" s="201">
        <f t="shared" si="294"/>
        <v>0</v>
      </c>
      <c r="BL262" s="201"/>
      <c r="BM262" s="201"/>
      <c r="BN262" s="203"/>
      <c r="BO262" s="201"/>
      <c r="BP262" s="201"/>
      <c r="BQ262" s="201"/>
      <c r="BR262" s="201">
        <f t="shared" si="295"/>
        <v>0</v>
      </c>
      <c r="BS262" s="201"/>
      <c r="BT262" s="201"/>
      <c r="BU262" s="203"/>
      <c r="BV262" s="201"/>
      <c r="BW262" s="201"/>
      <c r="BX262" s="201"/>
      <c r="BY262" s="201">
        <f t="shared" si="296"/>
        <v>0</v>
      </c>
      <c r="BZ262" s="201"/>
      <c r="CA262" s="201"/>
      <c r="CB262" s="203"/>
      <c r="CC262" s="201"/>
      <c r="CD262" s="201"/>
      <c r="CE262" s="201"/>
      <c r="CF262" s="201">
        <f t="shared" si="297"/>
        <v>0</v>
      </c>
      <c r="CG262" s="201"/>
      <c r="CH262" s="201"/>
      <c r="CI262" s="203"/>
      <c r="CJ262" s="201"/>
      <c r="CK262" s="201"/>
      <c r="CL262" s="201"/>
      <c r="CM262" s="201">
        <f t="shared" si="298"/>
        <v>0</v>
      </c>
      <c r="CN262" s="201"/>
      <c r="CO262" s="201"/>
      <c r="CP262" s="201"/>
      <c r="CQ262" s="201"/>
      <c r="CR262" s="201"/>
      <c r="CS262" s="201"/>
      <c r="CT262" s="201">
        <f t="shared" si="299"/>
        <v>0</v>
      </c>
      <c r="CU262" s="201"/>
      <c r="CV262" s="201"/>
      <c r="CW262" s="203"/>
      <c r="CX262" s="201"/>
      <c r="CY262" s="201"/>
      <c r="CZ262" s="201"/>
      <c r="DA262" s="201">
        <f t="shared" si="300"/>
        <v>0</v>
      </c>
      <c r="DB262" s="201"/>
      <c r="DC262" s="201"/>
      <c r="DD262" s="203"/>
      <c r="DE262" s="201"/>
      <c r="DF262" s="201"/>
      <c r="DG262" s="201"/>
      <c r="DH262" s="201">
        <f t="shared" si="301"/>
        <v>0</v>
      </c>
      <c r="DI262" s="201"/>
      <c r="DJ262" s="201"/>
      <c r="DK262" s="203"/>
      <c r="DL262" s="201"/>
      <c r="DM262" s="201"/>
      <c r="DN262" s="201"/>
      <c r="DO262" s="201">
        <f t="shared" si="302"/>
        <v>0</v>
      </c>
      <c r="DP262" s="201"/>
      <c r="DQ262" s="201"/>
      <c r="DR262" s="203"/>
      <c r="DS262" s="201"/>
      <c r="DT262" s="201"/>
      <c r="DU262" s="201"/>
      <c r="DV262" s="201">
        <f t="shared" si="303"/>
        <v>0</v>
      </c>
      <c r="DW262" s="201"/>
      <c r="DX262" s="201"/>
      <c r="DY262" s="203"/>
      <c r="DZ262" s="201"/>
      <c r="EA262" s="201"/>
      <c r="EB262" s="201"/>
      <c r="EC262" s="201">
        <f t="shared" si="304"/>
        <v>0</v>
      </c>
      <c r="ED262" s="201"/>
      <c r="EE262" s="201"/>
      <c r="EF262" s="201"/>
      <c r="EG262" s="201"/>
      <c r="EH262" s="201"/>
      <c r="EI262" s="201"/>
      <c r="EJ262" s="201">
        <f t="shared" si="305"/>
        <v>0</v>
      </c>
      <c r="EK262" s="201"/>
      <c r="EL262" s="201"/>
      <c r="EM262" s="203"/>
      <c r="EN262" s="201"/>
      <c r="EO262" s="201"/>
      <c r="EP262" s="201"/>
      <c r="EQ262" s="201">
        <f t="shared" si="306"/>
        <v>0</v>
      </c>
      <c r="ER262" s="201"/>
      <c r="ES262" s="201"/>
      <c r="ET262" s="203"/>
      <c r="EU262" s="201"/>
      <c r="EV262" s="201"/>
      <c r="EW262" s="201"/>
      <c r="EX262" s="201">
        <f t="shared" si="307"/>
        <v>0</v>
      </c>
      <c r="EY262" s="201"/>
      <c r="EZ262" s="201"/>
      <c r="FA262" s="203"/>
      <c r="FB262" s="201"/>
      <c r="FC262" s="201"/>
      <c r="FD262" s="201"/>
      <c r="FE262" s="201">
        <f t="shared" si="308"/>
        <v>0</v>
      </c>
      <c r="FF262" s="201"/>
      <c r="FG262" s="201"/>
      <c r="FH262" s="203"/>
      <c r="FI262" s="201"/>
      <c r="FJ262" s="201"/>
      <c r="FK262" s="201"/>
      <c r="FL262" s="201">
        <f t="shared" si="309"/>
        <v>0</v>
      </c>
      <c r="FM262" s="201"/>
      <c r="FN262" s="201"/>
      <c r="FO262" s="203"/>
      <c r="FP262" s="201"/>
      <c r="FQ262" s="201"/>
      <c r="FR262" s="201"/>
      <c r="FS262" s="201">
        <f t="shared" si="310"/>
        <v>0</v>
      </c>
      <c r="FT262" s="201"/>
      <c r="FU262" s="201"/>
      <c r="FV262" s="201"/>
      <c r="FW262" s="201"/>
      <c r="FX262" s="201"/>
      <c r="FY262" s="201"/>
      <c r="FZ262" s="201">
        <f t="shared" si="311"/>
        <v>0</v>
      </c>
      <c r="GA262" s="201"/>
      <c r="GB262" s="201"/>
      <c r="GC262" s="203"/>
      <c r="GD262" s="201"/>
      <c r="GE262" s="201"/>
      <c r="GF262" s="201"/>
      <c r="GG262" s="201">
        <f t="shared" si="312"/>
        <v>0</v>
      </c>
      <c r="GH262" s="201"/>
      <c r="GI262" s="201"/>
      <c r="GJ262" s="203"/>
      <c r="GK262" s="201"/>
      <c r="GL262" s="201"/>
      <c r="GM262" s="201"/>
      <c r="GN262" s="201">
        <f t="shared" si="313"/>
        <v>0</v>
      </c>
      <c r="GO262" s="201"/>
      <c r="GP262" s="201"/>
      <c r="GQ262" s="203"/>
      <c r="GR262" s="201"/>
      <c r="GS262" s="201"/>
      <c r="GT262" s="201"/>
      <c r="GU262" s="201">
        <f t="shared" si="314"/>
        <v>0</v>
      </c>
      <c r="GV262" s="201"/>
      <c r="GW262" s="201"/>
      <c r="GX262" s="203"/>
      <c r="GY262" s="201"/>
      <c r="GZ262" s="201"/>
      <c r="HA262" s="201"/>
      <c r="HB262" s="201">
        <f t="shared" si="315"/>
        <v>0</v>
      </c>
      <c r="HC262" s="201"/>
      <c r="HD262" s="201"/>
      <c r="HE262" s="203"/>
      <c r="HF262" s="201"/>
      <c r="HG262" s="201"/>
      <c r="HH262" s="201"/>
      <c r="HI262" s="201">
        <f t="shared" si="316"/>
        <v>0</v>
      </c>
      <c r="HJ262" s="201"/>
      <c r="HK262" s="201"/>
      <c r="HL262" s="201"/>
      <c r="HM262" s="201"/>
      <c r="HN262" s="201"/>
      <c r="HO262" s="201"/>
      <c r="HP262" s="201">
        <f t="shared" si="317"/>
        <v>0</v>
      </c>
      <c r="HQ262" s="201"/>
      <c r="HR262" s="201"/>
      <c r="HS262" s="203"/>
      <c r="HT262" s="201"/>
      <c r="HU262" s="201"/>
      <c r="HV262" s="201"/>
      <c r="HW262" s="201">
        <f t="shared" si="318"/>
        <v>0</v>
      </c>
      <c r="HX262" s="201"/>
      <c r="HY262" s="201"/>
      <c r="HZ262" s="203"/>
      <c r="IA262" s="201"/>
      <c r="IB262" s="201"/>
      <c r="IC262" s="201"/>
      <c r="ID262" s="201">
        <f t="shared" si="319"/>
        <v>0</v>
      </c>
      <c r="IE262" s="201"/>
      <c r="IF262" s="201"/>
      <c r="IG262" s="203"/>
      <c r="IH262" s="201"/>
      <c r="II262" s="201"/>
      <c r="IJ262" s="201"/>
      <c r="IK262" s="201">
        <f t="shared" si="320"/>
        <v>0</v>
      </c>
      <c r="IL262" s="201"/>
      <c r="IM262" s="201"/>
      <c r="IN262" s="203"/>
      <c r="IO262" s="201"/>
      <c r="IP262" s="201"/>
      <c r="IQ262" s="201"/>
      <c r="IR262" s="201">
        <f t="shared" si="321"/>
        <v>0</v>
      </c>
      <c r="IS262" s="201"/>
      <c r="IT262" s="201"/>
      <c r="IU262" s="203"/>
      <c r="IV262" s="201"/>
      <c r="IW262" s="201"/>
      <c r="IX262" s="201"/>
      <c r="IY262" s="201">
        <f t="shared" si="322"/>
        <v>0</v>
      </c>
      <c r="IZ262" s="201"/>
      <c r="JA262" s="201"/>
      <c r="JB262" s="201"/>
      <c r="JC262" s="201"/>
      <c r="JD262" s="201"/>
      <c r="JE262" s="201"/>
      <c r="JF262" s="201">
        <f t="shared" si="323"/>
        <v>0</v>
      </c>
      <c r="JG262" s="201"/>
      <c r="JH262" s="201"/>
      <c r="JI262" s="203"/>
      <c r="JJ262" s="201"/>
      <c r="JK262" s="201"/>
      <c r="JL262" s="201"/>
      <c r="JM262" s="201">
        <f t="shared" si="324"/>
        <v>0</v>
      </c>
      <c r="JN262" s="201"/>
      <c r="JO262" s="201"/>
      <c r="JP262" s="203"/>
      <c r="JQ262" s="201"/>
      <c r="JR262" s="201"/>
      <c r="JS262" s="201"/>
      <c r="JT262" s="201">
        <f t="shared" si="325"/>
        <v>0</v>
      </c>
      <c r="JU262" s="201"/>
      <c r="JV262" s="201"/>
      <c r="JW262" s="203"/>
      <c r="JX262" s="201"/>
      <c r="JY262" s="201"/>
      <c r="JZ262" s="201"/>
      <c r="KA262" s="201">
        <f t="shared" si="326"/>
        <v>0</v>
      </c>
      <c r="KB262" s="201"/>
      <c r="KC262" s="201"/>
      <c r="KD262" s="203"/>
      <c r="KE262" s="201"/>
      <c r="KF262" s="201"/>
      <c r="KG262" s="201"/>
      <c r="KH262" s="201">
        <f t="shared" si="327"/>
        <v>0</v>
      </c>
      <c r="KI262" s="201"/>
      <c r="KJ262" s="201"/>
      <c r="KK262" s="203"/>
      <c r="KL262" s="201"/>
      <c r="KM262" s="201"/>
      <c r="KN262" s="201"/>
      <c r="KO262" s="201">
        <f t="shared" si="328"/>
        <v>0</v>
      </c>
      <c r="KP262" s="201"/>
      <c r="KQ262" s="201"/>
      <c r="KR262" s="201"/>
      <c r="KS262" s="201"/>
      <c r="KT262" s="201"/>
      <c r="KU262" s="201"/>
      <c r="KV262" s="201">
        <f t="shared" si="329"/>
        <v>0</v>
      </c>
      <c r="KW262" s="201"/>
      <c r="KX262" s="201"/>
      <c r="KY262" s="203"/>
      <c r="KZ262" s="201"/>
      <c r="LA262" s="201"/>
      <c r="LB262" s="201"/>
      <c r="LC262" s="201">
        <f t="shared" si="330"/>
        <v>0</v>
      </c>
      <c r="LD262" s="201"/>
      <c r="LE262" s="201"/>
      <c r="LF262" s="203"/>
      <c r="LG262" s="201"/>
      <c r="LH262" s="201"/>
      <c r="LI262" s="201"/>
      <c r="LJ262" s="201">
        <f t="shared" si="271"/>
        <v>0</v>
      </c>
      <c r="LK262" s="201"/>
      <c r="LL262" s="201"/>
      <c r="LM262" s="203"/>
      <c r="LN262" s="201"/>
      <c r="LO262" s="201"/>
      <c r="LP262" s="201"/>
      <c r="LQ262" s="201">
        <f t="shared" si="272"/>
        <v>0</v>
      </c>
      <c r="LR262" s="201"/>
      <c r="LS262" s="201"/>
      <c r="LT262" s="203"/>
      <c r="LU262" s="201"/>
      <c r="LV262" s="201"/>
      <c r="LW262" s="201"/>
      <c r="LX262" s="201">
        <f t="shared" si="273"/>
        <v>0</v>
      </c>
      <c r="LY262" s="201"/>
      <c r="LZ262" s="201"/>
      <c r="MA262" s="203"/>
      <c r="MB262" s="201"/>
      <c r="MC262" s="201"/>
      <c r="MD262" s="201"/>
      <c r="ME262" s="201">
        <f t="shared" si="274"/>
        <v>0</v>
      </c>
      <c r="MF262" s="201"/>
      <c r="MG262" s="201"/>
      <c r="MH262" s="201"/>
      <c r="MI262" s="201"/>
      <c r="MJ262" s="201"/>
      <c r="MK262" s="201"/>
      <c r="ML262" s="201">
        <f t="shared" si="275"/>
        <v>0</v>
      </c>
      <c r="MM262" s="201"/>
      <c r="MN262" s="201"/>
      <c r="MO262" s="203"/>
      <c r="MP262" s="201"/>
      <c r="MQ262" s="201"/>
      <c r="MR262" s="201"/>
      <c r="MS262" s="201">
        <f t="shared" si="276"/>
        <v>0</v>
      </c>
      <c r="MT262" s="201"/>
      <c r="MU262" s="201"/>
      <c r="MV262" s="203"/>
      <c r="MW262" s="201"/>
      <c r="MX262" s="201"/>
      <c r="MY262" s="201"/>
      <c r="MZ262" s="201">
        <f t="shared" si="277"/>
        <v>0</v>
      </c>
      <c r="NA262" s="201"/>
      <c r="NB262" s="201"/>
      <c r="NC262" s="203"/>
      <c r="ND262" s="201"/>
      <c r="NE262" s="201"/>
      <c r="NF262" s="201"/>
      <c r="NG262" s="201">
        <f t="shared" si="278"/>
        <v>0</v>
      </c>
      <c r="NH262" s="201"/>
      <c r="NI262" s="201"/>
      <c r="NJ262" s="203"/>
      <c r="NK262" s="201"/>
      <c r="NL262" s="201"/>
      <c r="NM262" s="201"/>
      <c r="NN262" s="201">
        <f t="shared" si="279"/>
        <v>0</v>
      </c>
      <c r="NO262" s="201"/>
      <c r="NP262" s="201"/>
      <c r="NQ262" s="203"/>
      <c r="NR262" s="201"/>
      <c r="NS262" s="201"/>
      <c r="NT262" s="201"/>
      <c r="NU262" s="201">
        <f t="shared" si="280"/>
        <v>0</v>
      </c>
      <c r="NV262" s="201"/>
      <c r="NW262" s="201"/>
      <c r="NX262" s="201"/>
      <c r="NY262" s="201"/>
      <c r="NZ262" s="201"/>
      <c r="OA262" s="201"/>
      <c r="OB262" s="201">
        <f t="shared" si="281"/>
        <v>0</v>
      </c>
      <c r="OC262" s="201"/>
      <c r="OD262" s="201"/>
      <c r="OE262" s="203"/>
      <c r="OF262" s="201"/>
      <c r="OG262" s="201"/>
      <c r="OH262" s="201"/>
      <c r="OI262" s="201">
        <f t="shared" si="282"/>
        <v>0</v>
      </c>
      <c r="OJ262" s="201"/>
      <c r="OK262" s="201"/>
      <c r="OL262" s="203"/>
      <c r="OM262" s="201"/>
      <c r="ON262" s="201"/>
      <c r="OO262" s="201"/>
      <c r="OP262" s="201">
        <f t="shared" si="283"/>
        <v>0</v>
      </c>
      <c r="OQ262" s="201"/>
      <c r="OR262" s="201"/>
      <c r="OS262" s="203"/>
      <c r="OT262" s="201"/>
      <c r="OU262" s="201"/>
      <c r="OV262" s="201"/>
      <c r="OW262" s="201">
        <f t="shared" si="284"/>
        <v>0</v>
      </c>
      <c r="OX262" s="201"/>
      <c r="OY262" s="201"/>
      <c r="OZ262" s="203"/>
      <c r="PA262" s="201"/>
      <c r="PB262" s="201"/>
      <c r="PC262" s="201"/>
      <c r="PD262" s="201">
        <f t="shared" si="285"/>
        <v>0</v>
      </c>
      <c r="PE262" s="201"/>
      <c r="PF262" s="201"/>
      <c r="PG262" s="203"/>
      <c r="PH262" s="201"/>
      <c r="PI262" s="201"/>
      <c r="PJ262" s="201"/>
      <c r="PK262" s="201">
        <f t="shared" si="286"/>
        <v>0</v>
      </c>
      <c r="PL262" s="201"/>
      <c r="PM262" s="201"/>
      <c r="PN262" s="201"/>
      <c r="PO262" s="201"/>
      <c r="PP262" s="201"/>
      <c r="PQ262" s="201"/>
      <c r="PR262" s="201">
        <f t="shared" si="287"/>
        <v>0</v>
      </c>
      <c r="PS262" s="201"/>
      <c r="PT262" s="201"/>
      <c r="PU262" s="201"/>
      <c r="PV262" s="201"/>
      <c r="PW262" s="201"/>
      <c r="PX262" s="201"/>
      <c r="PY262" s="201">
        <f t="shared" si="288"/>
        <v>0</v>
      </c>
      <c r="PZ262" s="201"/>
      <c r="QA262" s="201"/>
      <c r="QB262" s="201"/>
      <c r="QC262" s="201"/>
      <c r="QD262" s="201"/>
      <c r="QE262" s="201"/>
      <c r="QF262" s="201">
        <f t="shared" si="289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31">G86</f>
        <v>0</v>
      </c>
      <c r="H263" s="202"/>
      <c r="I263" s="202"/>
      <c r="J263" s="202"/>
      <c r="K263" s="201"/>
      <c r="L263" s="201"/>
      <c r="M263" s="201"/>
      <c r="N263" s="201">
        <f t="shared" ref="N263:N267" si="332">N86</f>
        <v>0</v>
      </c>
      <c r="O263" s="201"/>
      <c r="P263" s="201"/>
      <c r="Q263" s="203"/>
      <c r="R263" s="201"/>
      <c r="S263" s="201"/>
      <c r="T263" s="201"/>
      <c r="U263" s="201">
        <f t="shared" ref="U263:U267" si="333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34">AB86</f>
        <v>0</v>
      </c>
      <c r="AC263" s="201"/>
      <c r="AD263" s="201"/>
      <c r="AE263" s="203"/>
      <c r="AF263" s="201"/>
      <c r="AG263" s="201"/>
      <c r="AH263" s="201"/>
      <c r="AI263" s="201">
        <f t="shared" si="290"/>
        <v>0</v>
      </c>
      <c r="AJ263" s="201"/>
      <c r="AK263" s="201"/>
      <c r="AL263" s="203"/>
      <c r="AM263" s="201"/>
      <c r="AN263" s="201"/>
      <c r="AO263" s="201"/>
      <c r="AP263" s="201">
        <f t="shared" si="291"/>
        <v>0</v>
      </c>
      <c r="AQ263" s="201"/>
      <c r="AR263" s="201"/>
      <c r="AS263" s="203"/>
      <c r="AT263" s="201"/>
      <c r="AU263" s="201"/>
      <c r="AV263" s="201"/>
      <c r="AW263" s="201">
        <f t="shared" si="292"/>
        <v>0</v>
      </c>
      <c r="AX263" s="201"/>
      <c r="AY263" s="201"/>
      <c r="AZ263" s="201"/>
      <c r="BA263" s="201"/>
      <c r="BB263" s="201"/>
      <c r="BC263" s="201"/>
      <c r="BD263" s="201">
        <f t="shared" si="293"/>
        <v>0</v>
      </c>
      <c r="BE263" s="201"/>
      <c r="BF263" s="201"/>
      <c r="BG263" s="203"/>
      <c r="BH263" s="201"/>
      <c r="BI263" s="201"/>
      <c r="BJ263" s="201"/>
      <c r="BK263" s="201">
        <f t="shared" si="294"/>
        <v>0</v>
      </c>
      <c r="BL263" s="201"/>
      <c r="BM263" s="201"/>
      <c r="BN263" s="203"/>
      <c r="BO263" s="201"/>
      <c r="BP263" s="201"/>
      <c r="BQ263" s="201"/>
      <c r="BR263" s="201">
        <f t="shared" si="295"/>
        <v>0</v>
      </c>
      <c r="BS263" s="201"/>
      <c r="BT263" s="201"/>
      <c r="BU263" s="203"/>
      <c r="BV263" s="201"/>
      <c r="BW263" s="201"/>
      <c r="BX263" s="201"/>
      <c r="BY263" s="201">
        <f t="shared" si="296"/>
        <v>0</v>
      </c>
      <c r="BZ263" s="201"/>
      <c r="CA263" s="201"/>
      <c r="CB263" s="203"/>
      <c r="CC263" s="201"/>
      <c r="CD263" s="201"/>
      <c r="CE263" s="201"/>
      <c r="CF263" s="201">
        <f t="shared" si="297"/>
        <v>0</v>
      </c>
      <c r="CG263" s="201"/>
      <c r="CH263" s="201"/>
      <c r="CI263" s="203"/>
      <c r="CJ263" s="201"/>
      <c r="CK263" s="201"/>
      <c r="CL263" s="201"/>
      <c r="CM263" s="201">
        <f t="shared" si="298"/>
        <v>0</v>
      </c>
      <c r="CN263" s="201"/>
      <c r="CO263" s="201"/>
      <c r="CP263" s="201"/>
      <c r="CQ263" s="201"/>
      <c r="CR263" s="201"/>
      <c r="CS263" s="201"/>
      <c r="CT263" s="201">
        <f t="shared" si="299"/>
        <v>0</v>
      </c>
      <c r="CU263" s="201"/>
      <c r="CV263" s="201"/>
      <c r="CW263" s="203"/>
      <c r="CX263" s="201"/>
      <c r="CY263" s="201"/>
      <c r="CZ263" s="201"/>
      <c r="DA263" s="201">
        <f t="shared" si="300"/>
        <v>0</v>
      </c>
      <c r="DB263" s="201"/>
      <c r="DC263" s="201"/>
      <c r="DD263" s="203"/>
      <c r="DE263" s="201"/>
      <c r="DF263" s="201"/>
      <c r="DG263" s="201"/>
      <c r="DH263" s="201">
        <f t="shared" si="301"/>
        <v>0</v>
      </c>
      <c r="DI263" s="201"/>
      <c r="DJ263" s="201"/>
      <c r="DK263" s="203"/>
      <c r="DL263" s="201"/>
      <c r="DM263" s="201"/>
      <c r="DN263" s="201"/>
      <c r="DO263" s="201">
        <f t="shared" si="302"/>
        <v>0</v>
      </c>
      <c r="DP263" s="201"/>
      <c r="DQ263" s="201"/>
      <c r="DR263" s="203"/>
      <c r="DS263" s="201"/>
      <c r="DT263" s="201"/>
      <c r="DU263" s="201"/>
      <c r="DV263" s="201">
        <f t="shared" si="303"/>
        <v>0</v>
      </c>
      <c r="DW263" s="201"/>
      <c r="DX263" s="201"/>
      <c r="DY263" s="203"/>
      <c r="DZ263" s="201"/>
      <c r="EA263" s="201"/>
      <c r="EB263" s="201"/>
      <c r="EC263" s="201">
        <f t="shared" si="304"/>
        <v>0</v>
      </c>
      <c r="ED263" s="201"/>
      <c r="EE263" s="201"/>
      <c r="EF263" s="201"/>
      <c r="EG263" s="201"/>
      <c r="EH263" s="201"/>
      <c r="EI263" s="201"/>
      <c r="EJ263" s="201">
        <f t="shared" si="305"/>
        <v>0</v>
      </c>
      <c r="EK263" s="201"/>
      <c r="EL263" s="201"/>
      <c r="EM263" s="203"/>
      <c r="EN263" s="201"/>
      <c r="EO263" s="201"/>
      <c r="EP263" s="201"/>
      <c r="EQ263" s="201">
        <f t="shared" si="306"/>
        <v>0</v>
      </c>
      <c r="ER263" s="201"/>
      <c r="ES263" s="201"/>
      <c r="ET263" s="203"/>
      <c r="EU263" s="201"/>
      <c r="EV263" s="201"/>
      <c r="EW263" s="201"/>
      <c r="EX263" s="201">
        <f t="shared" si="307"/>
        <v>0</v>
      </c>
      <c r="EY263" s="201"/>
      <c r="EZ263" s="201"/>
      <c r="FA263" s="203"/>
      <c r="FB263" s="201"/>
      <c r="FC263" s="201"/>
      <c r="FD263" s="201"/>
      <c r="FE263" s="201">
        <f t="shared" si="308"/>
        <v>0</v>
      </c>
      <c r="FF263" s="201"/>
      <c r="FG263" s="201"/>
      <c r="FH263" s="203"/>
      <c r="FI263" s="201"/>
      <c r="FJ263" s="201"/>
      <c r="FK263" s="201"/>
      <c r="FL263" s="201">
        <f t="shared" si="309"/>
        <v>0</v>
      </c>
      <c r="FM263" s="201"/>
      <c r="FN263" s="201"/>
      <c r="FO263" s="203"/>
      <c r="FP263" s="201"/>
      <c r="FQ263" s="201"/>
      <c r="FR263" s="201"/>
      <c r="FS263" s="201">
        <f t="shared" si="310"/>
        <v>0</v>
      </c>
      <c r="FT263" s="201"/>
      <c r="FU263" s="201"/>
      <c r="FV263" s="201"/>
      <c r="FW263" s="201"/>
      <c r="FX263" s="201"/>
      <c r="FY263" s="201"/>
      <c r="FZ263" s="201">
        <f t="shared" si="311"/>
        <v>0</v>
      </c>
      <c r="GA263" s="201"/>
      <c r="GB263" s="201"/>
      <c r="GC263" s="203"/>
      <c r="GD263" s="201"/>
      <c r="GE263" s="201"/>
      <c r="GF263" s="201"/>
      <c r="GG263" s="201">
        <f t="shared" si="312"/>
        <v>0</v>
      </c>
      <c r="GH263" s="201"/>
      <c r="GI263" s="201"/>
      <c r="GJ263" s="203"/>
      <c r="GK263" s="201"/>
      <c r="GL263" s="201"/>
      <c r="GM263" s="201"/>
      <c r="GN263" s="201">
        <f t="shared" si="313"/>
        <v>0</v>
      </c>
      <c r="GO263" s="201"/>
      <c r="GP263" s="201"/>
      <c r="GQ263" s="203"/>
      <c r="GR263" s="201"/>
      <c r="GS263" s="201"/>
      <c r="GT263" s="201"/>
      <c r="GU263" s="201">
        <f t="shared" si="314"/>
        <v>0</v>
      </c>
      <c r="GV263" s="201"/>
      <c r="GW263" s="201"/>
      <c r="GX263" s="203"/>
      <c r="GY263" s="201"/>
      <c r="GZ263" s="201"/>
      <c r="HA263" s="201"/>
      <c r="HB263" s="201">
        <f t="shared" si="315"/>
        <v>0</v>
      </c>
      <c r="HC263" s="201"/>
      <c r="HD263" s="201"/>
      <c r="HE263" s="203"/>
      <c r="HF263" s="201"/>
      <c r="HG263" s="201"/>
      <c r="HH263" s="201"/>
      <c r="HI263" s="201">
        <f t="shared" si="316"/>
        <v>0</v>
      </c>
      <c r="HJ263" s="201"/>
      <c r="HK263" s="201"/>
      <c r="HL263" s="201"/>
      <c r="HM263" s="201"/>
      <c r="HN263" s="201"/>
      <c r="HO263" s="201"/>
      <c r="HP263" s="201">
        <f t="shared" si="317"/>
        <v>0</v>
      </c>
      <c r="HQ263" s="201"/>
      <c r="HR263" s="201"/>
      <c r="HS263" s="203"/>
      <c r="HT263" s="201"/>
      <c r="HU263" s="201"/>
      <c r="HV263" s="201"/>
      <c r="HW263" s="201">
        <f t="shared" si="318"/>
        <v>0</v>
      </c>
      <c r="HX263" s="201"/>
      <c r="HY263" s="201"/>
      <c r="HZ263" s="203"/>
      <c r="IA263" s="201"/>
      <c r="IB263" s="201"/>
      <c r="IC263" s="201"/>
      <c r="ID263" s="201">
        <f t="shared" si="319"/>
        <v>0</v>
      </c>
      <c r="IE263" s="201"/>
      <c r="IF263" s="201"/>
      <c r="IG263" s="203"/>
      <c r="IH263" s="201"/>
      <c r="II263" s="201"/>
      <c r="IJ263" s="201"/>
      <c r="IK263" s="201">
        <f t="shared" si="320"/>
        <v>0</v>
      </c>
      <c r="IL263" s="201"/>
      <c r="IM263" s="201"/>
      <c r="IN263" s="203"/>
      <c r="IO263" s="201"/>
      <c r="IP263" s="201"/>
      <c r="IQ263" s="201"/>
      <c r="IR263" s="201">
        <f t="shared" si="321"/>
        <v>0</v>
      </c>
      <c r="IS263" s="201"/>
      <c r="IT263" s="201"/>
      <c r="IU263" s="203"/>
      <c r="IV263" s="201"/>
      <c r="IW263" s="201"/>
      <c r="IX263" s="201"/>
      <c r="IY263" s="201">
        <f t="shared" si="322"/>
        <v>0</v>
      </c>
      <c r="IZ263" s="201"/>
      <c r="JA263" s="201"/>
      <c r="JB263" s="201"/>
      <c r="JC263" s="201"/>
      <c r="JD263" s="201"/>
      <c r="JE263" s="201"/>
      <c r="JF263" s="201">
        <f t="shared" si="323"/>
        <v>0</v>
      </c>
      <c r="JG263" s="201"/>
      <c r="JH263" s="201"/>
      <c r="JI263" s="203"/>
      <c r="JJ263" s="201"/>
      <c r="JK263" s="201"/>
      <c r="JL263" s="201"/>
      <c r="JM263" s="201">
        <f t="shared" si="324"/>
        <v>0</v>
      </c>
      <c r="JN263" s="201"/>
      <c r="JO263" s="201"/>
      <c r="JP263" s="203"/>
      <c r="JQ263" s="201"/>
      <c r="JR263" s="201"/>
      <c r="JS263" s="201"/>
      <c r="JT263" s="201">
        <f t="shared" si="325"/>
        <v>0</v>
      </c>
      <c r="JU263" s="201"/>
      <c r="JV263" s="201"/>
      <c r="JW263" s="203"/>
      <c r="JX263" s="201"/>
      <c r="JY263" s="201"/>
      <c r="JZ263" s="201"/>
      <c r="KA263" s="201">
        <f t="shared" si="326"/>
        <v>0</v>
      </c>
      <c r="KB263" s="201"/>
      <c r="KC263" s="201"/>
      <c r="KD263" s="203"/>
      <c r="KE263" s="201"/>
      <c r="KF263" s="201"/>
      <c r="KG263" s="201"/>
      <c r="KH263" s="201">
        <f t="shared" si="327"/>
        <v>0</v>
      </c>
      <c r="KI263" s="201"/>
      <c r="KJ263" s="201"/>
      <c r="KK263" s="203"/>
      <c r="KL263" s="201"/>
      <c r="KM263" s="201"/>
      <c r="KN263" s="201"/>
      <c r="KO263" s="201">
        <f t="shared" si="328"/>
        <v>0</v>
      </c>
      <c r="KP263" s="201"/>
      <c r="KQ263" s="201"/>
      <c r="KR263" s="201"/>
      <c r="KS263" s="201"/>
      <c r="KT263" s="201"/>
      <c r="KU263" s="201"/>
      <c r="KV263" s="201">
        <f t="shared" si="329"/>
        <v>0</v>
      </c>
      <c r="KW263" s="201"/>
      <c r="KX263" s="201"/>
      <c r="KY263" s="203"/>
      <c r="KZ263" s="201"/>
      <c r="LA263" s="201"/>
      <c r="LB263" s="201"/>
      <c r="LC263" s="201">
        <f t="shared" si="330"/>
        <v>0</v>
      </c>
      <c r="LD263" s="201"/>
      <c r="LE263" s="201"/>
      <c r="LF263" s="203"/>
      <c r="LG263" s="201"/>
      <c r="LH263" s="201"/>
      <c r="LI263" s="201"/>
      <c r="LJ263" s="201">
        <f t="shared" si="271"/>
        <v>0</v>
      </c>
      <c r="LK263" s="201"/>
      <c r="LL263" s="201"/>
      <c r="LM263" s="203"/>
      <c r="LN263" s="201"/>
      <c r="LO263" s="201"/>
      <c r="LP263" s="201"/>
      <c r="LQ263" s="201">
        <f t="shared" si="272"/>
        <v>0</v>
      </c>
      <c r="LR263" s="201"/>
      <c r="LS263" s="201"/>
      <c r="LT263" s="203"/>
      <c r="LU263" s="201"/>
      <c r="LV263" s="201"/>
      <c r="LW263" s="201"/>
      <c r="LX263" s="201">
        <f t="shared" si="273"/>
        <v>0</v>
      </c>
      <c r="LY263" s="201"/>
      <c r="LZ263" s="201"/>
      <c r="MA263" s="203"/>
      <c r="MB263" s="201"/>
      <c r="MC263" s="201"/>
      <c r="MD263" s="201"/>
      <c r="ME263" s="201">
        <f t="shared" si="274"/>
        <v>0</v>
      </c>
      <c r="MF263" s="201"/>
      <c r="MG263" s="201"/>
      <c r="MH263" s="201"/>
      <c r="MI263" s="201"/>
      <c r="MJ263" s="201"/>
      <c r="MK263" s="201"/>
      <c r="ML263" s="201">
        <f t="shared" si="275"/>
        <v>0</v>
      </c>
      <c r="MM263" s="201"/>
      <c r="MN263" s="201"/>
      <c r="MO263" s="203"/>
      <c r="MP263" s="201"/>
      <c r="MQ263" s="201"/>
      <c r="MR263" s="201"/>
      <c r="MS263" s="201">
        <f t="shared" si="276"/>
        <v>0</v>
      </c>
      <c r="MT263" s="201"/>
      <c r="MU263" s="201"/>
      <c r="MV263" s="203"/>
      <c r="MW263" s="201"/>
      <c r="MX263" s="201"/>
      <c r="MY263" s="201"/>
      <c r="MZ263" s="201">
        <f t="shared" si="277"/>
        <v>0</v>
      </c>
      <c r="NA263" s="201"/>
      <c r="NB263" s="201"/>
      <c r="NC263" s="203"/>
      <c r="ND263" s="201"/>
      <c r="NE263" s="201"/>
      <c r="NF263" s="201"/>
      <c r="NG263" s="201">
        <f t="shared" si="278"/>
        <v>0</v>
      </c>
      <c r="NH263" s="201"/>
      <c r="NI263" s="201"/>
      <c r="NJ263" s="203"/>
      <c r="NK263" s="201"/>
      <c r="NL263" s="201"/>
      <c r="NM263" s="201"/>
      <c r="NN263" s="201">
        <f t="shared" si="279"/>
        <v>0</v>
      </c>
      <c r="NO263" s="201"/>
      <c r="NP263" s="201"/>
      <c r="NQ263" s="203"/>
      <c r="NR263" s="201"/>
      <c r="NS263" s="201"/>
      <c r="NT263" s="201"/>
      <c r="NU263" s="201">
        <f t="shared" si="280"/>
        <v>0</v>
      </c>
      <c r="NV263" s="201"/>
      <c r="NW263" s="201"/>
      <c r="NX263" s="201"/>
      <c r="NY263" s="201"/>
      <c r="NZ263" s="201"/>
      <c r="OA263" s="201"/>
      <c r="OB263" s="201">
        <f t="shared" si="281"/>
        <v>0</v>
      </c>
      <c r="OC263" s="201"/>
      <c r="OD263" s="201"/>
      <c r="OE263" s="203"/>
      <c r="OF263" s="201"/>
      <c r="OG263" s="201"/>
      <c r="OH263" s="201"/>
      <c r="OI263" s="201">
        <f t="shared" si="282"/>
        <v>0</v>
      </c>
      <c r="OJ263" s="201"/>
      <c r="OK263" s="201"/>
      <c r="OL263" s="203"/>
      <c r="OM263" s="201"/>
      <c r="ON263" s="201"/>
      <c r="OO263" s="201"/>
      <c r="OP263" s="201">
        <f t="shared" si="283"/>
        <v>0</v>
      </c>
      <c r="OQ263" s="201"/>
      <c r="OR263" s="201"/>
      <c r="OS263" s="203"/>
      <c r="OT263" s="201"/>
      <c r="OU263" s="201"/>
      <c r="OV263" s="201"/>
      <c r="OW263" s="201">
        <f t="shared" si="284"/>
        <v>0</v>
      </c>
      <c r="OX263" s="201"/>
      <c r="OY263" s="201"/>
      <c r="OZ263" s="203"/>
      <c r="PA263" s="201"/>
      <c r="PB263" s="201"/>
      <c r="PC263" s="201"/>
      <c r="PD263" s="201">
        <f t="shared" si="285"/>
        <v>0</v>
      </c>
      <c r="PE263" s="201"/>
      <c r="PF263" s="201"/>
      <c r="PG263" s="203"/>
      <c r="PH263" s="201"/>
      <c r="PI263" s="201"/>
      <c r="PJ263" s="201"/>
      <c r="PK263" s="201">
        <f t="shared" si="286"/>
        <v>0</v>
      </c>
      <c r="PL263" s="201"/>
      <c r="PM263" s="201"/>
      <c r="PN263" s="201"/>
      <c r="PO263" s="201"/>
      <c r="PP263" s="201"/>
      <c r="PQ263" s="201"/>
      <c r="PR263" s="201">
        <f t="shared" si="287"/>
        <v>0</v>
      </c>
      <c r="PS263" s="201"/>
      <c r="PT263" s="201"/>
      <c r="PU263" s="201"/>
      <c r="PV263" s="201"/>
      <c r="PW263" s="201"/>
      <c r="PX263" s="201"/>
      <c r="PY263" s="201">
        <f t="shared" si="288"/>
        <v>0</v>
      </c>
      <c r="PZ263" s="201"/>
      <c r="QA263" s="201"/>
      <c r="QB263" s="201"/>
      <c r="QC263" s="201"/>
      <c r="QD263" s="201"/>
      <c r="QE263" s="201"/>
      <c r="QF263" s="201">
        <f t="shared" si="289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31"/>
        <v>0</v>
      </c>
      <c r="H264" s="202"/>
      <c r="I264" s="202"/>
      <c r="J264" s="202"/>
      <c r="K264" s="201"/>
      <c r="L264" s="201"/>
      <c r="M264" s="201"/>
      <c r="N264" s="201">
        <f t="shared" si="332"/>
        <v>0</v>
      </c>
      <c r="O264" s="201"/>
      <c r="P264" s="201"/>
      <c r="Q264" s="203"/>
      <c r="R264" s="201"/>
      <c r="S264" s="201"/>
      <c r="T264" s="201"/>
      <c r="U264" s="201">
        <f t="shared" si="333"/>
        <v>0</v>
      </c>
      <c r="V264" s="201"/>
      <c r="W264" s="201"/>
      <c r="X264" s="203"/>
      <c r="Y264" s="201"/>
      <c r="Z264" s="201"/>
      <c r="AA264" s="201"/>
      <c r="AB264" s="201">
        <f t="shared" si="334"/>
        <v>0</v>
      </c>
      <c r="AC264" s="201"/>
      <c r="AD264" s="201"/>
      <c r="AE264" s="203"/>
      <c r="AF264" s="201"/>
      <c r="AG264" s="201"/>
      <c r="AH264" s="201"/>
      <c r="AI264" s="201">
        <f t="shared" si="290"/>
        <v>0</v>
      </c>
      <c r="AJ264" s="201"/>
      <c r="AK264" s="201"/>
      <c r="AL264" s="203"/>
      <c r="AM264" s="201"/>
      <c r="AN264" s="201"/>
      <c r="AO264" s="201"/>
      <c r="AP264" s="201">
        <f t="shared" si="291"/>
        <v>0</v>
      </c>
      <c r="AQ264" s="201"/>
      <c r="AR264" s="201"/>
      <c r="AS264" s="203"/>
      <c r="AT264" s="201"/>
      <c r="AU264" s="201"/>
      <c r="AV264" s="201"/>
      <c r="AW264" s="201">
        <f t="shared" si="292"/>
        <v>0</v>
      </c>
      <c r="AX264" s="201"/>
      <c r="AY264" s="201"/>
      <c r="AZ264" s="201"/>
      <c r="BA264" s="201"/>
      <c r="BB264" s="201"/>
      <c r="BC264" s="201"/>
      <c r="BD264" s="201">
        <f t="shared" si="293"/>
        <v>0</v>
      </c>
      <c r="BE264" s="201"/>
      <c r="BF264" s="201"/>
      <c r="BG264" s="203"/>
      <c r="BH264" s="201"/>
      <c r="BI264" s="201"/>
      <c r="BJ264" s="201"/>
      <c r="BK264" s="201">
        <f t="shared" si="294"/>
        <v>0</v>
      </c>
      <c r="BL264" s="201"/>
      <c r="BM264" s="201"/>
      <c r="BN264" s="203"/>
      <c r="BO264" s="201"/>
      <c r="BP264" s="201"/>
      <c r="BQ264" s="201"/>
      <c r="BR264" s="201">
        <f t="shared" si="295"/>
        <v>0</v>
      </c>
      <c r="BS264" s="201"/>
      <c r="BT264" s="201"/>
      <c r="BU264" s="203"/>
      <c r="BV264" s="201"/>
      <c r="BW264" s="201"/>
      <c r="BX264" s="201"/>
      <c r="BY264" s="201">
        <f t="shared" si="296"/>
        <v>0</v>
      </c>
      <c r="BZ264" s="201"/>
      <c r="CA264" s="201"/>
      <c r="CB264" s="203"/>
      <c r="CC264" s="201"/>
      <c r="CD264" s="201"/>
      <c r="CE264" s="201"/>
      <c r="CF264" s="201">
        <f t="shared" si="297"/>
        <v>0</v>
      </c>
      <c r="CG264" s="201"/>
      <c r="CH264" s="201"/>
      <c r="CI264" s="203"/>
      <c r="CJ264" s="201"/>
      <c r="CK264" s="201"/>
      <c r="CL264" s="201"/>
      <c r="CM264" s="201">
        <f t="shared" si="298"/>
        <v>0</v>
      </c>
      <c r="CN264" s="201"/>
      <c r="CO264" s="201"/>
      <c r="CP264" s="201"/>
      <c r="CQ264" s="201"/>
      <c r="CR264" s="201"/>
      <c r="CS264" s="201"/>
      <c r="CT264" s="201">
        <f t="shared" si="299"/>
        <v>0</v>
      </c>
      <c r="CU264" s="201"/>
      <c r="CV264" s="201"/>
      <c r="CW264" s="203"/>
      <c r="CX264" s="201"/>
      <c r="CY264" s="201"/>
      <c r="CZ264" s="201"/>
      <c r="DA264" s="201">
        <f t="shared" si="300"/>
        <v>0</v>
      </c>
      <c r="DB264" s="201"/>
      <c r="DC264" s="201"/>
      <c r="DD264" s="203"/>
      <c r="DE264" s="201"/>
      <c r="DF264" s="201"/>
      <c r="DG264" s="201"/>
      <c r="DH264" s="201">
        <f t="shared" si="301"/>
        <v>0</v>
      </c>
      <c r="DI264" s="201"/>
      <c r="DJ264" s="201"/>
      <c r="DK264" s="203"/>
      <c r="DL264" s="201"/>
      <c r="DM264" s="201"/>
      <c r="DN264" s="201"/>
      <c r="DO264" s="201">
        <f t="shared" si="302"/>
        <v>0</v>
      </c>
      <c r="DP264" s="201"/>
      <c r="DQ264" s="201"/>
      <c r="DR264" s="203"/>
      <c r="DS264" s="201"/>
      <c r="DT264" s="201"/>
      <c r="DU264" s="201"/>
      <c r="DV264" s="201">
        <f t="shared" si="303"/>
        <v>0</v>
      </c>
      <c r="DW264" s="201"/>
      <c r="DX264" s="201"/>
      <c r="DY264" s="203"/>
      <c r="DZ264" s="201"/>
      <c r="EA264" s="201"/>
      <c r="EB264" s="201"/>
      <c r="EC264" s="201">
        <f t="shared" si="304"/>
        <v>0</v>
      </c>
      <c r="ED264" s="201"/>
      <c r="EE264" s="201"/>
      <c r="EF264" s="201"/>
      <c r="EG264" s="201"/>
      <c r="EH264" s="201"/>
      <c r="EI264" s="201"/>
      <c r="EJ264" s="201">
        <f t="shared" si="305"/>
        <v>0</v>
      </c>
      <c r="EK264" s="201"/>
      <c r="EL264" s="201"/>
      <c r="EM264" s="203"/>
      <c r="EN264" s="201"/>
      <c r="EO264" s="201"/>
      <c r="EP264" s="201"/>
      <c r="EQ264" s="201">
        <f t="shared" si="306"/>
        <v>0</v>
      </c>
      <c r="ER264" s="201"/>
      <c r="ES264" s="201"/>
      <c r="ET264" s="203"/>
      <c r="EU264" s="201"/>
      <c r="EV264" s="201"/>
      <c r="EW264" s="201"/>
      <c r="EX264" s="201">
        <f t="shared" si="307"/>
        <v>0</v>
      </c>
      <c r="EY264" s="201"/>
      <c r="EZ264" s="201"/>
      <c r="FA264" s="203"/>
      <c r="FB264" s="201"/>
      <c r="FC264" s="201"/>
      <c r="FD264" s="201"/>
      <c r="FE264" s="201">
        <f t="shared" si="308"/>
        <v>0</v>
      </c>
      <c r="FF264" s="201"/>
      <c r="FG264" s="201"/>
      <c r="FH264" s="203"/>
      <c r="FI264" s="201"/>
      <c r="FJ264" s="201"/>
      <c r="FK264" s="201"/>
      <c r="FL264" s="201">
        <f t="shared" si="309"/>
        <v>0</v>
      </c>
      <c r="FM264" s="201"/>
      <c r="FN264" s="201"/>
      <c r="FO264" s="203"/>
      <c r="FP264" s="201"/>
      <c r="FQ264" s="201"/>
      <c r="FR264" s="201"/>
      <c r="FS264" s="201">
        <f t="shared" si="310"/>
        <v>0</v>
      </c>
      <c r="FT264" s="201"/>
      <c r="FU264" s="201"/>
      <c r="FV264" s="201"/>
      <c r="FW264" s="201"/>
      <c r="FX264" s="201"/>
      <c r="FY264" s="201"/>
      <c r="FZ264" s="201">
        <f t="shared" si="311"/>
        <v>0</v>
      </c>
      <c r="GA264" s="201"/>
      <c r="GB264" s="201"/>
      <c r="GC264" s="203"/>
      <c r="GD264" s="201"/>
      <c r="GE264" s="201"/>
      <c r="GF264" s="201"/>
      <c r="GG264" s="201">
        <f t="shared" si="312"/>
        <v>0</v>
      </c>
      <c r="GH264" s="201"/>
      <c r="GI264" s="201"/>
      <c r="GJ264" s="203"/>
      <c r="GK264" s="201"/>
      <c r="GL264" s="201"/>
      <c r="GM264" s="201"/>
      <c r="GN264" s="201">
        <f t="shared" si="313"/>
        <v>0</v>
      </c>
      <c r="GO264" s="201"/>
      <c r="GP264" s="201"/>
      <c r="GQ264" s="203"/>
      <c r="GR264" s="201"/>
      <c r="GS264" s="201"/>
      <c r="GT264" s="201"/>
      <c r="GU264" s="201">
        <f t="shared" si="314"/>
        <v>0</v>
      </c>
      <c r="GV264" s="201"/>
      <c r="GW264" s="201"/>
      <c r="GX264" s="203"/>
      <c r="GY264" s="201"/>
      <c r="GZ264" s="201"/>
      <c r="HA264" s="201"/>
      <c r="HB264" s="201">
        <f t="shared" si="315"/>
        <v>0</v>
      </c>
      <c r="HC264" s="201"/>
      <c r="HD264" s="201"/>
      <c r="HE264" s="203"/>
      <c r="HF264" s="201"/>
      <c r="HG264" s="201"/>
      <c r="HH264" s="201"/>
      <c r="HI264" s="201">
        <f t="shared" si="316"/>
        <v>0</v>
      </c>
      <c r="HJ264" s="201"/>
      <c r="HK264" s="201"/>
      <c r="HL264" s="201"/>
      <c r="HM264" s="201"/>
      <c r="HN264" s="201"/>
      <c r="HO264" s="201"/>
      <c r="HP264" s="201">
        <f t="shared" si="317"/>
        <v>0</v>
      </c>
      <c r="HQ264" s="201"/>
      <c r="HR264" s="201"/>
      <c r="HS264" s="203"/>
      <c r="HT264" s="201"/>
      <c r="HU264" s="201"/>
      <c r="HV264" s="201"/>
      <c r="HW264" s="201">
        <f t="shared" si="318"/>
        <v>0</v>
      </c>
      <c r="HX264" s="201"/>
      <c r="HY264" s="201"/>
      <c r="HZ264" s="203"/>
      <c r="IA264" s="201"/>
      <c r="IB264" s="201"/>
      <c r="IC264" s="201"/>
      <c r="ID264" s="201">
        <f t="shared" si="319"/>
        <v>0</v>
      </c>
      <c r="IE264" s="201"/>
      <c r="IF264" s="201"/>
      <c r="IG264" s="203"/>
      <c r="IH264" s="201"/>
      <c r="II264" s="201"/>
      <c r="IJ264" s="201"/>
      <c r="IK264" s="201">
        <f t="shared" si="320"/>
        <v>0</v>
      </c>
      <c r="IL264" s="201"/>
      <c r="IM264" s="201"/>
      <c r="IN264" s="203"/>
      <c r="IO264" s="201"/>
      <c r="IP264" s="201"/>
      <c r="IQ264" s="201"/>
      <c r="IR264" s="201">
        <f t="shared" si="321"/>
        <v>0</v>
      </c>
      <c r="IS264" s="201"/>
      <c r="IT264" s="201"/>
      <c r="IU264" s="203"/>
      <c r="IV264" s="201"/>
      <c r="IW264" s="201"/>
      <c r="IX264" s="201"/>
      <c r="IY264" s="201">
        <f t="shared" si="322"/>
        <v>0</v>
      </c>
      <c r="IZ264" s="201"/>
      <c r="JA264" s="201"/>
      <c r="JB264" s="201"/>
      <c r="JC264" s="201"/>
      <c r="JD264" s="201"/>
      <c r="JE264" s="201"/>
      <c r="JF264" s="201">
        <f t="shared" si="323"/>
        <v>0</v>
      </c>
      <c r="JG264" s="201"/>
      <c r="JH264" s="201"/>
      <c r="JI264" s="203"/>
      <c r="JJ264" s="201"/>
      <c r="JK264" s="201"/>
      <c r="JL264" s="201"/>
      <c r="JM264" s="201">
        <f t="shared" si="324"/>
        <v>0</v>
      </c>
      <c r="JN264" s="201"/>
      <c r="JO264" s="201"/>
      <c r="JP264" s="203"/>
      <c r="JQ264" s="201"/>
      <c r="JR264" s="201"/>
      <c r="JS264" s="201"/>
      <c r="JT264" s="201">
        <f t="shared" si="325"/>
        <v>0</v>
      </c>
      <c r="JU264" s="201"/>
      <c r="JV264" s="201"/>
      <c r="JW264" s="203"/>
      <c r="JX264" s="201"/>
      <c r="JY264" s="201"/>
      <c r="JZ264" s="201"/>
      <c r="KA264" s="201">
        <f t="shared" si="326"/>
        <v>0</v>
      </c>
      <c r="KB264" s="201"/>
      <c r="KC264" s="201"/>
      <c r="KD264" s="203"/>
      <c r="KE264" s="201"/>
      <c r="KF264" s="201"/>
      <c r="KG264" s="201"/>
      <c r="KH264" s="201">
        <f t="shared" si="327"/>
        <v>0</v>
      </c>
      <c r="KI264" s="201"/>
      <c r="KJ264" s="201"/>
      <c r="KK264" s="203"/>
      <c r="KL264" s="201"/>
      <c r="KM264" s="201"/>
      <c r="KN264" s="201"/>
      <c r="KO264" s="201">
        <f t="shared" si="328"/>
        <v>0</v>
      </c>
      <c r="KP264" s="201"/>
      <c r="KQ264" s="201"/>
      <c r="KR264" s="201"/>
      <c r="KS264" s="201"/>
      <c r="KT264" s="201"/>
      <c r="KU264" s="201"/>
      <c r="KV264" s="201">
        <f t="shared" si="329"/>
        <v>0</v>
      </c>
      <c r="KW264" s="201"/>
      <c r="KX264" s="201"/>
      <c r="KY264" s="203"/>
      <c r="KZ264" s="201"/>
      <c r="LA264" s="201"/>
      <c r="LB264" s="201"/>
      <c r="LC264" s="201">
        <f t="shared" si="330"/>
        <v>0</v>
      </c>
      <c r="LD264" s="201"/>
      <c r="LE264" s="201"/>
      <c r="LF264" s="203"/>
      <c r="LG264" s="201"/>
      <c r="LH264" s="201"/>
      <c r="LI264" s="201"/>
      <c r="LJ264" s="201">
        <f t="shared" si="271"/>
        <v>0</v>
      </c>
      <c r="LK264" s="201"/>
      <c r="LL264" s="201"/>
      <c r="LM264" s="203"/>
      <c r="LN264" s="201"/>
      <c r="LO264" s="201"/>
      <c r="LP264" s="201"/>
      <c r="LQ264" s="201">
        <f t="shared" si="272"/>
        <v>0</v>
      </c>
      <c r="LR264" s="201"/>
      <c r="LS264" s="201"/>
      <c r="LT264" s="203"/>
      <c r="LU264" s="201"/>
      <c r="LV264" s="201"/>
      <c r="LW264" s="201"/>
      <c r="LX264" s="201">
        <f t="shared" si="273"/>
        <v>0</v>
      </c>
      <c r="LY264" s="201"/>
      <c r="LZ264" s="201"/>
      <c r="MA264" s="203"/>
      <c r="MB264" s="201"/>
      <c r="MC264" s="201"/>
      <c r="MD264" s="201"/>
      <c r="ME264" s="201">
        <f t="shared" si="274"/>
        <v>0</v>
      </c>
      <c r="MF264" s="201"/>
      <c r="MG264" s="201"/>
      <c r="MH264" s="201"/>
      <c r="MI264" s="201"/>
      <c r="MJ264" s="201"/>
      <c r="MK264" s="201"/>
      <c r="ML264" s="201">
        <f t="shared" si="275"/>
        <v>0</v>
      </c>
      <c r="MM264" s="201"/>
      <c r="MN264" s="201"/>
      <c r="MO264" s="203"/>
      <c r="MP264" s="201"/>
      <c r="MQ264" s="201"/>
      <c r="MR264" s="201"/>
      <c r="MS264" s="201">
        <f t="shared" si="276"/>
        <v>0</v>
      </c>
      <c r="MT264" s="201"/>
      <c r="MU264" s="201"/>
      <c r="MV264" s="203"/>
      <c r="MW264" s="201"/>
      <c r="MX264" s="201"/>
      <c r="MY264" s="201"/>
      <c r="MZ264" s="201">
        <f t="shared" si="277"/>
        <v>0</v>
      </c>
      <c r="NA264" s="201"/>
      <c r="NB264" s="201"/>
      <c r="NC264" s="203"/>
      <c r="ND264" s="201"/>
      <c r="NE264" s="201"/>
      <c r="NF264" s="201"/>
      <c r="NG264" s="201">
        <f t="shared" si="278"/>
        <v>0</v>
      </c>
      <c r="NH264" s="201"/>
      <c r="NI264" s="201"/>
      <c r="NJ264" s="203"/>
      <c r="NK264" s="201"/>
      <c r="NL264" s="201"/>
      <c r="NM264" s="201"/>
      <c r="NN264" s="201">
        <f t="shared" si="279"/>
        <v>0</v>
      </c>
      <c r="NO264" s="201"/>
      <c r="NP264" s="201"/>
      <c r="NQ264" s="203"/>
      <c r="NR264" s="201"/>
      <c r="NS264" s="201"/>
      <c r="NT264" s="201"/>
      <c r="NU264" s="201">
        <f t="shared" si="280"/>
        <v>0</v>
      </c>
      <c r="NV264" s="201"/>
      <c r="NW264" s="201"/>
      <c r="NX264" s="201"/>
      <c r="NY264" s="201"/>
      <c r="NZ264" s="201"/>
      <c r="OA264" s="201"/>
      <c r="OB264" s="201">
        <f t="shared" si="281"/>
        <v>0</v>
      </c>
      <c r="OC264" s="201"/>
      <c r="OD264" s="201"/>
      <c r="OE264" s="203"/>
      <c r="OF264" s="201"/>
      <c r="OG264" s="201"/>
      <c r="OH264" s="201"/>
      <c r="OI264" s="201">
        <f t="shared" si="282"/>
        <v>0</v>
      </c>
      <c r="OJ264" s="201"/>
      <c r="OK264" s="201"/>
      <c r="OL264" s="203"/>
      <c r="OM264" s="201"/>
      <c r="ON264" s="201"/>
      <c r="OO264" s="201"/>
      <c r="OP264" s="201">
        <f t="shared" si="283"/>
        <v>0</v>
      </c>
      <c r="OQ264" s="201"/>
      <c r="OR264" s="201"/>
      <c r="OS264" s="203"/>
      <c r="OT264" s="201"/>
      <c r="OU264" s="201"/>
      <c r="OV264" s="201"/>
      <c r="OW264" s="201">
        <f t="shared" si="284"/>
        <v>0</v>
      </c>
      <c r="OX264" s="201"/>
      <c r="OY264" s="201"/>
      <c r="OZ264" s="203"/>
      <c r="PA264" s="201"/>
      <c r="PB264" s="201"/>
      <c r="PC264" s="201"/>
      <c r="PD264" s="201">
        <f t="shared" si="285"/>
        <v>0</v>
      </c>
      <c r="PE264" s="201"/>
      <c r="PF264" s="201"/>
      <c r="PG264" s="203"/>
      <c r="PH264" s="201"/>
      <c r="PI264" s="201"/>
      <c r="PJ264" s="201"/>
      <c r="PK264" s="201">
        <f t="shared" si="286"/>
        <v>0</v>
      </c>
      <c r="PL264" s="201"/>
      <c r="PM264" s="201"/>
      <c r="PN264" s="201"/>
      <c r="PO264" s="201"/>
      <c r="PP264" s="201"/>
      <c r="PQ264" s="201"/>
      <c r="PR264" s="201">
        <f t="shared" si="287"/>
        <v>0</v>
      </c>
      <c r="PS264" s="201"/>
      <c r="PT264" s="201"/>
      <c r="PU264" s="201"/>
      <c r="PV264" s="201"/>
      <c r="PW264" s="201"/>
      <c r="PX264" s="201"/>
      <c r="PY264" s="201">
        <f t="shared" si="288"/>
        <v>0</v>
      </c>
      <c r="PZ264" s="201"/>
      <c r="QA264" s="201"/>
      <c r="QB264" s="201"/>
      <c r="QC264" s="201"/>
      <c r="QD264" s="201"/>
      <c r="QE264" s="201"/>
      <c r="QF264" s="201">
        <f t="shared" si="289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31"/>
        <v>0</v>
      </c>
      <c r="H265" s="202"/>
      <c r="I265" s="202"/>
      <c r="J265" s="202"/>
      <c r="K265" s="201"/>
      <c r="L265" s="201"/>
      <c r="M265" s="201"/>
      <c r="N265" s="201">
        <f t="shared" si="332"/>
        <v>0</v>
      </c>
      <c r="O265" s="201"/>
      <c r="P265" s="201"/>
      <c r="Q265" s="203"/>
      <c r="R265" s="201"/>
      <c r="S265" s="201"/>
      <c r="T265" s="201"/>
      <c r="U265" s="201">
        <f t="shared" si="333"/>
        <v>0</v>
      </c>
      <c r="V265" s="201"/>
      <c r="W265" s="201"/>
      <c r="X265" s="203"/>
      <c r="Y265" s="201"/>
      <c r="Z265" s="201"/>
      <c r="AA265" s="201"/>
      <c r="AB265" s="201">
        <f t="shared" si="334"/>
        <v>0</v>
      </c>
      <c r="AC265" s="201"/>
      <c r="AD265" s="201"/>
      <c r="AE265" s="203"/>
      <c r="AF265" s="201"/>
      <c r="AG265" s="201"/>
      <c r="AH265" s="201"/>
      <c r="AI265" s="201">
        <f t="shared" si="290"/>
        <v>0</v>
      </c>
      <c r="AJ265" s="201"/>
      <c r="AK265" s="201"/>
      <c r="AL265" s="203"/>
      <c r="AM265" s="201"/>
      <c r="AN265" s="201"/>
      <c r="AO265" s="201"/>
      <c r="AP265" s="201">
        <f t="shared" si="291"/>
        <v>0</v>
      </c>
      <c r="AQ265" s="201"/>
      <c r="AR265" s="201"/>
      <c r="AS265" s="203"/>
      <c r="AT265" s="201"/>
      <c r="AU265" s="201"/>
      <c r="AV265" s="201"/>
      <c r="AW265" s="201">
        <f t="shared" si="292"/>
        <v>0</v>
      </c>
      <c r="AX265" s="201"/>
      <c r="AY265" s="201"/>
      <c r="AZ265" s="201"/>
      <c r="BA265" s="201"/>
      <c r="BB265" s="201"/>
      <c r="BC265" s="201"/>
      <c r="BD265" s="201">
        <f t="shared" si="293"/>
        <v>0</v>
      </c>
      <c r="BE265" s="201"/>
      <c r="BF265" s="201"/>
      <c r="BG265" s="203"/>
      <c r="BH265" s="201"/>
      <c r="BI265" s="201"/>
      <c r="BJ265" s="201"/>
      <c r="BK265" s="201">
        <f t="shared" si="294"/>
        <v>0</v>
      </c>
      <c r="BL265" s="201"/>
      <c r="BM265" s="201"/>
      <c r="BN265" s="203"/>
      <c r="BO265" s="201"/>
      <c r="BP265" s="201"/>
      <c r="BQ265" s="201"/>
      <c r="BR265" s="201">
        <f t="shared" si="295"/>
        <v>0</v>
      </c>
      <c r="BS265" s="201"/>
      <c r="BT265" s="201"/>
      <c r="BU265" s="203"/>
      <c r="BV265" s="201"/>
      <c r="BW265" s="201"/>
      <c r="BX265" s="201"/>
      <c r="BY265" s="201">
        <f t="shared" si="296"/>
        <v>0</v>
      </c>
      <c r="BZ265" s="201"/>
      <c r="CA265" s="201"/>
      <c r="CB265" s="203"/>
      <c r="CC265" s="201"/>
      <c r="CD265" s="201"/>
      <c r="CE265" s="201"/>
      <c r="CF265" s="201">
        <f t="shared" si="297"/>
        <v>0</v>
      </c>
      <c r="CG265" s="201"/>
      <c r="CH265" s="201"/>
      <c r="CI265" s="203"/>
      <c r="CJ265" s="201"/>
      <c r="CK265" s="201"/>
      <c r="CL265" s="201"/>
      <c r="CM265" s="201">
        <f t="shared" si="298"/>
        <v>0</v>
      </c>
      <c r="CN265" s="201"/>
      <c r="CO265" s="201"/>
      <c r="CP265" s="201"/>
      <c r="CQ265" s="201"/>
      <c r="CR265" s="201"/>
      <c r="CS265" s="201"/>
      <c r="CT265" s="201">
        <f t="shared" si="299"/>
        <v>0</v>
      </c>
      <c r="CU265" s="201"/>
      <c r="CV265" s="201"/>
      <c r="CW265" s="203"/>
      <c r="CX265" s="201"/>
      <c r="CY265" s="201"/>
      <c r="CZ265" s="201"/>
      <c r="DA265" s="201">
        <f t="shared" si="300"/>
        <v>0</v>
      </c>
      <c r="DB265" s="201"/>
      <c r="DC265" s="201"/>
      <c r="DD265" s="203"/>
      <c r="DE265" s="201"/>
      <c r="DF265" s="201"/>
      <c r="DG265" s="201"/>
      <c r="DH265" s="201">
        <f t="shared" si="301"/>
        <v>0</v>
      </c>
      <c r="DI265" s="201"/>
      <c r="DJ265" s="201"/>
      <c r="DK265" s="203"/>
      <c r="DL265" s="201"/>
      <c r="DM265" s="201"/>
      <c r="DN265" s="201"/>
      <c r="DO265" s="201">
        <f t="shared" si="302"/>
        <v>0</v>
      </c>
      <c r="DP265" s="201"/>
      <c r="DQ265" s="201"/>
      <c r="DR265" s="203"/>
      <c r="DS265" s="201"/>
      <c r="DT265" s="201"/>
      <c r="DU265" s="201"/>
      <c r="DV265" s="201">
        <f t="shared" si="303"/>
        <v>0</v>
      </c>
      <c r="DW265" s="201"/>
      <c r="DX265" s="201"/>
      <c r="DY265" s="203"/>
      <c r="DZ265" s="201"/>
      <c r="EA265" s="201"/>
      <c r="EB265" s="201"/>
      <c r="EC265" s="201">
        <f t="shared" si="304"/>
        <v>0</v>
      </c>
      <c r="ED265" s="201"/>
      <c r="EE265" s="201"/>
      <c r="EF265" s="201"/>
      <c r="EG265" s="201"/>
      <c r="EH265" s="201"/>
      <c r="EI265" s="201"/>
      <c r="EJ265" s="201">
        <f t="shared" si="305"/>
        <v>0</v>
      </c>
      <c r="EK265" s="201"/>
      <c r="EL265" s="201"/>
      <c r="EM265" s="203"/>
      <c r="EN265" s="201"/>
      <c r="EO265" s="201"/>
      <c r="EP265" s="201"/>
      <c r="EQ265" s="201">
        <f t="shared" si="306"/>
        <v>0</v>
      </c>
      <c r="ER265" s="201"/>
      <c r="ES265" s="201"/>
      <c r="ET265" s="203"/>
      <c r="EU265" s="201"/>
      <c r="EV265" s="201"/>
      <c r="EW265" s="201"/>
      <c r="EX265" s="201">
        <f t="shared" si="307"/>
        <v>0</v>
      </c>
      <c r="EY265" s="201"/>
      <c r="EZ265" s="201"/>
      <c r="FA265" s="203"/>
      <c r="FB265" s="201"/>
      <c r="FC265" s="201"/>
      <c r="FD265" s="201"/>
      <c r="FE265" s="201">
        <f t="shared" si="308"/>
        <v>0</v>
      </c>
      <c r="FF265" s="201"/>
      <c r="FG265" s="201"/>
      <c r="FH265" s="203"/>
      <c r="FI265" s="201"/>
      <c r="FJ265" s="201"/>
      <c r="FK265" s="201"/>
      <c r="FL265" s="201">
        <f t="shared" si="309"/>
        <v>0</v>
      </c>
      <c r="FM265" s="201"/>
      <c r="FN265" s="201"/>
      <c r="FO265" s="203"/>
      <c r="FP265" s="201"/>
      <c r="FQ265" s="201"/>
      <c r="FR265" s="201"/>
      <c r="FS265" s="201">
        <f t="shared" si="310"/>
        <v>0</v>
      </c>
      <c r="FT265" s="201"/>
      <c r="FU265" s="201"/>
      <c r="FV265" s="201"/>
      <c r="FW265" s="201"/>
      <c r="FX265" s="201"/>
      <c r="FY265" s="201"/>
      <c r="FZ265" s="201">
        <f t="shared" si="311"/>
        <v>0</v>
      </c>
      <c r="GA265" s="201"/>
      <c r="GB265" s="201"/>
      <c r="GC265" s="203"/>
      <c r="GD265" s="201"/>
      <c r="GE265" s="201"/>
      <c r="GF265" s="201"/>
      <c r="GG265" s="201">
        <f t="shared" si="312"/>
        <v>0</v>
      </c>
      <c r="GH265" s="201"/>
      <c r="GI265" s="201"/>
      <c r="GJ265" s="203"/>
      <c r="GK265" s="201"/>
      <c r="GL265" s="201"/>
      <c r="GM265" s="201"/>
      <c r="GN265" s="201">
        <f t="shared" si="313"/>
        <v>0</v>
      </c>
      <c r="GO265" s="201"/>
      <c r="GP265" s="201"/>
      <c r="GQ265" s="203"/>
      <c r="GR265" s="201"/>
      <c r="GS265" s="201"/>
      <c r="GT265" s="201"/>
      <c r="GU265" s="201">
        <f t="shared" si="314"/>
        <v>0</v>
      </c>
      <c r="GV265" s="201"/>
      <c r="GW265" s="201"/>
      <c r="GX265" s="203"/>
      <c r="GY265" s="201"/>
      <c r="GZ265" s="201"/>
      <c r="HA265" s="201"/>
      <c r="HB265" s="201">
        <f t="shared" si="315"/>
        <v>0</v>
      </c>
      <c r="HC265" s="201"/>
      <c r="HD265" s="201"/>
      <c r="HE265" s="203"/>
      <c r="HF265" s="201"/>
      <c r="HG265" s="201"/>
      <c r="HH265" s="201"/>
      <c r="HI265" s="201">
        <f t="shared" si="316"/>
        <v>0</v>
      </c>
      <c r="HJ265" s="201"/>
      <c r="HK265" s="201"/>
      <c r="HL265" s="201"/>
      <c r="HM265" s="201"/>
      <c r="HN265" s="201"/>
      <c r="HO265" s="201"/>
      <c r="HP265" s="201">
        <f t="shared" si="317"/>
        <v>0</v>
      </c>
      <c r="HQ265" s="201"/>
      <c r="HR265" s="201"/>
      <c r="HS265" s="203"/>
      <c r="HT265" s="201"/>
      <c r="HU265" s="201"/>
      <c r="HV265" s="201"/>
      <c r="HW265" s="201">
        <f t="shared" si="318"/>
        <v>0</v>
      </c>
      <c r="HX265" s="201"/>
      <c r="HY265" s="201"/>
      <c r="HZ265" s="203"/>
      <c r="IA265" s="201"/>
      <c r="IB265" s="201"/>
      <c r="IC265" s="201"/>
      <c r="ID265" s="201">
        <f t="shared" si="319"/>
        <v>0</v>
      </c>
      <c r="IE265" s="201"/>
      <c r="IF265" s="201"/>
      <c r="IG265" s="203"/>
      <c r="IH265" s="201"/>
      <c r="II265" s="201"/>
      <c r="IJ265" s="201"/>
      <c r="IK265" s="201">
        <f t="shared" si="320"/>
        <v>0</v>
      </c>
      <c r="IL265" s="201"/>
      <c r="IM265" s="201"/>
      <c r="IN265" s="203"/>
      <c r="IO265" s="201"/>
      <c r="IP265" s="201"/>
      <c r="IQ265" s="201"/>
      <c r="IR265" s="201">
        <f t="shared" si="321"/>
        <v>0</v>
      </c>
      <c r="IS265" s="201"/>
      <c r="IT265" s="201"/>
      <c r="IU265" s="203"/>
      <c r="IV265" s="201"/>
      <c r="IW265" s="201"/>
      <c r="IX265" s="201"/>
      <c r="IY265" s="201">
        <f t="shared" si="322"/>
        <v>0</v>
      </c>
      <c r="IZ265" s="201"/>
      <c r="JA265" s="201"/>
      <c r="JB265" s="201"/>
      <c r="JC265" s="201"/>
      <c r="JD265" s="201"/>
      <c r="JE265" s="201"/>
      <c r="JF265" s="201">
        <f t="shared" si="323"/>
        <v>0</v>
      </c>
      <c r="JG265" s="201"/>
      <c r="JH265" s="201"/>
      <c r="JI265" s="203"/>
      <c r="JJ265" s="201"/>
      <c r="JK265" s="201"/>
      <c r="JL265" s="201"/>
      <c r="JM265" s="201">
        <f t="shared" si="324"/>
        <v>0</v>
      </c>
      <c r="JN265" s="201"/>
      <c r="JO265" s="201"/>
      <c r="JP265" s="203"/>
      <c r="JQ265" s="201"/>
      <c r="JR265" s="201"/>
      <c r="JS265" s="201"/>
      <c r="JT265" s="201">
        <f t="shared" si="325"/>
        <v>0</v>
      </c>
      <c r="JU265" s="201"/>
      <c r="JV265" s="201"/>
      <c r="JW265" s="203"/>
      <c r="JX265" s="201"/>
      <c r="JY265" s="201"/>
      <c r="JZ265" s="201"/>
      <c r="KA265" s="201">
        <f t="shared" si="326"/>
        <v>0</v>
      </c>
      <c r="KB265" s="201"/>
      <c r="KC265" s="201"/>
      <c r="KD265" s="203"/>
      <c r="KE265" s="201"/>
      <c r="KF265" s="201"/>
      <c r="KG265" s="201"/>
      <c r="KH265" s="201">
        <f t="shared" si="327"/>
        <v>0</v>
      </c>
      <c r="KI265" s="201"/>
      <c r="KJ265" s="201"/>
      <c r="KK265" s="203"/>
      <c r="KL265" s="201"/>
      <c r="KM265" s="201"/>
      <c r="KN265" s="201"/>
      <c r="KO265" s="201">
        <f t="shared" si="328"/>
        <v>0</v>
      </c>
      <c r="KP265" s="201"/>
      <c r="KQ265" s="201"/>
      <c r="KR265" s="201"/>
      <c r="KS265" s="201"/>
      <c r="KT265" s="201"/>
      <c r="KU265" s="201"/>
      <c r="KV265" s="201">
        <f t="shared" si="329"/>
        <v>0</v>
      </c>
      <c r="KW265" s="201"/>
      <c r="KX265" s="201"/>
      <c r="KY265" s="203"/>
      <c r="KZ265" s="201"/>
      <c r="LA265" s="201"/>
      <c r="LB265" s="201"/>
      <c r="LC265" s="201">
        <f t="shared" si="330"/>
        <v>0</v>
      </c>
      <c r="LD265" s="201"/>
      <c r="LE265" s="201"/>
      <c r="LF265" s="203"/>
      <c r="LG265" s="201"/>
      <c r="LH265" s="201"/>
      <c r="LI265" s="201"/>
      <c r="LJ265" s="201">
        <f t="shared" si="271"/>
        <v>0</v>
      </c>
      <c r="LK265" s="201"/>
      <c r="LL265" s="201"/>
      <c r="LM265" s="203"/>
      <c r="LN265" s="201"/>
      <c r="LO265" s="201"/>
      <c r="LP265" s="201"/>
      <c r="LQ265" s="201">
        <f t="shared" si="272"/>
        <v>0</v>
      </c>
      <c r="LR265" s="201"/>
      <c r="LS265" s="201"/>
      <c r="LT265" s="203"/>
      <c r="LU265" s="201"/>
      <c r="LV265" s="201"/>
      <c r="LW265" s="201"/>
      <c r="LX265" s="201">
        <f t="shared" si="273"/>
        <v>0</v>
      </c>
      <c r="LY265" s="201"/>
      <c r="LZ265" s="201"/>
      <c r="MA265" s="203"/>
      <c r="MB265" s="201"/>
      <c r="MC265" s="201"/>
      <c r="MD265" s="201"/>
      <c r="ME265" s="201">
        <f t="shared" si="274"/>
        <v>0</v>
      </c>
      <c r="MF265" s="201"/>
      <c r="MG265" s="201"/>
      <c r="MH265" s="201"/>
      <c r="MI265" s="201"/>
      <c r="MJ265" s="201"/>
      <c r="MK265" s="201"/>
      <c r="ML265" s="201">
        <f t="shared" si="275"/>
        <v>0</v>
      </c>
      <c r="MM265" s="201"/>
      <c r="MN265" s="201"/>
      <c r="MO265" s="203"/>
      <c r="MP265" s="201"/>
      <c r="MQ265" s="201"/>
      <c r="MR265" s="201"/>
      <c r="MS265" s="201">
        <f t="shared" si="276"/>
        <v>0</v>
      </c>
      <c r="MT265" s="201"/>
      <c r="MU265" s="201"/>
      <c r="MV265" s="203"/>
      <c r="MW265" s="201"/>
      <c r="MX265" s="201"/>
      <c r="MY265" s="201"/>
      <c r="MZ265" s="201">
        <f t="shared" si="277"/>
        <v>0</v>
      </c>
      <c r="NA265" s="201"/>
      <c r="NB265" s="201"/>
      <c r="NC265" s="203"/>
      <c r="ND265" s="201"/>
      <c r="NE265" s="201"/>
      <c r="NF265" s="201"/>
      <c r="NG265" s="201">
        <f t="shared" si="278"/>
        <v>0</v>
      </c>
      <c r="NH265" s="201"/>
      <c r="NI265" s="201"/>
      <c r="NJ265" s="203"/>
      <c r="NK265" s="201"/>
      <c r="NL265" s="201"/>
      <c r="NM265" s="201"/>
      <c r="NN265" s="201">
        <f t="shared" si="279"/>
        <v>0</v>
      </c>
      <c r="NO265" s="201"/>
      <c r="NP265" s="201"/>
      <c r="NQ265" s="203"/>
      <c r="NR265" s="201"/>
      <c r="NS265" s="201"/>
      <c r="NT265" s="201"/>
      <c r="NU265" s="201">
        <f t="shared" si="280"/>
        <v>0</v>
      </c>
      <c r="NV265" s="201"/>
      <c r="NW265" s="201"/>
      <c r="NX265" s="201"/>
      <c r="NY265" s="201"/>
      <c r="NZ265" s="201"/>
      <c r="OA265" s="201"/>
      <c r="OB265" s="201">
        <f t="shared" si="281"/>
        <v>0</v>
      </c>
      <c r="OC265" s="201"/>
      <c r="OD265" s="201"/>
      <c r="OE265" s="203"/>
      <c r="OF265" s="201"/>
      <c r="OG265" s="201"/>
      <c r="OH265" s="201"/>
      <c r="OI265" s="201">
        <f t="shared" si="282"/>
        <v>0</v>
      </c>
      <c r="OJ265" s="201"/>
      <c r="OK265" s="201"/>
      <c r="OL265" s="203"/>
      <c r="OM265" s="201"/>
      <c r="ON265" s="201"/>
      <c r="OO265" s="201"/>
      <c r="OP265" s="201">
        <f t="shared" si="283"/>
        <v>0</v>
      </c>
      <c r="OQ265" s="201"/>
      <c r="OR265" s="201"/>
      <c r="OS265" s="203"/>
      <c r="OT265" s="201"/>
      <c r="OU265" s="201"/>
      <c r="OV265" s="201"/>
      <c r="OW265" s="201">
        <f t="shared" si="284"/>
        <v>0</v>
      </c>
      <c r="OX265" s="201"/>
      <c r="OY265" s="201"/>
      <c r="OZ265" s="203"/>
      <c r="PA265" s="201"/>
      <c r="PB265" s="201"/>
      <c r="PC265" s="201"/>
      <c r="PD265" s="201">
        <f t="shared" si="285"/>
        <v>0</v>
      </c>
      <c r="PE265" s="201"/>
      <c r="PF265" s="201"/>
      <c r="PG265" s="203"/>
      <c r="PH265" s="201"/>
      <c r="PI265" s="201"/>
      <c r="PJ265" s="201"/>
      <c r="PK265" s="201">
        <f t="shared" si="286"/>
        <v>0</v>
      </c>
      <c r="PL265" s="201"/>
      <c r="PM265" s="201"/>
      <c r="PN265" s="201"/>
      <c r="PO265" s="201"/>
      <c r="PP265" s="201"/>
      <c r="PQ265" s="201"/>
      <c r="PR265" s="201">
        <f t="shared" si="287"/>
        <v>0</v>
      </c>
      <c r="PS265" s="201"/>
      <c r="PT265" s="201"/>
      <c r="PU265" s="201"/>
      <c r="PV265" s="201"/>
      <c r="PW265" s="201"/>
      <c r="PX265" s="201"/>
      <c r="PY265" s="201">
        <f t="shared" si="288"/>
        <v>0</v>
      </c>
      <c r="PZ265" s="201"/>
      <c r="QA265" s="201"/>
      <c r="QB265" s="201"/>
      <c r="QC265" s="201"/>
      <c r="QD265" s="201"/>
      <c r="QE265" s="201"/>
      <c r="QF265" s="201">
        <f t="shared" si="289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31"/>
        <v>0</v>
      </c>
      <c r="H266" s="202"/>
      <c r="I266" s="202"/>
      <c r="J266" s="202"/>
      <c r="K266" s="201"/>
      <c r="L266" s="201"/>
      <c r="M266" s="201"/>
      <c r="N266" s="201">
        <f t="shared" si="332"/>
        <v>0</v>
      </c>
      <c r="O266" s="201"/>
      <c r="P266" s="201"/>
      <c r="Q266" s="203"/>
      <c r="R266" s="201"/>
      <c r="S266" s="201"/>
      <c r="T266" s="201"/>
      <c r="U266" s="201">
        <f t="shared" si="333"/>
        <v>0</v>
      </c>
      <c r="V266" s="201"/>
      <c r="W266" s="201"/>
      <c r="X266" s="203"/>
      <c r="Y266" s="201"/>
      <c r="Z266" s="201"/>
      <c r="AA266" s="201"/>
      <c r="AB266" s="201">
        <f t="shared" si="334"/>
        <v>0</v>
      </c>
      <c r="AC266" s="201"/>
      <c r="AD266" s="201"/>
      <c r="AE266" s="203"/>
      <c r="AF266" s="201"/>
      <c r="AG266" s="201"/>
      <c r="AH266" s="201"/>
      <c r="AI266" s="201">
        <f t="shared" si="290"/>
        <v>0</v>
      </c>
      <c r="AJ266" s="201"/>
      <c r="AK266" s="201"/>
      <c r="AL266" s="203"/>
      <c r="AM266" s="201"/>
      <c r="AN266" s="201"/>
      <c r="AO266" s="201"/>
      <c r="AP266" s="201">
        <f t="shared" si="291"/>
        <v>0</v>
      </c>
      <c r="AQ266" s="201"/>
      <c r="AR266" s="201"/>
      <c r="AS266" s="203"/>
      <c r="AT266" s="201"/>
      <c r="AU266" s="201"/>
      <c r="AV266" s="201"/>
      <c r="AW266" s="201">
        <f t="shared" si="292"/>
        <v>0</v>
      </c>
      <c r="AX266" s="201"/>
      <c r="AY266" s="201"/>
      <c r="AZ266" s="201"/>
      <c r="BA266" s="201"/>
      <c r="BB266" s="201"/>
      <c r="BC266" s="201"/>
      <c r="BD266" s="201">
        <f t="shared" si="293"/>
        <v>0</v>
      </c>
      <c r="BE266" s="201"/>
      <c r="BF266" s="201"/>
      <c r="BG266" s="203"/>
      <c r="BH266" s="201"/>
      <c r="BI266" s="201"/>
      <c r="BJ266" s="201"/>
      <c r="BK266" s="201">
        <f t="shared" si="294"/>
        <v>0</v>
      </c>
      <c r="BL266" s="201"/>
      <c r="BM266" s="201"/>
      <c r="BN266" s="203"/>
      <c r="BO266" s="201"/>
      <c r="BP266" s="201"/>
      <c r="BQ266" s="201"/>
      <c r="BR266" s="201">
        <f t="shared" si="295"/>
        <v>0</v>
      </c>
      <c r="BS266" s="201"/>
      <c r="BT266" s="201"/>
      <c r="BU266" s="203"/>
      <c r="BV266" s="201"/>
      <c r="BW266" s="201"/>
      <c r="BX266" s="201"/>
      <c r="BY266" s="201">
        <f t="shared" si="296"/>
        <v>0</v>
      </c>
      <c r="BZ266" s="201"/>
      <c r="CA266" s="201"/>
      <c r="CB266" s="203"/>
      <c r="CC266" s="201"/>
      <c r="CD266" s="201"/>
      <c r="CE266" s="201"/>
      <c r="CF266" s="201">
        <f t="shared" si="297"/>
        <v>0</v>
      </c>
      <c r="CG266" s="201"/>
      <c r="CH266" s="201"/>
      <c r="CI266" s="203"/>
      <c r="CJ266" s="201"/>
      <c r="CK266" s="201"/>
      <c r="CL266" s="201"/>
      <c r="CM266" s="201">
        <f t="shared" si="298"/>
        <v>0</v>
      </c>
      <c r="CN266" s="201"/>
      <c r="CO266" s="201"/>
      <c r="CP266" s="201"/>
      <c r="CQ266" s="201"/>
      <c r="CR266" s="201"/>
      <c r="CS266" s="201"/>
      <c r="CT266" s="201">
        <f t="shared" si="299"/>
        <v>0</v>
      </c>
      <c r="CU266" s="201"/>
      <c r="CV266" s="201"/>
      <c r="CW266" s="203"/>
      <c r="CX266" s="201"/>
      <c r="CY266" s="201"/>
      <c r="CZ266" s="201"/>
      <c r="DA266" s="201">
        <f t="shared" si="300"/>
        <v>0</v>
      </c>
      <c r="DB266" s="201"/>
      <c r="DC266" s="201"/>
      <c r="DD266" s="203"/>
      <c r="DE266" s="201"/>
      <c r="DF266" s="201"/>
      <c r="DG266" s="201"/>
      <c r="DH266" s="201">
        <f t="shared" si="301"/>
        <v>0</v>
      </c>
      <c r="DI266" s="201"/>
      <c r="DJ266" s="201"/>
      <c r="DK266" s="203"/>
      <c r="DL266" s="201"/>
      <c r="DM266" s="201"/>
      <c r="DN266" s="201"/>
      <c r="DO266" s="201">
        <f t="shared" si="302"/>
        <v>0</v>
      </c>
      <c r="DP266" s="201"/>
      <c r="DQ266" s="201"/>
      <c r="DR266" s="203"/>
      <c r="DS266" s="201"/>
      <c r="DT266" s="201"/>
      <c r="DU266" s="201"/>
      <c r="DV266" s="201">
        <f t="shared" si="303"/>
        <v>0</v>
      </c>
      <c r="DW266" s="201"/>
      <c r="DX266" s="201"/>
      <c r="DY266" s="203"/>
      <c r="DZ266" s="201"/>
      <c r="EA266" s="201"/>
      <c r="EB266" s="201"/>
      <c r="EC266" s="201">
        <f t="shared" si="304"/>
        <v>0</v>
      </c>
      <c r="ED266" s="201"/>
      <c r="EE266" s="201"/>
      <c r="EF266" s="201"/>
      <c r="EG266" s="201"/>
      <c r="EH266" s="201"/>
      <c r="EI266" s="201"/>
      <c r="EJ266" s="201">
        <f t="shared" si="305"/>
        <v>0</v>
      </c>
      <c r="EK266" s="201"/>
      <c r="EL266" s="201"/>
      <c r="EM266" s="203"/>
      <c r="EN266" s="201"/>
      <c r="EO266" s="201"/>
      <c r="EP266" s="201"/>
      <c r="EQ266" s="201">
        <f t="shared" si="306"/>
        <v>0</v>
      </c>
      <c r="ER266" s="201"/>
      <c r="ES266" s="201"/>
      <c r="ET266" s="203"/>
      <c r="EU266" s="201"/>
      <c r="EV266" s="201"/>
      <c r="EW266" s="201"/>
      <c r="EX266" s="201">
        <f t="shared" si="307"/>
        <v>0</v>
      </c>
      <c r="EY266" s="201"/>
      <c r="EZ266" s="201"/>
      <c r="FA266" s="203"/>
      <c r="FB266" s="201"/>
      <c r="FC266" s="201"/>
      <c r="FD266" s="201"/>
      <c r="FE266" s="201">
        <f t="shared" si="308"/>
        <v>0</v>
      </c>
      <c r="FF266" s="201"/>
      <c r="FG266" s="201"/>
      <c r="FH266" s="203"/>
      <c r="FI266" s="201"/>
      <c r="FJ266" s="201"/>
      <c r="FK266" s="201"/>
      <c r="FL266" s="201">
        <f t="shared" si="309"/>
        <v>0</v>
      </c>
      <c r="FM266" s="201"/>
      <c r="FN266" s="201"/>
      <c r="FO266" s="203"/>
      <c r="FP266" s="201"/>
      <c r="FQ266" s="201"/>
      <c r="FR266" s="201"/>
      <c r="FS266" s="201">
        <f t="shared" si="310"/>
        <v>0</v>
      </c>
      <c r="FT266" s="201"/>
      <c r="FU266" s="201"/>
      <c r="FV266" s="201"/>
      <c r="FW266" s="201"/>
      <c r="FX266" s="201"/>
      <c r="FY266" s="201"/>
      <c r="FZ266" s="201">
        <f t="shared" si="311"/>
        <v>0</v>
      </c>
      <c r="GA266" s="201"/>
      <c r="GB266" s="201"/>
      <c r="GC266" s="203"/>
      <c r="GD266" s="201"/>
      <c r="GE266" s="201"/>
      <c r="GF266" s="201"/>
      <c r="GG266" s="201">
        <f t="shared" si="312"/>
        <v>0</v>
      </c>
      <c r="GH266" s="201"/>
      <c r="GI266" s="201"/>
      <c r="GJ266" s="203"/>
      <c r="GK266" s="201"/>
      <c r="GL266" s="201"/>
      <c r="GM266" s="201"/>
      <c r="GN266" s="201">
        <f t="shared" si="313"/>
        <v>0</v>
      </c>
      <c r="GO266" s="201"/>
      <c r="GP266" s="201"/>
      <c r="GQ266" s="203"/>
      <c r="GR266" s="201"/>
      <c r="GS266" s="201"/>
      <c r="GT266" s="201"/>
      <c r="GU266" s="201">
        <f t="shared" si="314"/>
        <v>0</v>
      </c>
      <c r="GV266" s="201"/>
      <c r="GW266" s="201"/>
      <c r="GX266" s="203"/>
      <c r="GY266" s="201"/>
      <c r="GZ266" s="201"/>
      <c r="HA266" s="201"/>
      <c r="HB266" s="201">
        <f t="shared" si="315"/>
        <v>0</v>
      </c>
      <c r="HC266" s="201"/>
      <c r="HD266" s="201"/>
      <c r="HE266" s="203"/>
      <c r="HF266" s="201"/>
      <c r="HG266" s="201"/>
      <c r="HH266" s="201"/>
      <c r="HI266" s="201">
        <f t="shared" si="316"/>
        <v>0</v>
      </c>
      <c r="HJ266" s="201"/>
      <c r="HK266" s="201"/>
      <c r="HL266" s="201"/>
      <c r="HM266" s="201"/>
      <c r="HN266" s="201"/>
      <c r="HO266" s="201"/>
      <c r="HP266" s="201">
        <f t="shared" si="317"/>
        <v>0</v>
      </c>
      <c r="HQ266" s="201"/>
      <c r="HR266" s="201"/>
      <c r="HS266" s="203"/>
      <c r="HT266" s="201"/>
      <c r="HU266" s="201"/>
      <c r="HV266" s="201"/>
      <c r="HW266" s="201">
        <f t="shared" si="318"/>
        <v>0</v>
      </c>
      <c r="HX266" s="201"/>
      <c r="HY266" s="201"/>
      <c r="HZ266" s="203"/>
      <c r="IA266" s="201"/>
      <c r="IB266" s="201"/>
      <c r="IC266" s="201"/>
      <c r="ID266" s="201">
        <f t="shared" si="319"/>
        <v>0</v>
      </c>
      <c r="IE266" s="201"/>
      <c r="IF266" s="201"/>
      <c r="IG266" s="203"/>
      <c r="IH266" s="201"/>
      <c r="II266" s="201"/>
      <c r="IJ266" s="201"/>
      <c r="IK266" s="201">
        <f t="shared" si="320"/>
        <v>0</v>
      </c>
      <c r="IL266" s="201"/>
      <c r="IM266" s="201"/>
      <c r="IN266" s="203"/>
      <c r="IO266" s="201"/>
      <c r="IP266" s="201"/>
      <c r="IQ266" s="201"/>
      <c r="IR266" s="201">
        <f t="shared" si="321"/>
        <v>0</v>
      </c>
      <c r="IS266" s="201"/>
      <c r="IT266" s="201"/>
      <c r="IU266" s="203"/>
      <c r="IV266" s="201"/>
      <c r="IW266" s="201"/>
      <c r="IX266" s="201"/>
      <c r="IY266" s="201">
        <f t="shared" si="322"/>
        <v>0</v>
      </c>
      <c r="IZ266" s="201"/>
      <c r="JA266" s="201"/>
      <c r="JB266" s="201"/>
      <c r="JC266" s="201"/>
      <c r="JD266" s="201"/>
      <c r="JE266" s="201"/>
      <c r="JF266" s="201">
        <f t="shared" si="323"/>
        <v>0</v>
      </c>
      <c r="JG266" s="201"/>
      <c r="JH266" s="201"/>
      <c r="JI266" s="203"/>
      <c r="JJ266" s="201"/>
      <c r="JK266" s="201"/>
      <c r="JL266" s="201"/>
      <c r="JM266" s="201">
        <f t="shared" si="324"/>
        <v>0</v>
      </c>
      <c r="JN266" s="201"/>
      <c r="JO266" s="201"/>
      <c r="JP266" s="203"/>
      <c r="JQ266" s="201"/>
      <c r="JR266" s="201"/>
      <c r="JS266" s="201"/>
      <c r="JT266" s="201">
        <f t="shared" si="325"/>
        <v>0</v>
      </c>
      <c r="JU266" s="201"/>
      <c r="JV266" s="201"/>
      <c r="JW266" s="203"/>
      <c r="JX266" s="201"/>
      <c r="JY266" s="201"/>
      <c r="JZ266" s="201"/>
      <c r="KA266" s="201">
        <f t="shared" si="326"/>
        <v>0</v>
      </c>
      <c r="KB266" s="201"/>
      <c r="KC266" s="201"/>
      <c r="KD266" s="203"/>
      <c r="KE266" s="201"/>
      <c r="KF266" s="201"/>
      <c r="KG266" s="201"/>
      <c r="KH266" s="201">
        <f t="shared" si="327"/>
        <v>0</v>
      </c>
      <c r="KI266" s="201"/>
      <c r="KJ266" s="201"/>
      <c r="KK266" s="203"/>
      <c r="KL266" s="201"/>
      <c r="KM266" s="201"/>
      <c r="KN266" s="201"/>
      <c r="KO266" s="201">
        <f t="shared" si="328"/>
        <v>0</v>
      </c>
      <c r="KP266" s="201"/>
      <c r="KQ266" s="201"/>
      <c r="KR266" s="201"/>
      <c r="KS266" s="201"/>
      <c r="KT266" s="201"/>
      <c r="KU266" s="201"/>
      <c r="KV266" s="201">
        <f t="shared" si="329"/>
        <v>0</v>
      </c>
      <c r="KW266" s="201"/>
      <c r="KX266" s="201"/>
      <c r="KY266" s="203"/>
      <c r="KZ266" s="201"/>
      <c r="LA266" s="201"/>
      <c r="LB266" s="201"/>
      <c r="LC266" s="201">
        <f t="shared" si="330"/>
        <v>0</v>
      </c>
      <c r="LD266" s="201"/>
      <c r="LE266" s="201"/>
      <c r="LF266" s="203"/>
      <c r="LG266" s="201"/>
      <c r="LH266" s="201"/>
      <c r="LI266" s="201"/>
      <c r="LJ266" s="201">
        <f t="shared" si="271"/>
        <v>0</v>
      </c>
      <c r="LK266" s="201"/>
      <c r="LL266" s="201"/>
      <c r="LM266" s="203"/>
      <c r="LN266" s="201"/>
      <c r="LO266" s="201"/>
      <c r="LP266" s="201"/>
      <c r="LQ266" s="201">
        <f t="shared" si="272"/>
        <v>0</v>
      </c>
      <c r="LR266" s="201"/>
      <c r="LS266" s="201"/>
      <c r="LT266" s="203"/>
      <c r="LU266" s="201"/>
      <c r="LV266" s="201"/>
      <c r="LW266" s="201"/>
      <c r="LX266" s="201">
        <f t="shared" si="273"/>
        <v>0</v>
      </c>
      <c r="LY266" s="201"/>
      <c r="LZ266" s="201"/>
      <c r="MA266" s="203"/>
      <c r="MB266" s="201"/>
      <c r="MC266" s="201"/>
      <c r="MD266" s="201"/>
      <c r="ME266" s="201">
        <f t="shared" si="274"/>
        <v>0</v>
      </c>
      <c r="MF266" s="201"/>
      <c r="MG266" s="201"/>
      <c r="MH266" s="201"/>
      <c r="MI266" s="201"/>
      <c r="MJ266" s="201"/>
      <c r="MK266" s="201"/>
      <c r="ML266" s="201">
        <f t="shared" si="275"/>
        <v>0</v>
      </c>
      <c r="MM266" s="201"/>
      <c r="MN266" s="201"/>
      <c r="MO266" s="203"/>
      <c r="MP266" s="201"/>
      <c r="MQ266" s="201"/>
      <c r="MR266" s="201"/>
      <c r="MS266" s="201">
        <f t="shared" si="276"/>
        <v>0</v>
      </c>
      <c r="MT266" s="201"/>
      <c r="MU266" s="201"/>
      <c r="MV266" s="203"/>
      <c r="MW266" s="201"/>
      <c r="MX266" s="201"/>
      <c r="MY266" s="201"/>
      <c r="MZ266" s="201">
        <f t="shared" si="277"/>
        <v>0</v>
      </c>
      <c r="NA266" s="201"/>
      <c r="NB266" s="201"/>
      <c r="NC266" s="203"/>
      <c r="ND266" s="201"/>
      <c r="NE266" s="201"/>
      <c r="NF266" s="201"/>
      <c r="NG266" s="201">
        <f t="shared" si="278"/>
        <v>0</v>
      </c>
      <c r="NH266" s="201"/>
      <c r="NI266" s="201"/>
      <c r="NJ266" s="203"/>
      <c r="NK266" s="201"/>
      <c r="NL266" s="201"/>
      <c r="NM266" s="201"/>
      <c r="NN266" s="201">
        <f t="shared" si="279"/>
        <v>0</v>
      </c>
      <c r="NO266" s="201"/>
      <c r="NP266" s="201"/>
      <c r="NQ266" s="203"/>
      <c r="NR266" s="201"/>
      <c r="NS266" s="201"/>
      <c r="NT266" s="201"/>
      <c r="NU266" s="201">
        <f t="shared" si="280"/>
        <v>0</v>
      </c>
      <c r="NV266" s="201"/>
      <c r="NW266" s="201"/>
      <c r="NX266" s="201"/>
      <c r="NY266" s="201"/>
      <c r="NZ266" s="201"/>
      <c r="OA266" s="201"/>
      <c r="OB266" s="201">
        <f t="shared" si="281"/>
        <v>0</v>
      </c>
      <c r="OC266" s="201"/>
      <c r="OD266" s="201"/>
      <c r="OE266" s="203"/>
      <c r="OF266" s="201"/>
      <c r="OG266" s="201"/>
      <c r="OH266" s="201"/>
      <c r="OI266" s="201">
        <f t="shared" si="282"/>
        <v>0</v>
      </c>
      <c r="OJ266" s="201"/>
      <c r="OK266" s="201"/>
      <c r="OL266" s="203"/>
      <c r="OM266" s="201"/>
      <c r="ON266" s="201"/>
      <c r="OO266" s="201"/>
      <c r="OP266" s="201">
        <f t="shared" si="283"/>
        <v>0</v>
      </c>
      <c r="OQ266" s="201"/>
      <c r="OR266" s="201"/>
      <c r="OS266" s="203"/>
      <c r="OT266" s="201"/>
      <c r="OU266" s="201"/>
      <c r="OV266" s="201"/>
      <c r="OW266" s="201">
        <f t="shared" si="284"/>
        <v>0</v>
      </c>
      <c r="OX266" s="201"/>
      <c r="OY266" s="201"/>
      <c r="OZ266" s="203"/>
      <c r="PA266" s="201"/>
      <c r="PB266" s="201"/>
      <c r="PC266" s="201"/>
      <c r="PD266" s="201">
        <f t="shared" si="285"/>
        <v>0</v>
      </c>
      <c r="PE266" s="201"/>
      <c r="PF266" s="201"/>
      <c r="PG266" s="203"/>
      <c r="PH266" s="201"/>
      <c r="PI266" s="201"/>
      <c r="PJ266" s="201"/>
      <c r="PK266" s="201">
        <f t="shared" si="286"/>
        <v>0</v>
      </c>
      <c r="PL266" s="201"/>
      <c r="PM266" s="201"/>
      <c r="PN266" s="201"/>
      <c r="PO266" s="201"/>
      <c r="PP266" s="201"/>
      <c r="PQ266" s="201"/>
      <c r="PR266" s="201">
        <f t="shared" si="287"/>
        <v>0</v>
      </c>
      <c r="PS266" s="201"/>
      <c r="PT266" s="201"/>
      <c r="PU266" s="201"/>
      <c r="PV266" s="201"/>
      <c r="PW266" s="201"/>
      <c r="PX266" s="201"/>
      <c r="PY266" s="201">
        <f t="shared" si="288"/>
        <v>0</v>
      </c>
      <c r="PZ266" s="201"/>
      <c r="QA266" s="201"/>
      <c r="QB266" s="201"/>
      <c r="QC266" s="201"/>
      <c r="QD266" s="201"/>
      <c r="QE266" s="201"/>
      <c r="QF266" s="201">
        <f t="shared" si="289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31"/>
        <v>0</v>
      </c>
      <c r="H267" s="202"/>
      <c r="I267" s="202"/>
      <c r="J267" s="202"/>
      <c r="K267" s="201"/>
      <c r="L267" s="201"/>
      <c r="M267" s="201"/>
      <c r="N267" s="201">
        <f t="shared" si="332"/>
        <v>0</v>
      </c>
      <c r="O267" s="201"/>
      <c r="P267" s="201"/>
      <c r="Q267" s="203"/>
      <c r="R267" s="201"/>
      <c r="S267" s="201"/>
      <c r="T267" s="201"/>
      <c r="U267" s="201">
        <f t="shared" si="333"/>
        <v>0</v>
      </c>
      <c r="V267" s="201"/>
      <c r="W267" s="201"/>
      <c r="X267" s="203"/>
      <c r="Y267" s="201"/>
      <c r="Z267" s="201"/>
      <c r="AA267" s="201"/>
      <c r="AB267" s="201">
        <f t="shared" si="334"/>
        <v>0</v>
      </c>
      <c r="AC267" s="201"/>
      <c r="AD267" s="201"/>
      <c r="AE267" s="203"/>
      <c r="AF267" s="201"/>
      <c r="AG267" s="201"/>
      <c r="AH267" s="201"/>
      <c r="AI267" s="201">
        <f t="shared" si="290"/>
        <v>0</v>
      </c>
      <c r="AJ267" s="201"/>
      <c r="AK267" s="201"/>
      <c r="AL267" s="203"/>
      <c r="AM267" s="201"/>
      <c r="AN267" s="201"/>
      <c r="AO267" s="201"/>
      <c r="AP267" s="201">
        <f t="shared" si="291"/>
        <v>0</v>
      </c>
      <c r="AQ267" s="201"/>
      <c r="AR267" s="201"/>
      <c r="AS267" s="203"/>
      <c r="AT267" s="201"/>
      <c r="AU267" s="201"/>
      <c r="AV267" s="201"/>
      <c r="AW267" s="201">
        <f t="shared" si="292"/>
        <v>0</v>
      </c>
      <c r="AX267" s="201"/>
      <c r="AY267" s="201"/>
      <c r="AZ267" s="201"/>
      <c r="BA267" s="201"/>
      <c r="BB267" s="201"/>
      <c r="BC267" s="201"/>
      <c r="BD267" s="201">
        <f t="shared" si="293"/>
        <v>0</v>
      </c>
      <c r="BE267" s="201"/>
      <c r="BF267" s="201"/>
      <c r="BG267" s="203"/>
      <c r="BH267" s="201"/>
      <c r="BI267" s="201"/>
      <c r="BJ267" s="201"/>
      <c r="BK267" s="201">
        <f t="shared" si="294"/>
        <v>0</v>
      </c>
      <c r="BL267" s="201"/>
      <c r="BM267" s="201"/>
      <c r="BN267" s="203"/>
      <c r="BO267" s="201"/>
      <c r="BP267" s="201"/>
      <c r="BQ267" s="201"/>
      <c r="BR267" s="201">
        <f t="shared" si="295"/>
        <v>0</v>
      </c>
      <c r="BS267" s="201"/>
      <c r="BT267" s="201"/>
      <c r="BU267" s="203"/>
      <c r="BV267" s="201"/>
      <c r="BW267" s="201"/>
      <c r="BX267" s="201"/>
      <c r="BY267" s="201">
        <f t="shared" si="296"/>
        <v>0</v>
      </c>
      <c r="BZ267" s="201"/>
      <c r="CA267" s="201"/>
      <c r="CB267" s="203"/>
      <c r="CC267" s="201"/>
      <c r="CD267" s="201"/>
      <c r="CE267" s="201"/>
      <c r="CF267" s="201">
        <f t="shared" si="297"/>
        <v>0</v>
      </c>
      <c r="CG267" s="201"/>
      <c r="CH267" s="201"/>
      <c r="CI267" s="203"/>
      <c r="CJ267" s="201"/>
      <c r="CK267" s="201"/>
      <c r="CL267" s="201"/>
      <c r="CM267" s="201">
        <f t="shared" si="298"/>
        <v>0</v>
      </c>
      <c r="CN267" s="201"/>
      <c r="CO267" s="201"/>
      <c r="CP267" s="201"/>
      <c r="CQ267" s="201"/>
      <c r="CR267" s="201"/>
      <c r="CS267" s="201"/>
      <c r="CT267" s="201">
        <f t="shared" si="299"/>
        <v>0</v>
      </c>
      <c r="CU267" s="201"/>
      <c r="CV267" s="201"/>
      <c r="CW267" s="203"/>
      <c r="CX267" s="201"/>
      <c r="CY267" s="201"/>
      <c r="CZ267" s="201"/>
      <c r="DA267" s="201">
        <f t="shared" si="300"/>
        <v>0</v>
      </c>
      <c r="DB267" s="201"/>
      <c r="DC267" s="201"/>
      <c r="DD267" s="203"/>
      <c r="DE267" s="201"/>
      <c r="DF267" s="201"/>
      <c r="DG267" s="201"/>
      <c r="DH267" s="201">
        <f t="shared" si="301"/>
        <v>0</v>
      </c>
      <c r="DI267" s="201"/>
      <c r="DJ267" s="201"/>
      <c r="DK267" s="203"/>
      <c r="DL267" s="201"/>
      <c r="DM267" s="201"/>
      <c r="DN267" s="201"/>
      <c r="DO267" s="201">
        <f t="shared" si="302"/>
        <v>0</v>
      </c>
      <c r="DP267" s="201"/>
      <c r="DQ267" s="201"/>
      <c r="DR267" s="203"/>
      <c r="DS267" s="201"/>
      <c r="DT267" s="201"/>
      <c r="DU267" s="201"/>
      <c r="DV267" s="201">
        <f t="shared" si="303"/>
        <v>0</v>
      </c>
      <c r="DW267" s="201"/>
      <c r="DX267" s="201"/>
      <c r="DY267" s="203"/>
      <c r="DZ267" s="201"/>
      <c r="EA267" s="201"/>
      <c r="EB267" s="201"/>
      <c r="EC267" s="201">
        <f t="shared" si="304"/>
        <v>0</v>
      </c>
      <c r="ED267" s="201"/>
      <c r="EE267" s="201"/>
      <c r="EF267" s="201"/>
      <c r="EG267" s="201"/>
      <c r="EH267" s="201"/>
      <c r="EI267" s="201"/>
      <c r="EJ267" s="201">
        <f t="shared" si="305"/>
        <v>0</v>
      </c>
      <c r="EK267" s="201"/>
      <c r="EL267" s="201"/>
      <c r="EM267" s="203"/>
      <c r="EN267" s="201"/>
      <c r="EO267" s="201"/>
      <c r="EP267" s="201"/>
      <c r="EQ267" s="201">
        <f t="shared" si="306"/>
        <v>0</v>
      </c>
      <c r="ER267" s="201"/>
      <c r="ES267" s="201"/>
      <c r="ET267" s="203"/>
      <c r="EU267" s="201"/>
      <c r="EV267" s="201"/>
      <c r="EW267" s="201"/>
      <c r="EX267" s="201">
        <f t="shared" si="307"/>
        <v>0</v>
      </c>
      <c r="EY267" s="201"/>
      <c r="EZ267" s="201"/>
      <c r="FA267" s="203"/>
      <c r="FB267" s="201"/>
      <c r="FC267" s="201"/>
      <c r="FD267" s="201"/>
      <c r="FE267" s="201">
        <f t="shared" si="308"/>
        <v>0</v>
      </c>
      <c r="FF267" s="201"/>
      <c r="FG267" s="201"/>
      <c r="FH267" s="203"/>
      <c r="FI267" s="201"/>
      <c r="FJ267" s="201"/>
      <c r="FK267" s="201"/>
      <c r="FL267" s="201">
        <f t="shared" si="309"/>
        <v>0</v>
      </c>
      <c r="FM267" s="201"/>
      <c r="FN267" s="201"/>
      <c r="FO267" s="203"/>
      <c r="FP267" s="201"/>
      <c r="FQ267" s="201"/>
      <c r="FR267" s="201"/>
      <c r="FS267" s="201">
        <f t="shared" si="310"/>
        <v>0</v>
      </c>
      <c r="FT267" s="201"/>
      <c r="FU267" s="201"/>
      <c r="FV267" s="201"/>
      <c r="FW267" s="201"/>
      <c r="FX267" s="201"/>
      <c r="FY267" s="201"/>
      <c r="FZ267" s="201">
        <f t="shared" si="311"/>
        <v>0</v>
      </c>
      <c r="GA267" s="201"/>
      <c r="GB267" s="201"/>
      <c r="GC267" s="203"/>
      <c r="GD267" s="201"/>
      <c r="GE267" s="201"/>
      <c r="GF267" s="201"/>
      <c r="GG267" s="201">
        <f t="shared" si="312"/>
        <v>0</v>
      </c>
      <c r="GH267" s="201"/>
      <c r="GI267" s="201"/>
      <c r="GJ267" s="203"/>
      <c r="GK267" s="201"/>
      <c r="GL267" s="201"/>
      <c r="GM267" s="201"/>
      <c r="GN267" s="201">
        <f t="shared" si="313"/>
        <v>0</v>
      </c>
      <c r="GO267" s="201"/>
      <c r="GP267" s="201"/>
      <c r="GQ267" s="203"/>
      <c r="GR267" s="201"/>
      <c r="GS267" s="201"/>
      <c r="GT267" s="201"/>
      <c r="GU267" s="201">
        <f t="shared" si="314"/>
        <v>0</v>
      </c>
      <c r="GV267" s="201"/>
      <c r="GW267" s="201"/>
      <c r="GX267" s="203"/>
      <c r="GY267" s="201"/>
      <c r="GZ267" s="201"/>
      <c r="HA267" s="201"/>
      <c r="HB267" s="201">
        <f t="shared" si="315"/>
        <v>0</v>
      </c>
      <c r="HC267" s="201"/>
      <c r="HD267" s="201"/>
      <c r="HE267" s="203"/>
      <c r="HF267" s="201"/>
      <c r="HG267" s="201"/>
      <c r="HH267" s="201"/>
      <c r="HI267" s="201">
        <f t="shared" si="316"/>
        <v>0</v>
      </c>
      <c r="HJ267" s="201"/>
      <c r="HK267" s="201"/>
      <c r="HL267" s="201"/>
      <c r="HM267" s="201"/>
      <c r="HN267" s="201"/>
      <c r="HO267" s="201"/>
      <c r="HP267" s="201">
        <f t="shared" si="317"/>
        <v>0</v>
      </c>
      <c r="HQ267" s="201"/>
      <c r="HR267" s="201"/>
      <c r="HS267" s="203"/>
      <c r="HT267" s="201"/>
      <c r="HU267" s="201"/>
      <c r="HV267" s="201"/>
      <c r="HW267" s="201">
        <f t="shared" si="318"/>
        <v>0</v>
      </c>
      <c r="HX267" s="201"/>
      <c r="HY267" s="201"/>
      <c r="HZ267" s="203"/>
      <c r="IA267" s="201"/>
      <c r="IB267" s="201"/>
      <c r="IC267" s="201"/>
      <c r="ID267" s="201">
        <f t="shared" si="319"/>
        <v>0</v>
      </c>
      <c r="IE267" s="201"/>
      <c r="IF267" s="201"/>
      <c r="IG267" s="203"/>
      <c r="IH267" s="201"/>
      <c r="II267" s="201"/>
      <c r="IJ267" s="201"/>
      <c r="IK267" s="201">
        <f t="shared" si="320"/>
        <v>0</v>
      </c>
      <c r="IL267" s="201"/>
      <c r="IM267" s="201"/>
      <c r="IN267" s="203"/>
      <c r="IO267" s="201"/>
      <c r="IP267" s="201"/>
      <c r="IQ267" s="201"/>
      <c r="IR267" s="201">
        <f t="shared" si="321"/>
        <v>0</v>
      </c>
      <c r="IS267" s="201"/>
      <c r="IT267" s="201"/>
      <c r="IU267" s="203"/>
      <c r="IV267" s="201"/>
      <c r="IW267" s="201"/>
      <c r="IX267" s="201"/>
      <c r="IY267" s="201">
        <f t="shared" si="322"/>
        <v>0</v>
      </c>
      <c r="IZ267" s="201"/>
      <c r="JA267" s="201"/>
      <c r="JB267" s="201"/>
      <c r="JC267" s="201"/>
      <c r="JD267" s="201"/>
      <c r="JE267" s="201"/>
      <c r="JF267" s="201">
        <f t="shared" si="323"/>
        <v>0</v>
      </c>
      <c r="JG267" s="201"/>
      <c r="JH267" s="201"/>
      <c r="JI267" s="203"/>
      <c r="JJ267" s="201"/>
      <c r="JK267" s="201"/>
      <c r="JL267" s="201"/>
      <c r="JM267" s="201">
        <f t="shared" si="324"/>
        <v>0</v>
      </c>
      <c r="JN267" s="201"/>
      <c r="JO267" s="201"/>
      <c r="JP267" s="203"/>
      <c r="JQ267" s="201"/>
      <c r="JR267" s="201"/>
      <c r="JS267" s="201"/>
      <c r="JT267" s="201">
        <f t="shared" si="325"/>
        <v>0</v>
      </c>
      <c r="JU267" s="201"/>
      <c r="JV267" s="201"/>
      <c r="JW267" s="203"/>
      <c r="JX267" s="201"/>
      <c r="JY267" s="201"/>
      <c r="JZ267" s="201"/>
      <c r="KA267" s="201">
        <f t="shared" si="326"/>
        <v>0</v>
      </c>
      <c r="KB267" s="201"/>
      <c r="KC267" s="201"/>
      <c r="KD267" s="203"/>
      <c r="KE267" s="201"/>
      <c r="KF267" s="201"/>
      <c r="KG267" s="201"/>
      <c r="KH267" s="201">
        <f t="shared" si="327"/>
        <v>0</v>
      </c>
      <c r="KI267" s="201"/>
      <c r="KJ267" s="201"/>
      <c r="KK267" s="203"/>
      <c r="KL267" s="201"/>
      <c r="KM267" s="201"/>
      <c r="KN267" s="201"/>
      <c r="KO267" s="201">
        <f t="shared" si="328"/>
        <v>0</v>
      </c>
      <c r="KP267" s="201"/>
      <c r="KQ267" s="201"/>
      <c r="KR267" s="201"/>
      <c r="KS267" s="201"/>
      <c r="KT267" s="201"/>
      <c r="KU267" s="201"/>
      <c r="KV267" s="201">
        <f t="shared" si="329"/>
        <v>0</v>
      </c>
      <c r="KW267" s="201"/>
      <c r="KX267" s="201"/>
      <c r="KY267" s="203"/>
      <c r="KZ267" s="201"/>
      <c r="LA267" s="201"/>
      <c r="LB267" s="201"/>
      <c r="LC267" s="201">
        <f t="shared" si="330"/>
        <v>0</v>
      </c>
      <c r="LD267" s="201"/>
      <c r="LE267" s="201"/>
      <c r="LF267" s="203"/>
      <c r="LG267" s="201"/>
      <c r="LH267" s="201"/>
      <c r="LI267" s="201"/>
      <c r="LJ267" s="201">
        <f t="shared" si="271"/>
        <v>0</v>
      </c>
      <c r="LK267" s="201"/>
      <c r="LL267" s="201"/>
      <c r="LM267" s="203"/>
      <c r="LN267" s="201"/>
      <c r="LO267" s="201"/>
      <c r="LP267" s="201"/>
      <c r="LQ267" s="201">
        <f t="shared" si="272"/>
        <v>0</v>
      </c>
      <c r="LR267" s="201"/>
      <c r="LS267" s="201"/>
      <c r="LT267" s="203"/>
      <c r="LU267" s="201"/>
      <c r="LV267" s="201"/>
      <c r="LW267" s="201"/>
      <c r="LX267" s="201">
        <f t="shared" si="273"/>
        <v>0</v>
      </c>
      <c r="LY267" s="201"/>
      <c r="LZ267" s="201"/>
      <c r="MA267" s="203"/>
      <c r="MB267" s="201"/>
      <c r="MC267" s="201"/>
      <c r="MD267" s="201"/>
      <c r="ME267" s="201">
        <f t="shared" si="274"/>
        <v>0</v>
      </c>
      <c r="MF267" s="201"/>
      <c r="MG267" s="201"/>
      <c r="MH267" s="201"/>
      <c r="MI267" s="201"/>
      <c r="MJ267" s="201"/>
      <c r="MK267" s="201"/>
      <c r="ML267" s="201">
        <f t="shared" si="275"/>
        <v>0</v>
      </c>
      <c r="MM267" s="201"/>
      <c r="MN267" s="201"/>
      <c r="MO267" s="203"/>
      <c r="MP267" s="201"/>
      <c r="MQ267" s="201"/>
      <c r="MR267" s="201"/>
      <c r="MS267" s="201">
        <f t="shared" si="276"/>
        <v>0</v>
      </c>
      <c r="MT267" s="201"/>
      <c r="MU267" s="201"/>
      <c r="MV267" s="203"/>
      <c r="MW267" s="201"/>
      <c r="MX267" s="201"/>
      <c r="MY267" s="201"/>
      <c r="MZ267" s="201">
        <f t="shared" si="277"/>
        <v>0</v>
      </c>
      <c r="NA267" s="201"/>
      <c r="NB267" s="201"/>
      <c r="NC267" s="203"/>
      <c r="ND267" s="201"/>
      <c r="NE267" s="201"/>
      <c r="NF267" s="201"/>
      <c r="NG267" s="201">
        <f t="shared" si="278"/>
        <v>0</v>
      </c>
      <c r="NH267" s="201"/>
      <c r="NI267" s="201"/>
      <c r="NJ267" s="203"/>
      <c r="NK267" s="201"/>
      <c r="NL267" s="201"/>
      <c r="NM267" s="201"/>
      <c r="NN267" s="201">
        <f t="shared" si="279"/>
        <v>0</v>
      </c>
      <c r="NO267" s="201"/>
      <c r="NP267" s="201"/>
      <c r="NQ267" s="203"/>
      <c r="NR267" s="201"/>
      <c r="NS267" s="201"/>
      <c r="NT267" s="201"/>
      <c r="NU267" s="201">
        <f t="shared" si="280"/>
        <v>0</v>
      </c>
      <c r="NV267" s="201"/>
      <c r="NW267" s="201"/>
      <c r="NX267" s="201"/>
      <c r="NY267" s="201"/>
      <c r="NZ267" s="201"/>
      <c r="OA267" s="201"/>
      <c r="OB267" s="201">
        <f t="shared" si="281"/>
        <v>0</v>
      </c>
      <c r="OC267" s="201"/>
      <c r="OD267" s="201"/>
      <c r="OE267" s="203"/>
      <c r="OF267" s="201"/>
      <c r="OG267" s="201"/>
      <c r="OH267" s="201"/>
      <c r="OI267" s="201">
        <f t="shared" si="282"/>
        <v>0</v>
      </c>
      <c r="OJ267" s="201"/>
      <c r="OK267" s="201"/>
      <c r="OL267" s="203"/>
      <c r="OM267" s="201"/>
      <c r="ON267" s="201"/>
      <c r="OO267" s="201"/>
      <c r="OP267" s="201">
        <f t="shared" si="283"/>
        <v>0</v>
      </c>
      <c r="OQ267" s="201"/>
      <c r="OR267" s="201"/>
      <c r="OS267" s="203"/>
      <c r="OT267" s="201"/>
      <c r="OU267" s="201"/>
      <c r="OV267" s="201"/>
      <c r="OW267" s="201">
        <f t="shared" si="284"/>
        <v>0</v>
      </c>
      <c r="OX267" s="201"/>
      <c r="OY267" s="201"/>
      <c r="OZ267" s="203"/>
      <c r="PA267" s="201"/>
      <c r="PB267" s="201"/>
      <c r="PC267" s="201"/>
      <c r="PD267" s="201">
        <f t="shared" si="285"/>
        <v>0</v>
      </c>
      <c r="PE267" s="201"/>
      <c r="PF267" s="201"/>
      <c r="PG267" s="203"/>
      <c r="PH267" s="201"/>
      <c r="PI267" s="201"/>
      <c r="PJ267" s="201"/>
      <c r="PK267" s="201">
        <f t="shared" si="286"/>
        <v>0</v>
      </c>
      <c r="PL267" s="201"/>
      <c r="PM267" s="201"/>
      <c r="PN267" s="201"/>
      <c r="PO267" s="201"/>
      <c r="PP267" s="201"/>
      <c r="PQ267" s="201"/>
      <c r="PR267" s="201">
        <f t="shared" si="287"/>
        <v>0</v>
      </c>
      <c r="PS267" s="201"/>
      <c r="PT267" s="201"/>
      <c r="PU267" s="201"/>
      <c r="PV267" s="201"/>
      <c r="PW267" s="201"/>
      <c r="PX267" s="201"/>
      <c r="PY267" s="201">
        <f t="shared" si="288"/>
        <v>0</v>
      </c>
      <c r="PZ267" s="201"/>
      <c r="QA267" s="201"/>
      <c r="QB267" s="201"/>
      <c r="QC267" s="201"/>
      <c r="QD267" s="201"/>
      <c r="QE267" s="201"/>
      <c r="QF267" s="201">
        <f t="shared" si="289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K3" activePane="bottomRight" state="frozen"/>
      <selection pane="topRight" activeCell="J1" sqref="J1"/>
      <selection pane="bottomLeft" activeCell="A3" sqref="A3"/>
      <selection pane="bottomRight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81.75" customHeight="1" thickBot="1" x14ac:dyDescent="0.25">
      <c r="A2" s="1"/>
      <c r="B2" s="511" t="s">
        <v>143</v>
      </c>
      <c r="C2" s="512"/>
      <c r="D2" s="513" t="s">
        <v>152</v>
      </c>
      <c r="E2" s="514" t="s">
        <v>183</v>
      </c>
      <c r="F2" s="515" t="s">
        <v>180</v>
      </c>
      <c r="G2" s="516" t="s">
        <v>324</v>
      </c>
      <c r="H2" s="516" t="s">
        <v>181</v>
      </c>
      <c r="I2" s="517" t="s">
        <v>182</v>
      </c>
      <c r="J2" s="518" t="str">
        <f>IF(ISBLANK(Tipy!D3),"",Tipy!D3)</f>
        <v/>
      </c>
      <c r="K2" s="519" t="str">
        <f>IF(ISBLANK(Tipy!J3),"",Tipy!J3)</f>
        <v>Chelsea (V)</v>
      </c>
      <c r="L2" s="520" t="str">
        <f>IF(ISBLANK(Tipy!P3),"",Tipy!P3)</f>
        <v>Bournemouth (D)</v>
      </c>
      <c r="M2" s="520" t="str">
        <f>IF(ISBLANK(Tipy!V3),"",Tipy!V3)</f>
        <v>Newcastle (V)</v>
      </c>
      <c r="N2" s="520" t="str">
        <f>IF(ISBLANK(Tipy!AB3),"",Tipy!AB3)</f>
        <v>Aston Villa (D)</v>
      </c>
      <c r="O2" s="520" t="str">
        <f>IF(ISBLANK(Tipy!AH3),"",Tipy!AH3)</f>
        <v>Wolves (V)</v>
      </c>
      <c r="P2" s="521" t="str">
        <f>IF(ISBLANK(Tipy!AN3),"",Tipy!AN3)</f>
        <v/>
      </c>
      <c r="Q2" s="520" t="str">
        <f>IF(ISBLANK(Tipy!AT3),"",Tipy!AT3)</f>
        <v>West Ham (D)</v>
      </c>
      <c r="R2" s="522" t="str">
        <f>IF(ISBLANK(Tipy!AZ3),"",Tipy!AZ3)</f>
        <v/>
      </c>
      <c r="S2" s="520" t="str">
        <f>IF(ISBLANK(Tipy!BF3),"",Tipy!BF3)</f>
        <v>Tottenham (V)</v>
      </c>
      <c r="T2" s="521" t="str">
        <f>IF(ISBLANK(Tipy!BL3),"",Tipy!BL3)</f>
        <v/>
      </c>
      <c r="U2" s="520" t="str">
        <f>IF(ISBLANK(Tipy!BR3),"",Tipy!BR3)</f>
        <v>Brighton (V)</v>
      </c>
      <c r="V2" s="520" t="str">
        <f>IF(ISBLANK(Tipy!BX3),"",Tipy!BX3)</f>
        <v>Everton (D)</v>
      </c>
      <c r="W2" s="521" t="str">
        <f>IF(ISBLANK(Tipy!CD3),"",Tipy!CD3)</f>
        <v/>
      </c>
      <c r="X2" s="520" t="str">
        <f>IF(ISBLANK(Tipy!CJ3),"",Tipy!CJ3)</f>
        <v>Nottingham (D)</v>
      </c>
      <c r="Y2" s="522" t="str">
        <f>IF(ISBLANK(Tipy!CP3),"",Tipy!CP3)</f>
        <v/>
      </c>
      <c r="Z2" s="520" t="str">
        <f>IF(ISBLANK(Tipy!CV3),"",Tipy!CV3)</f>
        <v>Luton (V)</v>
      </c>
      <c r="AA2" s="521" t="str">
        <f>IF(ISBLANK(Tipy!DB3),"",Tipy!DB3)</f>
        <v/>
      </c>
      <c r="AB2" s="520" t="str">
        <f>IF(ISBLANK(Tipy!DH3),"",Tipy!DH3)</f>
        <v>Brentford (D)</v>
      </c>
      <c r="AC2" s="520" t="str">
        <f>IF(ISBLANK(Tipy!DN3),"",Tipy!DN3)</f>
        <v>Man City (V)</v>
      </c>
      <c r="AD2" s="521" t="str">
        <f>IF(ISBLANK(Tipy!DT3),"",Tipy!DT3)</f>
        <v/>
      </c>
      <c r="AE2" s="520" t="str">
        <f>IF(ISBLANK(Tipy!DZ3),"",Tipy!DZ3)</f>
        <v>Fulham (D)</v>
      </c>
      <c r="AF2" s="520" t="str">
        <f>IF(ISBLANK(Tipy!EF3),"",Tipy!EF3)</f>
        <v>Sheffield (V)</v>
      </c>
      <c r="AG2" s="520" t="str">
        <f>IF(ISBLANK(Tipy!EL3),"",Tipy!EL3)</f>
        <v>Crystal Palace (V)</v>
      </c>
      <c r="AH2" s="521" t="str">
        <f>IF(ISBLANK(Tipy!ER3),"",Tipy!ER3)</f>
        <v/>
      </c>
      <c r="AI2" s="520" t="str">
        <f>IF(ISBLANK(Tipy!EX3),"",Tipy!EX3)</f>
        <v>Man Utd (D)</v>
      </c>
      <c r="AJ2" s="522" t="str">
        <f>IF(ISBLANK(Tipy!FD3),"",Tipy!FD3)</f>
        <v/>
      </c>
      <c r="AK2" s="520" t="str">
        <f>IF(ISBLANK(Tipy!FJ3),"",Tipy!FJ3)</f>
        <v>Arsenal (D)</v>
      </c>
      <c r="AL2" s="520" t="str">
        <f>IF(ISBLANK(Tipy!FP3),"",Tipy!FP3)</f>
        <v>Burnley (V)</v>
      </c>
      <c r="AM2" s="520" t="str">
        <f>IF(ISBLANK(Tipy!FV3),"",Tipy!FV3)</f>
        <v>Newcastle (D)</v>
      </c>
      <c r="AN2" s="523" t="str">
        <f>IF(ISBLANK(Tipy!GB3),"",Tipy!GB3)</f>
        <v/>
      </c>
      <c r="AO2" s="522" t="str">
        <f>IF(ISBLANK(Tipy!GH3),"",Tipy!GH3)</f>
        <v/>
      </c>
      <c r="AP2" s="520" t="str">
        <f>IF(ISBLANK(Tipy!GN3),"",Tipy!GN3)</f>
        <v>Bournemouth (V)</v>
      </c>
      <c r="AQ2" s="522" t="str">
        <f>IF(ISBLANK(Tipy!GT3),"",Tipy!GT3)</f>
        <v/>
      </c>
      <c r="AR2" s="523" t="str">
        <f>IF(ISBLANK(Tipy!GZ3),"",Tipy!GZ3)</f>
        <v/>
      </c>
      <c r="AS2" s="520" t="str">
        <f>IF(ISBLANK(Tipy!HF3),"",Tipy!HF3)</f>
        <v>Chelsea (D)</v>
      </c>
      <c r="AT2" s="520" t="str">
        <f>IF(ISBLANK(Tipy!HL3),"",Tipy!HL3)</f>
        <v>Arsenal (V)</v>
      </c>
      <c r="AU2" s="520" t="str">
        <f>IF(ISBLANK(Tipy!HR3),"",Tipy!HR3)</f>
        <v>Burnley (D)</v>
      </c>
      <c r="AV2" s="521" t="str">
        <f>IF(ISBLANK(Tipy!HX3),"",Tipy!HX3)</f>
        <v/>
      </c>
      <c r="AW2" s="520" t="str">
        <f>IF(ISBLANK(Tipy!ID3),"",Tipy!ID3)</f>
        <v>Brentford (V)</v>
      </c>
      <c r="AX2" s="521" t="str">
        <f>IF(ISBLANK(Tipy!IJ3),"",Tipy!IJ3)</f>
        <v/>
      </c>
      <c r="AY2" s="520" t="str">
        <f>IF(ISBLANK(Tipy!IP3),"",Tipy!IP3)</f>
        <v>Luton (D)</v>
      </c>
      <c r="AZ2" s="522" t="str">
        <f>IF(ISBLANK(Tipy!IV3),"",Tipy!IV3)</f>
        <v/>
      </c>
      <c r="BA2" s="523" t="str">
        <f>IF(ISBLANK(Tipy!JB3),"",Tipy!JB3)</f>
        <v/>
      </c>
      <c r="BB2" s="520" t="str">
        <f>IF(ISBLANK(Tipy!JH3),"",Tipy!JH3)</f>
        <v>Nottingham (V)</v>
      </c>
      <c r="BC2" s="521" t="str">
        <f>IF(ISBLANK(Tipy!JN3),"",Tipy!JN3)</f>
        <v/>
      </c>
      <c r="BD2" s="520" t="str">
        <f>IF(ISBLANK(Tipy!JT3),"",Tipy!JT3)</f>
        <v>Man City (D)</v>
      </c>
      <c r="BE2" s="521" t="str">
        <f>IF(ISBLANK(Tipy!JZ3),"",Tipy!JZ3)</f>
        <v/>
      </c>
      <c r="BF2" s="523" t="str">
        <f>IF(ISBLANK(Tipy!KF3),"",Tipy!KF3)</f>
        <v/>
      </c>
      <c r="BG2" s="520" t="str">
        <f>IF(ISBLANK(Tipy!KL3),"",Tipy!KL3)</f>
        <v>Everton (V)</v>
      </c>
      <c r="BH2" s="520" t="str">
        <f>IF(ISBLANK(Tipy!KR3),"",Tipy!KR3)</f>
        <v>Brighton (D)</v>
      </c>
      <c r="BI2" s="520" t="str">
        <f>IF(ISBLANK(Tipy!KX3),"",Tipy!KX3)</f>
        <v>Sheffield (D)</v>
      </c>
      <c r="BJ2" s="520" t="str">
        <f>IF(ISBLANK(Tipy!LD3),"",Tipy!LD3)</f>
        <v>Man Utd (V)</v>
      </c>
      <c r="BK2" s="521" t="str">
        <f>IF(ISBLANK(Tipy!LJ3),"",Tipy!LJ3)</f>
        <v/>
      </c>
      <c r="BL2" s="520" t="str">
        <f>IF(ISBLANK(Tipy!LP3),"",Tipy!LP3)</f>
        <v>Crystal Palace (D)</v>
      </c>
      <c r="BM2" s="521" t="str">
        <f>IF(ISBLANK(Tipy!LV3),"",Tipy!LV3)</f>
        <v/>
      </c>
      <c r="BN2" s="523" t="str">
        <f>IF(ISBLANK(Tipy!MB3),"",Tipy!MB3)</f>
        <v/>
      </c>
      <c r="BO2" s="520" t="str">
        <f>IF(ISBLANK(Tipy!MH3),"",Tipy!MH3)</f>
        <v>Fulham (V)</v>
      </c>
      <c r="BP2" s="520" t="str">
        <f>IF(ISBLANK(Tipy!MN3),"",Tipy!MN3)</f>
        <v>West Ham (V)</v>
      </c>
      <c r="BQ2" s="521" t="str">
        <f>IF(ISBLANK(Tipy!MT3),"",Tipy!MT3)</f>
        <v/>
      </c>
      <c r="BR2" s="520" t="str">
        <f>IF(ISBLANK(Tipy!MZ3),"",Tipy!MZ3)</f>
        <v>Tottenham (D)</v>
      </c>
      <c r="BS2" s="521" t="str">
        <f>IF(ISBLANK(Tipy!MF3),"",Tipy!MF3)</f>
        <v/>
      </c>
      <c r="BT2" s="520" t="str">
        <f>IF(ISBLANK(Tipy!NL3),"",Tipy!NL3)</f>
        <v>A.Villa (V)</v>
      </c>
      <c r="BU2" s="524" t="str">
        <f>IF(ISBLANK(Tipy!NR3),"",Tipy!NR3)</f>
        <v>Wolves (D)</v>
      </c>
      <c r="BV2" s="525" t="str">
        <f>IF(ISBLANK(Tipy!NX3),"",Tipy!NX3)</f>
        <v/>
      </c>
      <c r="BW2" s="526" t="str">
        <f>IF(ISBLANK(Tipy!OD3),"",Tipy!OD3)</f>
        <v/>
      </c>
      <c r="BX2" s="122"/>
      <c r="BY2" s="122"/>
      <c r="BZ2" s="544"/>
      <c r="CA2" s="544"/>
      <c r="CB2" s="545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534" t="s">
        <v>91</v>
      </c>
      <c r="C3" s="142">
        <f>Tipy!A59</f>
        <v>45</v>
      </c>
      <c r="D3" s="242" t="str">
        <f>IF(Tipy!B59="","",Tipy!B59)</f>
        <v>Rajjum</v>
      </c>
      <c r="E3" s="50">
        <f>SUM(F3:J3)</f>
        <v>260</v>
      </c>
      <c r="F3" s="245">
        <f>IF(ISBLANK(Výsledky!$I$3),"-",SUM(K3:P3,R3,T3,V3,W3,Y3,AA3,AC3,AD3,AF3:AH3,AJ3,AL3:AN3,AQ3,AT3:AV3,AX3,AZ3,BC3,BE3,BH3:BK3,BM3,BP3,BQ3,BS3,BU3,BV3))</f>
        <v>260</v>
      </c>
      <c r="G3" s="270" t="str">
        <f>IF(ISBLANK(Výsledky!$AY$3),"-",SUM(Q3,U3,X3,AB3,AE3,AI3,AW3,AY3,BD3,BF3,BL3,BN3,BR3,BT3,BW3))</f>
        <v>-</v>
      </c>
      <c r="H3" s="272" t="str">
        <f>IF(ISBLANK(Výsledky!$BM$3),"-",SUM(S3,Z3,AK3,AP3,AR3,BA3))</f>
        <v>-</v>
      </c>
      <c r="I3" s="246" t="str">
        <f>IF(ISBLANK(Výsledky!$GI$3),"-",SUM(AO3,AS3,BB3,BG3,BO3,BX3))</f>
        <v>-</v>
      </c>
      <c r="J3" s="262" t="str">
        <f>IF(ISBLANK(Výsledky!$I$3),"",Výsledky!I64)</f>
        <v>-</v>
      </c>
      <c r="K3" s="535">
        <f>IF(ISBLANK(Výsledky!$P$3),"",Výsledky!P65)</f>
        <v>80</v>
      </c>
      <c r="L3" s="536">
        <f>IF(ISBLANK(Výsledky!$W$3),"",Výsledky!W65)</f>
        <v>50</v>
      </c>
      <c r="M3" s="536">
        <f>IF(ISBLANK(Výsledky!$AD$3),"",Výsledky!AD65)</f>
        <v>50</v>
      </c>
      <c r="N3" s="536">
        <f>IF(ISBLANK(Výsledky!$AK$3),"",Výsledky!AK65)</f>
        <v>80</v>
      </c>
      <c r="O3" s="536" t="str">
        <f>IF(ISBLANK(Výsledky!$AR$3),"",Výsledky!AR59)</f>
        <v/>
      </c>
      <c r="P3" s="536" t="str">
        <f>IF(ISBLANK(Výsledky!$AY$3),"",Výsledky!AY59)</f>
        <v/>
      </c>
      <c r="Q3" s="536" t="str">
        <f>IF(ISBLANK(Výsledky!$BF$3),"",Výsledky!BF59)</f>
        <v/>
      </c>
      <c r="R3" s="536" t="str">
        <f>IF(ISBLANK(Výsledky!$BM$3),"",Výsledky!BM59)</f>
        <v/>
      </c>
      <c r="S3" s="536" t="str">
        <f>IF(ISBLANK(Výsledky!$BT$3),"",Výsledky!BT59)</f>
        <v/>
      </c>
      <c r="T3" s="536" t="str">
        <f>IF(ISBLANK(Výsledky!$CA$3),"",Výsledky!CA59)</f>
        <v/>
      </c>
      <c r="U3" s="536" t="str">
        <f>IF(ISBLANK(Výsledky!$CH$3),"",Výsledky!CH59)</f>
        <v/>
      </c>
      <c r="V3" s="536" t="str">
        <f>IF(ISBLANK(Výsledky!$CO$3),"",Výsledky!CO59)</f>
        <v/>
      </c>
      <c r="W3" s="536" t="str">
        <f>IF(ISBLANK(Výsledky!$CV$3),"",Výsledky!CV59)</f>
        <v/>
      </c>
      <c r="X3" s="536" t="str">
        <f>IF(ISBLANK(Výsledky!$DC$3),"",Výsledky!DC59)</f>
        <v/>
      </c>
      <c r="Y3" s="536" t="str">
        <f>IF(ISBLANK(Výsledky!$DJ$3),"",Výsledky!DJ59)</f>
        <v/>
      </c>
      <c r="Z3" s="536" t="str">
        <f>IF(ISBLANK(Výsledky!$DQ$3),"",Výsledky!DQ59)</f>
        <v/>
      </c>
      <c r="AA3" s="536" t="str">
        <f>IF(ISBLANK(Výsledky!$DX$3),"",Výsledky!DX59)</f>
        <v/>
      </c>
      <c r="AB3" s="536" t="str">
        <f>IF(ISBLANK(Výsledky!$EE$3),"",Výsledky!EE59)</f>
        <v/>
      </c>
      <c r="AC3" s="536" t="str">
        <f>IF(ISBLANK(Výsledky!$EL$3),"",Výsledky!EL59)</f>
        <v/>
      </c>
      <c r="AD3" s="536" t="str">
        <f>IF(ISBLANK(Výsledky!$ES$3),"",Výsledky!ES59)</f>
        <v/>
      </c>
      <c r="AE3" s="536" t="str">
        <f>IF(ISBLANK(Výsledky!$EZ$3),"",Výsledky!EZ59)</f>
        <v/>
      </c>
      <c r="AF3" s="536" t="str">
        <f>IF(ISBLANK(Výsledky!$FG$3),"",Výsledky!FG59)</f>
        <v/>
      </c>
      <c r="AG3" s="536" t="str">
        <f>IF(ISBLANK(Výsledky!$FN$3),"",Výsledky!FN59)</f>
        <v/>
      </c>
      <c r="AH3" s="536" t="str">
        <f>IF(ISBLANK(Výsledky!$FU$3),"",Výsledky!FU59)</f>
        <v/>
      </c>
      <c r="AI3" s="536" t="str">
        <f>IF(ISBLANK(Výsledky!$GB$3),"",Výsledky!GB59)</f>
        <v/>
      </c>
      <c r="AJ3" s="536" t="str">
        <f>IF(ISBLANK(Výsledky!$GI$3),"",Výsledky!GI59)</f>
        <v/>
      </c>
      <c r="AK3" s="536" t="str">
        <f>IF(ISBLANK(Výsledky!$GP$3),"",Výsledky!GP59)</f>
        <v/>
      </c>
      <c r="AL3" s="536" t="str">
        <f>IF(ISBLANK(Výsledky!$GW$3),"",Výsledky!GW59)</f>
        <v/>
      </c>
      <c r="AM3" s="536" t="str">
        <f>IF(ISBLANK(Výsledky!$HD$3),"",Výsledky!HD59)</f>
        <v/>
      </c>
      <c r="AN3" s="536" t="str">
        <f>IF(ISBLANK(Výsledky!$HK$3),"",Výsledky!HK59)</f>
        <v/>
      </c>
      <c r="AO3" s="536" t="str">
        <f>IF(ISBLANK(Výsledky!$HR$3),"",Výsledky!HR59)</f>
        <v/>
      </c>
      <c r="AP3" s="536" t="str">
        <f>IF(ISBLANK(Výsledky!$HY$3),"",Výsledky!HY59)</f>
        <v/>
      </c>
      <c r="AQ3" s="536" t="str">
        <f>IF(ISBLANK(Výsledky!$IF$3),"",Výsledky!IF59)</f>
        <v/>
      </c>
      <c r="AR3" s="536" t="str">
        <f>IF(ISBLANK(Výsledky!$IM$3),"",Výsledky!IM59)</f>
        <v/>
      </c>
      <c r="AS3" s="536" t="str">
        <f>IF(ISBLANK(Výsledky!$IT$3),"",Výsledky!IT59)</f>
        <v/>
      </c>
      <c r="AT3" s="536" t="str">
        <f>IF(ISBLANK(Výsledky!$JA$3),"",Výsledky!JA59)</f>
        <v/>
      </c>
      <c r="AU3" s="536" t="str">
        <f>IF(ISBLANK(Výsledky!$JH$3),"",Výsledky!JH59)</f>
        <v/>
      </c>
      <c r="AV3" s="536" t="str">
        <f>IF(ISBLANK(Výsledky!$JO$3),"",Výsledky!JO59)</f>
        <v/>
      </c>
      <c r="AW3" s="536" t="str">
        <f>IF(ISBLANK(Výsledky!$JV$3),"",Výsledky!JV59)</f>
        <v/>
      </c>
      <c r="AX3" s="536" t="str">
        <f>IF(ISBLANK(Výsledky!$KC$3),"",Výsledky!KC59)</f>
        <v/>
      </c>
      <c r="AY3" s="536" t="str">
        <f>IF(ISBLANK(Výsledky!$KJ$3),"",Výsledky!KJ59)</f>
        <v/>
      </c>
      <c r="AZ3" s="536" t="str">
        <f>IF(ISBLANK(Výsledky!$KQ$3),"",Výsledky!KQ59)</f>
        <v/>
      </c>
      <c r="BA3" s="536" t="str">
        <f>IF(ISBLANK(Výsledky!$KX$3),"",Výsledky!KX59)</f>
        <v/>
      </c>
      <c r="BB3" s="536" t="str">
        <f>IF(ISBLANK(Výsledky!$LE$3),"",Výsledky!LE59)</f>
        <v/>
      </c>
      <c r="BC3" s="536" t="str">
        <f>IF(ISBLANK(Výsledky!$LL$3),"",Výsledky!LL59)</f>
        <v/>
      </c>
      <c r="BD3" s="536" t="str">
        <f>IF(ISBLANK(Výsledky!$LS$3),"",Výsledky!LS59)</f>
        <v/>
      </c>
      <c r="BE3" s="536" t="str">
        <f>IF(ISBLANK(Výsledky!$LZ$3),"",Výsledky!LZ59)</f>
        <v/>
      </c>
      <c r="BF3" s="536" t="str">
        <f>IF(ISBLANK(Výsledky!$MG$3),"",Výsledky!MG59)</f>
        <v/>
      </c>
      <c r="BG3" s="536" t="str">
        <f>IF(ISBLANK(Výsledky!$MN$3),"",Výsledky!MN59)</f>
        <v/>
      </c>
      <c r="BH3" s="536" t="str">
        <f>IF(ISBLANK(Výsledky!$MU$3),"",Výsledky!MU59)</f>
        <v/>
      </c>
      <c r="BI3" s="536" t="str">
        <f>IF(ISBLANK(Výsledky!$NB$3),"",Výsledky!NB59)</f>
        <v/>
      </c>
      <c r="BJ3" s="536" t="str">
        <f>IF(ISBLANK(Výsledky!$NI$3),"",Výsledky!NI59)</f>
        <v/>
      </c>
      <c r="BK3" s="536" t="str">
        <f>IF(ISBLANK(Výsledky!$NP$3),"",Výsledky!NP59)</f>
        <v/>
      </c>
      <c r="BL3" s="536" t="str">
        <f>IF(ISBLANK(Výsledky!$NW$3),"",Výsledky!NW59)</f>
        <v/>
      </c>
      <c r="BM3" s="536" t="str">
        <f>IF(ISBLANK(Výsledky!$OD$3),"",Výsledky!OD59)</f>
        <v/>
      </c>
      <c r="BN3" s="536" t="str">
        <f>IF(ISBLANK(Výsledky!$OK$3),"",Výsledky!OK59)</f>
        <v/>
      </c>
      <c r="BO3" s="536" t="str">
        <f>IF(ISBLANK(Výsledky!$OR$3),"",Výsledky!OR59)</f>
        <v/>
      </c>
      <c r="BP3" s="536" t="str">
        <f>IF(ISBLANK(Výsledky!$OY$3),"",Výsledky!OY59)</f>
        <v/>
      </c>
      <c r="BQ3" s="536" t="str">
        <f>IF(ISBLANK(Výsledky!$PF$3),"",Výsledky!PF59)</f>
        <v/>
      </c>
      <c r="BR3" s="536" t="str">
        <f>IF(ISBLANK(Výsledky!$PM$3),"",Výsledky!PM59)</f>
        <v/>
      </c>
      <c r="BS3" s="536" t="str">
        <f>IF(ISBLANK(Výsledky!$PT$3),"",Výsledky!PT59)</f>
        <v/>
      </c>
      <c r="BT3" s="536" t="str">
        <f>IF(ISBLANK(Výsledky!$QA$3),"",Výsledky!QA59)</f>
        <v/>
      </c>
      <c r="BU3" s="536" t="str">
        <f>IF(ISBLANK(Výsledky!$QH$3),"",Výsledky!QH100)</f>
        <v/>
      </c>
      <c r="BV3" s="536" t="str">
        <f>IF(ISBLANK(Výsledky!$QO$3),"",Výsledky!QO100)</f>
        <v/>
      </c>
      <c r="BW3" s="537" t="str">
        <f>IF(ISBLANK(Výsledky!$QV$3),"",Výsledky!QV100)</f>
        <v/>
      </c>
      <c r="BX3" s="49"/>
      <c r="BY3" s="122"/>
      <c r="BZ3" s="49"/>
      <c r="CA3" s="122"/>
      <c r="CB3" s="546"/>
      <c r="CC3" s="546"/>
      <c r="CD3" s="546"/>
      <c r="CE3" s="546"/>
      <c r="CF3" s="54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Tipy!A12</f>
        <v>48</v>
      </c>
      <c r="D4" s="243" t="str">
        <f>IF(Tipy!B12="","",Tipy!B12)</f>
        <v>Blakes</v>
      </c>
      <c r="E4" s="51">
        <f>SUM(F4:J4)</f>
        <v>240</v>
      </c>
      <c r="F4" s="247">
        <f>IF(ISBLANK(Výsledky!$I$3),"-",SUM(K4:P4,R4,T4,V4,W4,Y4,AA4,AC4,AD4,AF4:AH4,AJ4,AL4:AN4,AQ4,AT4:AV4,AX4,AZ4,BC4,BE4,BH4:BK4,BM4,BP4,BQ4,BS4,BU4,BV4))</f>
        <v>240</v>
      </c>
      <c r="G4" s="268" t="str">
        <f>IF(ISBLANK(Výsledky!$AY$3),"-",SUM(Q4,U4,X4,AB4,AE4,AI4,AW4,AY4,BD4,BF4,BL4,BN4,BR4,BT4,BW4))</f>
        <v>-</v>
      </c>
      <c r="H4" s="269" t="str">
        <f>IF(ISBLANK(Výsledky!$BM$3),"-",SUM(S4,Z4,AK4,AP4,AR4,BA4))</f>
        <v>-</v>
      </c>
      <c r="I4" s="248" t="str">
        <f>IF(ISBLANK(Výsledky!$GI$3),"-",SUM(AO4,AS4,BB4,BG4,BO4,BX4))</f>
        <v>-</v>
      </c>
      <c r="J4" s="263" t="str">
        <f>IF(ISBLANK(Výsledky!$I$3),"",Výsledky!I18)</f>
        <v>-</v>
      </c>
      <c r="K4" s="266">
        <f>IF(ISBLANK(Výsledky!$P$3),"",Výsledky!P18)</f>
        <v>80</v>
      </c>
      <c r="L4" s="267">
        <f>IF(ISBLANK(Výsledky!$W$3),"",Výsledky!W18)</f>
        <v>80</v>
      </c>
      <c r="M4" s="257">
        <f>IF(ISBLANK(Výsledky!$AD$3),"",Výsledky!AD18)</f>
        <v>60</v>
      </c>
      <c r="N4" s="257">
        <f>IF(ISBLANK(Výsledky!$AK$3),"",Výsledky!AK18)</f>
        <v>20</v>
      </c>
      <c r="O4" s="257" t="str">
        <f>IF(ISBLANK(Výsledky!$AR$3),"",Výsledky!AR17)</f>
        <v/>
      </c>
      <c r="P4" s="257" t="str">
        <f>IF(ISBLANK(Výsledky!$AY$3),"",Výsledky!AY17)</f>
        <v/>
      </c>
      <c r="Q4" s="257" t="str">
        <f>IF(ISBLANK(Výsledky!$BF$3),"",Výsledky!BF17)</f>
        <v/>
      </c>
      <c r="R4" s="257" t="str">
        <f>IF(ISBLANK(Výsledky!$BM$3),"",Výsledky!BM17)</f>
        <v/>
      </c>
      <c r="S4" s="257" t="str">
        <f>IF(ISBLANK(Výsledky!$BT$3),"",Výsledky!BT17)</f>
        <v/>
      </c>
      <c r="T4" s="257" t="str">
        <f>IF(ISBLANK(Výsledky!$CA$3),"",Výsledky!CA17)</f>
        <v/>
      </c>
      <c r="U4" s="257" t="str">
        <f>IF(ISBLANK(Výsledky!$CH$3),"",Výsledky!CH17)</f>
        <v/>
      </c>
      <c r="V4" s="257" t="str">
        <f>IF(ISBLANK(Výsledky!$CO$3),"",Výsledky!CO17)</f>
        <v/>
      </c>
      <c r="W4" s="257" t="str">
        <f>IF(ISBLANK(Výsledky!$CV$3),"",Výsledky!CV17)</f>
        <v/>
      </c>
      <c r="X4" s="257" t="str">
        <f>IF(ISBLANK(Výsledky!$DC$3),"",Výsledky!DC17)</f>
        <v/>
      </c>
      <c r="Y4" s="257" t="str">
        <f>IF(ISBLANK(Výsledky!$DJ$3),"",Výsledky!DJ17)</f>
        <v/>
      </c>
      <c r="Z4" s="257" t="str">
        <f>IF(ISBLANK(Výsledky!$DQ$3),"",Výsledky!DQ17)</f>
        <v/>
      </c>
      <c r="AA4" s="257" t="str">
        <f>IF(ISBLANK(Výsledky!$DX$3),"",Výsledky!DX17)</f>
        <v/>
      </c>
      <c r="AB4" s="257" t="str">
        <f>IF(ISBLANK(Výsledky!$EE$3),"",Výsledky!EE17)</f>
        <v/>
      </c>
      <c r="AC4" s="257" t="str">
        <f>IF(ISBLANK(Výsledky!$EL$3),"",Výsledky!EL17)</f>
        <v/>
      </c>
      <c r="AD4" s="257" t="str">
        <f>IF(ISBLANK(Výsledky!$ES$3),"",Výsledky!ES17)</f>
        <v/>
      </c>
      <c r="AE4" s="257" t="str">
        <f>IF(ISBLANK(Výsledky!$EZ$3),"",Výsledky!EZ17)</f>
        <v/>
      </c>
      <c r="AF4" s="257" t="str">
        <f>IF(ISBLANK(Výsledky!$FG$3),"",Výsledky!FG17)</f>
        <v/>
      </c>
      <c r="AG4" s="257" t="str">
        <f>IF(ISBLANK(Výsledky!$FN$3),"",Výsledky!FN17)</f>
        <v/>
      </c>
      <c r="AH4" s="257" t="str">
        <f>IF(ISBLANK(Výsledky!$FU$3),"",Výsledky!FU17)</f>
        <v/>
      </c>
      <c r="AI4" s="257" t="str">
        <f>IF(ISBLANK(Výsledky!$GB$3),"",Výsledky!GB17)</f>
        <v/>
      </c>
      <c r="AJ4" s="257" t="str">
        <f>IF(ISBLANK(Výsledky!$GI$3),"",Výsledky!GI17)</f>
        <v/>
      </c>
      <c r="AK4" s="257" t="str">
        <f>IF(ISBLANK(Výsledky!$GP$3),"",Výsledky!GP17)</f>
        <v/>
      </c>
      <c r="AL4" s="257" t="str">
        <f>IF(ISBLANK(Výsledky!$GW$3),"",Výsledky!GW17)</f>
        <v/>
      </c>
      <c r="AM4" s="257" t="str">
        <f>IF(ISBLANK(Výsledky!$HD$3),"",Výsledky!HD17)</f>
        <v/>
      </c>
      <c r="AN4" s="257" t="str">
        <f>IF(ISBLANK(Výsledky!$HK$3),"",Výsledky!HK17)</f>
        <v/>
      </c>
      <c r="AO4" s="257" t="str">
        <f>IF(ISBLANK(Výsledky!$HR$3),"",Výsledky!HR17)</f>
        <v/>
      </c>
      <c r="AP4" s="257" t="str">
        <f>IF(ISBLANK(Výsledky!$HY$3),"",Výsledky!HY17)</f>
        <v/>
      </c>
      <c r="AQ4" s="257" t="str">
        <f>IF(ISBLANK(Výsledky!$IF$3),"",Výsledky!IF17)</f>
        <v/>
      </c>
      <c r="AR4" s="257" t="str">
        <f>IF(ISBLANK(Výsledky!$IM$3),"",Výsledky!IM17)</f>
        <v/>
      </c>
      <c r="AS4" s="257" t="str">
        <f>IF(ISBLANK(Výsledky!$IT$3),"",Výsledky!IT17)</f>
        <v/>
      </c>
      <c r="AT4" s="257" t="str">
        <f>IF(ISBLANK(Výsledky!$JA$3),"",Výsledky!JA17)</f>
        <v/>
      </c>
      <c r="AU4" s="257" t="str">
        <f>IF(ISBLANK(Výsledky!$JH$3),"",Výsledky!JH17)</f>
        <v/>
      </c>
      <c r="AV4" s="257" t="str">
        <f>IF(ISBLANK(Výsledky!$JO$3),"",Výsledky!JO17)</f>
        <v/>
      </c>
      <c r="AW4" s="257" t="str">
        <f>IF(ISBLANK(Výsledky!$JV$3),"",Výsledky!JV17)</f>
        <v/>
      </c>
      <c r="AX4" s="257" t="str">
        <f>IF(ISBLANK(Výsledky!$KC$3),"",Výsledky!KC17)</f>
        <v/>
      </c>
      <c r="AY4" s="257" t="str">
        <f>IF(ISBLANK(Výsledky!$KJ$3),"",Výsledky!KJ17)</f>
        <v/>
      </c>
      <c r="AZ4" s="257" t="str">
        <f>IF(ISBLANK(Výsledky!$KQ$3),"",Výsledky!KQ17)</f>
        <v/>
      </c>
      <c r="BA4" s="257" t="str">
        <f>IF(ISBLANK(Výsledky!$KX$3),"",Výsledky!KX17)</f>
        <v/>
      </c>
      <c r="BB4" s="257" t="str">
        <f>IF(ISBLANK(Výsledky!$LE$3),"",Výsledky!LE17)</f>
        <v/>
      </c>
      <c r="BC4" s="257" t="str">
        <f>IF(ISBLANK(Výsledky!$LL$3),"",Výsledky!LL17)</f>
        <v/>
      </c>
      <c r="BD4" s="257" t="str">
        <f>IF(ISBLANK(Výsledky!$LS$3),"",Výsledky!LS17)</f>
        <v/>
      </c>
      <c r="BE4" s="257" t="str">
        <f>IF(ISBLANK(Výsledky!$LZ$3),"",Výsledky!LZ17)</f>
        <v/>
      </c>
      <c r="BF4" s="257" t="str">
        <f>IF(ISBLANK(Výsledky!$MG$3),"",Výsledky!MG17)</f>
        <v/>
      </c>
      <c r="BG4" s="257" t="str">
        <f>IF(ISBLANK(Výsledky!$MN$3),"",Výsledky!MN17)</f>
        <v/>
      </c>
      <c r="BH4" s="257" t="str">
        <f>IF(ISBLANK(Výsledky!$MU$3),"",Výsledky!MU17)</f>
        <v/>
      </c>
      <c r="BI4" s="257" t="str">
        <f>IF(ISBLANK(Výsledky!$NB$3),"",Výsledky!NB17)</f>
        <v/>
      </c>
      <c r="BJ4" s="257" t="str">
        <f>IF(ISBLANK(Výsledky!$NI$3),"",Výsledky!NI17)</f>
        <v/>
      </c>
      <c r="BK4" s="257" t="str">
        <f>IF(ISBLANK(Výsledky!$NP$3),"",Výsledky!NP17)</f>
        <v/>
      </c>
      <c r="BL4" s="257" t="str">
        <f>IF(ISBLANK(Výsledky!$NW$3),"",Výsledky!NW17)</f>
        <v/>
      </c>
      <c r="BM4" s="257" t="str">
        <f>IF(ISBLANK(Výsledky!$OD$3),"",Výsledky!OD17)</f>
        <v/>
      </c>
      <c r="BN4" s="257" t="str">
        <f>IF(ISBLANK(Výsledky!$OK$3),"",Výsledky!OK17)</f>
        <v/>
      </c>
      <c r="BO4" s="257" t="str">
        <f>IF(ISBLANK(Výsledky!$OR$3),"",Výsledky!OR17)</f>
        <v/>
      </c>
      <c r="BP4" s="257" t="str">
        <f>IF(ISBLANK(Výsledky!$OY$3),"",Výsledky!OY17)</f>
        <v/>
      </c>
      <c r="BQ4" s="257" t="str">
        <f>IF(ISBLANK(Výsledky!$PF$3),"",Výsledky!PF17)</f>
        <v/>
      </c>
      <c r="BR4" s="257" t="str">
        <f>IF(ISBLANK(Výsledky!$PM$3),"",Výsledky!PM17)</f>
        <v/>
      </c>
      <c r="BS4" s="257" t="str">
        <f>IF(ISBLANK(Výsledky!$PT$3),"",Výsledky!PT17)</f>
        <v/>
      </c>
      <c r="BT4" s="257" t="str">
        <f>IF(ISBLANK(Výsledky!$QA$3),"",Výsledky!QA17)</f>
        <v/>
      </c>
      <c r="BU4" s="257" t="str">
        <f>IF(ISBLANK(Výsledky!$QH$3),"",Výsledky!QH58)</f>
        <v/>
      </c>
      <c r="BV4" s="257" t="str">
        <f>IF(ISBLANK(Výsledky!$QO$3),"",Výsledky!QO58)</f>
        <v/>
      </c>
      <c r="BW4" s="292" t="str">
        <f>IF(ISBLANK(Výsledky!$QV$3),"",Výsledky!QV58)</f>
        <v/>
      </c>
      <c r="BX4" s="49"/>
      <c r="BY4" s="122"/>
      <c r="BZ4" s="49"/>
      <c r="CA4" s="122"/>
      <c r="CB4" s="546"/>
      <c r="CC4" s="546"/>
      <c r="CD4" s="546"/>
      <c r="CE4" s="546"/>
      <c r="CF4" s="54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Tipy!A32</f>
        <v>57</v>
      </c>
      <c r="D5" s="243" t="str">
        <f>IF(Tipy!B32="","",Tipy!B32)</f>
        <v>labka</v>
      </c>
      <c r="E5" s="51">
        <f>SUM(F5:J5)</f>
        <v>240</v>
      </c>
      <c r="F5" s="247">
        <f>IF(ISBLANK(Výsledky!$I$3),"-",SUM(K5:P5,R5,T5,V5,W5,Y5,AA5,AC5,AD5,AF5:AH5,AJ5,AL5:AN5,AQ5,AT5:AV5,AX5,AZ5,BC5,BE5,BH5:BK5,BM5,BP5,BQ5,BS5,BU5,BV5))</f>
        <v>240</v>
      </c>
      <c r="G5" s="268" t="str">
        <f>IF(ISBLANK(Výsledky!$AY$3),"-",SUM(Q5,U5,X5,AB5,AE5,AI5,AW5,AY5,BD5,BF5,BL5,BN5,BR5,BT5,BW5))</f>
        <v>-</v>
      </c>
      <c r="H5" s="269" t="str">
        <f>IF(ISBLANK(Výsledky!$BM$3),"-",SUM(S5,Z5,AK5,AP5,AR5,BA5))</f>
        <v>-</v>
      </c>
      <c r="I5" s="248" t="str">
        <f>IF(ISBLANK(Výsledky!$GI$3),"-",SUM(AO5,AS5,BB5,BG5,BO5,BX5))</f>
        <v>-</v>
      </c>
      <c r="J5" s="263" t="str">
        <f>IF(ISBLANK(Výsledky!$I$3),"",Výsledky!I38)</f>
        <v>-</v>
      </c>
      <c r="K5" s="266">
        <f>IF(ISBLANK(Výsledky!$P$3),"",Výsledky!P38)</f>
        <v>100</v>
      </c>
      <c r="L5" s="267">
        <f>IF(ISBLANK(Výsledky!$W$3),"",Výsledky!W38)</f>
        <v>50</v>
      </c>
      <c r="M5" s="257">
        <f>IF(ISBLANK(Výsledky!$AD$3),"",Výsledky!AD38)</f>
        <v>30</v>
      </c>
      <c r="N5" s="257">
        <f>IF(ISBLANK(Výsledky!$AK$3),"",Výsledky!AK38)</f>
        <v>60</v>
      </c>
      <c r="O5" s="257" t="str">
        <f>IF(ISBLANK(Výsledky!$AR$3),"",Výsledky!AR35)</f>
        <v/>
      </c>
      <c r="P5" s="257" t="str">
        <f>IF(ISBLANK(Výsledky!$AY$3),"",Výsledky!AY35)</f>
        <v/>
      </c>
      <c r="Q5" s="257" t="str">
        <f>IF(ISBLANK(Výsledky!$BF$3),"",Výsledky!BF35)</f>
        <v/>
      </c>
      <c r="R5" s="257" t="str">
        <f>IF(ISBLANK(Výsledky!$BM$3),"",Výsledky!BM35)</f>
        <v/>
      </c>
      <c r="S5" s="257" t="str">
        <f>IF(ISBLANK(Výsledky!$BT$3),"",Výsledky!BT35)</f>
        <v/>
      </c>
      <c r="T5" s="257" t="str">
        <f>IF(ISBLANK(Výsledky!$CA$3),"",Výsledky!CA35)</f>
        <v/>
      </c>
      <c r="U5" s="257" t="str">
        <f>IF(ISBLANK(Výsledky!$CH$3),"",Výsledky!CH35)</f>
        <v/>
      </c>
      <c r="V5" s="257" t="str">
        <f>IF(ISBLANK(Výsledky!$CO$3),"",Výsledky!CO35)</f>
        <v/>
      </c>
      <c r="W5" s="257" t="str">
        <f>IF(ISBLANK(Výsledky!$CV$3),"",Výsledky!CV35)</f>
        <v/>
      </c>
      <c r="X5" s="257" t="str">
        <f>IF(ISBLANK(Výsledky!$DC$3),"",Výsledky!DC35)</f>
        <v/>
      </c>
      <c r="Y5" s="257" t="str">
        <f>IF(ISBLANK(Výsledky!$DJ$3),"",Výsledky!DJ35)</f>
        <v/>
      </c>
      <c r="Z5" s="257" t="str">
        <f>IF(ISBLANK(Výsledky!$DQ$3),"",Výsledky!DQ35)</f>
        <v/>
      </c>
      <c r="AA5" s="257" t="str">
        <f>IF(ISBLANK(Výsledky!$DX$3),"",Výsledky!DX35)</f>
        <v/>
      </c>
      <c r="AB5" s="257" t="str">
        <f>IF(ISBLANK(Výsledky!$EE$3),"",Výsledky!EE35)</f>
        <v/>
      </c>
      <c r="AC5" s="257" t="str">
        <f>IF(ISBLANK(Výsledky!$EL$3),"",Výsledky!EL35)</f>
        <v/>
      </c>
      <c r="AD5" s="257" t="str">
        <f>IF(ISBLANK(Výsledky!$ES$3),"",Výsledky!ES35)</f>
        <v/>
      </c>
      <c r="AE5" s="257" t="str">
        <f>IF(ISBLANK(Výsledky!$EZ$3),"",Výsledky!EZ35)</f>
        <v/>
      </c>
      <c r="AF5" s="257" t="str">
        <f>IF(ISBLANK(Výsledky!$FG$3),"",Výsledky!FG35)</f>
        <v/>
      </c>
      <c r="AG5" s="257" t="str">
        <f>IF(ISBLANK(Výsledky!$FN$3),"",Výsledky!FN35)</f>
        <v/>
      </c>
      <c r="AH5" s="257" t="str">
        <f>IF(ISBLANK(Výsledky!$FU$3),"",Výsledky!FU35)</f>
        <v/>
      </c>
      <c r="AI5" s="257" t="str">
        <f>IF(ISBLANK(Výsledky!$GB$3),"",Výsledky!GB35)</f>
        <v/>
      </c>
      <c r="AJ5" s="257" t="str">
        <f>IF(ISBLANK(Výsledky!$GI$3),"",Výsledky!GI35)</f>
        <v/>
      </c>
      <c r="AK5" s="257" t="str">
        <f>IF(ISBLANK(Výsledky!$GP$3),"",Výsledky!GP35)</f>
        <v/>
      </c>
      <c r="AL5" s="257" t="str">
        <f>IF(ISBLANK(Výsledky!$GW$3),"",Výsledky!GW35)</f>
        <v/>
      </c>
      <c r="AM5" s="257" t="str">
        <f>IF(ISBLANK(Výsledky!$HD$3),"",Výsledky!HD35)</f>
        <v/>
      </c>
      <c r="AN5" s="257" t="str">
        <f>IF(ISBLANK(Výsledky!$HK$3),"",Výsledky!HK35)</f>
        <v/>
      </c>
      <c r="AO5" s="257" t="str">
        <f>IF(ISBLANK(Výsledky!$HR$3),"",Výsledky!HR35)</f>
        <v/>
      </c>
      <c r="AP5" s="257" t="str">
        <f>IF(ISBLANK(Výsledky!$HY$3),"",Výsledky!HY35)</f>
        <v/>
      </c>
      <c r="AQ5" s="257" t="str">
        <f>IF(ISBLANK(Výsledky!$IF$3),"",Výsledky!IF35)</f>
        <v/>
      </c>
      <c r="AR5" s="257" t="str">
        <f>IF(ISBLANK(Výsledky!$IM$3),"",Výsledky!IM35)</f>
        <v/>
      </c>
      <c r="AS5" s="257" t="str">
        <f>IF(ISBLANK(Výsledky!$IT$3),"",Výsledky!IT35)</f>
        <v/>
      </c>
      <c r="AT5" s="257" t="str">
        <f>IF(ISBLANK(Výsledky!$JA$3),"",Výsledky!JA35)</f>
        <v/>
      </c>
      <c r="AU5" s="257" t="str">
        <f>IF(ISBLANK(Výsledky!$JH$3),"",Výsledky!JH35)</f>
        <v/>
      </c>
      <c r="AV5" s="257" t="str">
        <f>IF(ISBLANK(Výsledky!$JO$3),"",Výsledky!JO35)</f>
        <v/>
      </c>
      <c r="AW5" s="257" t="str">
        <f>IF(ISBLANK(Výsledky!$JV$3),"",Výsledky!JV35)</f>
        <v/>
      </c>
      <c r="AX5" s="257" t="str">
        <f>IF(ISBLANK(Výsledky!$KC$3),"",Výsledky!KC35)</f>
        <v/>
      </c>
      <c r="AY5" s="257" t="str">
        <f>IF(ISBLANK(Výsledky!$KJ$3),"",Výsledky!KJ35)</f>
        <v/>
      </c>
      <c r="AZ5" s="257" t="str">
        <f>IF(ISBLANK(Výsledky!$KQ$3),"",Výsledky!KQ35)</f>
        <v/>
      </c>
      <c r="BA5" s="257" t="str">
        <f>IF(ISBLANK(Výsledky!$KX$3),"",Výsledky!KX35)</f>
        <v/>
      </c>
      <c r="BB5" s="257" t="str">
        <f>IF(ISBLANK(Výsledky!$LE$3),"",Výsledky!LE35)</f>
        <v/>
      </c>
      <c r="BC5" s="257" t="str">
        <f>IF(ISBLANK(Výsledky!$LL$3),"",Výsledky!LL35)</f>
        <v/>
      </c>
      <c r="BD5" s="257" t="str">
        <f>IF(ISBLANK(Výsledky!$LS$3),"",Výsledky!LS35)</f>
        <v/>
      </c>
      <c r="BE5" s="257" t="str">
        <f>IF(ISBLANK(Výsledky!$LZ$3),"",Výsledky!LZ35)</f>
        <v/>
      </c>
      <c r="BF5" s="257" t="str">
        <f>IF(ISBLANK(Výsledky!$MG$3),"",Výsledky!MG35)</f>
        <v/>
      </c>
      <c r="BG5" s="257" t="str">
        <f>IF(ISBLANK(Výsledky!$MN$3),"",Výsledky!MN35)</f>
        <v/>
      </c>
      <c r="BH5" s="257" t="str">
        <f>IF(ISBLANK(Výsledky!$MU$3),"",Výsledky!MU35)</f>
        <v/>
      </c>
      <c r="BI5" s="257" t="str">
        <f>IF(ISBLANK(Výsledky!$NB$3),"",Výsledky!NB35)</f>
        <v/>
      </c>
      <c r="BJ5" s="257" t="str">
        <f>IF(ISBLANK(Výsledky!$NI$3),"",Výsledky!NI35)</f>
        <v/>
      </c>
      <c r="BK5" s="257" t="str">
        <f>IF(ISBLANK(Výsledky!$NP$3),"",Výsledky!NP35)</f>
        <v/>
      </c>
      <c r="BL5" s="257" t="str">
        <f>IF(ISBLANK(Výsledky!$NW$3),"",Výsledky!NW35)</f>
        <v/>
      </c>
      <c r="BM5" s="257" t="str">
        <f>IF(ISBLANK(Výsledky!$OD$3),"",Výsledky!OD35)</f>
        <v/>
      </c>
      <c r="BN5" s="257" t="str">
        <f>IF(ISBLANK(Výsledky!$OK$3),"",Výsledky!OK35)</f>
        <v/>
      </c>
      <c r="BO5" s="257" t="str">
        <f>IF(ISBLANK(Výsledky!$OR$3),"",Výsledky!OR35)</f>
        <v/>
      </c>
      <c r="BP5" s="257" t="str">
        <f>IF(ISBLANK(Výsledky!$OY$3),"",Výsledky!OY35)</f>
        <v/>
      </c>
      <c r="BQ5" s="257" t="str">
        <f>IF(ISBLANK(Výsledky!$PF$3),"",Výsledky!PF35)</f>
        <v/>
      </c>
      <c r="BR5" s="257" t="str">
        <f>IF(ISBLANK(Výsledky!$PM$3),"",Výsledky!PM35)</f>
        <v/>
      </c>
      <c r="BS5" s="257" t="str">
        <f>IF(ISBLANK(Výsledky!$PT$3),"",Výsledky!PT35)</f>
        <v/>
      </c>
      <c r="BT5" s="257" t="str">
        <f>IF(ISBLANK(Výsledky!$QA$3),"",Výsledky!QA35)</f>
        <v/>
      </c>
      <c r="BU5" s="257" t="str">
        <f>IF(ISBLANK(Výsledky!$QH$3),"",Výsledky!QH76)</f>
        <v/>
      </c>
      <c r="BV5" s="257" t="str">
        <f>IF(ISBLANK(Výsledky!$QO$3),"",Výsledky!QO76)</f>
        <v/>
      </c>
      <c r="BW5" s="292" t="str">
        <f>IF(ISBLANK(Výsledky!$QV$3),"",Výsledky!QV76)</f>
        <v/>
      </c>
      <c r="BX5" s="49"/>
      <c r="BY5" s="122"/>
      <c r="BZ5" s="49"/>
      <c r="CA5" s="122"/>
      <c r="CB5" s="546"/>
      <c r="CC5" s="546"/>
      <c r="CD5" s="546"/>
      <c r="CE5" s="546"/>
      <c r="CF5" s="54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Tipy!A53</f>
        <v>6</v>
      </c>
      <c r="D6" s="243" t="str">
        <f>IF(Tipy!B53="","",Tipy!B53)</f>
        <v>Pedro8</v>
      </c>
      <c r="E6" s="51">
        <f>SUM(F6:J6)</f>
        <v>230</v>
      </c>
      <c r="F6" s="247">
        <f>IF(ISBLANK(Výsledky!$I$3),"-",SUM(K6:P6,R6,T6,V6,W6,Y6,AA6,AC6,AD6,AF6:AH6,AJ6,AL6:AN6,AQ6,AT6:AV6,AX6,AZ6,BC6,BE6,BH6:BK6,BM6,BP6,BQ6,BS6,BU6,BV6))</f>
        <v>230</v>
      </c>
      <c r="G6" s="268" t="str">
        <f>IF(ISBLANK(Výsledky!$AY$3),"-",SUM(Q6,U6,X6,AB6,AE6,AI6,AW6,AY6,BD6,BF6,BL6,BN6,BR6,BT6,BW6))</f>
        <v>-</v>
      </c>
      <c r="H6" s="269" t="str">
        <f>IF(ISBLANK(Výsledky!$BM$3),"-",SUM(S6,Z6,AK6,AP6,AR6,BA6))</f>
        <v>-</v>
      </c>
      <c r="I6" s="248" t="str">
        <f>IF(ISBLANK(Výsledky!$GI$3),"-",SUM(AO6,AS6,BB6,BG6,BO6,BX6))</f>
        <v>-</v>
      </c>
      <c r="J6" s="263" t="str">
        <f>IF(ISBLANK(Výsledky!$I$3),"",Výsledky!I59)</f>
        <v>-</v>
      </c>
      <c r="K6" s="266">
        <f>IF(ISBLANK(Výsledky!$P$3),"",Výsledky!P59)</f>
        <v>30</v>
      </c>
      <c r="L6" s="267">
        <f>IF(ISBLANK(Výsledky!$W$3),"",Výsledky!W59)</f>
        <v>80</v>
      </c>
      <c r="M6" s="257">
        <f>IF(ISBLANK(Výsledky!$AD$3),"",Výsledky!AD59)</f>
        <v>80</v>
      </c>
      <c r="N6" s="257">
        <f>IF(ISBLANK(Výsledky!$AK$3),"",Výsledky!AK59)</f>
        <v>40</v>
      </c>
      <c r="O6" s="257" t="str">
        <f>IF(ISBLANK(Výsledky!$AR$3),"",Výsledky!AR54)</f>
        <v/>
      </c>
      <c r="P6" s="257" t="str">
        <f>IF(ISBLANK(Výsledky!$AY$3),"",Výsledky!AY54)</f>
        <v/>
      </c>
      <c r="Q6" s="257" t="str">
        <f>IF(ISBLANK(Výsledky!$BF$3),"",Výsledky!BF54)</f>
        <v/>
      </c>
      <c r="R6" s="257" t="str">
        <f>IF(ISBLANK(Výsledky!$BM$3),"",Výsledky!BM54)</f>
        <v/>
      </c>
      <c r="S6" s="257" t="str">
        <f>IF(ISBLANK(Výsledky!$BT$3),"",Výsledky!BT54)</f>
        <v/>
      </c>
      <c r="T6" s="257" t="str">
        <f>IF(ISBLANK(Výsledky!$CA$3),"",Výsledky!CA54)</f>
        <v/>
      </c>
      <c r="U6" s="257" t="str">
        <f>IF(ISBLANK(Výsledky!$CH$3),"",Výsledky!CH54)</f>
        <v/>
      </c>
      <c r="V6" s="257" t="str">
        <f>IF(ISBLANK(Výsledky!$CO$3),"",Výsledky!CO54)</f>
        <v/>
      </c>
      <c r="W6" s="257" t="str">
        <f>IF(ISBLANK(Výsledky!$CV$3),"",Výsledky!CV54)</f>
        <v/>
      </c>
      <c r="X6" s="257" t="str">
        <f>IF(ISBLANK(Výsledky!$DC$3),"",Výsledky!DC54)</f>
        <v/>
      </c>
      <c r="Y6" s="257" t="str">
        <f>IF(ISBLANK(Výsledky!$DJ$3),"",Výsledky!DJ54)</f>
        <v/>
      </c>
      <c r="Z6" s="257" t="str">
        <f>IF(ISBLANK(Výsledky!$DQ$3),"",Výsledky!DQ54)</f>
        <v/>
      </c>
      <c r="AA6" s="257" t="str">
        <f>IF(ISBLANK(Výsledky!$DX$3),"",Výsledky!DX54)</f>
        <v/>
      </c>
      <c r="AB6" s="257" t="str">
        <f>IF(ISBLANK(Výsledky!$EE$3),"",Výsledky!EE54)</f>
        <v/>
      </c>
      <c r="AC6" s="257" t="str">
        <f>IF(ISBLANK(Výsledky!$EL$3),"",Výsledky!EL54)</f>
        <v/>
      </c>
      <c r="AD6" s="257" t="str">
        <f>IF(ISBLANK(Výsledky!$ES$3),"",Výsledky!ES54)</f>
        <v/>
      </c>
      <c r="AE6" s="257" t="str">
        <f>IF(ISBLANK(Výsledky!$EZ$3),"",Výsledky!EZ54)</f>
        <v/>
      </c>
      <c r="AF6" s="257" t="str">
        <f>IF(ISBLANK(Výsledky!$FG$3),"",Výsledky!FG54)</f>
        <v/>
      </c>
      <c r="AG6" s="257" t="str">
        <f>IF(ISBLANK(Výsledky!$FN$3),"",Výsledky!FN54)</f>
        <v/>
      </c>
      <c r="AH6" s="257" t="str">
        <f>IF(ISBLANK(Výsledky!$FU$3),"",Výsledky!FU54)</f>
        <v/>
      </c>
      <c r="AI6" s="257" t="str">
        <f>IF(ISBLANK(Výsledky!$GB$3),"",Výsledky!GB54)</f>
        <v/>
      </c>
      <c r="AJ6" s="257" t="str">
        <f>IF(ISBLANK(Výsledky!$GI$3),"",Výsledky!GI54)</f>
        <v/>
      </c>
      <c r="AK6" s="257" t="str">
        <f>IF(ISBLANK(Výsledky!$GP$3),"",Výsledky!GP54)</f>
        <v/>
      </c>
      <c r="AL6" s="257" t="str">
        <f>IF(ISBLANK(Výsledky!$GW$3),"",Výsledky!GW54)</f>
        <v/>
      </c>
      <c r="AM6" s="257" t="str">
        <f>IF(ISBLANK(Výsledky!$HD$3),"",Výsledky!HD54)</f>
        <v/>
      </c>
      <c r="AN6" s="257" t="str">
        <f>IF(ISBLANK(Výsledky!$HK$3),"",Výsledky!HK54)</f>
        <v/>
      </c>
      <c r="AO6" s="257" t="str">
        <f>IF(ISBLANK(Výsledky!$HR$3),"",Výsledky!HR54)</f>
        <v/>
      </c>
      <c r="AP6" s="257" t="str">
        <f>IF(ISBLANK(Výsledky!$HY$3),"",Výsledky!HY54)</f>
        <v/>
      </c>
      <c r="AQ6" s="257" t="str">
        <f>IF(ISBLANK(Výsledky!$IF$3),"",Výsledky!IF54)</f>
        <v/>
      </c>
      <c r="AR6" s="257" t="str">
        <f>IF(ISBLANK(Výsledky!$IM$3),"",Výsledky!IM54)</f>
        <v/>
      </c>
      <c r="AS6" s="257" t="str">
        <f>IF(ISBLANK(Výsledky!$IT$3),"",Výsledky!IT54)</f>
        <v/>
      </c>
      <c r="AT6" s="257" t="str">
        <f>IF(ISBLANK(Výsledky!$JA$3),"",Výsledky!JA54)</f>
        <v/>
      </c>
      <c r="AU6" s="257" t="str">
        <f>IF(ISBLANK(Výsledky!$JH$3),"",Výsledky!JH54)</f>
        <v/>
      </c>
      <c r="AV6" s="257" t="str">
        <f>IF(ISBLANK(Výsledky!$JO$3),"",Výsledky!JO54)</f>
        <v/>
      </c>
      <c r="AW6" s="257" t="str">
        <f>IF(ISBLANK(Výsledky!$JV$3),"",Výsledky!JV54)</f>
        <v/>
      </c>
      <c r="AX6" s="257" t="str">
        <f>IF(ISBLANK(Výsledky!$KC$3),"",Výsledky!KC54)</f>
        <v/>
      </c>
      <c r="AY6" s="257" t="str">
        <f>IF(ISBLANK(Výsledky!$KJ$3),"",Výsledky!KJ54)</f>
        <v/>
      </c>
      <c r="AZ6" s="257" t="str">
        <f>IF(ISBLANK(Výsledky!$KQ$3),"",Výsledky!KQ54)</f>
        <v/>
      </c>
      <c r="BA6" s="257" t="str">
        <f>IF(ISBLANK(Výsledky!$KX$3),"",Výsledky!KX54)</f>
        <v/>
      </c>
      <c r="BB6" s="257" t="str">
        <f>IF(ISBLANK(Výsledky!$LE$3),"",Výsledky!LE54)</f>
        <v/>
      </c>
      <c r="BC6" s="257" t="str">
        <f>IF(ISBLANK(Výsledky!$LL$3),"",Výsledky!LL54)</f>
        <v/>
      </c>
      <c r="BD6" s="257" t="str">
        <f>IF(ISBLANK(Výsledky!$LS$3),"",Výsledky!LS54)</f>
        <v/>
      </c>
      <c r="BE6" s="257" t="str">
        <f>IF(ISBLANK(Výsledky!$LZ$3),"",Výsledky!LZ54)</f>
        <v/>
      </c>
      <c r="BF6" s="257" t="str">
        <f>IF(ISBLANK(Výsledky!$MG$3),"",Výsledky!MG54)</f>
        <v/>
      </c>
      <c r="BG6" s="257" t="str">
        <f>IF(ISBLANK(Výsledky!$MN$3),"",Výsledky!MN54)</f>
        <v/>
      </c>
      <c r="BH6" s="257" t="str">
        <f>IF(ISBLANK(Výsledky!$MU$3),"",Výsledky!MU54)</f>
        <v/>
      </c>
      <c r="BI6" s="257" t="str">
        <f>IF(ISBLANK(Výsledky!$NB$3),"",Výsledky!NB54)</f>
        <v/>
      </c>
      <c r="BJ6" s="257" t="str">
        <f>IF(ISBLANK(Výsledky!$NI$3),"",Výsledky!NI54)</f>
        <v/>
      </c>
      <c r="BK6" s="257" t="str">
        <f>IF(ISBLANK(Výsledky!$NP$3),"",Výsledky!NP54)</f>
        <v/>
      </c>
      <c r="BL6" s="257" t="str">
        <f>IF(ISBLANK(Výsledky!$NW$3),"",Výsledky!NW54)</f>
        <v/>
      </c>
      <c r="BM6" s="257" t="str">
        <f>IF(ISBLANK(Výsledky!$OD$3),"",Výsledky!OD54)</f>
        <v/>
      </c>
      <c r="BN6" s="257" t="str">
        <f>IF(ISBLANK(Výsledky!$OK$3),"",Výsledky!OK54)</f>
        <v/>
      </c>
      <c r="BO6" s="257" t="str">
        <f>IF(ISBLANK(Výsledky!$OR$3),"",Výsledky!OR54)</f>
        <v/>
      </c>
      <c r="BP6" s="257" t="str">
        <f>IF(ISBLANK(Výsledky!$OY$3),"",Výsledky!OY54)</f>
        <v/>
      </c>
      <c r="BQ6" s="257" t="str">
        <f>IF(ISBLANK(Výsledky!$PF$3),"",Výsledky!PF54)</f>
        <v/>
      </c>
      <c r="BR6" s="257" t="str">
        <f>IF(ISBLANK(Výsledky!$PM$3),"",Výsledky!PM54)</f>
        <v/>
      </c>
      <c r="BS6" s="257" t="str">
        <f>IF(ISBLANK(Výsledky!$PT$3),"",Výsledky!PT54)</f>
        <v/>
      </c>
      <c r="BT6" s="257" t="str">
        <f>IF(ISBLANK(Výsledky!$QA$3),"",Výsledky!QA54)</f>
        <v/>
      </c>
      <c r="BU6" s="257" t="str">
        <f>IF(ISBLANK(Výsledky!$QH$3),"",Výsledky!QH95)</f>
        <v/>
      </c>
      <c r="BV6" s="257" t="str">
        <f>IF(ISBLANK(Výsledky!$QO$3),"",Výsledky!QO95)</f>
        <v/>
      </c>
      <c r="BW6" s="292" t="str">
        <f>IF(ISBLANK(Výsledky!$QV$3),"",Výsledky!QV95)</f>
        <v/>
      </c>
      <c r="BX6" s="49"/>
      <c r="BY6" s="122"/>
      <c r="BZ6" s="49"/>
      <c r="CA6" s="122"/>
      <c r="CB6" s="546"/>
      <c r="CC6" s="546"/>
      <c r="CD6" s="546"/>
      <c r="CE6" s="546"/>
      <c r="CF6" s="54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Tipy!A65</f>
        <v>8</v>
      </c>
      <c r="D7" s="243" t="str">
        <f>IF(Tipy!B65="","",Tipy!B65)</f>
        <v>Steve3465</v>
      </c>
      <c r="E7" s="51">
        <f>SUM(F7:J7)</f>
        <v>230</v>
      </c>
      <c r="F7" s="247">
        <f>IF(ISBLANK(Výsledky!$I$3),"-",SUM(K7:P7,R7,T7,V7,W7,Y7,AA7,AC7,AD7,AF7:AH7,AJ7,AL7:AN7,AQ7,AT7:AV7,AX7,AZ7,BC7,BE7,BH7:BK7,BM7,BP7,BQ7,BS7,BU7,BV7))</f>
        <v>230</v>
      </c>
      <c r="G7" s="268" t="str">
        <f>IF(ISBLANK(Výsledky!$AY$3),"-",SUM(Q7,U7,X7,AB7,AE7,AI7,AW7,AY7,BD7,BF7,BL7,BN7,BR7,BT7,BW7))</f>
        <v>-</v>
      </c>
      <c r="H7" s="269" t="str">
        <f>IF(ISBLANK(Výsledky!$BM$3),"-",SUM(S7,Z7,AK7,AP7,AR7,BA7))</f>
        <v>-</v>
      </c>
      <c r="I7" s="248" t="str">
        <f>IF(ISBLANK(Výsledky!$GI$3),"-",SUM(AO7,AS7,BB7,BG7,BO7,BX7))</f>
        <v>-</v>
      </c>
      <c r="J7" s="263" t="str">
        <f>IF(ISBLANK(Výsledky!$I$3),"",Výsledky!I70)</f>
        <v>-</v>
      </c>
      <c r="K7" s="266">
        <f>IF(ISBLANK(Výsledky!$P$3),"",Výsledky!P71)</f>
        <v>80</v>
      </c>
      <c r="L7" s="267">
        <f>IF(ISBLANK(Výsledky!$W$3),"",Výsledky!W71)</f>
        <v>50</v>
      </c>
      <c r="M7" s="257">
        <f>IF(ISBLANK(Výsledky!$AD$3),"",Výsledky!AD71)</f>
        <v>80</v>
      </c>
      <c r="N7" s="257">
        <f>IF(ISBLANK(Výsledky!$AK$3),"",Výsledky!AK71)</f>
        <v>20</v>
      </c>
      <c r="O7" s="257" t="str">
        <f>IF(ISBLANK(Výsledky!$AR$3),"",Výsledky!AR65)</f>
        <v/>
      </c>
      <c r="P7" s="257" t="str">
        <f>IF(ISBLANK(Výsledky!$AY$3),"",Výsledky!AY65)</f>
        <v/>
      </c>
      <c r="Q7" s="257" t="str">
        <f>IF(ISBLANK(Výsledky!$BF$3),"",Výsledky!BF65)</f>
        <v/>
      </c>
      <c r="R7" s="257" t="str">
        <f>IF(ISBLANK(Výsledky!$BM$3),"",Výsledky!BM65)</f>
        <v/>
      </c>
      <c r="S7" s="257" t="str">
        <f>IF(ISBLANK(Výsledky!$BT$3),"",Výsledky!BT65)</f>
        <v/>
      </c>
      <c r="T7" s="257" t="str">
        <f>IF(ISBLANK(Výsledky!$CA$3),"",Výsledky!CA65)</f>
        <v/>
      </c>
      <c r="U7" s="257" t="str">
        <f>IF(ISBLANK(Výsledky!$CH$3),"",Výsledky!CH65)</f>
        <v/>
      </c>
      <c r="V7" s="257" t="str">
        <f>IF(ISBLANK(Výsledky!$CO$3),"",Výsledky!CO65)</f>
        <v/>
      </c>
      <c r="W7" s="257" t="str">
        <f>IF(ISBLANK(Výsledky!$CV$3),"",Výsledky!CV65)</f>
        <v/>
      </c>
      <c r="X7" s="257" t="str">
        <f>IF(ISBLANK(Výsledky!$DC$3),"",Výsledky!DC65)</f>
        <v/>
      </c>
      <c r="Y7" s="257" t="str">
        <f>IF(ISBLANK(Výsledky!$DJ$3),"",Výsledky!DJ65)</f>
        <v/>
      </c>
      <c r="Z7" s="257" t="str">
        <f>IF(ISBLANK(Výsledky!$DQ$3),"",Výsledky!DQ65)</f>
        <v/>
      </c>
      <c r="AA7" s="257" t="str">
        <f>IF(ISBLANK(Výsledky!$DX$3),"",Výsledky!DX65)</f>
        <v/>
      </c>
      <c r="AB7" s="257" t="str">
        <f>IF(ISBLANK(Výsledky!$EE$3),"",Výsledky!EE65)</f>
        <v/>
      </c>
      <c r="AC7" s="257" t="str">
        <f>IF(ISBLANK(Výsledky!$EL$3),"",Výsledky!EL65)</f>
        <v/>
      </c>
      <c r="AD7" s="257" t="str">
        <f>IF(ISBLANK(Výsledky!$ES$3),"",Výsledky!ES65)</f>
        <v/>
      </c>
      <c r="AE7" s="257" t="str">
        <f>IF(ISBLANK(Výsledky!$EZ$3),"",Výsledky!EZ65)</f>
        <v/>
      </c>
      <c r="AF7" s="257" t="str">
        <f>IF(ISBLANK(Výsledky!$FG$3),"",Výsledky!FG65)</f>
        <v/>
      </c>
      <c r="AG7" s="257" t="str">
        <f>IF(ISBLANK(Výsledky!$FN$3),"",Výsledky!FN65)</f>
        <v/>
      </c>
      <c r="AH7" s="257" t="str">
        <f>IF(ISBLANK(Výsledky!$FU$3),"",Výsledky!FU65)</f>
        <v/>
      </c>
      <c r="AI7" s="257" t="str">
        <f>IF(ISBLANK(Výsledky!$GB$3),"",Výsledky!GB65)</f>
        <v/>
      </c>
      <c r="AJ7" s="257" t="str">
        <f>IF(ISBLANK(Výsledky!$GI$3),"",Výsledky!GI65)</f>
        <v/>
      </c>
      <c r="AK7" s="257" t="str">
        <f>IF(ISBLANK(Výsledky!$GP$3),"",Výsledky!GP65)</f>
        <v/>
      </c>
      <c r="AL7" s="257" t="str">
        <f>IF(ISBLANK(Výsledky!$GW$3),"",Výsledky!GW65)</f>
        <v/>
      </c>
      <c r="AM7" s="257" t="str">
        <f>IF(ISBLANK(Výsledky!$HD$3),"",Výsledky!HD65)</f>
        <v/>
      </c>
      <c r="AN7" s="257" t="str">
        <f>IF(ISBLANK(Výsledky!$HK$3),"",Výsledky!HK65)</f>
        <v/>
      </c>
      <c r="AO7" s="257" t="str">
        <f>IF(ISBLANK(Výsledky!$HR$3),"",Výsledky!HR65)</f>
        <v/>
      </c>
      <c r="AP7" s="257" t="str">
        <f>IF(ISBLANK(Výsledky!$HY$3),"",Výsledky!HY65)</f>
        <v/>
      </c>
      <c r="AQ7" s="257" t="str">
        <f>IF(ISBLANK(Výsledky!$IF$3),"",Výsledky!IF65)</f>
        <v/>
      </c>
      <c r="AR7" s="257" t="str">
        <f>IF(ISBLANK(Výsledky!$IM$3),"",Výsledky!IM65)</f>
        <v/>
      </c>
      <c r="AS7" s="257" t="str">
        <f>IF(ISBLANK(Výsledky!$IT$3),"",Výsledky!IT65)</f>
        <v/>
      </c>
      <c r="AT7" s="257" t="str">
        <f>IF(ISBLANK(Výsledky!$JA$3),"",Výsledky!JA65)</f>
        <v/>
      </c>
      <c r="AU7" s="257" t="str">
        <f>IF(ISBLANK(Výsledky!$JH$3),"",Výsledky!JH65)</f>
        <v/>
      </c>
      <c r="AV7" s="257" t="str">
        <f>IF(ISBLANK(Výsledky!$JO$3),"",Výsledky!JO65)</f>
        <v/>
      </c>
      <c r="AW7" s="257" t="str">
        <f>IF(ISBLANK(Výsledky!$JV$3),"",Výsledky!JV65)</f>
        <v/>
      </c>
      <c r="AX7" s="257" t="str">
        <f>IF(ISBLANK(Výsledky!$KC$3),"",Výsledky!KC65)</f>
        <v/>
      </c>
      <c r="AY7" s="257" t="str">
        <f>IF(ISBLANK(Výsledky!$KJ$3),"",Výsledky!KJ65)</f>
        <v/>
      </c>
      <c r="AZ7" s="257" t="str">
        <f>IF(ISBLANK(Výsledky!$KQ$3),"",Výsledky!KQ65)</f>
        <v/>
      </c>
      <c r="BA7" s="257" t="str">
        <f>IF(ISBLANK(Výsledky!$KX$3),"",Výsledky!KX65)</f>
        <v/>
      </c>
      <c r="BB7" s="257" t="str">
        <f>IF(ISBLANK(Výsledky!$LE$3),"",Výsledky!LE65)</f>
        <v/>
      </c>
      <c r="BC7" s="257" t="str">
        <f>IF(ISBLANK(Výsledky!$LL$3),"",Výsledky!LL65)</f>
        <v/>
      </c>
      <c r="BD7" s="257" t="str">
        <f>IF(ISBLANK(Výsledky!$LS$3),"",Výsledky!LS65)</f>
        <v/>
      </c>
      <c r="BE7" s="257" t="str">
        <f>IF(ISBLANK(Výsledky!$LZ$3),"",Výsledky!LZ65)</f>
        <v/>
      </c>
      <c r="BF7" s="257" t="str">
        <f>IF(ISBLANK(Výsledky!$MG$3),"",Výsledky!MG65)</f>
        <v/>
      </c>
      <c r="BG7" s="257" t="str">
        <f>IF(ISBLANK(Výsledky!$MN$3),"",Výsledky!MN65)</f>
        <v/>
      </c>
      <c r="BH7" s="257" t="str">
        <f>IF(ISBLANK(Výsledky!$MU$3),"",Výsledky!MU65)</f>
        <v/>
      </c>
      <c r="BI7" s="257" t="str">
        <f>IF(ISBLANK(Výsledky!$NB$3),"",Výsledky!NB65)</f>
        <v/>
      </c>
      <c r="BJ7" s="257" t="str">
        <f>IF(ISBLANK(Výsledky!$NI$3),"",Výsledky!NI65)</f>
        <v/>
      </c>
      <c r="BK7" s="257" t="str">
        <f>IF(ISBLANK(Výsledky!$NP$3),"",Výsledky!NP65)</f>
        <v/>
      </c>
      <c r="BL7" s="257" t="str">
        <f>IF(ISBLANK(Výsledky!$NW$3),"",Výsledky!NW65)</f>
        <v/>
      </c>
      <c r="BM7" s="257" t="str">
        <f>IF(ISBLANK(Výsledky!$OD$3),"",Výsledky!OD65)</f>
        <v/>
      </c>
      <c r="BN7" s="257" t="str">
        <f>IF(ISBLANK(Výsledky!$OK$3),"",Výsledky!OK65)</f>
        <v/>
      </c>
      <c r="BO7" s="257" t="str">
        <f>IF(ISBLANK(Výsledky!$OR$3),"",Výsledky!OR65)</f>
        <v/>
      </c>
      <c r="BP7" s="257" t="str">
        <f>IF(ISBLANK(Výsledky!$OY$3),"",Výsledky!OY65)</f>
        <v/>
      </c>
      <c r="BQ7" s="257" t="str">
        <f>IF(ISBLANK(Výsledky!$PF$3),"",Výsledky!PF65)</f>
        <v/>
      </c>
      <c r="BR7" s="257" t="str">
        <f>IF(ISBLANK(Výsledky!$PM$3),"",Výsledky!PM65)</f>
        <v/>
      </c>
      <c r="BS7" s="257" t="str">
        <f>IF(ISBLANK(Výsledky!$PT$3),"",Výsledky!PT65)</f>
        <v/>
      </c>
      <c r="BT7" s="257" t="str">
        <f>IF(ISBLANK(Výsledky!$QA$3),"",Výsledky!QA65)</f>
        <v/>
      </c>
      <c r="BU7" s="257" t="str">
        <f>IF(ISBLANK(Výsledky!$QH$3),"",Výsledky!QH106)</f>
        <v/>
      </c>
      <c r="BV7" s="257" t="str">
        <f>IF(ISBLANK(Výsledky!$QO$3),"",Výsledky!QO106)</f>
        <v/>
      </c>
      <c r="BW7" s="292" t="str">
        <f>IF(ISBLANK(Výsledky!$QV$3),"",Výsledky!QV106)</f>
        <v/>
      </c>
      <c r="BX7" s="49"/>
      <c r="BY7" s="122"/>
      <c r="BZ7" s="49"/>
      <c r="CA7" s="122"/>
      <c r="CB7" s="546"/>
      <c r="CC7" s="546"/>
      <c r="CD7" s="546"/>
      <c r="CE7" s="546"/>
      <c r="CF7" s="54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Tipy!A42</f>
        <v>42</v>
      </c>
      <c r="D8" s="243" t="str">
        <f>IF(Tipy!B42="","",Tipy!B42)</f>
        <v>MaroLFC</v>
      </c>
      <c r="E8" s="51">
        <f>SUM(F8:J8)</f>
        <v>230</v>
      </c>
      <c r="F8" s="247">
        <f>IF(ISBLANK(Výsledky!$I$3),"-",SUM(K8:P8,R8,T8,V8,W8,Y8,AA8,AC8,AD8,AF8:AH8,AJ8,AL8:AN8,AQ8,AT8:AV8,AX8,AZ8,BC8,BE8,BH8:BK8,BM8,BP8,BQ8,BS8,BU8,BV8))</f>
        <v>230</v>
      </c>
      <c r="G8" s="268" t="str">
        <f>IF(ISBLANK(Výsledky!$AY$3),"-",SUM(Q8,U8,X8,AB8,AE8,AI8,AW8,AY8,BD8,BF8,BL8,BN8,BR8,BT8,BW8))</f>
        <v>-</v>
      </c>
      <c r="H8" s="269" t="str">
        <f>IF(ISBLANK(Výsledky!$BM$3),"-",SUM(S8,Z8,AK8,AP8,AR8,BA8))</f>
        <v>-</v>
      </c>
      <c r="I8" s="248" t="str">
        <f>IF(ISBLANK(Výsledky!$GI$3),"-",SUM(AO8,AS8,BB8,BG8,BO8,BX8))</f>
        <v>-</v>
      </c>
      <c r="J8" s="263" t="str">
        <f>IF(ISBLANK(Výsledky!$I$3),"",Výsledky!I48)</f>
        <v>-</v>
      </c>
      <c r="K8" s="266">
        <f>IF(ISBLANK(Výsledky!$P$3),"",Výsledky!P48)</f>
        <v>80</v>
      </c>
      <c r="L8" s="267">
        <f>IF(ISBLANK(Výsledky!$W$3),"",Výsledky!W48)</f>
        <v>50</v>
      </c>
      <c r="M8" s="257">
        <f>IF(ISBLANK(Výsledky!$AD$3),"",Výsledky!AD48)</f>
        <v>80</v>
      </c>
      <c r="N8" s="257">
        <f>IF(ISBLANK(Výsledky!$AK$3),"",Výsledky!AK48)</f>
        <v>20</v>
      </c>
      <c r="O8" s="257" t="str">
        <f>IF(ISBLANK(Výsledky!$AR$3),"",Výsledky!AR44)</f>
        <v/>
      </c>
      <c r="P8" s="257" t="str">
        <f>IF(ISBLANK(Výsledky!$AY$3),"",Výsledky!AY44)</f>
        <v/>
      </c>
      <c r="Q8" s="257" t="str">
        <f>IF(ISBLANK(Výsledky!$BF$3),"",Výsledky!BF44)</f>
        <v/>
      </c>
      <c r="R8" s="257" t="str">
        <f>IF(ISBLANK(Výsledky!$BM$3),"",Výsledky!BM44)</f>
        <v/>
      </c>
      <c r="S8" s="257" t="str">
        <f>IF(ISBLANK(Výsledky!$BT$3),"",Výsledky!BT44)</f>
        <v/>
      </c>
      <c r="T8" s="257" t="str">
        <f>IF(ISBLANK(Výsledky!$CA$3),"",Výsledky!CA44)</f>
        <v/>
      </c>
      <c r="U8" s="257" t="str">
        <f>IF(ISBLANK(Výsledky!$CH$3),"",Výsledky!CH44)</f>
        <v/>
      </c>
      <c r="V8" s="257" t="str">
        <f>IF(ISBLANK(Výsledky!$CO$3),"",Výsledky!CO44)</f>
        <v/>
      </c>
      <c r="W8" s="257" t="str">
        <f>IF(ISBLANK(Výsledky!$CV$3),"",Výsledky!CV44)</f>
        <v/>
      </c>
      <c r="X8" s="257" t="str">
        <f>IF(ISBLANK(Výsledky!$DC$3),"",Výsledky!DC44)</f>
        <v/>
      </c>
      <c r="Y8" s="257" t="str">
        <f>IF(ISBLANK(Výsledky!$DJ$3),"",Výsledky!DJ44)</f>
        <v/>
      </c>
      <c r="Z8" s="257" t="str">
        <f>IF(ISBLANK(Výsledky!$DQ$3),"",Výsledky!DQ44)</f>
        <v/>
      </c>
      <c r="AA8" s="257" t="str">
        <f>IF(ISBLANK(Výsledky!$DX$3),"",Výsledky!DX44)</f>
        <v/>
      </c>
      <c r="AB8" s="257" t="str">
        <f>IF(ISBLANK(Výsledky!$EE$3),"",Výsledky!EE44)</f>
        <v/>
      </c>
      <c r="AC8" s="257" t="str">
        <f>IF(ISBLANK(Výsledky!$EL$3),"",Výsledky!EL44)</f>
        <v/>
      </c>
      <c r="AD8" s="257" t="str">
        <f>IF(ISBLANK(Výsledky!$ES$3),"",Výsledky!ES44)</f>
        <v/>
      </c>
      <c r="AE8" s="257" t="str">
        <f>IF(ISBLANK(Výsledky!$EZ$3),"",Výsledky!EZ44)</f>
        <v/>
      </c>
      <c r="AF8" s="257" t="str">
        <f>IF(ISBLANK(Výsledky!$FG$3),"",Výsledky!FG44)</f>
        <v/>
      </c>
      <c r="AG8" s="257" t="str">
        <f>IF(ISBLANK(Výsledky!$FN$3),"",Výsledky!FN44)</f>
        <v/>
      </c>
      <c r="AH8" s="257" t="str">
        <f>IF(ISBLANK(Výsledky!$FU$3),"",Výsledky!FU44)</f>
        <v/>
      </c>
      <c r="AI8" s="257" t="str">
        <f>IF(ISBLANK(Výsledky!$GB$3),"",Výsledky!GB44)</f>
        <v/>
      </c>
      <c r="AJ8" s="257" t="str">
        <f>IF(ISBLANK(Výsledky!$GI$3),"",Výsledky!GI44)</f>
        <v/>
      </c>
      <c r="AK8" s="257" t="str">
        <f>IF(ISBLANK(Výsledky!$GP$3),"",Výsledky!GP44)</f>
        <v/>
      </c>
      <c r="AL8" s="257" t="str">
        <f>IF(ISBLANK(Výsledky!$GW$3),"",Výsledky!GW44)</f>
        <v/>
      </c>
      <c r="AM8" s="257" t="str">
        <f>IF(ISBLANK(Výsledky!$HD$3),"",Výsledky!HD44)</f>
        <v/>
      </c>
      <c r="AN8" s="257" t="str">
        <f>IF(ISBLANK(Výsledky!$HK$3),"",Výsledky!HK44)</f>
        <v/>
      </c>
      <c r="AO8" s="257" t="str">
        <f>IF(ISBLANK(Výsledky!$HR$3),"",Výsledky!HR44)</f>
        <v/>
      </c>
      <c r="AP8" s="257" t="str">
        <f>IF(ISBLANK(Výsledky!$HY$3),"",Výsledky!HY44)</f>
        <v/>
      </c>
      <c r="AQ8" s="257" t="str">
        <f>IF(ISBLANK(Výsledky!$IF$3),"",Výsledky!IF44)</f>
        <v/>
      </c>
      <c r="AR8" s="257" t="str">
        <f>IF(ISBLANK(Výsledky!$IM$3),"",Výsledky!IM44)</f>
        <v/>
      </c>
      <c r="AS8" s="257" t="str">
        <f>IF(ISBLANK(Výsledky!$IT$3),"",Výsledky!IT44)</f>
        <v/>
      </c>
      <c r="AT8" s="257" t="str">
        <f>IF(ISBLANK(Výsledky!$JA$3),"",Výsledky!JA44)</f>
        <v/>
      </c>
      <c r="AU8" s="257" t="str">
        <f>IF(ISBLANK(Výsledky!$JH$3),"",Výsledky!JH44)</f>
        <v/>
      </c>
      <c r="AV8" s="257" t="str">
        <f>IF(ISBLANK(Výsledky!$JO$3),"",Výsledky!JO44)</f>
        <v/>
      </c>
      <c r="AW8" s="257" t="str">
        <f>IF(ISBLANK(Výsledky!$JV$3),"",Výsledky!JV44)</f>
        <v/>
      </c>
      <c r="AX8" s="257" t="str">
        <f>IF(ISBLANK(Výsledky!$KC$3),"",Výsledky!KC44)</f>
        <v/>
      </c>
      <c r="AY8" s="257" t="str">
        <f>IF(ISBLANK(Výsledky!$KJ$3),"",Výsledky!KJ44)</f>
        <v/>
      </c>
      <c r="AZ8" s="257" t="str">
        <f>IF(ISBLANK(Výsledky!$KQ$3),"",Výsledky!KQ44)</f>
        <v/>
      </c>
      <c r="BA8" s="257" t="str">
        <f>IF(ISBLANK(Výsledky!$KX$3),"",Výsledky!KX44)</f>
        <v/>
      </c>
      <c r="BB8" s="257" t="str">
        <f>IF(ISBLANK(Výsledky!$LE$3),"",Výsledky!LE44)</f>
        <v/>
      </c>
      <c r="BC8" s="257" t="str">
        <f>IF(ISBLANK(Výsledky!$LL$3),"",Výsledky!LL44)</f>
        <v/>
      </c>
      <c r="BD8" s="257" t="str">
        <f>IF(ISBLANK(Výsledky!$LS$3),"",Výsledky!LS44)</f>
        <v/>
      </c>
      <c r="BE8" s="257" t="str">
        <f>IF(ISBLANK(Výsledky!$LZ$3),"",Výsledky!LZ44)</f>
        <v/>
      </c>
      <c r="BF8" s="257" t="str">
        <f>IF(ISBLANK(Výsledky!$MG$3),"",Výsledky!MG44)</f>
        <v/>
      </c>
      <c r="BG8" s="257" t="str">
        <f>IF(ISBLANK(Výsledky!$MN$3),"",Výsledky!MN44)</f>
        <v/>
      </c>
      <c r="BH8" s="257" t="str">
        <f>IF(ISBLANK(Výsledky!$MU$3),"",Výsledky!MU44)</f>
        <v/>
      </c>
      <c r="BI8" s="257" t="str">
        <f>IF(ISBLANK(Výsledky!$NB$3),"",Výsledky!NB44)</f>
        <v/>
      </c>
      <c r="BJ8" s="257" t="str">
        <f>IF(ISBLANK(Výsledky!$NI$3),"",Výsledky!NI44)</f>
        <v/>
      </c>
      <c r="BK8" s="257" t="str">
        <f>IF(ISBLANK(Výsledky!$NP$3),"",Výsledky!NP44)</f>
        <v/>
      </c>
      <c r="BL8" s="257" t="str">
        <f>IF(ISBLANK(Výsledky!$NW$3),"",Výsledky!NW44)</f>
        <v/>
      </c>
      <c r="BM8" s="257" t="str">
        <f>IF(ISBLANK(Výsledky!$OD$3),"",Výsledky!OD44)</f>
        <v/>
      </c>
      <c r="BN8" s="257" t="str">
        <f>IF(ISBLANK(Výsledky!$OK$3),"",Výsledky!OK44)</f>
        <v/>
      </c>
      <c r="BO8" s="257" t="str">
        <f>IF(ISBLANK(Výsledky!$OR$3),"",Výsledky!OR44)</f>
        <v/>
      </c>
      <c r="BP8" s="257" t="str">
        <f>IF(ISBLANK(Výsledky!$OY$3),"",Výsledky!OY44)</f>
        <v/>
      </c>
      <c r="BQ8" s="257" t="str">
        <f>IF(ISBLANK(Výsledky!$PF$3),"",Výsledky!PF44)</f>
        <v/>
      </c>
      <c r="BR8" s="257" t="str">
        <f>IF(ISBLANK(Výsledky!$PM$3),"",Výsledky!PM44)</f>
        <v/>
      </c>
      <c r="BS8" s="257" t="str">
        <f>IF(ISBLANK(Výsledky!$PT$3),"",Výsledky!PT44)</f>
        <v/>
      </c>
      <c r="BT8" s="257" t="str">
        <f>IF(ISBLANK(Výsledky!$QA$3),"",Výsledky!QA44)</f>
        <v/>
      </c>
      <c r="BU8" s="257" t="str">
        <f>IF(ISBLANK(Výsledky!$QH$3),"",Výsledky!QH85)</f>
        <v/>
      </c>
      <c r="BV8" s="257" t="str">
        <f>IF(ISBLANK(Výsledky!$QO$3),"",Výsledky!QO85)</f>
        <v/>
      </c>
      <c r="BW8" s="292" t="str">
        <f>IF(ISBLANK(Výsledky!$QV$3),"",Výsledky!QV85)</f>
        <v/>
      </c>
      <c r="BX8" s="49"/>
      <c r="BY8" s="122"/>
      <c r="BZ8" s="49"/>
      <c r="CA8" s="122"/>
      <c r="CB8" s="546"/>
      <c r="CC8" s="546"/>
      <c r="CD8" s="546"/>
      <c r="CE8" s="546"/>
      <c r="CF8" s="54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Tipy!A26</f>
        <v>31</v>
      </c>
      <c r="D9" s="243" t="str">
        <f>IF(Tipy!B26="","",Tipy!B26)</f>
        <v>jirka1618</v>
      </c>
      <c r="E9" s="51">
        <f>SUM(F9:J9)</f>
        <v>220</v>
      </c>
      <c r="F9" s="247">
        <f>IF(ISBLANK(Výsledky!$I$3),"-",SUM(K9:P9,R9,T9,V9,W9,Y9,AA9,AC9,AD9,AF9:AH9,AJ9,AL9:AN9,AQ9,AT9:AV9,AX9,AZ9,BC9,BE9,BH9:BK9,BM9,BP9,BQ9,BS9,BU9,BV9))</f>
        <v>220</v>
      </c>
      <c r="G9" s="268" t="str">
        <f>IF(ISBLANK(Výsledky!$AY$3),"-",SUM(Q9,U9,X9,AB9,AE9,AI9,AW9,AY9,BD9,BF9,BL9,BN9,BR9,BT9,BW9))</f>
        <v>-</v>
      </c>
      <c r="H9" s="269" t="str">
        <f>IF(ISBLANK(Výsledky!$BM$3),"-",SUM(S9,Z9,AK9,AP9,AR9,BA9))</f>
        <v>-</v>
      </c>
      <c r="I9" s="248" t="str">
        <f>IF(ISBLANK(Výsledky!$GI$3),"-",SUM(AO9,AS9,BB9,BG9,BO9,BX9))</f>
        <v>-</v>
      </c>
      <c r="J9" s="263" t="str">
        <f>IF(ISBLANK(Výsledky!$I$3),"",Výsledky!I32)</f>
        <v>-</v>
      </c>
      <c r="K9" s="266">
        <f>IF(ISBLANK(Výsledky!$P$3),"",Výsledky!P32)</f>
        <v>0</v>
      </c>
      <c r="L9" s="267">
        <f>IF(ISBLANK(Výsledky!$W$3),"",Výsledky!W32)</f>
        <v>40</v>
      </c>
      <c r="M9" s="257">
        <f>IF(ISBLANK(Výsledky!$AD$3),"",Výsledky!AD32)</f>
        <v>80</v>
      </c>
      <c r="N9" s="257">
        <f>IF(ISBLANK(Výsledky!$AK$3),"",Výsledky!AK32)</f>
        <v>100</v>
      </c>
      <c r="O9" s="257" t="str">
        <f>IF(ISBLANK(Výsledky!$AR$3),"",Výsledky!AR29)</f>
        <v/>
      </c>
      <c r="P9" s="257" t="str">
        <f>IF(ISBLANK(Výsledky!$AY$3),"",Výsledky!AY29)</f>
        <v/>
      </c>
      <c r="Q9" s="257" t="str">
        <f>IF(ISBLANK(Výsledky!$BF$3),"",Výsledky!BF29)</f>
        <v/>
      </c>
      <c r="R9" s="257" t="str">
        <f>IF(ISBLANK(Výsledky!$BM$3),"",Výsledky!BM29)</f>
        <v/>
      </c>
      <c r="S9" s="257" t="str">
        <f>IF(ISBLANK(Výsledky!$BT$3),"",Výsledky!BT29)</f>
        <v/>
      </c>
      <c r="T9" s="257" t="str">
        <f>IF(ISBLANK(Výsledky!$CA$3),"",Výsledky!CA29)</f>
        <v/>
      </c>
      <c r="U9" s="257" t="str">
        <f>IF(ISBLANK(Výsledky!$CH$3),"",Výsledky!CH29)</f>
        <v/>
      </c>
      <c r="V9" s="257" t="str">
        <f>IF(ISBLANK(Výsledky!$CO$3),"",Výsledky!CO29)</f>
        <v/>
      </c>
      <c r="W9" s="257" t="str">
        <f>IF(ISBLANK(Výsledky!$CV$3),"",Výsledky!CV29)</f>
        <v/>
      </c>
      <c r="X9" s="257" t="str">
        <f>IF(ISBLANK(Výsledky!$DC$3),"",Výsledky!DC29)</f>
        <v/>
      </c>
      <c r="Y9" s="257" t="str">
        <f>IF(ISBLANK(Výsledky!$DJ$3),"",Výsledky!DJ29)</f>
        <v/>
      </c>
      <c r="Z9" s="257" t="str">
        <f>IF(ISBLANK(Výsledky!$DQ$3),"",Výsledky!DQ29)</f>
        <v/>
      </c>
      <c r="AA9" s="257" t="str">
        <f>IF(ISBLANK(Výsledky!$DX$3),"",Výsledky!DX29)</f>
        <v/>
      </c>
      <c r="AB9" s="257" t="str">
        <f>IF(ISBLANK(Výsledky!$EE$3),"",Výsledky!EE29)</f>
        <v/>
      </c>
      <c r="AC9" s="257" t="str">
        <f>IF(ISBLANK(Výsledky!$EL$3),"",Výsledky!EL29)</f>
        <v/>
      </c>
      <c r="AD9" s="257" t="str">
        <f>IF(ISBLANK(Výsledky!$ES$3),"",Výsledky!ES29)</f>
        <v/>
      </c>
      <c r="AE9" s="257" t="str">
        <f>IF(ISBLANK(Výsledky!$EZ$3),"",Výsledky!EZ29)</f>
        <v/>
      </c>
      <c r="AF9" s="257" t="str">
        <f>IF(ISBLANK(Výsledky!$FG$3),"",Výsledky!FG29)</f>
        <v/>
      </c>
      <c r="AG9" s="257" t="str">
        <f>IF(ISBLANK(Výsledky!$FN$3),"",Výsledky!FN29)</f>
        <v/>
      </c>
      <c r="AH9" s="257" t="str">
        <f>IF(ISBLANK(Výsledky!$FU$3),"",Výsledky!FU29)</f>
        <v/>
      </c>
      <c r="AI9" s="257" t="str">
        <f>IF(ISBLANK(Výsledky!$GB$3),"",Výsledky!GB29)</f>
        <v/>
      </c>
      <c r="AJ9" s="257" t="str">
        <f>IF(ISBLANK(Výsledky!$GI$3),"",Výsledky!GI29)</f>
        <v/>
      </c>
      <c r="AK9" s="257" t="str">
        <f>IF(ISBLANK(Výsledky!$GP$3),"",Výsledky!GP29)</f>
        <v/>
      </c>
      <c r="AL9" s="257" t="str">
        <f>IF(ISBLANK(Výsledky!$GW$3),"",Výsledky!GW29)</f>
        <v/>
      </c>
      <c r="AM9" s="257" t="str">
        <f>IF(ISBLANK(Výsledky!$HD$3),"",Výsledky!HD29)</f>
        <v/>
      </c>
      <c r="AN9" s="257" t="str">
        <f>IF(ISBLANK(Výsledky!$HK$3),"",Výsledky!HK29)</f>
        <v/>
      </c>
      <c r="AO9" s="257" t="str">
        <f>IF(ISBLANK(Výsledky!$HR$3),"",Výsledky!HR29)</f>
        <v/>
      </c>
      <c r="AP9" s="257" t="str">
        <f>IF(ISBLANK(Výsledky!$HY$3),"",Výsledky!HY29)</f>
        <v/>
      </c>
      <c r="AQ9" s="257" t="str">
        <f>IF(ISBLANK(Výsledky!$IF$3),"",Výsledky!IF29)</f>
        <v/>
      </c>
      <c r="AR9" s="257" t="str">
        <f>IF(ISBLANK(Výsledky!$IM$3),"",Výsledky!IM29)</f>
        <v/>
      </c>
      <c r="AS9" s="257" t="str">
        <f>IF(ISBLANK(Výsledky!$IT$3),"",Výsledky!IT29)</f>
        <v/>
      </c>
      <c r="AT9" s="257" t="str">
        <f>IF(ISBLANK(Výsledky!$JA$3),"",Výsledky!JA29)</f>
        <v/>
      </c>
      <c r="AU9" s="257" t="str">
        <f>IF(ISBLANK(Výsledky!$JH$3),"",Výsledky!JH29)</f>
        <v/>
      </c>
      <c r="AV9" s="257" t="str">
        <f>IF(ISBLANK(Výsledky!$JO$3),"",Výsledky!JO29)</f>
        <v/>
      </c>
      <c r="AW9" s="257" t="str">
        <f>IF(ISBLANK(Výsledky!$JV$3),"",Výsledky!JV29)</f>
        <v/>
      </c>
      <c r="AX9" s="257" t="str">
        <f>IF(ISBLANK(Výsledky!$KC$3),"",Výsledky!KC29)</f>
        <v/>
      </c>
      <c r="AY9" s="257" t="str">
        <f>IF(ISBLANK(Výsledky!$KJ$3),"",Výsledky!KJ29)</f>
        <v/>
      </c>
      <c r="AZ9" s="257" t="str">
        <f>IF(ISBLANK(Výsledky!$KQ$3),"",Výsledky!KQ29)</f>
        <v/>
      </c>
      <c r="BA9" s="257" t="str">
        <f>IF(ISBLANK(Výsledky!$KX$3),"",Výsledky!KX29)</f>
        <v/>
      </c>
      <c r="BB9" s="257" t="str">
        <f>IF(ISBLANK(Výsledky!$LE$3),"",Výsledky!LE29)</f>
        <v/>
      </c>
      <c r="BC9" s="257" t="str">
        <f>IF(ISBLANK(Výsledky!$LL$3),"",Výsledky!LL29)</f>
        <v/>
      </c>
      <c r="BD9" s="257" t="str">
        <f>IF(ISBLANK(Výsledky!$LS$3),"",Výsledky!LS29)</f>
        <v/>
      </c>
      <c r="BE9" s="257" t="str">
        <f>IF(ISBLANK(Výsledky!$LZ$3),"",Výsledky!LZ29)</f>
        <v/>
      </c>
      <c r="BF9" s="257" t="str">
        <f>IF(ISBLANK(Výsledky!$MG$3),"",Výsledky!MG29)</f>
        <v/>
      </c>
      <c r="BG9" s="257" t="str">
        <f>IF(ISBLANK(Výsledky!$MN$3),"",Výsledky!MN29)</f>
        <v/>
      </c>
      <c r="BH9" s="257" t="str">
        <f>IF(ISBLANK(Výsledky!$MU$3),"",Výsledky!MU29)</f>
        <v/>
      </c>
      <c r="BI9" s="257" t="str">
        <f>IF(ISBLANK(Výsledky!$NB$3),"",Výsledky!NB29)</f>
        <v/>
      </c>
      <c r="BJ9" s="257" t="str">
        <f>IF(ISBLANK(Výsledky!$NI$3),"",Výsledky!NI29)</f>
        <v/>
      </c>
      <c r="BK9" s="257" t="str">
        <f>IF(ISBLANK(Výsledky!$NP$3),"",Výsledky!NP29)</f>
        <v/>
      </c>
      <c r="BL9" s="257" t="str">
        <f>IF(ISBLANK(Výsledky!$NW$3),"",Výsledky!NW29)</f>
        <v/>
      </c>
      <c r="BM9" s="257" t="str">
        <f>IF(ISBLANK(Výsledky!$OD$3),"",Výsledky!OD29)</f>
        <v/>
      </c>
      <c r="BN9" s="257" t="str">
        <f>IF(ISBLANK(Výsledky!$OK$3),"",Výsledky!OK29)</f>
        <v/>
      </c>
      <c r="BO9" s="257" t="str">
        <f>IF(ISBLANK(Výsledky!$OR$3),"",Výsledky!OR29)</f>
        <v/>
      </c>
      <c r="BP9" s="257" t="str">
        <f>IF(ISBLANK(Výsledky!$OY$3),"",Výsledky!OY29)</f>
        <v/>
      </c>
      <c r="BQ9" s="257" t="str">
        <f>IF(ISBLANK(Výsledky!$PF$3),"",Výsledky!PF29)</f>
        <v/>
      </c>
      <c r="BR9" s="257" t="str">
        <f>IF(ISBLANK(Výsledky!$PM$3),"",Výsledky!PM29)</f>
        <v/>
      </c>
      <c r="BS9" s="257" t="str">
        <f>IF(ISBLANK(Výsledky!$PT$3),"",Výsledky!PT29)</f>
        <v/>
      </c>
      <c r="BT9" s="257" t="str">
        <f>IF(ISBLANK(Výsledky!$QA$3),"",Výsledky!QA29)</f>
        <v/>
      </c>
      <c r="BU9" s="257" t="str">
        <f>IF(ISBLANK(Výsledky!$QH$3),"",Výsledky!QH70)</f>
        <v/>
      </c>
      <c r="BV9" s="257" t="str">
        <f>IF(ISBLANK(Výsledky!$QO$3),"",Výsledky!QO70)</f>
        <v/>
      </c>
      <c r="BW9" s="292" t="str">
        <f>IF(ISBLANK(Výsledky!$QV$3),"",Výsledky!QV70)</f>
        <v/>
      </c>
      <c r="BX9" s="49"/>
      <c r="BY9" s="122"/>
      <c r="BZ9" s="49"/>
      <c r="CA9" s="122"/>
      <c r="CB9" s="546"/>
      <c r="CC9" s="546"/>
      <c r="CD9" s="546"/>
      <c r="CE9" s="546"/>
      <c r="CF9" s="54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Tipy!A17</f>
        <v>52</v>
      </c>
      <c r="D10" s="243" t="str">
        <f>IF(Tipy!B17="","",Tipy!B17)</f>
        <v>Dodes</v>
      </c>
      <c r="E10" s="51">
        <f>SUM(F10:J10)</f>
        <v>220</v>
      </c>
      <c r="F10" s="247">
        <f>IF(ISBLANK(Výsledky!$I$3),"-",SUM(K10:P10,R10,T10,V10,W10,Y10,AA10,AC10,AD10,AF10:AH10,AJ10,AL10:AN10,AQ10,AT10:AV10,AX10,AZ10,BC10,BE10,BH10:BK10,BM10,BP10,BQ10,BS10,BU10,BV10))</f>
        <v>220</v>
      </c>
      <c r="G10" s="268" t="str">
        <f>IF(ISBLANK(Výsledky!$AY$3),"-",SUM(Q10,U10,X10,AB10,AE10,AI10,AW10,AY10,BD10,BF10,BL10,BN10,BR10,BT10,BW10))</f>
        <v>-</v>
      </c>
      <c r="H10" s="269" t="str">
        <f>IF(ISBLANK(Výsledky!$BM$3),"-",SUM(S10,Z10,AK10,AP10,AR10,BA10))</f>
        <v>-</v>
      </c>
      <c r="I10" s="248" t="str">
        <f>IF(ISBLANK(Výsledky!$GI$3),"-",SUM(AO10,AS10,BB10,BG10,BO10,BX10))</f>
        <v>-</v>
      </c>
      <c r="J10" s="263" t="str">
        <f>IF(ISBLANK(Výsledky!$I$3),"",Výsledky!I23)</f>
        <v>-</v>
      </c>
      <c r="K10" s="266">
        <f>IF(ISBLANK(Výsledky!$P$3),"",Výsledky!P23)</f>
        <v>80</v>
      </c>
      <c r="L10" s="267">
        <f>IF(ISBLANK(Výsledky!$W$3),"",Výsledky!W23)</f>
        <v>80</v>
      </c>
      <c r="M10" s="257">
        <f>IF(ISBLANK(Výsledky!$AD$3),"",Výsledky!AD23)</f>
        <v>30</v>
      </c>
      <c r="N10" s="257">
        <f>IF(ISBLANK(Výsledky!$AK$3),"",Výsledky!AK23)</f>
        <v>30</v>
      </c>
      <c r="O10" s="257" t="str">
        <f>IF(ISBLANK(Výsledky!$AR$3),"",Výsledky!AR21)</f>
        <v/>
      </c>
      <c r="P10" s="257" t="str">
        <f>IF(ISBLANK(Výsledky!$AY$3),"",Výsledky!AY21)</f>
        <v/>
      </c>
      <c r="Q10" s="257" t="str">
        <f>IF(ISBLANK(Výsledky!$BF$3),"",Výsledky!BF21)</f>
        <v/>
      </c>
      <c r="R10" s="257" t="str">
        <f>IF(ISBLANK(Výsledky!$BM$3),"",Výsledky!BM21)</f>
        <v/>
      </c>
      <c r="S10" s="257" t="str">
        <f>IF(ISBLANK(Výsledky!$BT$3),"",Výsledky!BT21)</f>
        <v/>
      </c>
      <c r="T10" s="257" t="str">
        <f>IF(ISBLANK(Výsledky!$CA$3),"",Výsledky!CA21)</f>
        <v/>
      </c>
      <c r="U10" s="257" t="str">
        <f>IF(ISBLANK(Výsledky!$CH$3),"",Výsledky!CH21)</f>
        <v/>
      </c>
      <c r="V10" s="257" t="str">
        <f>IF(ISBLANK(Výsledky!$CO$3),"",Výsledky!CO21)</f>
        <v/>
      </c>
      <c r="W10" s="257" t="str">
        <f>IF(ISBLANK(Výsledky!$CV$3),"",Výsledky!CV21)</f>
        <v/>
      </c>
      <c r="X10" s="257" t="str">
        <f>IF(ISBLANK(Výsledky!$DC$3),"",Výsledky!DC21)</f>
        <v/>
      </c>
      <c r="Y10" s="257" t="str">
        <f>IF(ISBLANK(Výsledky!$DJ$3),"",Výsledky!DJ21)</f>
        <v/>
      </c>
      <c r="Z10" s="257" t="str">
        <f>IF(ISBLANK(Výsledky!$DQ$3),"",Výsledky!DQ21)</f>
        <v/>
      </c>
      <c r="AA10" s="257" t="str">
        <f>IF(ISBLANK(Výsledky!$DX$3),"",Výsledky!DX21)</f>
        <v/>
      </c>
      <c r="AB10" s="257" t="str">
        <f>IF(ISBLANK(Výsledky!$EE$3),"",Výsledky!EE21)</f>
        <v/>
      </c>
      <c r="AC10" s="257" t="str">
        <f>IF(ISBLANK(Výsledky!$EL$3),"",Výsledky!EL21)</f>
        <v/>
      </c>
      <c r="AD10" s="257" t="str">
        <f>IF(ISBLANK(Výsledky!$ES$3),"",Výsledky!ES21)</f>
        <v/>
      </c>
      <c r="AE10" s="257" t="str">
        <f>IF(ISBLANK(Výsledky!$EZ$3),"",Výsledky!EZ21)</f>
        <v/>
      </c>
      <c r="AF10" s="257" t="str">
        <f>IF(ISBLANK(Výsledky!$FG$3),"",Výsledky!FG21)</f>
        <v/>
      </c>
      <c r="AG10" s="257" t="str">
        <f>IF(ISBLANK(Výsledky!$FN$3),"",Výsledky!FN21)</f>
        <v/>
      </c>
      <c r="AH10" s="257" t="str">
        <f>IF(ISBLANK(Výsledky!$FU$3),"",Výsledky!FU21)</f>
        <v/>
      </c>
      <c r="AI10" s="257" t="str">
        <f>IF(ISBLANK(Výsledky!$GB$3),"",Výsledky!GB21)</f>
        <v/>
      </c>
      <c r="AJ10" s="257" t="str">
        <f>IF(ISBLANK(Výsledky!$GI$3),"",Výsledky!GI21)</f>
        <v/>
      </c>
      <c r="AK10" s="257" t="str">
        <f>IF(ISBLANK(Výsledky!$GP$3),"",Výsledky!GP21)</f>
        <v/>
      </c>
      <c r="AL10" s="257" t="str">
        <f>IF(ISBLANK(Výsledky!$GW$3),"",Výsledky!GW21)</f>
        <v/>
      </c>
      <c r="AM10" s="257" t="str">
        <f>IF(ISBLANK(Výsledky!$HD$3),"",Výsledky!HD21)</f>
        <v/>
      </c>
      <c r="AN10" s="257" t="str">
        <f>IF(ISBLANK(Výsledky!$HK$3),"",Výsledky!HK21)</f>
        <v/>
      </c>
      <c r="AO10" s="257" t="str">
        <f>IF(ISBLANK(Výsledky!$HR$3),"",Výsledky!HR21)</f>
        <v/>
      </c>
      <c r="AP10" s="257" t="str">
        <f>IF(ISBLANK(Výsledky!$HY$3),"",Výsledky!HY21)</f>
        <v/>
      </c>
      <c r="AQ10" s="257" t="str">
        <f>IF(ISBLANK(Výsledky!$IF$3),"",Výsledky!IF21)</f>
        <v/>
      </c>
      <c r="AR10" s="257" t="str">
        <f>IF(ISBLANK(Výsledky!$IM$3),"",Výsledky!IM21)</f>
        <v/>
      </c>
      <c r="AS10" s="257" t="str">
        <f>IF(ISBLANK(Výsledky!$IT$3),"",Výsledky!IT21)</f>
        <v/>
      </c>
      <c r="AT10" s="257" t="str">
        <f>IF(ISBLANK(Výsledky!$JA$3),"",Výsledky!JA21)</f>
        <v/>
      </c>
      <c r="AU10" s="257" t="str">
        <f>IF(ISBLANK(Výsledky!$JH$3),"",Výsledky!JH21)</f>
        <v/>
      </c>
      <c r="AV10" s="257" t="str">
        <f>IF(ISBLANK(Výsledky!$JO$3),"",Výsledky!JO21)</f>
        <v/>
      </c>
      <c r="AW10" s="257" t="str">
        <f>IF(ISBLANK(Výsledky!$JV$3),"",Výsledky!JV21)</f>
        <v/>
      </c>
      <c r="AX10" s="257" t="str">
        <f>IF(ISBLANK(Výsledky!$KC$3),"",Výsledky!KC21)</f>
        <v/>
      </c>
      <c r="AY10" s="257" t="str">
        <f>IF(ISBLANK(Výsledky!$KJ$3),"",Výsledky!KJ21)</f>
        <v/>
      </c>
      <c r="AZ10" s="257" t="str">
        <f>IF(ISBLANK(Výsledky!$KQ$3),"",Výsledky!KQ21)</f>
        <v/>
      </c>
      <c r="BA10" s="257" t="str">
        <f>IF(ISBLANK(Výsledky!$KX$3),"",Výsledky!KX21)</f>
        <v/>
      </c>
      <c r="BB10" s="257" t="str">
        <f>IF(ISBLANK(Výsledky!$LE$3),"",Výsledky!LE21)</f>
        <v/>
      </c>
      <c r="BC10" s="257" t="str">
        <f>IF(ISBLANK(Výsledky!$LL$3),"",Výsledky!LL21)</f>
        <v/>
      </c>
      <c r="BD10" s="257" t="str">
        <f>IF(ISBLANK(Výsledky!$LS$3),"",Výsledky!LS21)</f>
        <v/>
      </c>
      <c r="BE10" s="257" t="str">
        <f>IF(ISBLANK(Výsledky!$LZ$3),"",Výsledky!LZ21)</f>
        <v/>
      </c>
      <c r="BF10" s="257" t="str">
        <f>IF(ISBLANK(Výsledky!$MG$3),"",Výsledky!MG21)</f>
        <v/>
      </c>
      <c r="BG10" s="257" t="str">
        <f>IF(ISBLANK(Výsledky!$MN$3),"",Výsledky!MN21)</f>
        <v/>
      </c>
      <c r="BH10" s="257" t="str">
        <f>IF(ISBLANK(Výsledky!$MU$3),"",Výsledky!MU21)</f>
        <v/>
      </c>
      <c r="BI10" s="257" t="str">
        <f>IF(ISBLANK(Výsledky!$NB$3),"",Výsledky!NB21)</f>
        <v/>
      </c>
      <c r="BJ10" s="257" t="str">
        <f>IF(ISBLANK(Výsledky!$NI$3),"",Výsledky!NI21)</f>
        <v/>
      </c>
      <c r="BK10" s="257" t="str">
        <f>IF(ISBLANK(Výsledky!$NP$3),"",Výsledky!NP21)</f>
        <v/>
      </c>
      <c r="BL10" s="257" t="str">
        <f>IF(ISBLANK(Výsledky!$NW$3),"",Výsledky!NW21)</f>
        <v/>
      </c>
      <c r="BM10" s="257" t="str">
        <f>IF(ISBLANK(Výsledky!$OD$3),"",Výsledky!OD21)</f>
        <v/>
      </c>
      <c r="BN10" s="257" t="str">
        <f>IF(ISBLANK(Výsledky!$OK$3),"",Výsledky!OK21)</f>
        <v/>
      </c>
      <c r="BO10" s="257" t="str">
        <f>IF(ISBLANK(Výsledky!$OR$3),"",Výsledky!OR21)</f>
        <v/>
      </c>
      <c r="BP10" s="257" t="str">
        <f>IF(ISBLANK(Výsledky!$OY$3),"",Výsledky!OY21)</f>
        <v/>
      </c>
      <c r="BQ10" s="257" t="str">
        <f>IF(ISBLANK(Výsledky!$PF$3),"",Výsledky!PF21)</f>
        <v/>
      </c>
      <c r="BR10" s="257" t="str">
        <f>IF(ISBLANK(Výsledky!$PM$3),"",Výsledky!PM21)</f>
        <v/>
      </c>
      <c r="BS10" s="257" t="str">
        <f>IF(ISBLANK(Výsledky!$PT$3),"",Výsledky!PT21)</f>
        <v/>
      </c>
      <c r="BT10" s="257" t="str">
        <f>IF(ISBLANK(Výsledky!$QA$3),"",Výsledky!QA21)</f>
        <v/>
      </c>
      <c r="BU10" s="257" t="str">
        <f>IF(ISBLANK(Výsledky!$QH$3),"",Výsledky!QH62)</f>
        <v/>
      </c>
      <c r="BV10" s="257" t="str">
        <f>IF(ISBLANK(Výsledky!$QO$3),"",Výsledky!QO62)</f>
        <v/>
      </c>
      <c r="BW10" s="292" t="str">
        <f>IF(ISBLANK(Výsledky!$QV$3),"",Výsledky!QV62)</f>
        <v/>
      </c>
      <c r="BX10" s="49"/>
      <c r="BY10" s="122"/>
      <c r="BZ10" s="49"/>
      <c r="CA10" s="122"/>
      <c r="CB10" s="546"/>
      <c r="CC10" s="546"/>
      <c r="CD10" s="546"/>
      <c r="CE10" s="546"/>
      <c r="CF10" s="54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Tipy!A16</f>
        <v>63</v>
      </c>
      <c r="D11" s="243" t="str">
        <f>IF(Tipy!B16="","",Tipy!B16)</f>
        <v>Daniel</v>
      </c>
      <c r="E11" s="51">
        <f>SUM(F11:J11)</f>
        <v>220</v>
      </c>
      <c r="F11" s="247">
        <f>IF(ISBLANK(Výsledky!$I$3),"-",SUM(K11:P11,R11,T11,V11,W11,Y11,AA11,AC11,AD11,AF11:AH11,AJ11,AL11:AN11,AQ11,AT11:AV11,AX11,AZ11,BC11,BE11,BH11:BK11,BM11,BP11,BQ11,BS11,BU11,BV11))</f>
        <v>220</v>
      </c>
      <c r="G11" s="268" t="str">
        <f>IF(ISBLANK(Výsledky!$AY$3),"-",SUM(Q11,U11,X11,AB11,AE11,AI11,AW11,AY11,BD11,BF11,BL11,BN11,BR11,BT11,BW11))</f>
        <v>-</v>
      </c>
      <c r="H11" s="269" t="str">
        <f>IF(ISBLANK(Výsledky!$BM$3),"-",SUM(S11,Z11,AK11,AP11,AR11,BA11))</f>
        <v>-</v>
      </c>
      <c r="I11" s="248" t="str">
        <f>IF(ISBLANK(Výsledky!$GI$3),"-",SUM(AO11,AS11,BB11,BG11,BO11,BX11))</f>
        <v>-</v>
      </c>
      <c r="J11" s="263" t="str">
        <f>IF(ISBLANK(Výsledky!$I$3),"",Výsledky!I22)</f>
        <v>-</v>
      </c>
      <c r="K11" s="266">
        <f>IF(ISBLANK(Výsledky!$P$3),"",Výsledky!P22)</f>
        <v>80</v>
      </c>
      <c r="L11" s="267">
        <f>IF(ISBLANK(Výsledky!$W$3),"",Výsledky!W22)</f>
        <v>50</v>
      </c>
      <c r="M11" s="257">
        <f>IF(ISBLANK(Výsledky!$AD$3),"",Výsledky!AD22)</f>
        <v>10</v>
      </c>
      <c r="N11" s="257">
        <f>IF(ISBLANK(Výsledky!$AK$3),"",Výsledky!AK22)</f>
        <v>80</v>
      </c>
      <c r="O11" s="257" t="str">
        <f>IF(ISBLANK(Výsledky!$AR$3),"",Výsledky!AR20)</f>
        <v/>
      </c>
      <c r="P11" s="257" t="str">
        <f>IF(ISBLANK(Výsledky!$AY$3),"",Výsledky!AY20)</f>
        <v/>
      </c>
      <c r="Q11" s="257" t="str">
        <f>IF(ISBLANK(Výsledky!$BF$3),"",Výsledky!BF20)</f>
        <v/>
      </c>
      <c r="R11" s="257" t="str">
        <f>IF(ISBLANK(Výsledky!$BM$3),"",Výsledky!BM20)</f>
        <v/>
      </c>
      <c r="S11" s="257" t="str">
        <f>IF(ISBLANK(Výsledky!$BT$3),"",Výsledky!BT20)</f>
        <v/>
      </c>
      <c r="T11" s="257" t="str">
        <f>IF(ISBLANK(Výsledky!$CA$3),"",Výsledky!CA20)</f>
        <v/>
      </c>
      <c r="U11" s="257" t="str">
        <f>IF(ISBLANK(Výsledky!$CH$3),"",Výsledky!CH20)</f>
        <v/>
      </c>
      <c r="V11" s="257" t="str">
        <f>IF(ISBLANK(Výsledky!$CO$3),"",Výsledky!CO20)</f>
        <v/>
      </c>
      <c r="W11" s="257" t="str">
        <f>IF(ISBLANK(Výsledky!$CV$3),"",Výsledky!CV20)</f>
        <v/>
      </c>
      <c r="X11" s="257" t="str">
        <f>IF(ISBLANK(Výsledky!$DC$3),"",Výsledky!DC20)</f>
        <v/>
      </c>
      <c r="Y11" s="257" t="str">
        <f>IF(ISBLANK(Výsledky!$DJ$3),"",Výsledky!DJ20)</f>
        <v/>
      </c>
      <c r="Z11" s="257" t="str">
        <f>IF(ISBLANK(Výsledky!$DQ$3),"",Výsledky!DQ20)</f>
        <v/>
      </c>
      <c r="AA11" s="257" t="str">
        <f>IF(ISBLANK(Výsledky!$DX$3),"",Výsledky!DX20)</f>
        <v/>
      </c>
      <c r="AB11" s="257" t="str">
        <f>IF(ISBLANK(Výsledky!$EE$3),"",Výsledky!EE20)</f>
        <v/>
      </c>
      <c r="AC11" s="257" t="str">
        <f>IF(ISBLANK(Výsledky!$EL$3),"",Výsledky!EL20)</f>
        <v/>
      </c>
      <c r="AD11" s="257" t="str">
        <f>IF(ISBLANK(Výsledky!$ES$3),"",Výsledky!ES20)</f>
        <v/>
      </c>
      <c r="AE11" s="257" t="str">
        <f>IF(ISBLANK(Výsledky!$EZ$3),"",Výsledky!EZ20)</f>
        <v/>
      </c>
      <c r="AF11" s="257" t="str">
        <f>IF(ISBLANK(Výsledky!$FG$3),"",Výsledky!FG20)</f>
        <v/>
      </c>
      <c r="AG11" s="257" t="str">
        <f>IF(ISBLANK(Výsledky!$FN$3),"",Výsledky!FN20)</f>
        <v/>
      </c>
      <c r="AH11" s="257" t="str">
        <f>IF(ISBLANK(Výsledky!$FU$3),"",Výsledky!FU20)</f>
        <v/>
      </c>
      <c r="AI11" s="257" t="str">
        <f>IF(ISBLANK(Výsledky!$GB$3),"",Výsledky!GB20)</f>
        <v/>
      </c>
      <c r="AJ11" s="257" t="str">
        <f>IF(ISBLANK(Výsledky!$GI$3),"",Výsledky!GI20)</f>
        <v/>
      </c>
      <c r="AK11" s="257" t="str">
        <f>IF(ISBLANK(Výsledky!$GP$3),"",Výsledky!GP20)</f>
        <v/>
      </c>
      <c r="AL11" s="257" t="str">
        <f>IF(ISBLANK(Výsledky!$GW$3),"",Výsledky!GW20)</f>
        <v/>
      </c>
      <c r="AM11" s="257" t="str">
        <f>IF(ISBLANK(Výsledky!$HD$3),"",Výsledky!HD20)</f>
        <v/>
      </c>
      <c r="AN11" s="257" t="str">
        <f>IF(ISBLANK(Výsledky!$HK$3),"",Výsledky!HK20)</f>
        <v/>
      </c>
      <c r="AO11" s="257" t="str">
        <f>IF(ISBLANK(Výsledky!$HR$3),"",Výsledky!HR20)</f>
        <v/>
      </c>
      <c r="AP11" s="257" t="str">
        <f>IF(ISBLANK(Výsledky!$HY$3),"",Výsledky!HY20)</f>
        <v/>
      </c>
      <c r="AQ11" s="257" t="str">
        <f>IF(ISBLANK(Výsledky!$IF$3),"",Výsledky!IF20)</f>
        <v/>
      </c>
      <c r="AR11" s="257" t="str">
        <f>IF(ISBLANK(Výsledky!$IM$3),"",Výsledky!IM20)</f>
        <v/>
      </c>
      <c r="AS11" s="257" t="str">
        <f>IF(ISBLANK(Výsledky!$IT$3),"",Výsledky!IT20)</f>
        <v/>
      </c>
      <c r="AT11" s="257" t="str">
        <f>IF(ISBLANK(Výsledky!$JA$3),"",Výsledky!JA20)</f>
        <v/>
      </c>
      <c r="AU11" s="257" t="str">
        <f>IF(ISBLANK(Výsledky!$JH$3),"",Výsledky!JH20)</f>
        <v/>
      </c>
      <c r="AV11" s="257" t="str">
        <f>IF(ISBLANK(Výsledky!$JO$3),"",Výsledky!JO20)</f>
        <v/>
      </c>
      <c r="AW11" s="257" t="str">
        <f>IF(ISBLANK(Výsledky!$JV$3),"",Výsledky!JV20)</f>
        <v/>
      </c>
      <c r="AX11" s="257" t="str">
        <f>IF(ISBLANK(Výsledky!$KC$3),"",Výsledky!KC20)</f>
        <v/>
      </c>
      <c r="AY11" s="257" t="str">
        <f>IF(ISBLANK(Výsledky!$KJ$3),"",Výsledky!KJ20)</f>
        <v/>
      </c>
      <c r="AZ11" s="257" t="str">
        <f>IF(ISBLANK(Výsledky!$KQ$3),"",Výsledky!KQ20)</f>
        <v/>
      </c>
      <c r="BA11" s="257" t="str">
        <f>IF(ISBLANK(Výsledky!$KX$3),"",Výsledky!KX20)</f>
        <v/>
      </c>
      <c r="BB11" s="257" t="str">
        <f>IF(ISBLANK(Výsledky!$LE$3),"",Výsledky!LE20)</f>
        <v/>
      </c>
      <c r="BC11" s="257" t="str">
        <f>IF(ISBLANK(Výsledky!$LL$3),"",Výsledky!LL20)</f>
        <v/>
      </c>
      <c r="BD11" s="257" t="str">
        <f>IF(ISBLANK(Výsledky!$LS$3),"",Výsledky!LS20)</f>
        <v/>
      </c>
      <c r="BE11" s="257" t="str">
        <f>IF(ISBLANK(Výsledky!$LZ$3),"",Výsledky!LZ20)</f>
        <v/>
      </c>
      <c r="BF11" s="257" t="str">
        <f>IF(ISBLANK(Výsledky!$MG$3),"",Výsledky!MG20)</f>
        <v/>
      </c>
      <c r="BG11" s="257" t="str">
        <f>IF(ISBLANK(Výsledky!$MN$3),"",Výsledky!MN20)</f>
        <v/>
      </c>
      <c r="BH11" s="257" t="str">
        <f>IF(ISBLANK(Výsledky!$MU$3),"",Výsledky!MU20)</f>
        <v/>
      </c>
      <c r="BI11" s="257" t="str">
        <f>IF(ISBLANK(Výsledky!$NB$3),"",Výsledky!NB20)</f>
        <v/>
      </c>
      <c r="BJ11" s="257" t="str">
        <f>IF(ISBLANK(Výsledky!$NI$3),"",Výsledky!NI20)</f>
        <v/>
      </c>
      <c r="BK11" s="257" t="str">
        <f>IF(ISBLANK(Výsledky!$NP$3),"",Výsledky!NP20)</f>
        <v/>
      </c>
      <c r="BL11" s="257" t="str">
        <f>IF(ISBLANK(Výsledky!$NW$3),"",Výsledky!NW20)</f>
        <v/>
      </c>
      <c r="BM11" s="257" t="str">
        <f>IF(ISBLANK(Výsledky!$OD$3),"",Výsledky!OD20)</f>
        <v/>
      </c>
      <c r="BN11" s="257" t="str">
        <f>IF(ISBLANK(Výsledky!$OK$3),"",Výsledky!OK20)</f>
        <v/>
      </c>
      <c r="BO11" s="257" t="str">
        <f>IF(ISBLANK(Výsledky!$OR$3),"",Výsledky!OR20)</f>
        <v/>
      </c>
      <c r="BP11" s="257" t="str">
        <f>IF(ISBLANK(Výsledky!$OY$3),"",Výsledky!OY20)</f>
        <v/>
      </c>
      <c r="BQ11" s="257" t="str">
        <f>IF(ISBLANK(Výsledky!$PF$3),"",Výsledky!PF20)</f>
        <v/>
      </c>
      <c r="BR11" s="257" t="str">
        <f>IF(ISBLANK(Výsledky!$PM$3),"",Výsledky!PM20)</f>
        <v/>
      </c>
      <c r="BS11" s="257" t="str">
        <f>IF(ISBLANK(Výsledky!$PT$3),"",Výsledky!PT20)</f>
        <v/>
      </c>
      <c r="BT11" s="257" t="str">
        <f>IF(ISBLANK(Výsledky!$QA$3),"",Výsledky!QA20)</f>
        <v/>
      </c>
      <c r="BU11" s="257" t="str">
        <f>IF(ISBLANK(Výsledky!$QH$3),"",Výsledky!QH61)</f>
        <v/>
      </c>
      <c r="BV11" s="257" t="str">
        <f>IF(ISBLANK(Výsledky!$QO$3),"",Výsledky!QO61)</f>
        <v/>
      </c>
      <c r="BW11" s="292" t="str">
        <f>IF(ISBLANK(Výsledky!$QV$3),"",Výsledky!QV61)</f>
        <v/>
      </c>
      <c r="BX11" s="49"/>
      <c r="BY11" s="122"/>
      <c r="BZ11" s="49"/>
      <c r="CA11" s="122"/>
      <c r="CB11" s="546"/>
      <c r="CC11" s="546"/>
      <c r="CD11" s="546"/>
      <c r="CE11" s="546"/>
      <c r="CF11" s="54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Tipy!A29</f>
        <v>62</v>
      </c>
      <c r="D12" s="243" t="str">
        <f>IF(Tipy!B29="","",Tipy!B29)</f>
        <v>KokiBR</v>
      </c>
      <c r="E12" s="51">
        <f>SUM(F12:J12)</f>
        <v>210</v>
      </c>
      <c r="F12" s="247">
        <f>IF(ISBLANK(Výsledky!$I$3),"-",SUM(K12:P12,R12,T12,V12,W12,Y12,AA12,AC12,AD12,AF12:AH12,AJ12,AL12:AN12,AQ12,AT12:AV12,AX12,AZ12,BC12,BE12,BH12:BK12,BM12,BP12,BQ12,BS12,BU12,BV12))</f>
        <v>210</v>
      </c>
      <c r="G12" s="268" t="str">
        <f>IF(ISBLANK(Výsledky!$AY$3),"-",SUM(Q12,U12,X12,AB12,AE12,AI12,AW12,AY12,BD12,BF12,BL12,BN12,BR12,BT12,BW12))</f>
        <v>-</v>
      </c>
      <c r="H12" s="269" t="str">
        <f>IF(ISBLANK(Výsledky!$BM$3),"-",SUM(S12,Z12,AK12,AP12,AR12,BA12))</f>
        <v>-</v>
      </c>
      <c r="I12" s="248" t="str">
        <f>IF(ISBLANK(Výsledky!$GI$3),"-",SUM(AO12,AS12,BB12,BG12,BO12,BX12))</f>
        <v>-</v>
      </c>
      <c r="J12" s="263" t="str">
        <f>IF(ISBLANK(Výsledky!$I$3),"",Výsledky!I43)</f>
        <v>-</v>
      </c>
      <c r="K12" s="266">
        <f>IF(ISBLANK(Výsledky!$P$3),"",Výsledky!P35)</f>
        <v>100</v>
      </c>
      <c r="L12" s="267">
        <f>IF(ISBLANK(Výsledky!$W$3),"",Výsledky!W35)</f>
        <v>50</v>
      </c>
      <c r="M12" s="257">
        <f>IF(ISBLANK(Výsledky!$AD$3),"",Výsledky!AD35)</f>
        <v>10</v>
      </c>
      <c r="N12" s="257">
        <f>IF(ISBLANK(Výsledky!$AK$3),"",Výsledky!AK35)</f>
        <v>50</v>
      </c>
      <c r="O12" s="257" t="str">
        <f>IF(ISBLANK(Výsledky!$AR$3),"",Výsledky!AR32)</f>
        <v/>
      </c>
      <c r="P12" s="257" t="str">
        <f>IF(ISBLANK(Výsledky!$AY$3),"",Výsledky!AY32)</f>
        <v/>
      </c>
      <c r="Q12" s="257" t="str">
        <f>IF(ISBLANK(Výsledky!$BF$3),"",Výsledky!BF32)</f>
        <v/>
      </c>
      <c r="R12" s="257" t="str">
        <f>IF(ISBLANK(Výsledky!$BM$3),"",Výsledky!BM32)</f>
        <v/>
      </c>
      <c r="S12" s="257" t="str">
        <f>IF(ISBLANK(Výsledky!$BT$3),"",Výsledky!BT32)</f>
        <v/>
      </c>
      <c r="T12" s="257" t="str">
        <f>IF(ISBLANK(Výsledky!$CA$3),"",Výsledky!CA32)</f>
        <v/>
      </c>
      <c r="U12" s="257" t="str">
        <f>IF(ISBLANK(Výsledky!$CH$3),"",Výsledky!CH32)</f>
        <v/>
      </c>
      <c r="V12" s="257" t="str">
        <f>IF(ISBLANK(Výsledky!$CO$3),"",Výsledky!CO32)</f>
        <v/>
      </c>
      <c r="W12" s="257" t="str">
        <f>IF(ISBLANK(Výsledky!$CV$3),"",Výsledky!CV32)</f>
        <v/>
      </c>
      <c r="X12" s="257" t="str">
        <f>IF(ISBLANK(Výsledky!$DC$3),"",Výsledky!DC32)</f>
        <v/>
      </c>
      <c r="Y12" s="257" t="str">
        <f>IF(ISBLANK(Výsledky!$DJ$3),"",Výsledky!DJ32)</f>
        <v/>
      </c>
      <c r="Z12" s="257" t="str">
        <f>IF(ISBLANK(Výsledky!$DQ$3),"",Výsledky!DQ32)</f>
        <v/>
      </c>
      <c r="AA12" s="257" t="str">
        <f>IF(ISBLANK(Výsledky!$DX$3),"",Výsledky!DX32)</f>
        <v/>
      </c>
      <c r="AB12" s="257" t="str">
        <f>IF(ISBLANK(Výsledky!$EE$3),"",Výsledky!EE32)</f>
        <v/>
      </c>
      <c r="AC12" s="257" t="str">
        <f>IF(ISBLANK(Výsledky!$EL$3),"",Výsledky!EL32)</f>
        <v/>
      </c>
      <c r="AD12" s="257" t="str">
        <f>IF(ISBLANK(Výsledky!$ES$3),"",Výsledky!ES32)</f>
        <v/>
      </c>
      <c r="AE12" s="257" t="str">
        <f>IF(ISBLANK(Výsledky!$EZ$3),"",Výsledky!EZ32)</f>
        <v/>
      </c>
      <c r="AF12" s="257" t="str">
        <f>IF(ISBLANK(Výsledky!$FG$3),"",Výsledky!FG32)</f>
        <v/>
      </c>
      <c r="AG12" s="257" t="str">
        <f>IF(ISBLANK(Výsledky!$FN$3),"",Výsledky!FN32)</f>
        <v/>
      </c>
      <c r="AH12" s="257" t="str">
        <f>IF(ISBLANK(Výsledky!$FU$3),"",Výsledky!FU32)</f>
        <v/>
      </c>
      <c r="AI12" s="257" t="str">
        <f>IF(ISBLANK(Výsledky!$GB$3),"",Výsledky!GB32)</f>
        <v/>
      </c>
      <c r="AJ12" s="257" t="str">
        <f>IF(ISBLANK(Výsledky!$GI$3),"",Výsledky!GI32)</f>
        <v/>
      </c>
      <c r="AK12" s="257" t="str">
        <f>IF(ISBLANK(Výsledky!$GP$3),"",Výsledky!GP32)</f>
        <v/>
      </c>
      <c r="AL12" s="257" t="str">
        <f>IF(ISBLANK(Výsledky!$GW$3),"",Výsledky!GW32)</f>
        <v/>
      </c>
      <c r="AM12" s="257" t="str">
        <f>IF(ISBLANK(Výsledky!$HD$3),"",Výsledky!HD32)</f>
        <v/>
      </c>
      <c r="AN12" s="257" t="str">
        <f>IF(ISBLANK(Výsledky!$HK$3),"",Výsledky!HK32)</f>
        <v/>
      </c>
      <c r="AO12" s="257" t="str">
        <f>IF(ISBLANK(Výsledky!$HR$3),"",Výsledky!HR32)</f>
        <v/>
      </c>
      <c r="AP12" s="257" t="str">
        <f>IF(ISBLANK(Výsledky!$HY$3),"",Výsledky!HY32)</f>
        <v/>
      </c>
      <c r="AQ12" s="257" t="str">
        <f>IF(ISBLANK(Výsledky!$IF$3),"",Výsledky!IF32)</f>
        <v/>
      </c>
      <c r="AR12" s="257" t="str">
        <f>IF(ISBLANK(Výsledky!$IM$3),"",Výsledky!IM32)</f>
        <v/>
      </c>
      <c r="AS12" s="257" t="str">
        <f>IF(ISBLANK(Výsledky!$IT$3),"",Výsledky!IT32)</f>
        <v/>
      </c>
      <c r="AT12" s="257" t="str">
        <f>IF(ISBLANK(Výsledky!$JA$3),"",Výsledky!JA32)</f>
        <v/>
      </c>
      <c r="AU12" s="257" t="str">
        <f>IF(ISBLANK(Výsledky!$JH$3),"",Výsledky!JH32)</f>
        <v/>
      </c>
      <c r="AV12" s="257" t="str">
        <f>IF(ISBLANK(Výsledky!$JO$3),"",Výsledky!JO32)</f>
        <v/>
      </c>
      <c r="AW12" s="257" t="str">
        <f>IF(ISBLANK(Výsledky!$JV$3),"",Výsledky!JV32)</f>
        <v/>
      </c>
      <c r="AX12" s="257" t="str">
        <f>IF(ISBLANK(Výsledky!$KC$3),"",Výsledky!KC32)</f>
        <v/>
      </c>
      <c r="AY12" s="257" t="str">
        <f>IF(ISBLANK(Výsledky!$KJ$3),"",Výsledky!KJ32)</f>
        <v/>
      </c>
      <c r="AZ12" s="257" t="str">
        <f>IF(ISBLANK(Výsledky!$KQ$3),"",Výsledky!KQ32)</f>
        <v/>
      </c>
      <c r="BA12" s="257" t="str">
        <f>IF(ISBLANK(Výsledky!$KX$3),"",Výsledky!KX32)</f>
        <v/>
      </c>
      <c r="BB12" s="257" t="str">
        <f>IF(ISBLANK(Výsledky!$LE$3),"",Výsledky!LE32)</f>
        <v/>
      </c>
      <c r="BC12" s="257" t="str">
        <f>IF(ISBLANK(Výsledky!$LL$3),"",Výsledky!LL32)</f>
        <v/>
      </c>
      <c r="BD12" s="257" t="str">
        <f>IF(ISBLANK(Výsledky!$LS$3),"",Výsledky!LS32)</f>
        <v/>
      </c>
      <c r="BE12" s="257" t="str">
        <f>IF(ISBLANK(Výsledky!$LZ$3),"",Výsledky!LZ32)</f>
        <v/>
      </c>
      <c r="BF12" s="257" t="str">
        <f>IF(ISBLANK(Výsledky!$MG$3),"",Výsledky!MG32)</f>
        <v/>
      </c>
      <c r="BG12" s="257" t="str">
        <f>IF(ISBLANK(Výsledky!$MN$3),"",Výsledky!MN32)</f>
        <v/>
      </c>
      <c r="BH12" s="257" t="str">
        <f>IF(ISBLANK(Výsledky!$MU$3),"",Výsledky!MU32)</f>
        <v/>
      </c>
      <c r="BI12" s="257" t="str">
        <f>IF(ISBLANK(Výsledky!$NB$3),"",Výsledky!NB32)</f>
        <v/>
      </c>
      <c r="BJ12" s="257" t="str">
        <f>IF(ISBLANK(Výsledky!$NI$3),"",Výsledky!NI32)</f>
        <v/>
      </c>
      <c r="BK12" s="257" t="str">
        <f>IF(ISBLANK(Výsledky!$NP$3),"",Výsledky!NP32)</f>
        <v/>
      </c>
      <c r="BL12" s="257" t="str">
        <f>IF(ISBLANK(Výsledky!$NW$3),"",Výsledky!NW32)</f>
        <v/>
      </c>
      <c r="BM12" s="257" t="str">
        <f>IF(ISBLANK(Výsledky!$OD$3),"",Výsledky!OD32)</f>
        <v/>
      </c>
      <c r="BN12" s="257" t="str">
        <f>IF(ISBLANK(Výsledky!$OK$3),"",Výsledky!OK32)</f>
        <v/>
      </c>
      <c r="BO12" s="257" t="str">
        <f>IF(ISBLANK(Výsledky!$OR$3),"",Výsledky!OR32)</f>
        <v/>
      </c>
      <c r="BP12" s="257" t="str">
        <f>IF(ISBLANK(Výsledky!$OY$3),"",Výsledky!OY32)</f>
        <v/>
      </c>
      <c r="BQ12" s="257" t="str">
        <f>IF(ISBLANK(Výsledky!$PF$3),"",Výsledky!PF32)</f>
        <v/>
      </c>
      <c r="BR12" s="257" t="str">
        <f>IF(ISBLANK(Výsledky!$PM$3),"",Výsledky!PM32)</f>
        <v/>
      </c>
      <c r="BS12" s="257" t="str">
        <f>IF(ISBLANK(Výsledky!$PT$3),"",Výsledky!PT32)</f>
        <v/>
      </c>
      <c r="BT12" s="257" t="str">
        <f>IF(ISBLANK(Výsledky!$QA$3),"",Výsledky!QA32)</f>
        <v/>
      </c>
      <c r="BU12" s="257" t="str">
        <f>IF(ISBLANK(Výsledky!$QH$3),"",Výsledky!QH73)</f>
        <v/>
      </c>
      <c r="BV12" s="257" t="str">
        <f>IF(ISBLANK(Výsledky!$QO$3),"",Výsledky!QO73)</f>
        <v/>
      </c>
      <c r="BW12" s="292" t="str">
        <f>IF(ISBLANK(Výsledky!$QV$3),"",Výsledky!QV73)</f>
        <v/>
      </c>
      <c r="BX12" s="49"/>
      <c r="BY12" s="122"/>
      <c r="BZ12" s="49"/>
      <c r="CA12" s="122"/>
      <c r="CB12" s="546"/>
      <c r="CC12" s="546"/>
      <c r="CD12" s="546"/>
      <c r="CE12" s="546"/>
      <c r="CF12" s="54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Tipy!A15</f>
        <v>66</v>
      </c>
      <c r="D13" s="243" t="str">
        <f>IF(Tipy!B15="","",Tipy!B15)</f>
        <v>Cyro</v>
      </c>
      <c r="E13" s="51">
        <f>SUM(F13:J13)</f>
        <v>210</v>
      </c>
      <c r="F13" s="247">
        <f>IF(ISBLANK(Výsledky!$I$3),"-",SUM(K13:P13,R13,T13,V13,W13,Y13,AA13,AC13,AD13,AF13:AH13,AJ13,AL13:AN13,AQ13,AT13:AV13,AX13,AZ13,BC13,BE13,BH13:BK13,BM13,BP13,BQ13,BS13,BU13,BV13))</f>
        <v>210</v>
      </c>
      <c r="G13" s="268" t="str">
        <f>IF(ISBLANK(Výsledky!$AY$3),"-",SUM(Q13,U13,X13,AB13,AE13,AI13,AW13,AY13,BD13,BF13,BL13,BN13,BR13,BT13,BW13))</f>
        <v>-</v>
      </c>
      <c r="H13" s="269" t="str">
        <f>IF(ISBLANK(Výsledky!$BM$3),"-",SUM(S13,Z13,AK13,AP13,AR13,BA13))</f>
        <v>-</v>
      </c>
      <c r="I13" s="248" t="str">
        <f>IF(ISBLANK(Výsledky!$GI$3),"-",SUM(AO13,AS13,BB13,BG13,BO13,BX13))</f>
        <v>-</v>
      </c>
      <c r="J13" s="263" t="str">
        <f>IF(ISBLANK(Výsledky!$I$3),"",Výsledky!I21)</f>
        <v>-</v>
      </c>
      <c r="K13" s="266">
        <f>IF(ISBLANK(Výsledky!$P$3),"",Výsledky!P21)</f>
        <v>20</v>
      </c>
      <c r="L13" s="267">
        <f>IF(ISBLANK(Výsledky!$W$3),"",Výsledky!W21)</f>
        <v>80</v>
      </c>
      <c r="M13" s="257">
        <f>IF(ISBLANK(Výsledky!$AD$3),"",Výsledky!AD21)</f>
        <v>50</v>
      </c>
      <c r="N13" s="257">
        <f>IF(ISBLANK(Výsledky!$AK$3),"",Výsledky!AK21)</f>
        <v>60</v>
      </c>
      <c r="O13" s="257" t="str">
        <f>IF(ISBLANK(Výsledky!$AR$3),"",Výsledky!AR77)</f>
        <v/>
      </c>
      <c r="P13" s="257" t="str">
        <f>IF(ISBLANK(Výsledky!$BF$3),"",Výsledky!AY77)</f>
        <v/>
      </c>
      <c r="Q13" s="257" t="str">
        <f>IF(ISBLANK(Výsledky!$AY$3),"",Výsledky!BF77)</f>
        <v/>
      </c>
      <c r="R13" s="257" t="str">
        <f>IF(ISBLANK(Výsledky!$BT$3),"",Výsledky!BM77)</f>
        <v/>
      </c>
      <c r="S13" s="257" t="str">
        <f>IF(ISBLANK(Výsledky!$CA$3),"",Výsledky!BT77)</f>
        <v/>
      </c>
      <c r="T13" s="257" t="str">
        <f>IF(ISBLANK(Výsledky!$CH$3),"",Výsledky!CA77)</f>
        <v/>
      </c>
      <c r="U13" s="257" t="str">
        <f>IF(ISBLANK(Výsledky!$CO$3),"",Výsledky!CH77)</f>
        <v/>
      </c>
      <c r="V13" s="257" t="str">
        <f>IF(ISBLANK(Výsledky!$CV$3),"",Výsledky!CO77)</f>
        <v/>
      </c>
      <c r="W13" s="257" t="str">
        <f>IF(ISBLANK(Výsledky!$DC$3),"",Výsledky!CV77)</f>
        <v/>
      </c>
      <c r="X13" s="257" t="str">
        <f>IF(ISBLANK(Výsledky!$DX$3),"",Výsledky!DC77)</f>
        <v/>
      </c>
      <c r="Y13" s="257" t="str">
        <f>IF(ISBLANK(Výsledky!$DQ$3),"",Výsledky!DJ77)</f>
        <v/>
      </c>
      <c r="Z13" s="257" t="str">
        <f>IF(ISBLANK(Výsledky!$EE$3),"",Výsledky!DQ77)</f>
        <v/>
      </c>
      <c r="AA13" s="257" t="str">
        <f>IF(ISBLANK(Výsledky!$EL$3),"",Výsledky!DX77)</f>
        <v/>
      </c>
      <c r="AB13" s="257" t="str">
        <f>IF(ISBLANK(Výsledky!$ES$3),"",Výsledky!EE77)</f>
        <v/>
      </c>
      <c r="AC13" s="257" t="str">
        <f>IF(ISBLANK(Výsledky!$EZ$3),"",Výsledky!EL77)</f>
        <v/>
      </c>
      <c r="AD13" s="257" t="str">
        <f>IF(ISBLANK(Výsledky!$FU$3),"",Výsledky!ES77)</f>
        <v/>
      </c>
      <c r="AE13" s="257" t="str">
        <f>IF(ISBLANK(Výsledky!$FG$3),"",Výsledky!EZ77)</f>
        <v/>
      </c>
      <c r="AF13" s="257" t="str">
        <f>IF(ISBLANK(Výsledky!$BM$3),"",Výsledky!FG77)</f>
        <v/>
      </c>
      <c r="AG13" s="257" t="str">
        <f>IF(ISBLANK(Výsledky!$FN$3),"",Výsledky!FN77)</f>
        <v/>
      </c>
      <c r="AH13" s="257" t="str">
        <f>IF(ISBLANK(Výsledky!$DJ$3),"",Výsledky!FU77)</f>
        <v/>
      </c>
      <c r="AI13" s="257" t="str">
        <f>IF(ISBLANK(Výsledky!$GB$3),"",Výsledky!GB77)</f>
        <v/>
      </c>
      <c r="AJ13" s="257" t="str">
        <f>IF(ISBLANK(Výsledky!$GP$3),"",Výsledky!GI77)</f>
        <v/>
      </c>
      <c r="AK13" s="257" t="str">
        <f>IF(ISBLANK(Výsledky!$GW$3),"",Výsledky!GP77)</f>
        <v/>
      </c>
      <c r="AL13" s="257" t="str">
        <f>IF(ISBLANK(Výsledky!$GI$3),"",Výsledky!GW77)</f>
        <v/>
      </c>
      <c r="AM13" s="257" t="str">
        <f>IF(ISBLANK(Výsledky!$HK$3),"",Výsledky!HD77)</f>
        <v/>
      </c>
      <c r="AN13" s="257" t="str">
        <f>IF(ISBLANK(Výsledky!$HD$3),"",Výsledky!HK77)</f>
        <v/>
      </c>
      <c r="AO13" s="257" t="str">
        <f>IF(ISBLANK(Výsledky!$HY$3),"",Výsledky!HR77)</f>
        <v/>
      </c>
      <c r="AP13" s="257" t="str">
        <f>IF(ISBLANK(Výsledky!$HR$3),"",Výsledky!HY77)</f>
        <v/>
      </c>
      <c r="AQ13" s="257" t="str">
        <f>IF(ISBLANK(Výsledky!$IM$3),"",Výsledky!IF77)</f>
        <v/>
      </c>
      <c r="AR13" s="257" t="str">
        <f>IF(ISBLANK(Výsledky!$IF$3),"",Výsledky!IM77)</f>
        <v/>
      </c>
      <c r="AS13" s="257" t="str">
        <f>IF(ISBLANK(Výsledky!$IT$3),"",Výsledky!IT77)</f>
        <v/>
      </c>
      <c r="AT13" s="257" t="str">
        <f>IF(ISBLANK(Výsledky!$JA$3),"",Výsledky!JA77)</f>
        <v/>
      </c>
      <c r="AU13" s="257" t="str">
        <f>IF(ISBLANK(Výsledky!$JO$3),"",Výsledky!JH77)</f>
        <v/>
      </c>
      <c r="AV13" s="257" t="str">
        <f>IF(ISBLANK(Výsledky!$JH$3),"",Výsledky!JO77)</f>
        <v/>
      </c>
      <c r="AW13" s="257" t="str">
        <f>IF(ISBLANK(Výsledky!$JV$3),"",Výsledky!JV77)</f>
        <v/>
      </c>
      <c r="AX13" s="257" t="str">
        <f>IF(ISBLANK(Výsledky!$KQ$3),"",Výsledky!KC77)</f>
        <v/>
      </c>
      <c r="AY13" s="257" t="str">
        <f>IF(ISBLANK(Výsledky!$KX$3),"",Výsledky!KJ77)</f>
        <v/>
      </c>
      <c r="AZ13" s="257" t="str">
        <f>IF(ISBLANK(Výsledky!$KJ$3),"",Výsledky!KQ77)</f>
        <v/>
      </c>
      <c r="BA13" s="257" t="str">
        <f>IF(ISBLANK(Výsledky!$KC$3),"",Výsledky!KX77)</f>
        <v/>
      </c>
      <c r="BB13" s="257" t="str">
        <f>IF(ISBLANK(Výsledky!$LE$3),"",Výsledky!LE77)</f>
        <v/>
      </c>
      <c r="BC13" s="257" t="str">
        <f>IF(ISBLANK(Výsledky!$LS$3),"",Výsledky!LS77)</f>
        <v/>
      </c>
      <c r="BD13" s="257" t="str">
        <f>IF(ISBLANK(Výsledky!$MG$3),"",Výsledky!MG77)</f>
        <v/>
      </c>
      <c r="BE13" s="257" t="str">
        <f>IF(ISBLANK(Výsledky!$MN$3),"",Výsledky!MN77)</f>
        <v/>
      </c>
      <c r="BF13" s="257" t="str">
        <f>IF(ISBLANK(Výsledky!$MU$3),"",Výsledky!MU77)</f>
        <v/>
      </c>
      <c r="BG13" s="257" t="str">
        <f>IF(ISBLANK(Výsledky!$NP$3),"",Výsledky!NB77)</f>
        <v/>
      </c>
      <c r="BH13" s="257" t="str">
        <f>IF(ISBLANK(Výsledky!$NB$3),"",Výsledky!NI77)</f>
        <v/>
      </c>
      <c r="BI13" s="257" t="str">
        <f>IF(ISBLANK(Výsledky!$OD$3),"",Výsledky!NP77)</f>
        <v/>
      </c>
      <c r="BJ13" s="257" t="str">
        <f>IF(ISBLANK(Výsledky!$NI$3),"",Výsledky!NW77)</f>
        <v/>
      </c>
      <c r="BK13" s="257" t="str">
        <f>IF(ISBLANK(Výsledky!$OK$3),"",Výsledky!OD77)</f>
        <v/>
      </c>
      <c r="BL13" s="257" t="str">
        <f>IF(ISBLANK(Výsledky!$NW$3),"",Výsledky!OK77)</f>
        <v/>
      </c>
      <c r="BM13" s="257" t="str">
        <f>IF(ISBLANK(Výsledky!$OR$3),"",Výsledky!OR77)</f>
        <v/>
      </c>
      <c r="BN13" s="257" t="str">
        <f>IF(ISBLANK(Výsledky!$OY$3),"",Výsledky!OY77)</f>
        <v/>
      </c>
      <c r="BO13" s="257" t="str">
        <f>IF(ISBLANK(Výsledky!$PF$3),"",Výsledky!PF77)</f>
        <v/>
      </c>
      <c r="BP13" s="257" t="str">
        <f>IF(ISBLANK(Výsledky!$PM$3),"",Výsledky!PM77)</f>
        <v/>
      </c>
      <c r="BQ13" s="257" t="str">
        <f>IF(ISBLANK(Výsledky!$PT$3),"",Výsledky!PT77)</f>
        <v/>
      </c>
      <c r="BR13" s="257" t="str">
        <f>IF(ISBLANK(Výsledky!$QA$3),"",Výsledky!QA77)</f>
        <v/>
      </c>
      <c r="BS13" s="257" t="str">
        <f>IF(ISBLANK(Výsledky!$QH$3),"",Výsledky!QH77)</f>
        <v/>
      </c>
      <c r="BT13" s="257" t="str">
        <f>IF(ISBLANK(Výsledky!$QV$3),"",Výsledky!QO28)</f>
        <v/>
      </c>
      <c r="BU13" s="257" t="str">
        <f>IF(ISBLANK(Výsledky!$QO$3),"",Výsledky!QV28)</f>
        <v/>
      </c>
      <c r="BV13" s="265"/>
      <c r="BW13" s="292"/>
      <c r="BX13" s="122"/>
      <c r="BY13" s="122"/>
      <c r="BZ13" s="49"/>
      <c r="CA13" s="122"/>
      <c r="CB13" s="546"/>
      <c r="CC13" s="546"/>
      <c r="CD13" s="546"/>
      <c r="CE13" s="546"/>
      <c r="CF13" s="54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Tipy!A77</f>
        <v>7</v>
      </c>
      <c r="D14" s="243" t="str">
        <f>IF(Tipy!B77="","",Tipy!B77)</f>
        <v>WaterEngel</v>
      </c>
      <c r="E14" s="51">
        <f>SUM(F14:J14)</f>
        <v>190</v>
      </c>
      <c r="F14" s="247">
        <f>IF(ISBLANK(Výsledky!$I$3),"-",SUM(K14:P14,R14,T14,V14,W14,Y14,AA14,AC14,AD14,AF14:AH14,AJ14,AL14:AN14,AQ14,AT14:AV14,AX14,AZ14,BC14,BE14,BH14:BK14,BM14,BP14,BQ14,BS14,BU14,BV14))</f>
        <v>190</v>
      </c>
      <c r="G14" s="268" t="str">
        <f>IF(ISBLANK(Výsledky!$AY$3),"-",SUM(Q14,U14,X14,AB14,AE14,AI14,AW14,AY14,BD14,BF14,BL14,BN14,BR14,BT14,BW14))</f>
        <v>-</v>
      </c>
      <c r="H14" s="269" t="str">
        <f>IF(ISBLANK(Výsledky!$BM$3),"-",SUM(S14,Z14,AK14,AP14,AR14,BA14))</f>
        <v>-</v>
      </c>
      <c r="I14" s="248" t="str">
        <f>IF(ISBLANK(Výsledky!$GI$3),"-",SUM(AO14,AS14,BB14,BG14,BO14,BX14))</f>
        <v>-</v>
      </c>
      <c r="J14" s="263" t="str">
        <f>IF(ISBLANK(Výsledky!$I$3),"",Výsledky!I80)</f>
        <v>-</v>
      </c>
      <c r="K14" s="266">
        <f>IF(ISBLANK(Výsledky!$P$3),"",Výsledky!P83)</f>
        <v>20</v>
      </c>
      <c r="L14" s="267">
        <f>IF(ISBLANK(Výsledky!$W$3),"",Výsledky!W83)</f>
        <v>40</v>
      </c>
      <c r="M14" s="257">
        <f>IF(ISBLANK(Výsledky!$AD$3),"",Výsledky!AD83)</f>
        <v>80</v>
      </c>
      <c r="N14" s="257">
        <f>IF(ISBLANK(Výsledky!$AK$3),"",Výsledky!AK83)</f>
        <v>50</v>
      </c>
      <c r="O14" s="257" t="str">
        <f>IF(ISBLANK(Výsledky!$AR$3),"",Výsledky!AR75)</f>
        <v/>
      </c>
      <c r="P14" s="257" t="str">
        <f>IF(ISBLANK(Výsledky!$AY$3),"",Výsledky!AY75)</f>
        <v/>
      </c>
      <c r="Q14" s="257" t="str">
        <f>IF(ISBLANK(Výsledky!$BF$3),"",Výsledky!BF75)</f>
        <v/>
      </c>
      <c r="R14" s="257" t="str">
        <f>IF(ISBLANK(Výsledky!$BM$3),"",Výsledky!BM75)</f>
        <v/>
      </c>
      <c r="S14" s="257" t="str">
        <f>IF(ISBLANK(Výsledky!$BT$3),"",Výsledky!BT75)</f>
        <v/>
      </c>
      <c r="T14" s="257" t="str">
        <f>IF(ISBLANK(Výsledky!$CA$3),"",Výsledky!CA75)</f>
        <v/>
      </c>
      <c r="U14" s="257" t="str">
        <f>IF(ISBLANK(Výsledky!$CH$3),"",Výsledky!CH75)</f>
        <v/>
      </c>
      <c r="V14" s="257" t="str">
        <f>IF(ISBLANK(Výsledky!$CO$3),"",Výsledky!CO75)</f>
        <v/>
      </c>
      <c r="W14" s="257" t="str">
        <f>IF(ISBLANK(Výsledky!$CV$3),"",Výsledky!CV75)</f>
        <v/>
      </c>
      <c r="X14" s="257" t="str">
        <f>IF(ISBLANK(Výsledky!$DC$3),"",Výsledky!DC75)</f>
        <v/>
      </c>
      <c r="Y14" s="257" t="str">
        <f>IF(ISBLANK(Výsledky!$DJ$3),"",Výsledky!DJ75)</f>
        <v/>
      </c>
      <c r="Z14" s="257" t="str">
        <f>IF(ISBLANK(Výsledky!$DQ$3),"",Výsledky!DQ75)</f>
        <v/>
      </c>
      <c r="AA14" s="257" t="str">
        <f>IF(ISBLANK(Výsledky!$DX$3),"",Výsledky!DX75)</f>
        <v/>
      </c>
      <c r="AB14" s="257" t="str">
        <f>IF(ISBLANK(Výsledky!$EE$3),"",Výsledky!EE75)</f>
        <v/>
      </c>
      <c r="AC14" s="257" t="str">
        <f>IF(ISBLANK(Výsledky!$EL$3),"",Výsledky!EL75)</f>
        <v/>
      </c>
      <c r="AD14" s="257" t="str">
        <f>IF(ISBLANK(Výsledky!$ES$3),"",Výsledky!ES75)</f>
        <v/>
      </c>
      <c r="AE14" s="257" t="str">
        <f>IF(ISBLANK(Výsledky!$EZ$3),"",Výsledky!EZ75)</f>
        <v/>
      </c>
      <c r="AF14" s="257" t="str">
        <f>IF(ISBLANK(Výsledky!$FG$3),"",Výsledky!FG75)</f>
        <v/>
      </c>
      <c r="AG14" s="257" t="str">
        <f>IF(ISBLANK(Výsledky!$FN$3),"",Výsledky!FN75)</f>
        <v/>
      </c>
      <c r="AH14" s="257" t="str">
        <f>IF(ISBLANK(Výsledky!$FU$3),"",Výsledky!FU75)</f>
        <v/>
      </c>
      <c r="AI14" s="257" t="str">
        <f>IF(ISBLANK(Výsledky!$GB$3),"",Výsledky!GB75)</f>
        <v/>
      </c>
      <c r="AJ14" s="257" t="str">
        <f>IF(ISBLANK(Výsledky!$GI$3),"",Výsledky!GI75)</f>
        <v/>
      </c>
      <c r="AK14" s="257" t="str">
        <f>IF(ISBLANK(Výsledky!$GP$3),"",Výsledky!GP75)</f>
        <v/>
      </c>
      <c r="AL14" s="257" t="str">
        <f>IF(ISBLANK(Výsledky!$GW$3),"",Výsledky!GW75)</f>
        <v/>
      </c>
      <c r="AM14" s="257" t="str">
        <f>IF(ISBLANK(Výsledky!$HD$3),"",Výsledky!HD75)</f>
        <v/>
      </c>
      <c r="AN14" s="257" t="str">
        <f>IF(ISBLANK(Výsledky!$HK$3),"",Výsledky!HK75)</f>
        <v/>
      </c>
      <c r="AO14" s="257" t="str">
        <f>IF(ISBLANK(Výsledky!$HR$3),"",Výsledky!HR75)</f>
        <v/>
      </c>
      <c r="AP14" s="257" t="str">
        <f>IF(ISBLANK(Výsledky!$HY$3),"",Výsledky!HY75)</f>
        <v/>
      </c>
      <c r="AQ14" s="257" t="str">
        <f>IF(ISBLANK(Výsledky!$IF$3),"",Výsledky!IF75)</f>
        <v/>
      </c>
      <c r="AR14" s="257" t="str">
        <f>IF(ISBLANK(Výsledky!$IM$3),"",Výsledky!IM75)</f>
        <v/>
      </c>
      <c r="AS14" s="257" t="str">
        <f>IF(ISBLANK(Výsledky!$IT$3),"",Výsledky!IT75)</f>
        <v/>
      </c>
      <c r="AT14" s="257" t="str">
        <f>IF(ISBLANK(Výsledky!$JA$3),"",Výsledky!JA75)</f>
        <v/>
      </c>
      <c r="AU14" s="257" t="str">
        <f>IF(ISBLANK(Výsledky!$JH$3),"",Výsledky!JH75)</f>
        <v/>
      </c>
      <c r="AV14" s="257" t="str">
        <f>IF(ISBLANK(Výsledky!$JO$3),"",Výsledky!JO75)</f>
        <v/>
      </c>
      <c r="AW14" s="257" t="str">
        <f>IF(ISBLANK(Výsledky!$JV$3),"",Výsledky!JV75)</f>
        <v/>
      </c>
      <c r="AX14" s="257" t="str">
        <f>IF(ISBLANK(Výsledky!$KC$3),"",Výsledky!KC75)</f>
        <v/>
      </c>
      <c r="AY14" s="257" t="str">
        <f>IF(ISBLANK(Výsledky!$KJ$3),"",Výsledky!KJ75)</f>
        <v/>
      </c>
      <c r="AZ14" s="257" t="str">
        <f>IF(ISBLANK(Výsledky!$KQ$3),"",Výsledky!KQ75)</f>
        <v/>
      </c>
      <c r="BA14" s="257" t="str">
        <f>IF(ISBLANK(Výsledky!$KX$3),"",Výsledky!KX75)</f>
        <v/>
      </c>
      <c r="BB14" s="257" t="str">
        <f>IF(ISBLANK(Výsledky!$LE$3),"",Výsledky!LE75)</f>
        <v/>
      </c>
      <c r="BC14" s="257" t="str">
        <f>IF(ISBLANK(Výsledky!$LL$3),"",Výsledky!LL75)</f>
        <v/>
      </c>
      <c r="BD14" s="257" t="str">
        <f>IF(ISBLANK(Výsledky!$LS$3),"",Výsledky!LS75)</f>
        <v/>
      </c>
      <c r="BE14" s="257" t="str">
        <f>IF(ISBLANK(Výsledky!$LZ$3),"",Výsledky!LZ75)</f>
        <v/>
      </c>
      <c r="BF14" s="257" t="str">
        <f>IF(ISBLANK(Výsledky!$MG$3),"",Výsledky!MG75)</f>
        <v/>
      </c>
      <c r="BG14" s="257" t="str">
        <f>IF(ISBLANK(Výsledky!$MN$3),"",Výsledky!MN75)</f>
        <v/>
      </c>
      <c r="BH14" s="257" t="str">
        <f>IF(ISBLANK(Výsledky!$MU$3),"",Výsledky!MU75)</f>
        <v/>
      </c>
      <c r="BI14" s="257" t="str">
        <f>IF(ISBLANK(Výsledky!$NB$3),"",Výsledky!NB75)</f>
        <v/>
      </c>
      <c r="BJ14" s="257" t="str">
        <f>IF(ISBLANK(Výsledky!$NI$3),"",Výsledky!NI75)</f>
        <v/>
      </c>
      <c r="BK14" s="257" t="str">
        <f>IF(ISBLANK(Výsledky!$NP$3),"",Výsledky!NP75)</f>
        <v/>
      </c>
      <c r="BL14" s="257" t="str">
        <f>IF(ISBLANK(Výsledky!$NW$3),"",Výsledky!NW75)</f>
        <v/>
      </c>
      <c r="BM14" s="257" t="str">
        <f>IF(ISBLANK(Výsledky!$OD$3),"",Výsledky!OD75)</f>
        <v/>
      </c>
      <c r="BN14" s="257" t="str">
        <f>IF(ISBLANK(Výsledky!$OK$3),"",Výsledky!OK75)</f>
        <v/>
      </c>
      <c r="BO14" s="257" t="str">
        <f>IF(ISBLANK(Výsledky!$OR$3),"",Výsledky!OR75)</f>
        <v/>
      </c>
      <c r="BP14" s="257" t="str">
        <f>IF(ISBLANK(Výsledky!$OY$3),"",Výsledky!OY75)</f>
        <v/>
      </c>
      <c r="BQ14" s="257" t="str">
        <f>IF(ISBLANK(Výsledky!$PF$3),"",Výsledky!PF75)</f>
        <v/>
      </c>
      <c r="BR14" s="257" t="str">
        <f>IF(ISBLANK(Výsledky!$PM$3),"",Výsledky!PM75)</f>
        <v/>
      </c>
      <c r="BS14" s="257" t="str">
        <f>IF(ISBLANK(Výsledky!$PT$3),"",Výsledky!PT75)</f>
        <v/>
      </c>
      <c r="BT14" s="257" t="str">
        <f>IF(ISBLANK(Výsledky!$QA$3),"",Výsledky!QA75)</f>
        <v/>
      </c>
      <c r="BU14" s="257" t="str">
        <f>IF(ISBLANK(Výsledky!$QH$3),"",Výsledky!QH116)</f>
        <v/>
      </c>
      <c r="BV14" s="257" t="str">
        <f>IF(ISBLANK(Výsledky!$QO$3),"",Výsledky!QO116)</f>
        <v/>
      </c>
      <c r="BW14" s="292" t="str">
        <f>IF(ISBLANK(Výsledky!$QV$3),"",Výsledky!QV116)</f>
        <v/>
      </c>
      <c r="BX14" s="49"/>
      <c r="BY14" s="122"/>
      <c r="BZ14" s="49"/>
      <c r="CA14" s="122"/>
      <c r="CB14" s="546"/>
      <c r="CC14" s="546"/>
      <c r="CD14" s="546"/>
      <c r="CE14" s="546"/>
      <c r="CF14" s="54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Tipy!A74</f>
        <v>53</v>
      </c>
      <c r="D15" s="243" t="str">
        <f>IF(Tipy!B74="","",Tipy!B74)</f>
        <v>Vladimír Marčík</v>
      </c>
      <c r="E15" s="51">
        <f>SUM(F15:J15)</f>
        <v>190</v>
      </c>
      <c r="F15" s="247">
        <f>IF(ISBLANK(Výsledky!$I$3),"-",SUM(K15:P15,R15,T15,V15,W15,Y15,AA15,AC15,AD15,AF15:AH15,AJ15,AL15:AN15,AQ15,AT15:AV15,AX15,AZ15,BC15,BE15,BH15:BK15,BM15,BP15,BQ15,BS15,BU15,BV15))</f>
        <v>190</v>
      </c>
      <c r="G15" s="268" t="str">
        <f>IF(ISBLANK(Výsledky!$AY$3),"-",SUM(Q15,U15,X15,AB15,AE15,AI15,AW15,AY15,BD15,BF15,BL15,BN15,BR15,BT15,BW15))</f>
        <v>-</v>
      </c>
      <c r="H15" s="269" t="str">
        <f>IF(ISBLANK(Výsledky!$BM$3),"-",SUM(S15,Z15,AK15,AP15,AR15,BA15))</f>
        <v>-</v>
      </c>
      <c r="I15" s="248" t="str">
        <f>IF(ISBLANK(Výsledky!$GI$3),"-",SUM(AO15,AS15,BB15,BG15,BO15,BX15))</f>
        <v>-</v>
      </c>
      <c r="J15" s="263" t="str">
        <f>IF(ISBLANK(Výsledky!$I$3),"",Výsledky!I78)</f>
        <v>-</v>
      </c>
      <c r="K15" s="266">
        <f>IF(ISBLANK(Výsledky!$P$3),"",Výsledky!P80)</f>
        <v>10</v>
      </c>
      <c r="L15" s="267">
        <f>IF(ISBLANK(Výsledky!$W$3),"",Výsledky!W80)</f>
        <v>100</v>
      </c>
      <c r="M15" s="257">
        <f>IF(ISBLANK(Výsledky!$AD$3),"",Výsledky!AD80)</f>
        <v>80</v>
      </c>
      <c r="N15" s="257" t="str">
        <f>IF(ISBLANK(Výsledky!$AK$3),"",Výsledky!AK80)</f>
        <v>-</v>
      </c>
      <c r="O15" s="257" t="str">
        <f>IF(ISBLANK(Výsledky!$AR$3),"",Výsledky!AR73)</f>
        <v/>
      </c>
      <c r="P15" s="257" t="str">
        <f>IF(ISBLANK(Výsledky!$AY$3),"",Výsledky!AY73)</f>
        <v/>
      </c>
      <c r="Q15" s="257" t="str">
        <f>IF(ISBLANK(Výsledky!$BF$3),"",Výsledky!BF73)</f>
        <v/>
      </c>
      <c r="R15" s="257" t="str">
        <f>IF(ISBLANK(Výsledky!$BM$3),"",Výsledky!BM73)</f>
        <v/>
      </c>
      <c r="S15" s="257" t="str">
        <f>IF(ISBLANK(Výsledky!$BT$3),"",Výsledky!BT73)</f>
        <v/>
      </c>
      <c r="T15" s="257" t="str">
        <f>IF(ISBLANK(Výsledky!$CA$3),"",Výsledky!CA73)</f>
        <v/>
      </c>
      <c r="U15" s="257" t="str">
        <f>IF(ISBLANK(Výsledky!$CH$3),"",Výsledky!CH73)</f>
        <v/>
      </c>
      <c r="V15" s="257" t="str">
        <f>IF(ISBLANK(Výsledky!$CO$3),"",Výsledky!CO73)</f>
        <v/>
      </c>
      <c r="W15" s="257" t="str">
        <f>IF(ISBLANK(Výsledky!$CV$3),"",Výsledky!CV73)</f>
        <v/>
      </c>
      <c r="X15" s="257" t="str">
        <f>IF(ISBLANK(Výsledky!$DC$3),"",Výsledky!DC73)</f>
        <v/>
      </c>
      <c r="Y15" s="257" t="str">
        <f>IF(ISBLANK(Výsledky!$DJ$3),"",Výsledky!DJ73)</f>
        <v/>
      </c>
      <c r="Z15" s="257" t="str">
        <f>IF(ISBLANK(Výsledky!$DQ$3),"",Výsledky!DQ73)</f>
        <v/>
      </c>
      <c r="AA15" s="257" t="str">
        <f>IF(ISBLANK(Výsledky!$DX$3),"",Výsledky!DX73)</f>
        <v/>
      </c>
      <c r="AB15" s="257" t="str">
        <f>IF(ISBLANK(Výsledky!$EE$3),"",Výsledky!EE73)</f>
        <v/>
      </c>
      <c r="AC15" s="257" t="str">
        <f>IF(ISBLANK(Výsledky!$EL$3),"",Výsledky!EL73)</f>
        <v/>
      </c>
      <c r="AD15" s="257" t="str">
        <f>IF(ISBLANK(Výsledky!$ES$3),"",Výsledky!ES73)</f>
        <v/>
      </c>
      <c r="AE15" s="257" t="str">
        <f>IF(ISBLANK(Výsledky!$EZ$3),"",Výsledky!EZ73)</f>
        <v/>
      </c>
      <c r="AF15" s="257" t="str">
        <f>IF(ISBLANK(Výsledky!$FG$3),"",Výsledky!FG73)</f>
        <v/>
      </c>
      <c r="AG15" s="257" t="str">
        <f>IF(ISBLANK(Výsledky!$FN$3),"",Výsledky!FN73)</f>
        <v/>
      </c>
      <c r="AH15" s="257" t="str">
        <f>IF(ISBLANK(Výsledky!$FU$3),"",Výsledky!FU73)</f>
        <v/>
      </c>
      <c r="AI15" s="257" t="str">
        <f>IF(ISBLANK(Výsledky!$GB$3),"",Výsledky!GB73)</f>
        <v/>
      </c>
      <c r="AJ15" s="257" t="str">
        <f>IF(ISBLANK(Výsledky!$GI$3),"",Výsledky!GI73)</f>
        <v/>
      </c>
      <c r="AK15" s="257" t="str">
        <f>IF(ISBLANK(Výsledky!$GP$3),"",Výsledky!GP73)</f>
        <v/>
      </c>
      <c r="AL15" s="257" t="str">
        <f>IF(ISBLANK(Výsledky!$GW$3),"",Výsledky!GW73)</f>
        <v/>
      </c>
      <c r="AM15" s="257" t="str">
        <f>IF(ISBLANK(Výsledky!$HD$3),"",Výsledky!HD73)</f>
        <v/>
      </c>
      <c r="AN15" s="257" t="str">
        <f>IF(ISBLANK(Výsledky!$HK$3),"",Výsledky!HK73)</f>
        <v/>
      </c>
      <c r="AO15" s="257" t="str">
        <f>IF(ISBLANK(Výsledky!$HR$3),"",Výsledky!HR73)</f>
        <v/>
      </c>
      <c r="AP15" s="257" t="str">
        <f>IF(ISBLANK(Výsledky!$HY$3),"",Výsledky!HY73)</f>
        <v/>
      </c>
      <c r="AQ15" s="257" t="str">
        <f>IF(ISBLANK(Výsledky!$IF$3),"",Výsledky!IF73)</f>
        <v/>
      </c>
      <c r="AR15" s="257" t="str">
        <f>IF(ISBLANK(Výsledky!$IM$3),"",Výsledky!IM73)</f>
        <v/>
      </c>
      <c r="AS15" s="257" t="str">
        <f>IF(ISBLANK(Výsledky!$IT$3),"",Výsledky!IT73)</f>
        <v/>
      </c>
      <c r="AT15" s="257" t="str">
        <f>IF(ISBLANK(Výsledky!$JA$3),"",Výsledky!JA73)</f>
        <v/>
      </c>
      <c r="AU15" s="257" t="str">
        <f>IF(ISBLANK(Výsledky!$JH$3),"",Výsledky!JH73)</f>
        <v/>
      </c>
      <c r="AV15" s="257" t="str">
        <f>IF(ISBLANK(Výsledky!$JO$3),"",Výsledky!JO73)</f>
        <v/>
      </c>
      <c r="AW15" s="257" t="str">
        <f>IF(ISBLANK(Výsledky!$JV$3),"",Výsledky!JV73)</f>
        <v/>
      </c>
      <c r="AX15" s="257" t="str">
        <f>IF(ISBLANK(Výsledky!$KC$3),"",Výsledky!KC73)</f>
        <v/>
      </c>
      <c r="AY15" s="257" t="str">
        <f>IF(ISBLANK(Výsledky!$KJ$3),"",Výsledky!KJ73)</f>
        <v/>
      </c>
      <c r="AZ15" s="257" t="str">
        <f>IF(ISBLANK(Výsledky!$KQ$3),"",Výsledky!KQ73)</f>
        <v/>
      </c>
      <c r="BA15" s="257" t="str">
        <f>IF(ISBLANK(Výsledky!$KX$3),"",Výsledky!KX73)</f>
        <v/>
      </c>
      <c r="BB15" s="257" t="str">
        <f>IF(ISBLANK(Výsledky!$LE$3),"",Výsledky!LE73)</f>
        <v/>
      </c>
      <c r="BC15" s="257" t="str">
        <f>IF(ISBLANK(Výsledky!$LL$3),"",Výsledky!LL73)</f>
        <v/>
      </c>
      <c r="BD15" s="257" t="str">
        <f>IF(ISBLANK(Výsledky!$LS$3),"",Výsledky!LS73)</f>
        <v/>
      </c>
      <c r="BE15" s="257" t="str">
        <f>IF(ISBLANK(Výsledky!$LZ$3),"",Výsledky!LZ73)</f>
        <v/>
      </c>
      <c r="BF15" s="257" t="str">
        <f>IF(ISBLANK(Výsledky!$MG$3),"",Výsledky!MG73)</f>
        <v/>
      </c>
      <c r="BG15" s="257" t="str">
        <f>IF(ISBLANK(Výsledky!$MN$3),"",Výsledky!MN73)</f>
        <v/>
      </c>
      <c r="BH15" s="257" t="str">
        <f>IF(ISBLANK(Výsledky!$MU$3),"",Výsledky!MU73)</f>
        <v/>
      </c>
      <c r="BI15" s="257" t="str">
        <f>IF(ISBLANK(Výsledky!$NB$3),"",Výsledky!NB73)</f>
        <v/>
      </c>
      <c r="BJ15" s="257" t="str">
        <f>IF(ISBLANK(Výsledky!$NI$3),"",Výsledky!NI73)</f>
        <v/>
      </c>
      <c r="BK15" s="257" t="str">
        <f>IF(ISBLANK(Výsledky!$NP$3),"",Výsledky!NP73)</f>
        <v/>
      </c>
      <c r="BL15" s="257" t="str">
        <f>IF(ISBLANK(Výsledky!$NW$3),"",Výsledky!NW73)</f>
        <v/>
      </c>
      <c r="BM15" s="257" t="str">
        <f>IF(ISBLANK(Výsledky!$OD$3),"",Výsledky!OD73)</f>
        <v/>
      </c>
      <c r="BN15" s="257" t="str">
        <f>IF(ISBLANK(Výsledky!$OK$3),"",Výsledky!OK73)</f>
        <v/>
      </c>
      <c r="BO15" s="257" t="str">
        <f>IF(ISBLANK(Výsledky!$OR$3),"",Výsledky!OR73)</f>
        <v/>
      </c>
      <c r="BP15" s="257" t="str">
        <f>IF(ISBLANK(Výsledky!$OY$3),"",Výsledky!OY73)</f>
        <v/>
      </c>
      <c r="BQ15" s="257" t="str">
        <f>IF(ISBLANK(Výsledky!$PF$3),"",Výsledky!PF73)</f>
        <v/>
      </c>
      <c r="BR15" s="257" t="str">
        <f>IF(ISBLANK(Výsledky!$PM$3),"",Výsledky!PM73)</f>
        <v/>
      </c>
      <c r="BS15" s="257" t="str">
        <f>IF(ISBLANK(Výsledky!$PT$3),"",Výsledky!PT73)</f>
        <v/>
      </c>
      <c r="BT15" s="257" t="str">
        <f>IF(ISBLANK(Výsledky!$QA$3),"",Výsledky!QA73)</f>
        <v/>
      </c>
      <c r="BU15" s="257" t="str">
        <f>IF(ISBLANK(Výsledky!$QH$3),"",Výsledky!QH114)</f>
        <v/>
      </c>
      <c r="BV15" s="257" t="str">
        <f>IF(ISBLANK(Výsledky!$QO$3),"",Výsledky!QO114)</f>
        <v/>
      </c>
      <c r="BW15" s="292" t="str">
        <f>IF(ISBLANK(Výsledky!$QV$3),"",Výsledky!QV114)</f>
        <v/>
      </c>
      <c r="BX15" s="49"/>
      <c r="BY15" s="122"/>
      <c r="BZ15" s="49"/>
      <c r="CA15" s="122"/>
      <c r="CB15" s="546"/>
      <c r="CC15" s="546"/>
      <c r="CD15" s="546"/>
      <c r="CE15" s="546"/>
      <c r="CF15" s="54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Tipy!A40</f>
        <v>55</v>
      </c>
      <c r="D16" s="243" t="str">
        <f>IF(Tipy!B40="","",Tipy!B40)</f>
        <v>MarekM</v>
      </c>
      <c r="E16" s="51">
        <f>SUM(F16:J16)</f>
        <v>190</v>
      </c>
      <c r="F16" s="247">
        <f>IF(ISBLANK(Výsledky!$I$3),"-",SUM(K16:P16,R16,T16,V16,W16,Y16,AA16,AC16,AD16,AF16:AH16,AJ16,AL16:AN16,AQ16,AT16:AV16,AX16,AZ16,BC16,BE16,BH16:BK16,BM16,BP16,BQ16,BS16,BU16,BV16))</f>
        <v>190</v>
      </c>
      <c r="G16" s="268" t="str">
        <f>IF(ISBLANK(Výsledky!$AY$3),"-",SUM(Q16,U16,X16,AB16,AE16,AI16,AW16,AY16,BD16,BF16,BL16,BN16,BR16,BT16,BW16))</f>
        <v>-</v>
      </c>
      <c r="H16" s="269" t="str">
        <f>IF(ISBLANK(Výsledky!$BM$3),"-",SUM(S16,Z16,AK16,AP16,AR16,BA16))</f>
        <v>-</v>
      </c>
      <c r="I16" s="248" t="str">
        <f>IF(ISBLANK(Výsledky!$GI$3),"-",SUM(AO16,AS16,BB16,BG16,BO16,BX16))</f>
        <v>-</v>
      </c>
      <c r="J16" s="263" t="str">
        <f>IF(ISBLANK(Výsledky!$I$3),"",Výsledky!I46)</f>
        <v>-</v>
      </c>
      <c r="K16" s="266">
        <f>IF(ISBLANK(Výsledky!$P$3),"",Výsledky!P46)</f>
        <v>0</v>
      </c>
      <c r="L16" s="267">
        <f>IF(ISBLANK(Výsledky!$W$3),"",Výsledky!W46)</f>
        <v>80</v>
      </c>
      <c r="M16" s="257">
        <f>IF(ISBLANK(Výsledky!$AD$3),"",Výsledky!AD46)</f>
        <v>80</v>
      </c>
      <c r="N16" s="257">
        <f>IF(ISBLANK(Výsledky!$AK$3),"",Výsledky!AK46)</f>
        <v>30</v>
      </c>
      <c r="O16" s="257" t="str">
        <f>IF(ISBLANK(Výsledky!$AR$3),"",Výsledky!AR42)</f>
        <v/>
      </c>
      <c r="P16" s="257" t="str">
        <f>IF(ISBLANK(Výsledky!$AY$3),"",Výsledky!AY42)</f>
        <v/>
      </c>
      <c r="Q16" s="257" t="str">
        <f>IF(ISBLANK(Výsledky!$BF$3),"",Výsledky!BF42)</f>
        <v/>
      </c>
      <c r="R16" s="257" t="str">
        <f>IF(ISBLANK(Výsledky!$BM$3),"",Výsledky!BM42)</f>
        <v/>
      </c>
      <c r="S16" s="257" t="str">
        <f>IF(ISBLANK(Výsledky!$BT$3),"",Výsledky!BT42)</f>
        <v/>
      </c>
      <c r="T16" s="257" t="str">
        <f>IF(ISBLANK(Výsledky!$CA$3),"",Výsledky!CA42)</f>
        <v/>
      </c>
      <c r="U16" s="257" t="str">
        <f>IF(ISBLANK(Výsledky!$CH$3),"",Výsledky!CH42)</f>
        <v/>
      </c>
      <c r="V16" s="257" t="str">
        <f>IF(ISBLANK(Výsledky!$CO$3),"",Výsledky!CO42)</f>
        <v/>
      </c>
      <c r="W16" s="257" t="str">
        <f>IF(ISBLANK(Výsledky!$CV$3),"",Výsledky!CV42)</f>
        <v/>
      </c>
      <c r="X16" s="257" t="str">
        <f>IF(ISBLANK(Výsledky!$DC$3),"",Výsledky!DC42)</f>
        <v/>
      </c>
      <c r="Y16" s="257" t="str">
        <f>IF(ISBLANK(Výsledky!$DJ$3),"",Výsledky!DJ42)</f>
        <v/>
      </c>
      <c r="Z16" s="257" t="str">
        <f>IF(ISBLANK(Výsledky!$DQ$3),"",Výsledky!DQ42)</f>
        <v/>
      </c>
      <c r="AA16" s="257" t="str">
        <f>IF(ISBLANK(Výsledky!$DX$3),"",Výsledky!DX42)</f>
        <v/>
      </c>
      <c r="AB16" s="257" t="str">
        <f>IF(ISBLANK(Výsledky!$EE$3),"",Výsledky!EE42)</f>
        <v/>
      </c>
      <c r="AC16" s="257" t="str">
        <f>IF(ISBLANK(Výsledky!$EL$3),"",Výsledky!EL42)</f>
        <v/>
      </c>
      <c r="AD16" s="257" t="str">
        <f>IF(ISBLANK(Výsledky!$ES$3),"",Výsledky!ES42)</f>
        <v/>
      </c>
      <c r="AE16" s="257" t="str">
        <f>IF(ISBLANK(Výsledky!$EZ$3),"",Výsledky!EZ42)</f>
        <v/>
      </c>
      <c r="AF16" s="257" t="str">
        <f>IF(ISBLANK(Výsledky!$FG$3),"",Výsledky!FG42)</f>
        <v/>
      </c>
      <c r="AG16" s="257" t="str">
        <f>IF(ISBLANK(Výsledky!$FN$3),"",Výsledky!FN42)</f>
        <v/>
      </c>
      <c r="AH16" s="257" t="str">
        <f>IF(ISBLANK(Výsledky!$FU$3),"",Výsledky!FU42)</f>
        <v/>
      </c>
      <c r="AI16" s="257" t="str">
        <f>IF(ISBLANK(Výsledky!$GB$3),"",Výsledky!GB42)</f>
        <v/>
      </c>
      <c r="AJ16" s="257" t="str">
        <f>IF(ISBLANK(Výsledky!$GI$3),"",Výsledky!GI42)</f>
        <v/>
      </c>
      <c r="AK16" s="257" t="str">
        <f>IF(ISBLANK(Výsledky!$GP$3),"",Výsledky!GP42)</f>
        <v/>
      </c>
      <c r="AL16" s="257" t="str">
        <f>IF(ISBLANK(Výsledky!$GW$3),"",Výsledky!GW42)</f>
        <v/>
      </c>
      <c r="AM16" s="257" t="str">
        <f>IF(ISBLANK(Výsledky!$HD$3),"",Výsledky!HD42)</f>
        <v/>
      </c>
      <c r="AN16" s="257" t="str">
        <f>IF(ISBLANK(Výsledky!$HK$3),"",Výsledky!HK42)</f>
        <v/>
      </c>
      <c r="AO16" s="257" t="str">
        <f>IF(ISBLANK(Výsledky!$HR$3),"",Výsledky!HR42)</f>
        <v/>
      </c>
      <c r="AP16" s="257" t="str">
        <f>IF(ISBLANK(Výsledky!$HY$3),"",Výsledky!HY42)</f>
        <v/>
      </c>
      <c r="AQ16" s="257" t="str">
        <f>IF(ISBLANK(Výsledky!$IF$3),"",Výsledky!IF42)</f>
        <v/>
      </c>
      <c r="AR16" s="257" t="str">
        <f>IF(ISBLANK(Výsledky!$IM$3),"",Výsledky!IM42)</f>
        <v/>
      </c>
      <c r="AS16" s="257" t="str">
        <f>IF(ISBLANK(Výsledky!$IT$3),"",Výsledky!IT42)</f>
        <v/>
      </c>
      <c r="AT16" s="257" t="str">
        <f>IF(ISBLANK(Výsledky!$JA$3),"",Výsledky!JA42)</f>
        <v/>
      </c>
      <c r="AU16" s="257" t="str">
        <f>IF(ISBLANK(Výsledky!$JH$3),"",Výsledky!JH42)</f>
        <v/>
      </c>
      <c r="AV16" s="257" t="str">
        <f>IF(ISBLANK(Výsledky!$JO$3),"",Výsledky!JO42)</f>
        <v/>
      </c>
      <c r="AW16" s="257" t="str">
        <f>IF(ISBLANK(Výsledky!$JV$3),"",Výsledky!JV42)</f>
        <v/>
      </c>
      <c r="AX16" s="257" t="str">
        <f>IF(ISBLANK(Výsledky!$KC$3),"",Výsledky!KC42)</f>
        <v/>
      </c>
      <c r="AY16" s="257" t="str">
        <f>IF(ISBLANK(Výsledky!$KJ$3),"",Výsledky!KJ42)</f>
        <v/>
      </c>
      <c r="AZ16" s="257" t="str">
        <f>IF(ISBLANK(Výsledky!$KQ$3),"",Výsledky!KQ42)</f>
        <v/>
      </c>
      <c r="BA16" s="257" t="str">
        <f>IF(ISBLANK(Výsledky!$KX$3),"",Výsledky!KX42)</f>
        <v/>
      </c>
      <c r="BB16" s="257" t="str">
        <f>IF(ISBLANK(Výsledky!$LE$3),"",Výsledky!LE42)</f>
        <v/>
      </c>
      <c r="BC16" s="257" t="str">
        <f>IF(ISBLANK(Výsledky!$LL$3),"",Výsledky!LL42)</f>
        <v/>
      </c>
      <c r="BD16" s="257" t="str">
        <f>IF(ISBLANK(Výsledky!$LS$3),"",Výsledky!LS42)</f>
        <v/>
      </c>
      <c r="BE16" s="257" t="str">
        <f>IF(ISBLANK(Výsledky!$LZ$3),"",Výsledky!LZ42)</f>
        <v/>
      </c>
      <c r="BF16" s="257" t="str">
        <f>IF(ISBLANK(Výsledky!$MG$3),"",Výsledky!MG42)</f>
        <v/>
      </c>
      <c r="BG16" s="257" t="str">
        <f>IF(ISBLANK(Výsledky!$MN$3),"",Výsledky!MN42)</f>
        <v/>
      </c>
      <c r="BH16" s="257" t="str">
        <f>IF(ISBLANK(Výsledky!$MU$3),"",Výsledky!MU42)</f>
        <v/>
      </c>
      <c r="BI16" s="257" t="str">
        <f>IF(ISBLANK(Výsledky!$NB$3),"",Výsledky!NB42)</f>
        <v/>
      </c>
      <c r="BJ16" s="257" t="str">
        <f>IF(ISBLANK(Výsledky!$NI$3),"",Výsledky!NI42)</f>
        <v/>
      </c>
      <c r="BK16" s="257" t="str">
        <f>IF(ISBLANK(Výsledky!$NP$3),"",Výsledky!NP42)</f>
        <v/>
      </c>
      <c r="BL16" s="257" t="str">
        <f>IF(ISBLANK(Výsledky!$NW$3),"",Výsledky!NW42)</f>
        <v/>
      </c>
      <c r="BM16" s="257" t="str">
        <f>IF(ISBLANK(Výsledky!$OD$3),"",Výsledky!OD42)</f>
        <v/>
      </c>
      <c r="BN16" s="257" t="str">
        <f>IF(ISBLANK(Výsledky!$OK$3),"",Výsledky!OK42)</f>
        <v/>
      </c>
      <c r="BO16" s="257" t="str">
        <f>IF(ISBLANK(Výsledky!$OR$3),"",Výsledky!OR42)</f>
        <v/>
      </c>
      <c r="BP16" s="257" t="str">
        <f>IF(ISBLANK(Výsledky!$OY$3),"",Výsledky!OY42)</f>
        <v/>
      </c>
      <c r="BQ16" s="257" t="str">
        <f>IF(ISBLANK(Výsledky!$PF$3),"",Výsledky!PF42)</f>
        <v/>
      </c>
      <c r="BR16" s="257" t="str">
        <f>IF(ISBLANK(Výsledky!$PM$3),"",Výsledky!PM42)</f>
        <v/>
      </c>
      <c r="BS16" s="257" t="str">
        <f>IF(ISBLANK(Výsledky!$PT$3),"",Výsledky!PT42)</f>
        <v/>
      </c>
      <c r="BT16" s="257" t="str">
        <f>IF(ISBLANK(Výsledky!$QA$3),"",Výsledky!QA42)</f>
        <v/>
      </c>
      <c r="BU16" s="257" t="str">
        <f>IF(ISBLANK(Výsledky!$QH$3),"",Výsledky!QH83)</f>
        <v/>
      </c>
      <c r="BV16" s="257" t="str">
        <f>IF(ISBLANK(Výsledky!$QO$3),"",Výsledky!QO83)</f>
        <v/>
      </c>
      <c r="BW16" s="292" t="str">
        <f>IF(ISBLANK(Výsledky!$QV$3),"",Výsledky!QV83)</f>
        <v/>
      </c>
      <c r="BX16" s="49"/>
      <c r="BY16" s="122"/>
      <c r="BZ16" s="49"/>
      <c r="CA16" s="122"/>
      <c r="CB16" s="546"/>
      <c r="CC16" s="546"/>
      <c r="CD16" s="546"/>
      <c r="CE16" s="546"/>
      <c r="CF16" s="54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Tipy!A13</f>
        <v>4</v>
      </c>
      <c r="D17" s="243" t="str">
        <f>IF(Tipy!B13="","",Tipy!B13)</f>
        <v>boss</v>
      </c>
      <c r="E17" s="51">
        <f>SUM(F17:J17)</f>
        <v>180</v>
      </c>
      <c r="F17" s="247">
        <f>IF(ISBLANK(Výsledky!$I$3),"-",SUM(K17:P17,R17,T17,V17,W17,Y17,AA17,AC17,AD17,AF17:AH17,AJ17,AL17:AN17,AQ17,AT17:AV17,AX17,AZ17,BC17,BE17,BH17:BK17,BM17,BP17,BQ17,BS17,BU17,BV17))</f>
        <v>180</v>
      </c>
      <c r="G17" s="268" t="str">
        <f>IF(ISBLANK(Výsledky!$AY$3),"-",SUM(Q17,U17,X17,AB17,AE17,AI17,AW17,AY17,BD17,BF17,BL17,BN17,BR17,BT17,BW17))</f>
        <v>-</v>
      </c>
      <c r="H17" s="269" t="str">
        <f>IF(ISBLANK(Výsledky!$BM$3),"-",SUM(S17,Z17,AK17,AP17,AR17,BA17))</f>
        <v>-</v>
      </c>
      <c r="I17" s="248" t="str">
        <f>IF(ISBLANK(Výsledky!$GI$3),"-",SUM(AO17,AS17,BB17,BG17,BO17,BX17))</f>
        <v>-</v>
      </c>
      <c r="J17" s="263" t="str">
        <f>IF(ISBLANK(Výsledky!$I$3),"",Výsledky!I19)</f>
        <v>-</v>
      </c>
      <c r="K17" s="266">
        <f>IF(ISBLANK(Výsledky!$P$3),"",Výsledky!P19)</f>
        <v>30</v>
      </c>
      <c r="L17" s="267">
        <f>IF(ISBLANK(Výsledky!$W$3),"",Výsledky!W19)</f>
        <v>40</v>
      </c>
      <c r="M17" s="257">
        <f>IF(ISBLANK(Výsledky!$AD$3),"",Výsledky!AD19)</f>
        <v>60</v>
      </c>
      <c r="N17" s="257">
        <f>IF(ISBLANK(Výsledky!$AK$3),"",Výsledky!AK19)</f>
        <v>50</v>
      </c>
      <c r="O17" s="257" t="str">
        <f>IF(ISBLANK(Výsledky!$AR$3),"",Výsledky!AR18)</f>
        <v/>
      </c>
      <c r="P17" s="257" t="str">
        <f>IF(ISBLANK(Výsledky!$AY$3),"",Výsledky!AY18)</f>
        <v/>
      </c>
      <c r="Q17" s="257" t="str">
        <f>IF(ISBLANK(Výsledky!$BF$3),"",Výsledky!BF18)</f>
        <v/>
      </c>
      <c r="R17" s="257" t="str">
        <f>IF(ISBLANK(Výsledky!$BM$3),"",Výsledky!BM18)</f>
        <v/>
      </c>
      <c r="S17" s="257" t="str">
        <f>IF(ISBLANK(Výsledky!$BT$3),"",Výsledky!BT18)</f>
        <v/>
      </c>
      <c r="T17" s="257" t="str">
        <f>IF(ISBLANK(Výsledky!$CA$3),"",Výsledky!CA18)</f>
        <v/>
      </c>
      <c r="U17" s="257" t="str">
        <f>IF(ISBLANK(Výsledky!$CH$3),"",Výsledky!CH18)</f>
        <v/>
      </c>
      <c r="V17" s="257" t="str">
        <f>IF(ISBLANK(Výsledky!$CO$3),"",Výsledky!CO18)</f>
        <v/>
      </c>
      <c r="W17" s="257" t="str">
        <f>IF(ISBLANK(Výsledky!$CV$3),"",Výsledky!CV18)</f>
        <v/>
      </c>
      <c r="X17" s="257" t="str">
        <f>IF(ISBLANK(Výsledky!$DC$3),"",Výsledky!DC18)</f>
        <v/>
      </c>
      <c r="Y17" s="257" t="str">
        <f>IF(ISBLANK(Výsledky!$DJ$3),"",Výsledky!DJ18)</f>
        <v/>
      </c>
      <c r="Z17" s="257" t="str">
        <f>IF(ISBLANK(Výsledky!$DQ$3),"",Výsledky!DQ18)</f>
        <v/>
      </c>
      <c r="AA17" s="257" t="str">
        <f>IF(ISBLANK(Výsledky!$DX$3),"",Výsledky!DX18)</f>
        <v/>
      </c>
      <c r="AB17" s="257" t="str">
        <f>IF(ISBLANK(Výsledky!$EE$3),"",Výsledky!EE18)</f>
        <v/>
      </c>
      <c r="AC17" s="257" t="str">
        <f>IF(ISBLANK(Výsledky!$EL$3),"",Výsledky!EL18)</f>
        <v/>
      </c>
      <c r="AD17" s="257" t="str">
        <f>IF(ISBLANK(Výsledky!$ES$3),"",Výsledky!ES18)</f>
        <v/>
      </c>
      <c r="AE17" s="257" t="str">
        <f>IF(ISBLANK(Výsledky!$EZ$3),"",Výsledky!EZ18)</f>
        <v/>
      </c>
      <c r="AF17" s="257" t="str">
        <f>IF(ISBLANK(Výsledky!$FG$3),"",Výsledky!FG18)</f>
        <v/>
      </c>
      <c r="AG17" s="257" t="str">
        <f>IF(ISBLANK(Výsledky!$FN$3),"",Výsledky!FN18)</f>
        <v/>
      </c>
      <c r="AH17" s="257" t="str">
        <f>IF(ISBLANK(Výsledky!$FU$3),"",Výsledky!FU18)</f>
        <v/>
      </c>
      <c r="AI17" s="257" t="str">
        <f>IF(ISBLANK(Výsledky!$GB$3),"",Výsledky!GB18)</f>
        <v/>
      </c>
      <c r="AJ17" s="257" t="str">
        <f>IF(ISBLANK(Výsledky!$GI$3),"",Výsledky!GI18)</f>
        <v/>
      </c>
      <c r="AK17" s="257" t="str">
        <f>IF(ISBLANK(Výsledky!$GP$3),"",Výsledky!GP18)</f>
        <v/>
      </c>
      <c r="AL17" s="257" t="str">
        <f>IF(ISBLANK(Výsledky!$GW$3),"",Výsledky!GW18)</f>
        <v/>
      </c>
      <c r="AM17" s="257" t="str">
        <f>IF(ISBLANK(Výsledky!$HD$3),"",Výsledky!HD18)</f>
        <v/>
      </c>
      <c r="AN17" s="257" t="str">
        <f>IF(ISBLANK(Výsledky!$HK$3),"",Výsledky!HK18)</f>
        <v/>
      </c>
      <c r="AO17" s="257" t="str">
        <f>IF(ISBLANK(Výsledky!$HR$3),"",Výsledky!HR18)</f>
        <v/>
      </c>
      <c r="AP17" s="257" t="str">
        <f>IF(ISBLANK(Výsledky!$HY$3),"",Výsledky!HY18)</f>
        <v/>
      </c>
      <c r="AQ17" s="257" t="str">
        <f>IF(ISBLANK(Výsledky!$IF$3),"",Výsledky!IF18)</f>
        <v/>
      </c>
      <c r="AR17" s="257" t="str">
        <f>IF(ISBLANK(Výsledky!$IM$3),"",Výsledky!IM18)</f>
        <v/>
      </c>
      <c r="AS17" s="257" t="str">
        <f>IF(ISBLANK(Výsledky!$IT$3),"",Výsledky!IT18)</f>
        <v/>
      </c>
      <c r="AT17" s="257" t="str">
        <f>IF(ISBLANK(Výsledky!$JA$3),"",Výsledky!JA18)</f>
        <v/>
      </c>
      <c r="AU17" s="257" t="str">
        <f>IF(ISBLANK(Výsledky!$JH$3),"",Výsledky!JH18)</f>
        <v/>
      </c>
      <c r="AV17" s="257" t="str">
        <f>IF(ISBLANK(Výsledky!$JO$3),"",Výsledky!JO18)</f>
        <v/>
      </c>
      <c r="AW17" s="257" t="str">
        <f>IF(ISBLANK(Výsledky!$JV$3),"",Výsledky!JV18)</f>
        <v/>
      </c>
      <c r="AX17" s="257" t="str">
        <f>IF(ISBLANK(Výsledky!$KC$3),"",Výsledky!KC18)</f>
        <v/>
      </c>
      <c r="AY17" s="257" t="str">
        <f>IF(ISBLANK(Výsledky!$KJ$3),"",Výsledky!KJ18)</f>
        <v/>
      </c>
      <c r="AZ17" s="257" t="str">
        <f>IF(ISBLANK(Výsledky!$KQ$3),"",Výsledky!KQ18)</f>
        <v/>
      </c>
      <c r="BA17" s="257" t="str">
        <f>IF(ISBLANK(Výsledky!$KX$3),"",Výsledky!KX18)</f>
        <v/>
      </c>
      <c r="BB17" s="257" t="str">
        <f>IF(ISBLANK(Výsledky!$LE$3),"",Výsledky!LE18)</f>
        <v/>
      </c>
      <c r="BC17" s="257" t="str">
        <f>IF(ISBLANK(Výsledky!$LL$3),"",Výsledky!LL18)</f>
        <v/>
      </c>
      <c r="BD17" s="257" t="str">
        <f>IF(ISBLANK(Výsledky!$LS$3),"",Výsledky!LS18)</f>
        <v/>
      </c>
      <c r="BE17" s="257" t="str">
        <f>IF(ISBLANK(Výsledky!$LZ$3),"",Výsledky!LZ18)</f>
        <v/>
      </c>
      <c r="BF17" s="257" t="str">
        <f>IF(ISBLANK(Výsledky!$MG$3),"",Výsledky!MG18)</f>
        <v/>
      </c>
      <c r="BG17" s="257" t="str">
        <f>IF(ISBLANK(Výsledky!$MN$3),"",Výsledky!MN18)</f>
        <v/>
      </c>
      <c r="BH17" s="257" t="str">
        <f>IF(ISBLANK(Výsledky!$MU$3),"",Výsledky!MU18)</f>
        <v/>
      </c>
      <c r="BI17" s="257" t="str">
        <f>IF(ISBLANK(Výsledky!$NB$3),"",Výsledky!NB18)</f>
        <v/>
      </c>
      <c r="BJ17" s="257" t="str">
        <f>IF(ISBLANK(Výsledky!$NI$3),"",Výsledky!NI18)</f>
        <v/>
      </c>
      <c r="BK17" s="257" t="str">
        <f>IF(ISBLANK(Výsledky!$NP$3),"",Výsledky!NP18)</f>
        <v/>
      </c>
      <c r="BL17" s="257" t="str">
        <f>IF(ISBLANK(Výsledky!$NW$3),"",Výsledky!NW18)</f>
        <v/>
      </c>
      <c r="BM17" s="257" t="str">
        <f>IF(ISBLANK(Výsledky!$OD$3),"",Výsledky!OD18)</f>
        <v/>
      </c>
      <c r="BN17" s="257" t="str">
        <f>IF(ISBLANK(Výsledky!$OK$3),"",Výsledky!OK18)</f>
        <v/>
      </c>
      <c r="BO17" s="257" t="str">
        <f>IF(ISBLANK(Výsledky!$OR$3),"",Výsledky!OR18)</f>
        <v/>
      </c>
      <c r="BP17" s="257" t="str">
        <f>IF(ISBLANK(Výsledky!$OY$3),"",Výsledky!OY18)</f>
        <v/>
      </c>
      <c r="BQ17" s="257" t="str">
        <f>IF(ISBLANK(Výsledky!$PF$3),"",Výsledky!PF18)</f>
        <v/>
      </c>
      <c r="BR17" s="257" t="str">
        <f>IF(ISBLANK(Výsledky!$PM$3),"",Výsledky!PM18)</f>
        <v/>
      </c>
      <c r="BS17" s="257" t="str">
        <f>IF(ISBLANK(Výsledky!$PT$3),"",Výsledky!PT18)</f>
        <v/>
      </c>
      <c r="BT17" s="257" t="str">
        <f>IF(ISBLANK(Výsledky!$QA$3),"",Výsledky!QA18)</f>
        <v/>
      </c>
      <c r="BU17" s="257" t="str">
        <f>IF(ISBLANK(Výsledky!$QH$3),"",Výsledky!QH59)</f>
        <v/>
      </c>
      <c r="BV17" s="257" t="str">
        <f>IF(ISBLANK(Výsledky!$QO$3),"",Výsledky!QO59)</f>
        <v/>
      </c>
      <c r="BW17" s="292" t="str">
        <f>IF(ISBLANK(Výsledky!$QV$3),"",Výsledky!QV59)</f>
        <v/>
      </c>
      <c r="BX17" s="49"/>
      <c r="BY17" s="122"/>
      <c r="BZ17" s="49"/>
      <c r="CA17" s="122"/>
      <c r="CB17" s="546"/>
      <c r="CC17" s="546"/>
      <c r="CD17" s="546"/>
      <c r="CE17" s="546"/>
      <c r="CF17" s="54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Tipy!A24</f>
        <v>14</v>
      </c>
      <c r="D18" s="243" t="str">
        <f>IF(Tipy!B24="","",Tipy!B24)</f>
        <v>ivez</v>
      </c>
      <c r="E18" s="51">
        <f>SUM(F18:J18)</f>
        <v>180</v>
      </c>
      <c r="F18" s="247">
        <f>IF(ISBLANK(Výsledky!$I$3),"-",SUM(K18:P18,R18,T18,V18,W18,Y18,AA18,AC18,AD18,AF18:AH18,AJ18,AL18:AN18,AQ18,AT18:AV18,AX18,AZ18,BC18,BE18,BH18:BK18,BM18,BP18,BQ18,BS18,BU18,BV18))</f>
        <v>180</v>
      </c>
      <c r="G18" s="268" t="str">
        <f>IF(ISBLANK(Výsledky!$AY$3),"-",SUM(Q18,U18,X18,AB18,AE18,AI18,AW18,AY18,BD18,BF18,BL18,BN18,BR18,BT18,BW18))</f>
        <v>-</v>
      </c>
      <c r="H18" s="269" t="str">
        <f>IF(ISBLANK(Výsledky!$BM$3),"-",SUM(S18,Z18,AK18,AP18,AR18,BA18))</f>
        <v>-</v>
      </c>
      <c r="I18" s="248" t="str">
        <f>IF(ISBLANK(Výsledky!$GI$3),"-",SUM(AO18,AS18,BB18,BG18,BO18,BX18))</f>
        <v>-</v>
      </c>
      <c r="J18" s="263" t="str">
        <f>IF(ISBLANK(Výsledky!$I$3),"",Výsledky!I30)</f>
        <v>-</v>
      </c>
      <c r="K18" s="266">
        <f>IF(ISBLANK(Výsledky!$P$3),"",Výsledky!P30)</f>
        <v>20</v>
      </c>
      <c r="L18" s="267">
        <f>IF(ISBLANK(Výsledky!$W$3),"",Výsledky!W30)</f>
        <v>80</v>
      </c>
      <c r="M18" s="257">
        <f>IF(ISBLANK(Výsledky!$AD$3),"",Výsledky!AD30)</f>
        <v>30</v>
      </c>
      <c r="N18" s="257">
        <f>IF(ISBLANK(Výsledky!$AK$3),"",Výsledky!AK30)</f>
        <v>50</v>
      </c>
      <c r="O18" s="257" t="str">
        <f>IF(ISBLANK(Výsledky!$AR$3),"",Výsledky!AR27)</f>
        <v/>
      </c>
      <c r="P18" s="257" t="str">
        <f>IF(ISBLANK(Výsledky!$AY$3),"",Výsledky!AY27)</f>
        <v/>
      </c>
      <c r="Q18" s="257" t="str">
        <f>IF(ISBLANK(Výsledky!$BF$3),"",Výsledky!BF27)</f>
        <v/>
      </c>
      <c r="R18" s="257" t="str">
        <f>IF(ISBLANK(Výsledky!$BM$3),"",Výsledky!BM27)</f>
        <v/>
      </c>
      <c r="S18" s="257" t="str">
        <f>IF(ISBLANK(Výsledky!$BT$3),"",Výsledky!BT27)</f>
        <v/>
      </c>
      <c r="T18" s="257" t="str">
        <f>IF(ISBLANK(Výsledky!$CA$3),"",Výsledky!CA27)</f>
        <v/>
      </c>
      <c r="U18" s="257" t="str">
        <f>IF(ISBLANK(Výsledky!$CH$3),"",Výsledky!CH27)</f>
        <v/>
      </c>
      <c r="V18" s="257" t="str">
        <f>IF(ISBLANK(Výsledky!$CO$3),"",Výsledky!CO27)</f>
        <v/>
      </c>
      <c r="W18" s="257" t="str">
        <f>IF(ISBLANK(Výsledky!$CV$3),"",Výsledky!CV27)</f>
        <v/>
      </c>
      <c r="X18" s="257" t="str">
        <f>IF(ISBLANK(Výsledky!$DC$3),"",Výsledky!DC27)</f>
        <v/>
      </c>
      <c r="Y18" s="257" t="str">
        <f>IF(ISBLANK(Výsledky!$DJ$3),"",Výsledky!DJ27)</f>
        <v/>
      </c>
      <c r="Z18" s="257" t="str">
        <f>IF(ISBLANK(Výsledky!$DQ$3),"",Výsledky!DQ27)</f>
        <v/>
      </c>
      <c r="AA18" s="257" t="str">
        <f>IF(ISBLANK(Výsledky!$DX$3),"",Výsledky!DX27)</f>
        <v/>
      </c>
      <c r="AB18" s="257" t="str">
        <f>IF(ISBLANK(Výsledky!$EE$3),"",Výsledky!EE27)</f>
        <v/>
      </c>
      <c r="AC18" s="257" t="str">
        <f>IF(ISBLANK(Výsledky!$EL$3),"",Výsledky!EL27)</f>
        <v/>
      </c>
      <c r="AD18" s="257" t="str">
        <f>IF(ISBLANK(Výsledky!$ES$3),"",Výsledky!ES27)</f>
        <v/>
      </c>
      <c r="AE18" s="257" t="str">
        <f>IF(ISBLANK(Výsledky!$EZ$3),"",Výsledky!EZ27)</f>
        <v/>
      </c>
      <c r="AF18" s="257" t="str">
        <f>IF(ISBLANK(Výsledky!$FG$3),"",Výsledky!FG27)</f>
        <v/>
      </c>
      <c r="AG18" s="257" t="str">
        <f>IF(ISBLANK(Výsledky!$FN$3),"",Výsledky!FN27)</f>
        <v/>
      </c>
      <c r="AH18" s="257" t="str">
        <f>IF(ISBLANK(Výsledky!$FU$3),"",Výsledky!FU27)</f>
        <v/>
      </c>
      <c r="AI18" s="257" t="str">
        <f>IF(ISBLANK(Výsledky!$GB$3),"",Výsledky!GB27)</f>
        <v/>
      </c>
      <c r="AJ18" s="257" t="str">
        <f>IF(ISBLANK(Výsledky!$GI$3),"",Výsledky!GI27)</f>
        <v/>
      </c>
      <c r="AK18" s="257" t="str">
        <f>IF(ISBLANK(Výsledky!$GP$3),"",Výsledky!GP27)</f>
        <v/>
      </c>
      <c r="AL18" s="257" t="str">
        <f>IF(ISBLANK(Výsledky!$GW$3),"",Výsledky!GW27)</f>
        <v/>
      </c>
      <c r="AM18" s="257" t="str">
        <f>IF(ISBLANK(Výsledky!$HD$3),"",Výsledky!HD27)</f>
        <v/>
      </c>
      <c r="AN18" s="257" t="str">
        <f>IF(ISBLANK(Výsledky!$HK$3),"",Výsledky!HK27)</f>
        <v/>
      </c>
      <c r="AO18" s="257" t="str">
        <f>IF(ISBLANK(Výsledky!$HR$3),"",Výsledky!HR27)</f>
        <v/>
      </c>
      <c r="AP18" s="257" t="str">
        <f>IF(ISBLANK(Výsledky!$HY$3),"",Výsledky!HY27)</f>
        <v/>
      </c>
      <c r="AQ18" s="257" t="str">
        <f>IF(ISBLANK(Výsledky!$IF$3),"",Výsledky!IF27)</f>
        <v/>
      </c>
      <c r="AR18" s="257" t="str">
        <f>IF(ISBLANK(Výsledky!$IM$3),"",Výsledky!IM27)</f>
        <v/>
      </c>
      <c r="AS18" s="257" t="str">
        <f>IF(ISBLANK(Výsledky!$IT$3),"",Výsledky!IT27)</f>
        <v/>
      </c>
      <c r="AT18" s="257" t="str">
        <f>IF(ISBLANK(Výsledky!$JA$3),"",Výsledky!JA27)</f>
        <v/>
      </c>
      <c r="AU18" s="257" t="str">
        <f>IF(ISBLANK(Výsledky!$JH$3),"",Výsledky!JH27)</f>
        <v/>
      </c>
      <c r="AV18" s="257" t="str">
        <f>IF(ISBLANK(Výsledky!$JO$3),"",Výsledky!JO27)</f>
        <v/>
      </c>
      <c r="AW18" s="257" t="str">
        <f>IF(ISBLANK(Výsledky!$JV$3),"",Výsledky!JV27)</f>
        <v/>
      </c>
      <c r="AX18" s="257" t="str">
        <f>IF(ISBLANK(Výsledky!$KC$3),"",Výsledky!KC27)</f>
        <v/>
      </c>
      <c r="AY18" s="257" t="str">
        <f>IF(ISBLANK(Výsledky!$KJ$3),"",Výsledky!KJ27)</f>
        <v/>
      </c>
      <c r="AZ18" s="257" t="str">
        <f>IF(ISBLANK(Výsledky!$KQ$3),"",Výsledky!KQ27)</f>
        <v/>
      </c>
      <c r="BA18" s="257" t="str">
        <f>IF(ISBLANK(Výsledky!$KX$3),"",Výsledky!KX27)</f>
        <v/>
      </c>
      <c r="BB18" s="257" t="str">
        <f>IF(ISBLANK(Výsledky!$LE$3),"",Výsledky!LE27)</f>
        <v/>
      </c>
      <c r="BC18" s="257" t="str">
        <f>IF(ISBLANK(Výsledky!$LL$3),"",Výsledky!LL27)</f>
        <v/>
      </c>
      <c r="BD18" s="257" t="str">
        <f>IF(ISBLANK(Výsledky!$LS$3),"",Výsledky!LS27)</f>
        <v/>
      </c>
      <c r="BE18" s="257" t="str">
        <f>IF(ISBLANK(Výsledky!$LZ$3),"",Výsledky!LZ27)</f>
        <v/>
      </c>
      <c r="BF18" s="257" t="str">
        <f>IF(ISBLANK(Výsledky!$MG$3),"",Výsledky!MG27)</f>
        <v/>
      </c>
      <c r="BG18" s="257" t="str">
        <f>IF(ISBLANK(Výsledky!$MN$3),"",Výsledky!MN27)</f>
        <v/>
      </c>
      <c r="BH18" s="257" t="str">
        <f>IF(ISBLANK(Výsledky!$MU$3),"",Výsledky!MU27)</f>
        <v/>
      </c>
      <c r="BI18" s="257" t="str">
        <f>IF(ISBLANK(Výsledky!$NB$3),"",Výsledky!NB27)</f>
        <v/>
      </c>
      <c r="BJ18" s="257" t="str">
        <f>IF(ISBLANK(Výsledky!$NI$3),"",Výsledky!NI27)</f>
        <v/>
      </c>
      <c r="BK18" s="257" t="str">
        <f>IF(ISBLANK(Výsledky!$NP$3),"",Výsledky!NP27)</f>
        <v/>
      </c>
      <c r="BL18" s="257" t="str">
        <f>IF(ISBLANK(Výsledky!$NW$3),"",Výsledky!NW27)</f>
        <v/>
      </c>
      <c r="BM18" s="257" t="str">
        <f>IF(ISBLANK(Výsledky!$OD$3),"",Výsledky!OD27)</f>
        <v/>
      </c>
      <c r="BN18" s="257" t="str">
        <f>IF(ISBLANK(Výsledky!$OK$3),"",Výsledky!OK27)</f>
        <v/>
      </c>
      <c r="BO18" s="257" t="str">
        <f>IF(ISBLANK(Výsledky!$OR$3),"",Výsledky!OR27)</f>
        <v/>
      </c>
      <c r="BP18" s="257" t="str">
        <f>IF(ISBLANK(Výsledky!$OY$3),"",Výsledky!OY27)</f>
        <v/>
      </c>
      <c r="BQ18" s="257" t="str">
        <f>IF(ISBLANK(Výsledky!$PF$3),"",Výsledky!PF27)</f>
        <v/>
      </c>
      <c r="BR18" s="257" t="str">
        <f>IF(ISBLANK(Výsledky!$PM$3),"",Výsledky!PM27)</f>
        <v/>
      </c>
      <c r="BS18" s="257" t="str">
        <f>IF(ISBLANK(Výsledky!$PT$3),"",Výsledky!PT27)</f>
        <v/>
      </c>
      <c r="BT18" s="257" t="str">
        <f>IF(ISBLANK(Výsledky!$QA$3),"",Výsledky!QA27)</f>
        <v/>
      </c>
      <c r="BU18" s="257" t="str">
        <f>IF(ISBLANK(Výsledky!$QH$3),"",Výsledky!QH68)</f>
        <v/>
      </c>
      <c r="BV18" s="257" t="str">
        <f>IF(ISBLANK(Výsledky!$QO$3),"",Výsledky!QO68)</f>
        <v/>
      </c>
      <c r="BW18" s="292" t="str">
        <f>IF(ISBLANK(Výsledky!$QV$3),"",Výsledky!QV68)</f>
        <v/>
      </c>
      <c r="BX18" s="49"/>
      <c r="BY18" s="122"/>
      <c r="BZ18" s="49"/>
      <c r="CA18" s="122"/>
      <c r="CB18" s="546"/>
      <c r="CC18" s="546"/>
      <c r="CD18" s="546"/>
      <c r="CE18" s="546"/>
      <c r="CF18" s="54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Tipy!A62</f>
        <v>25</v>
      </c>
      <c r="D19" s="243" t="str">
        <f>IF(Tipy!B62="","",Tipy!B62)</f>
        <v>Roman9YNWA</v>
      </c>
      <c r="E19" s="51">
        <f>SUM(F19:J19)</f>
        <v>180</v>
      </c>
      <c r="F19" s="247">
        <f>IF(ISBLANK(Výsledky!$I$3),"-",SUM(K19:P19,R19,T19,V19,W19,Y19,AA19,AC19,AD19,AF19:AH19,AJ19,AL19:AN19,AQ19,AT19:AV19,AX19,AZ19,BC19,BE19,BH19:BK19,BM19,BP19,BQ19,BS19,BU19,BV19))</f>
        <v>180</v>
      </c>
      <c r="G19" s="268" t="str">
        <f>IF(ISBLANK(Výsledky!$AY$3),"-",SUM(Q19,U19,X19,AB19,AE19,AI19,AW19,AY19,BD19,BF19,BL19,BN19,BR19,BT19,BW19))</f>
        <v>-</v>
      </c>
      <c r="H19" s="269" t="str">
        <f>IF(ISBLANK(Výsledky!$BM$3),"-",SUM(S19,Z19,AK19,AP19,AR19,BA19))</f>
        <v>-</v>
      </c>
      <c r="I19" s="248" t="str">
        <f>IF(ISBLANK(Výsledky!$GI$3),"-",SUM(AO19,AS19,BB19,BG19,BO19,BX19))</f>
        <v>-</v>
      </c>
      <c r="J19" s="263" t="str">
        <f>IF(ISBLANK(Výsledky!$I$3),"",Výsledky!I67)</f>
        <v>-</v>
      </c>
      <c r="K19" s="266">
        <f>IF(ISBLANK(Výsledky!$P$3),"",Výsledky!P68)</f>
        <v>40</v>
      </c>
      <c r="L19" s="267">
        <f>IF(ISBLANK(Výsledky!$W$3),"",Výsledky!W68)</f>
        <v>80</v>
      </c>
      <c r="M19" s="257">
        <f>IF(ISBLANK(Výsledky!$AD$3),"",Výsledky!AD68)</f>
        <v>20</v>
      </c>
      <c r="N19" s="257">
        <f>IF(ISBLANK(Výsledky!$AK$3),"",Výsledky!AK68)</f>
        <v>40</v>
      </c>
      <c r="O19" s="257" t="str">
        <f>IF(ISBLANK(Výsledky!$AR$3),"",Výsledky!AR62)</f>
        <v/>
      </c>
      <c r="P19" s="257" t="str">
        <f>IF(ISBLANK(Výsledky!$AY$3),"",Výsledky!AY62)</f>
        <v/>
      </c>
      <c r="Q19" s="257" t="str">
        <f>IF(ISBLANK(Výsledky!$BF$3),"",Výsledky!BF62)</f>
        <v/>
      </c>
      <c r="R19" s="257" t="str">
        <f>IF(ISBLANK(Výsledky!$BM$3),"",Výsledky!BM62)</f>
        <v/>
      </c>
      <c r="S19" s="257" t="str">
        <f>IF(ISBLANK(Výsledky!$BT$3),"",Výsledky!BT62)</f>
        <v/>
      </c>
      <c r="T19" s="257" t="str">
        <f>IF(ISBLANK(Výsledky!$CA$3),"",Výsledky!CA62)</f>
        <v/>
      </c>
      <c r="U19" s="257" t="str">
        <f>IF(ISBLANK(Výsledky!$CH$3),"",Výsledky!CH62)</f>
        <v/>
      </c>
      <c r="V19" s="257" t="str">
        <f>IF(ISBLANK(Výsledky!$CO$3),"",Výsledky!CO62)</f>
        <v/>
      </c>
      <c r="W19" s="257" t="str">
        <f>IF(ISBLANK(Výsledky!$CV$3),"",Výsledky!CV62)</f>
        <v/>
      </c>
      <c r="X19" s="257" t="str">
        <f>IF(ISBLANK(Výsledky!$DC$3),"",Výsledky!DC62)</f>
        <v/>
      </c>
      <c r="Y19" s="257" t="str">
        <f>IF(ISBLANK(Výsledky!$DJ$3),"",Výsledky!DJ62)</f>
        <v/>
      </c>
      <c r="Z19" s="257" t="str">
        <f>IF(ISBLANK(Výsledky!$DQ$3),"",Výsledky!DQ62)</f>
        <v/>
      </c>
      <c r="AA19" s="257" t="str">
        <f>IF(ISBLANK(Výsledky!$DX$3),"",Výsledky!DX62)</f>
        <v/>
      </c>
      <c r="AB19" s="257" t="str">
        <f>IF(ISBLANK(Výsledky!$EE$3),"",Výsledky!EE62)</f>
        <v/>
      </c>
      <c r="AC19" s="257" t="str">
        <f>IF(ISBLANK(Výsledky!$EL$3),"",Výsledky!EL62)</f>
        <v/>
      </c>
      <c r="AD19" s="257" t="str">
        <f>IF(ISBLANK(Výsledky!$ES$3),"",Výsledky!ES62)</f>
        <v/>
      </c>
      <c r="AE19" s="257" t="str">
        <f>IF(ISBLANK(Výsledky!$EZ$3),"",Výsledky!EZ62)</f>
        <v/>
      </c>
      <c r="AF19" s="257" t="str">
        <f>IF(ISBLANK(Výsledky!$FG$3),"",Výsledky!FG62)</f>
        <v/>
      </c>
      <c r="AG19" s="257" t="str">
        <f>IF(ISBLANK(Výsledky!$FN$3),"",Výsledky!FN62)</f>
        <v/>
      </c>
      <c r="AH19" s="257" t="str">
        <f>IF(ISBLANK(Výsledky!$FU$3),"",Výsledky!FU62)</f>
        <v/>
      </c>
      <c r="AI19" s="257" t="str">
        <f>IF(ISBLANK(Výsledky!$GB$3),"",Výsledky!GB62)</f>
        <v/>
      </c>
      <c r="AJ19" s="257" t="str">
        <f>IF(ISBLANK(Výsledky!$GI$3),"",Výsledky!GI62)</f>
        <v/>
      </c>
      <c r="AK19" s="257" t="str">
        <f>IF(ISBLANK(Výsledky!$GP$3),"",Výsledky!GP62)</f>
        <v/>
      </c>
      <c r="AL19" s="257" t="str">
        <f>IF(ISBLANK(Výsledky!$GW$3),"",Výsledky!GW62)</f>
        <v/>
      </c>
      <c r="AM19" s="257" t="str">
        <f>IF(ISBLANK(Výsledky!$HD$3),"",Výsledky!HD62)</f>
        <v/>
      </c>
      <c r="AN19" s="257" t="str">
        <f>IF(ISBLANK(Výsledky!$HK$3),"",Výsledky!HK62)</f>
        <v/>
      </c>
      <c r="AO19" s="257" t="str">
        <f>IF(ISBLANK(Výsledky!$HR$3),"",Výsledky!HR62)</f>
        <v/>
      </c>
      <c r="AP19" s="257" t="str">
        <f>IF(ISBLANK(Výsledky!$HY$3),"",Výsledky!HY62)</f>
        <v/>
      </c>
      <c r="AQ19" s="257" t="str">
        <f>IF(ISBLANK(Výsledky!$IF$3),"",Výsledky!IF62)</f>
        <v/>
      </c>
      <c r="AR19" s="257" t="str">
        <f>IF(ISBLANK(Výsledky!$IM$3),"",Výsledky!IM62)</f>
        <v/>
      </c>
      <c r="AS19" s="257" t="str">
        <f>IF(ISBLANK(Výsledky!$IT$3),"",Výsledky!IT62)</f>
        <v/>
      </c>
      <c r="AT19" s="257" t="str">
        <f>IF(ISBLANK(Výsledky!$JA$3),"",Výsledky!JA62)</f>
        <v/>
      </c>
      <c r="AU19" s="257" t="str">
        <f>IF(ISBLANK(Výsledky!$JH$3),"",Výsledky!JH62)</f>
        <v/>
      </c>
      <c r="AV19" s="257" t="str">
        <f>IF(ISBLANK(Výsledky!$JO$3),"",Výsledky!JO62)</f>
        <v/>
      </c>
      <c r="AW19" s="257" t="str">
        <f>IF(ISBLANK(Výsledky!$JV$3),"",Výsledky!JV62)</f>
        <v/>
      </c>
      <c r="AX19" s="257" t="str">
        <f>IF(ISBLANK(Výsledky!$KC$3),"",Výsledky!KC62)</f>
        <v/>
      </c>
      <c r="AY19" s="257" t="str">
        <f>IF(ISBLANK(Výsledky!$KJ$3),"",Výsledky!KJ62)</f>
        <v/>
      </c>
      <c r="AZ19" s="257" t="str">
        <f>IF(ISBLANK(Výsledky!$KQ$3),"",Výsledky!KQ62)</f>
        <v/>
      </c>
      <c r="BA19" s="257" t="str">
        <f>IF(ISBLANK(Výsledky!$KX$3),"",Výsledky!KX62)</f>
        <v/>
      </c>
      <c r="BB19" s="257" t="str">
        <f>IF(ISBLANK(Výsledky!$LE$3),"",Výsledky!LE62)</f>
        <v/>
      </c>
      <c r="BC19" s="257" t="str">
        <f>IF(ISBLANK(Výsledky!$LL$3),"",Výsledky!LL62)</f>
        <v/>
      </c>
      <c r="BD19" s="257" t="str">
        <f>IF(ISBLANK(Výsledky!$LS$3),"",Výsledky!LS62)</f>
        <v/>
      </c>
      <c r="BE19" s="257" t="str">
        <f>IF(ISBLANK(Výsledky!$LZ$3),"",Výsledky!LZ62)</f>
        <v/>
      </c>
      <c r="BF19" s="257" t="str">
        <f>IF(ISBLANK(Výsledky!$MG$3),"",Výsledky!MG62)</f>
        <v/>
      </c>
      <c r="BG19" s="257" t="str">
        <f>IF(ISBLANK(Výsledky!$MN$3),"",Výsledky!MN62)</f>
        <v/>
      </c>
      <c r="BH19" s="257" t="str">
        <f>IF(ISBLANK(Výsledky!$MU$3),"",Výsledky!MU62)</f>
        <v/>
      </c>
      <c r="BI19" s="257" t="str">
        <f>IF(ISBLANK(Výsledky!$NB$3),"",Výsledky!NB62)</f>
        <v/>
      </c>
      <c r="BJ19" s="257" t="str">
        <f>IF(ISBLANK(Výsledky!$NI$3),"",Výsledky!NI62)</f>
        <v/>
      </c>
      <c r="BK19" s="257" t="str">
        <f>IF(ISBLANK(Výsledky!$NP$3),"",Výsledky!NP62)</f>
        <v/>
      </c>
      <c r="BL19" s="257" t="str">
        <f>IF(ISBLANK(Výsledky!$NW$3),"",Výsledky!NW62)</f>
        <v/>
      </c>
      <c r="BM19" s="257" t="str">
        <f>IF(ISBLANK(Výsledky!$OD$3),"",Výsledky!OD62)</f>
        <v/>
      </c>
      <c r="BN19" s="257" t="str">
        <f>IF(ISBLANK(Výsledky!$OK$3),"",Výsledky!OK62)</f>
        <v/>
      </c>
      <c r="BO19" s="257" t="str">
        <f>IF(ISBLANK(Výsledky!$OR$3),"",Výsledky!OR62)</f>
        <v/>
      </c>
      <c r="BP19" s="257" t="str">
        <f>IF(ISBLANK(Výsledky!$OY$3),"",Výsledky!OY62)</f>
        <v/>
      </c>
      <c r="BQ19" s="257" t="str">
        <f>IF(ISBLANK(Výsledky!$PF$3),"",Výsledky!PF62)</f>
        <v/>
      </c>
      <c r="BR19" s="257" t="str">
        <f>IF(ISBLANK(Výsledky!$PM$3),"",Výsledky!PM62)</f>
        <v/>
      </c>
      <c r="BS19" s="257" t="str">
        <f>IF(ISBLANK(Výsledky!$PT$3),"",Výsledky!PT62)</f>
        <v/>
      </c>
      <c r="BT19" s="257" t="str">
        <f>IF(ISBLANK(Výsledky!$QA$3),"",Výsledky!QA62)</f>
        <v/>
      </c>
      <c r="BU19" s="257" t="str">
        <f>IF(ISBLANK(Výsledky!$QH$3),"",Výsledky!QH103)</f>
        <v/>
      </c>
      <c r="BV19" s="257" t="str">
        <f>IF(ISBLANK(Výsledky!$QO$3),"",Výsledky!QO103)</f>
        <v/>
      </c>
      <c r="BW19" s="292" t="str">
        <f>IF(ISBLANK(Výsledky!$QV$3),"",Výsledky!QV103)</f>
        <v/>
      </c>
      <c r="BX19" s="49"/>
      <c r="BY19" s="122"/>
      <c r="BZ19" s="49"/>
      <c r="CA19" s="122"/>
      <c r="CB19" s="546"/>
      <c r="CC19" s="546"/>
      <c r="CD19" s="546"/>
      <c r="CE19" s="546"/>
      <c r="CF19" s="54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Tipy!A21</f>
        <v>34</v>
      </c>
      <c r="D20" s="243" t="str">
        <f>IF(Tipy!B21="","",Tipy!B21)</f>
        <v>Feri</v>
      </c>
      <c r="E20" s="51">
        <f>SUM(F20:J20)</f>
        <v>180</v>
      </c>
      <c r="F20" s="247">
        <f>IF(ISBLANK(Výsledky!$I$3),"-",SUM(K20:P20,R20,T20,V20,W20,Y20,AA20,AC20,AD20,AF20:AH20,AJ20,AL20:AN20,AQ20,AT20:AV20,AX20,AZ20,BC20,BE20,BH20:BK20,BM20,BP20,BQ20,BS20,BU20,BV20))</f>
        <v>180</v>
      </c>
      <c r="G20" s="268" t="str">
        <f>IF(ISBLANK(Výsledky!$AY$3),"-",SUM(Q20,U20,X20,AB20,AE20,AI20,AW20,AY20,BD20,BF20,BL20,BN20,BR20,BT20,BW20))</f>
        <v>-</v>
      </c>
      <c r="H20" s="269" t="str">
        <f>IF(ISBLANK(Výsledky!$BM$3),"-",SUM(S20,Z20,AK20,AP20,AR20,BA20))</f>
        <v>-</v>
      </c>
      <c r="I20" s="248" t="str">
        <f>IF(ISBLANK(Výsledky!$GI$3),"-",SUM(AO20,AS20,BB20,BG20,BO20,BX20))</f>
        <v>-</v>
      </c>
      <c r="J20" s="263" t="str">
        <f>IF(ISBLANK(Výsledky!$I$3),"",Výsledky!I27)</f>
        <v>-</v>
      </c>
      <c r="K20" s="266">
        <f>IF(ISBLANK(Výsledky!$P$3),"",Výsledky!P27)</f>
        <v>80</v>
      </c>
      <c r="L20" s="267">
        <f>IF(ISBLANK(Výsledky!$W$3),"",Výsledky!W27)</f>
        <v>40</v>
      </c>
      <c r="M20" s="257">
        <f>IF(ISBLANK(Výsledky!$AD$3),"",Výsledky!AD27)</f>
        <v>10</v>
      </c>
      <c r="N20" s="257">
        <f>IF(ISBLANK(Výsledky!$AK$3),"",Výsledky!AK27)</f>
        <v>50</v>
      </c>
      <c r="O20" s="257" t="str">
        <f>IF(ISBLANK(Výsledky!$AR$3),"",Výsledky!AR24)</f>
        <v/>
      </c>
      <c r="P20" s="257" t="str">
        <f>IF(ISBLANK(Výsledky!$AY$3),"",Výsledky!AY24)</f>
        <v/>
      </c>
      <c r="Q20" s="257" t="str">
        <f>IF(ISBLANK(Výsledky!$BF$3),"",Výsledky!BF24)</f>
        <v/>
      </c>
      <c r="R20" s="257" t="str">
        <f>IF(ISBLANK(Výsledky!$BM$3),"",Výsledky!BM24)</f>
        <v/>
      </c>
      <c r="S20" s="257" t="str">
        <f>IF(ISBLANK(Výsledky!$BT$3),"",Výsledky!BT24)</f>
        <v/>
      </c>
      <c r="T20" s="257" t="str">
        <f>IF(ISBLANK(Výsledky!$CA$3),"",Výsledky!CA24)</f>
        <v/>
      </c>
      <c r="U20" s="257" t="str">
        <f>IF(ISBLANK(Výsledky!$CH$3),"",Výsledky!CH24)</f>
        <v/>
      </c>
      <c r="V20" s="257" t="str">
        <f>IF(ISBLANK(Výsledky!$CO$3),"",Výsledky!CO24)</f>
        <v/>
      </c>
      <c r="W20" s="257" t="str">
        <f>IF(ISBLANK(Výsledky!$CV$3),"",Výsledky!CV24)</f>
        <v/>
      </c>
      <c r="X20" s="257" t="str">
        <f>IF(ISBLANK(Výsledky!$DC$3),"",Výsledky!DC24)</f>
        <v/>
      </c>
      <c r="Y20" s="257" t="str">
        <f>IF(ISBLANK(Výsledky!$DJ$3),"",Výsledky!DJ24)</f>
        <v/>
      </c>
      <c r="Z20" s="257" t="str">
        <f>IF(ISBLANK(Výsledky!$DQ$3),"",Výsledky!DQ24)</f>
        <v/>
      </c>
      <c r="AA20" s="257" t="str">
        <f>IF(ISBLANK(Výsledky!$DX$3),"",Výsledky!DX24)</f>
        <v/>
      </c>
      <c r="AB20" s="257" t="str">
        <f>IF(ISBLANK(Výsledky!$EE$3),"",Výsledky!EE24)</f>
        <v/>
      </c>
      <c r="AC20" s="257" t="str">
        <f>IF(ISBLANK(Výsledky!$EL$3),"",Výsledky!EL24)</f>
        <v/>
      </c>
      <c r="AD20" s="257" t="str">
        <f>IF(ISBLANK(Výsledky!$ES$3),"",Výsledky!ES24)</f>
        <v/>
      </c>
      <c r="AE20" s="257" t="str">
        <f>IF(ISBLANK(Výsledky!$EZ$3),"",Výsledky!EZ24)</f>
        <v/>
      </c>
      <c r="AF20" s="257" t="str">
        <f>IF(ISBLANK(Výsledky!$FG$3),"",Výsledky!FG24)</f>
        <v/>
      </c>
      <c r="AG20" s="257" t="str">
        <f>IF(ISBLANK(Výsledky!$FN$3),"",Výsledky!FN24)</f>
        <v/>
      </c>
      <c r="AH20" s="257" t="str">
        <f>IF(ISBLANK(Výsledky!$FU$3),"",Výsledky!FU24)</f>
        <v/>
      </c>
      <c r="AI20" s="257" t="str">
        <f>IF(ISBLANK(Výsledky!$GB$3),"",Výsledky!GB24)</f>
        <v/>
      </c>
      <c r="AJ20" s="257" t="str">
        <f>IF(ISBLANK(Výsledky!$GI$3),"",Výsledky!GI24)</f>
        <v/>
      </c>
      <c r="AK20" s="257" t="str">
        <f>IF(ISBLANK(Výsledky!$GP$3),"",Výsledky!GP24)</f>
        <v/>
      </c>
      <c r="AL20" s="257" t="str">
        <f>IF(ISBLANK(Výsledky!$GW$3),"",Výsledky!GW24)</f>
        <v/>
      </c>
      <c r="AM20" s="257" t="str">
        <f>IF(ISBLANK(Výsledky!$HD$3),"",Výsledky!HD24)</f>
        <v/>
      </c>
      <c r="AN20" s="257" t="str">
        <f>IF(ISBLANK(Výsledky!$HK$3),"",Výsledky!HK24)</f>
        <v/>
      </c>
      <c r="AO20" s="257" t="str">
        <f>IF(ISBLANK(Výsledky!$HR$3),"",Výsledky!HR24)</f>
        <v/>
      </c>
      <c r="AP20" s="257" t="str">
        <f>IF(ISBLANK(Výsledky!$HY$3),"",Výsledky!HY24)</f>
        <v/>
      </c>
      <c r="AQ20" s="257" t="str">
        <f>IF(ISBLANK(Výsledky!$IF$3),"",Výsledky!IF24)</f>
        <v/>
      </c>
      <c r="AR20" s="257" t="str">
        <f>IF(ISBLANK(Výsledky!$IM$3),"",Výsledky!IM24)</f>
        <v/>
      </c>
      <c r="AS20" s="257" t="str">
        <f>IF(ISBLANK(Výsledky!$IT$3),"",Výsledky!IT24)</f>
        <v/>
      </c>
      <c r="AT20" s="257" t="str">
        <f>IF(ISBLANK(Výsledky!$JA$3),"",Výsledky!JA24)</f>
        <v/>
      </c>
      <c r="AU20" s="257" t="str">
        <f>IF(ISBLANK(Výsledky!$JH$3),"",Výsledky!JH24)</f>
        <v/>
      </c>
      <c r="AV20" s="257" t="str">
        <f>IF(ISBLANK(Výsledky!$JO$3),"",Výsledky!JO24)</f>
        <v/>
      </c>
      <c r="AW20" s="257" t="str">
        <f>IF(ISBLANK(Výsledky!$JV$3),"",Výsledky!JV24)</f>
        <v/>
      </c>
      <c r="AX20" s="257" t="str">
        <f>IF(ISBLANK(Výsledky!$KC$3),"",Výsledky!KC24)</f>
        <v/>
      </c>
      <c r="AY20" s="257" t="str">
        <f>IF(ISBLANK(Výsledky!$KJ$3),"",Výsledky!KJ24)</f>
        <v/>
      </c>
      <c r="AZ20" s="257" t="str">
        <f>IF(ISBLANK(Výsledky!$KQ$3),"",Výsledky!KQ24)</f>
        <v/>
      </c>
      <c r="BA20" s="257" t="str">
        <f>IF(ISBLANK(Výsledky!$KX$3),"",Výsledky!KX24)</f>
        <v/>
      </c>
      <c r="BB20" s="257" t="str">
        <f>IF(ISBLANK(Výsledky!$LE$3),"",Výsledky!LE24)</f>
        <v/>
      </c>
      <c r="BC20" s="257" t="str">
        <f>IF(ISBLANK(Výsledky!$LL$3),"",Výsledky!LL24)</f>
        <v/>
      </c>
      <c r="BD20" s="257" t="str">
        <f>IF(ISBLANK(Výsledky!$LS$3),"",Výsledky!LS24)</f>
        <v/>
      </c>
      <c r="BE20" s="257" t="str">
        <f>IF(ISBLANK(Výsledky!$LZ$3),"",Výsledky!LZ24)</f>
        <v/>
      </c>
      <c r="BF20" s="257" t="str">
        <f>IF(ISBLANK(Výsledky!$MG$3),"",Výsledky!MG24)</f>
        <v/>
      </c>
      <c r="BG20" s="257" t="str">
        <f>IF(ISBLANK(Výsledky!$MN$3),"",Výsledky!MN24)</f>
        <v/>
      </c>
      <c r="BH20" s="257" t="str">
        <f>IF(ISBLANK(Výsledky!$MU$3),"",Výsledky!MU24)</f>
        <v/>
      </c>
      <c r="BI20" s="257" t="str">
        <f>IF(ISBLANK(Výsledky!$NB$3),"",Výsledky!NB24)</f>
        <v/>
      </c>
      <c r="BJ20" s="257" t="str">
        <f>IF(ISBLANK(Výsledky!$NI$3),"",Výsledky!NI24)</f>
        <v/>
      </c>
      <c r="BK20" s="257" t="str">
        <f>IF(ISBLANK(Výsledky!$NP$3),"",Výsledky!NP24)</f>
        <v/>
      </c>
      <c r="BL20" s="257" t="str">
        <f>IF(ISBLANK(Výsledky!$NW$3),"",Výsledky!NW24)</f>
        <v/>
      </c>
      <c r="BM20" s="257" t="str">
        <f>IF(ISBLANK(Výsledky!$OD$3),"",Výsledky!OD24)</f>
        <v/>
      </c>
      <c r="BN20" s="257" t="str">
        <f>IF(ISBLANK(Výsledky!$OK$3),"",Výsledky!OK24)</f>
        <v/>
      </c>
      <c r="BO20" s="257" t="str">
        <f>IF(ISBLANK(Výsledky!$OR$3),"",Výsledky!OR24)</f>
        <v/>
      </c>
      <c r="BP20" s="257" t="str">
        <f>IF(ISBLANK(Výsledky!$OY$3),"",Výsledky!OY24)</f>
        <v/>
      </c>
      <c r="BQ20" s="257" t="str">
        <f>IF(ISBLANK(Výsledky!$PF$3),"",Výsledky!PF24)</f>
        <v/>
      </c>
      <c r="BR20" s="257" t="str">
        <f>IF(ISBLANK(Výsledky!$PM$3),"",Výsledky!PM24)</f>
        <v/>
      </c>
      <c r="BS20" s="257" t="str">
        <f>IF(ISBLANK(Výsledky!$PT$3),"",Výsledky!PT24)</f>
        <v/>
      </c>
      <c r="BT20" s="257" t="str">
        <f>IF(ISBLANK(Výsledky!$QA$3),"",Výsledky!QA24)</f>
        <v/>
      </c>
      <c r="BU20" s="257" t="str">
        <f>IF(ISBLANK(Výsledky!$QH$3),"",Výsledky!QH65)</f>
        <v/>
      </c>
      <c r="BV20" s="257" t="str">
        <f>IF(ISBLANK(Výsledky!$QO$3),"",Výsledky!QO65)</f>
        <v/>
      </c>
      <c r="BW20" s="292" t="str">
        <f>IF(ISBLANK(Výsledky!$QV$3),"",Výsledky!QV65)</f>
        <v/>
      </c>
      <c r="BX20" s="49"/>
      <c r="BY20" s="122"/>
      <c r="BZ20" s="49"/>
      <c r="CA20" s="122"/>
      <c r="CB20" s="546"/>
      <c r="CC20" s="546"/>
      <c r="CD20" s="546"/>
      <c r="CE20" s="546"/>
      <c r="CF20" s="54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Tipy!A49</f>
        <v>3</v>
      </c>
      <c r="D21" s="243" t="str">
        <f>IF(Tipy!B49="","",Tipy!B49)</f>
        <v>ninetysix8</v>
      </c>
      <c r="E21" s="51">
        <f>SUM(F21:J21)</f>
        <v>170</v>
      </c>
      <c r="F21" s="247">
        <f>IF(ISBLANK(Výsledky!$I$3),"-",SUM(K21:P21,R21,T21,V21,W21,Y21,AA21,AC21,AD21,AF21:AH21,AJ21,AL21:AN21,AQ21,AT21:AV21,AX21,AZ21,BC21,BE21,BH21:BK21,BM21,BP21,BQ21,BS21,BU21,BV21))</f>
        <v>170</v>
      </c>
      <c r="G21" s="268" t="str">
        <f>IF(ISBLANK(Výsledky!$AY$3),"-",SUM(Q21,U21,X21,AB21,AE21,AI21,AW21,AY21,BD21,BF21,BL21,BN21,BR21,BT21,BW21))</f>
        <v>-</v>
      </c>
      <c r="H21" s="269" t="str">
        <f>IF(ISBLANK(Výsledky!$BM$3),"-",SUM(S21,Z21,AK21,AP21,AR21,BA21))</f>
        <v>-</v>
      </c>
      <c r="I21" s="248" t="str">
        <f>IF(ISBLANK(Výsledky!$GI$3),"-",SUM(AO21,AS21,BB21,BG21,BO21,BX21))</f>
        <v>-</v>
      </c>
      <c r="J21" s="263" t="str">
        <f>IF(ISBLANK(Výsledky!$I$3),"",Výsledky!I55)</f>
        <v>-</v>
      </c>
      <c r="K21" s="266">
        <f>IF(ISBLANK(Výsledky!$P$3),"",Výsledky!P55)</f>
        <v>20</v>
      </c>
      <c r="L21" s="267">
        <f>IF(ISBLANK(Výsledky!$W$3),"",Výsledky!W55)</f>
        <v>80</v>
      </c>
      <c r="M21" s="257">
        <f>IF(ISBLANK(Výsledky!$AD$3),"",Výsledky!AD55)</f>
        <v>20</v>
      </c>
      <c r="N21" s="257">
        <f>IF(ISBLANK(Výsledky!$AK$3),"",Výsledky!AK55)</f>
        <v>50</v>
      </c>
      <c r="O21" s="257" t="str">
        <f>IF(ISBLANK(Výsledky!$AR$3),"",Výsledky!AR51)</f>
        <v/>
      </c>
      <c r="P21" s="257" t="str">
        <f>IF(ISBLANK(Výsledky!$AY$3),"",Výsledky!AY51)</f>
        <v/>
      </c>
      <c r="Q21" s="257" t="str">
        <f>IF(ISBLANK(Výsledky!$BF$3),"",Výsledky!BF51)</f>
        <v/>
      </c>
      <c r="R21" s="257" t="str">
        <f>IF(ISBLANK(Výsledky!$BM$3),"",Výsledky!BM51)</f>
        <v/>
      </c>
      <c r="S21" s="257" t="str">
        <f>IF(ISBLANK(Výsledky!$BT$3),"",Výsledky!BT51)</f>
        <v/>
      </c>
      <c r="T21" s="257" t="str">
        <f>IF(ISBLANK(Výsledky!$CA$3),"",Výsledky!CA51)</f>
        <v/>
      </c>
      <c r="U21" s="257" t="str">
        <f>IF(ISBLANK(Výsledky!$CH$3),"",Výsledky!CH51)</f>
        <v/>
      </c>
      <c r="V21" s="257" t="str">
        <f>IF(ISBLANK(Výsledky!$CO$3),"",Výsledky!CO51)</f>
        <v/>
      </c>
      <c r="W21" s="257" t="str">
        <f>IF(ISBLANK(Výsledky!$CV$3),"",Výsledky!CV51)</f>
        <v/>
      </c>
      <c r="X21" s="257" t="str">
        <f>IF(ISBLANK(Výsledky!$DC$3),"",Výsledky!DC51)</f>
        <v/>
      </c>
      <c r="Y21" s="257" t="str">
        <f>IF(ISBLANK(Výsledky!$DJ$3),"",Výsledky!DJ51)</f>
        <v/>
      </c>
      <c r="Z21" s="257" t="str">
        <f>IF(ISBLANK(Výsledky!$DQ$3),"",Výsledky!DQ51)</f>
        <v/>
      </c>
      <c r="AA21" s="257" t="str">
        <f>IF(ISBLANK(Výsledky!$DX$3),"",Výsledky!DX51)</f>
        <v/>
      </c>
      <c r="AB21" s="257" t="str">
        <f>IF(ISBLANK(Výsledky!$EE$3),"",Výsledky!EE51)</f>
        <v/>
      </c>
      <c r="AC21" s="257" t="str">
        <f>IF(ISBLANK(Výsledky!$EL$3),"",Výsledky!EL51)</f>
        <v/>
      </c>
      <c r="AD21" s="257" t="str">
        <f>IF(ISBLANK(Výsledky!$ES$3),"",Výsledky!ES51)</f>
        <v/>
      </c>
      <c r="AE21" s="257" t="str">
        <f>IF(ISBLANK(Výsledky!$EZ$3),"",Výsledky!EZ51)</f>
        <v/>
      </c>
      <c r="AF21" s="257" t="str">
        <f>IF(ISBLANK(Výsledky!$FG$3),"",Výsledky!FG51)</f>
        <v/>
      </c>
      <c r="AG21" s="257" t="str">
        <f>IF(ISBLANK(Výsledky!$FN$3),"",Výsledky!FN51)</f>
        <v/>
      </c>
      <c r="AH21" s="257" t="str">
        <f>IF(ISBLANK(Výsledky!$FU$3),"",Výsledky!FU51)</f>
        <v/>
      </c>
      <c r="AI21" s="257" t="str">
        <f>IF(ISBLANK(Výsledky!$GB$3),"",Výsledky!GB51)</f>
        <v/>
      </c>
      <c r="AJ21" s="257" t="str">
        <f>IF(ISBLANK(Výsledky!$GI$3),"",Výsledky!GI51)</f>
        <v/>
      </c>
      <c r="AK21" s="257" t="str">
        <f>IF(ISBLANK(Výsledky!$GP$3),"",Výsledky!GP51)</f>
        <v/>
      </c>
      <c r="AL21" s="257" t="str">
        <f>IF(ISBLANK(Výsledky!$GW$3),"",Výsledky!GW51)</f>
        <v/>
      </c>
      <c r="AM21" s="257" t="str">
        <f>IF(ISBLANK(Výsledky!$HD$3),"",Výsledky!HD51)</f>
        <v/>
      </c>
      <c r="AN21" s="257" t="str">
        <f>IF(ISBLANK(Výsledky!$HK$3),"",Výsledky!HK51)</f>
        <v/>
      </c>
      <c r="AO21" s="257" t="str">
        <f>IF(ISBLANK(Výsledky!$HR$3),"",Výsledky!HR51)</f>
        <v/>
      </c>
      <c r="AP21" s="257" t="str">
        <f>IF(ISBLANK(Výsledky!$HY$3),"",Výsledky!HY51)</f>
        <v/>
      </c>
      <c r="AQ21" s="257" t="str">
        <f>IF(ISBLANK(Výsledky!$IF$3),"",Výsledky!IF51)</f>
        <v/>
      </c>
      <c r="AR21" s="257" t="str">
        <f>IF(ISBLANK(Výsledky!$IM$3),"",Výsledky!IM51)</f>
        <v/>
      </c>
      <c r="AS21" s="257" t="str">
        <f>IF(ISBLANK(Výsledky!$IT$3),"",Výsledky!IT51)</f>
        <v/>
      </c>
      <c r="AT21" s="257" t="str">
        <f>IF(ISBLANK(Výsledky!$JA$3),"",Výsledky!JA51)</f>
        <v/>
      </c>
      <c r="AU21" s="257" t="str">
        <f>IF(ISBLANK(Výsledky!$JH$3),"",Výsledky!JH51)</f>
        <v/>
      </c>
      <c r="AV21" s="257" t="str">
        <f>IF(ISBLANK(Výsledky!$JO$3),"",Výsledky!JO51)</f>
        <v/>
      </c>
      <c r="AW21" s="257" t="str">
        <f>IF(ISBLANK(Výsledky!$JV$3),"",Výsledky!JV51)</f>
        <v/>
      </c>
      <c r="AX21" s="257" t="str">
        <f>IF(ISBLANK(Výsledky!$KC$3),"",Výsledky!KC51)</f>
        <v/>
      </c>
      <c r="AY21" s="257" t="str">
        <f>IF(ISBLANK(Výsledky!$KJ$3),"",Výsledky!KJ51)</f>
        <v/>
      </c>
      <c r="AZ21" s="257" t="str">
        <f>IF(ISBLANK(Výsledky!$KQ$3),"",Výsledky!KQ51)</f>
        <v/>
      </c>
      <c r="BA21" s="257" t="str">
        <f>IF(ISBLANK(Výsledky!$KX$3),"",Výsledky!KX51)</f>
        <v/>
      </c>
      <c r="BB21" s="257" t="str">
        <f>IF(ISBLANK(Výsledky!$LE$3),"",Výsledky!LE51)</f>
        <v/>
      </c>
      <c r="BC21" s="257" t="str">
        <f>IF(ISBLANK(Výsledky!$LL$3),"",Výsledky!LL51)</f>
        <v/>
      </c>
      <c r="BD21" s="257" t="str">
        <f>IF(ISBLANK(Výsledky!$LS$3),"",Výsledky!LS51)</f>
        <v/>
      </c>
      <c r="BE21" s="257" t="str">
        <f>IF(ISBLANK(Výsledky!$LZ$3),"",Výsledky!LZ51)</f>
        <v/>
      </c>
      <c r="BF21" s="257" t="str">
        <f>IF(ISBLANK(Výsledky!$MG$3),"",Výsledky!MG51)</f>
        <v/>
      </c>
      <c r="BG21" s="257" t="str">
        <f>IF(ISBLANK(Výsledky!$MN$3),"",Výsledky!MN51)</f>
        <v/>
      </c>
      <c r="BH21" s="257" t="str">
        <f>IF(ISBLANK(Výsledky!$MU$3),"",Výsledky!MU51)</f>
        <v/>
      </c>
      <c r="BI21" s="257" t="str">
        <f>IF(ISBLANK(Výsledky!$NB$3),"",Výsledky!NB51)</f>
        <v/>
      </c>
      <c r="BJ21" s="257" t="str">
        <f>IF(ISBLANK(Výsledky!$NI$3),"",Výsledky!NI51)</f>
        <v/>
      </c>
      <c r="BK21" s="257" t="str">
        <f>IF(ISBLANK(Výsledky!$NP$3),"",Výsledky!NP51)</f>
        <v/>
      </c>
      <c r="BL21" s="257" t="str">
        <f>IF(ISBLANK(Výsledky!$NW$3),"",Výsledky!NW51)</f>
        <v/>
      </c>
      <c r="BM21" s="257" t="str">
        <f>IF(ISBLANK(Výsledky!$OD$3),"",Výsledky!OD51)</f>
        <v/>
      </c>
      <c r="BN21" s="257" t="str">
        <f>IF(ISBLANK(Výsledky!$OK$3),"",Výsledky!OK51)</f>
        <v/>
      </c>
      <c r="BO21" s="257" t="str">
        <f>IF(ISBLANK(Výsledky!$OR$3),"",Výsledky!OR51)</f>
        <v/>
      </c>
      <c r="BP21" s="257" t="str">
        <f>IF(ISBLANK(Výsledky!$OY$3),"",Výsledky!OY51)</f>
        <v/>
      </c>
      <c r="BQ21" s="257" t="str">
        <f>IF(ISBLANK(Výsledky!$PF$3),"",Výsledky!PF51)</f>
        <v/>
      </c>
      <c r="BR21" s="257" t="str">
        <f>IF(ISBLANK(Výsledky!$PM$3),"",Výsledky!PM51)</f>
        <v/>
      </c>
      <c r="BS21" s="257" t="str">
        <f>IF(ISBLANK(Výsledky!$PT$3),"",Výsledky!PT51)</f>
        <v/>
      </c>
      <c r="BT21" s="257" t="str">
        <f>IF(ISBLANK(Výsledky!$QA$3),"",Výsledky!QA51)</f>
        <v/>
      </c>
      <c r="BU21" s="257" t="str">
        <f>IF(ISBLANK(Výsledky!$QH$3),"",Výsledky!QH92)</f>
        <v/>
      </c>
      <c r="BV21" s="257" t="str">
        <f>IF(ISBLANK(Výsledky!$QO$3),"",Výsledky!QO92)</f>
        <v/>
      </c>
      <c r="BW21" s="292" t="str">
        <f>IF(ISBLANK(Výsledky!$QV$3),"",Výsledky!QV92)</f>
        <v/>
      </c>
      <c r="BX21" s="49"/>
      <c r="BY21" s="122"/>
      <c r="BZ21" s="49"/>
      <c r="CA21" s="122"/>
      <c r="CB21" s="546"/>
      <c r="CC21" s="546"/>
      <c r="CD21" s="546"/>
      <c r="CE21" s="546"/>
      <c r="CF21" s="54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Tipy!A44</f>
        <v>20</v>
      </c>
      <c r="D22" s="243" t="str">
        <f>IF(Tipy!B44="","",Tipy!B44)</f>
        <v>Matej14</v>
      </c>
      <c r="E22" s="51">
        <f>SUM(F22:J22)</f>
        <v>170</v>
      </c>
      <c r="F22" s="247">
        <f>IF(ISBLANK(Výsledky!$I$3),"-",SUM(K22:P22,R22,T22,V22,W22,Y22,AA22,AC22,AD22,AF22:AH22,AJ22,AL22:AN22,AQ22,AT22:AV22,AX22,AZ22,BC22,BE22,BH22:BK22,BM22,BP22,BQ22,BS22,BU22,BV22))</f>
        <v>170</v>
      </c>
      <c r="G22" s="268" t="str">
        <f>IF(ISBLANK(Výsledky!$AY$3),"-",SUM(Q22,U22,X22,AB22,AE22,AI22,AW22,AY22,BD22,BF22,BL22,BN22,BR22,BT22,BW22))</f>
        <v>-</v>
      </c>
      <c r="H22" s="269" t="str">
        <f>IF(ISBLANK(Výsledky!$BM$3),"-",SUM(S22,Z22,AK22,AP22,AR22,BA22))</f>
        <v>-</v>
      </c>
      <c r="I22" s="248" t="str">
        <f>IF(ISBLANK(Výsledky!$GI$3),"-",SUM(AO22,AS22,BB22,BG22,BO22,BX22))</f>
        <v>-</v>
      </c>
      <c r="J22" s="263" t="str">
        <f>IF(ISBLANK(Výsledky!$I$3),"",Výsledky!I50)</f>
        <v>-</v>
      </c>
      <c r="K22" s="266">
        <f>IF(ISBLANK(Výsledky!$P$3),"",Výsledky!P50)</f>
        <v>40</v>
      </c>
      <c r="L22" s="267">
        <f>IF(ISBLANK(Výsledky!$W$3),"",Výsledky!W50)</f>
        <v>50</v>
      </c>
      <c r="M22" s="257">
        <f>IF(ISBLANK(Výsledky!$AD$3),"",Výsledky!AD50)</f>
        <v>60</v>
      </c>
      <c r="N22" s="257">
        <f>IF(ISBLANK(Výsledky!$AK$3),"",Výsledky!AK50)</f>
        <v>20</v>
      </c>
      <c r="O22" s="257" t="str">
        <f>IF(ISBLANK(Výsledky!$AR$3),"",Výsledky!AR46)</f>
        <v/>
      </c>
      <c r="P22" s="257" t="str">
        <f>IF(ISBLANK(Výsledky!$AY$3),"",Výsledky!AY46)</f>
        <v/>
      </c>
      <c r="Q22" s="257" t="str">
        <f>IF(ISBLANK(Výsledky!$BF$3),"",Výsledky!BF46)</f>
        <v/>
      </c>
      <c r="R22" s="257" t="str">
        <f>IF(ISBLANK(Výsledky!$BM$3),"",Výsledky!BM46)</f>
        <v/>
      </c>
      <c r="S22" s="257" t="str">
        <f>IF(ISBLANK(Výsledky!$BT$3),"",Výsledky!BT46)</f>
        <v/>
      </c>
      <c r="T22" s="257" t="str">
        <f>IF(ISBLANK(Výsledky!$CA$3),"",Výsledky!CA46)</f>
        <v/>
      </c>
      <c r="U22" s="257" t="str">
        <f>IF(ISBLANK(Výsledky!$CH$3),"",Výsledky!CH46)</f>
        <v/>
      </c>
      <c r="V22" s="257" t="str">
        <f>IF(ISBLANK(Výsledky!$CO$3),"",Výsledky!CO46)</f>
        <v/>
      </c>
      <c r="W22" s="257" t="str">
        <f>IF(ISBLANK(Výsledky!$CV$3),"",Výsledky!CV46)</f>
        <v/>
      </c>
      <c r="X22" s="257" t="str">
        <f>IF(ISBLANK(Výsledky!$DC$3),"",Výsledky!DC46)</f>
        <v/>
      </c>
      <c r="Y22" s="257" t="str">
        <f>IF(ISBLANK(Výsledky!$DJ$3),"",Výsledky!DJ46)</f>
        <v/>
      </c>
      <c r="Z22" s="257" t="str">
        <f>IF(ISBLANK(Výsledky!$DQ$3),"",Výsledky!DQ46)</f>
        <v/>
      </c>
      <c r="AA22" s="257" t="str">
        <f>IF(ISBLANK(Výsledky!$DX$3),"",Výsledky!DX46)</f>
        <v/>
      </c>
      <c r="AB22" s="257" t="str">
        <f>IF(ISBLANK(Výsledky!$EE$3),"",Výsledky!EE46)</f>
        <v/>
      </c>
      <c r="AC22" s="257" t="str">
        <f>IF(ISBLANK(Výsledky!$EL$3),"",Výsledky!EL46)</f>
        <v/>
      </c>
      <c r="AD22" s="257" t="str">
        <f>IF(ISBLANK(Výsledky!$ES$3),"",Výsledky!ES46)</f>
        <v/>
      </c>
      <c r="AE22" s="257" t="str">
        <f>IF(ISBLANK(Výsledky!$EZ$3),"",Výsledky!EZ46)</f>
        <v/>
      </c>
      <c r="AF22" s="257" t="str">
        <f>IF(ISBLANK(Výsledky!$FG$3),"",Výsledky!FG46)</f>
        <v/>
      </c>
      <c r="AG22" s="257" t="str">
        <f>IF(ISBLANK(Výsledky!$FN$3),"",Výsledky!FN46)</f>
        <v/>
      </c>
      <c r="AH22" s="257" t="str">
        <f>IF(ISBLANK(Výsledky!$FU$3),"",Výsledky!FU46)</f>
        <v/>
      </c>
      <c r="AI22" s="257" t="str">
        <f>IF(ISBLANK(Výsledky!$GB$3),"",Výsledky!GB46)</f>
        <v/>
      </c>
      <c r="AJ22" s="257" t="str">
        <f>IF(ISBLANK(Výsledky!$GI$3),"",Výsledky!GI46)</f>
        <v/>
      </c>
      <c r="AK22" s="257" t="str">
        <f>IF(ISBLANK(Výsledky!$GP$3),"",Výsledky!GP46)</f>
        <v/>
      </c>
      <c r="AL22" s="257" t="str">
        <f>IF(ISBLANK(Výsledky!$GW$3),"",Výsledky!GW46)</f>
        <v/>
      </c>
      <c r="AM22" s="257" t="str">
        <f>IF(ISBLANK(Výsledky!$HD$3),"",Výsledky!HD46)</f>
        <v/>
      </c>
      <c r="AN22" s="257" t="str">
        <f>IF(ISBLANK(Výsledky!$HK$3),"",Výsledky!HK46)</f>
        <v/>
      </c>
      <c r="AO22" s="257" t="str">
        <f>IF(ISBLANK(Výsledky!$HR$3),"",Výsledky!HR46)</f>
        <v/>
      </c>
      <c r="AP22" s="257" t="str">
        <f>IF(ISBLANK(Výsledky!$HY$3),"",Výsledky!HY46)</f>
        <v/>
      </c>
      <c r="AQ22" s="257" t="str">
        <f>IF(ISBLANK(Výsledky!$IF$3),"",Výsledky!IF46)</f>
        <v/>
      </c>
      <c r="AR22" s="257" t="str">
        <f>IF(ISBLANK(Výsledky!$IM$3),"",Výsledky!IM46)</f>
        <v/>
      </c>
      <c r="AS22" s="257" t="str">
        <f>IF(ISBLANK(Výsledky!$IT$3),"",Výsledky!IT46)</f>
        <v/>
      </c>
      <c r="AT22" s="257" t="str">
        <f>IF(ISBLANK(Výsledky!$JA$3),"",Výsledky!JA46)</f>
        <v/>
      </c>
      <c r="AU22" s="257" t="str">
        <f>IF(ISBLANK(Výsledky!$JH$3),"",Výsledky!JH46)</f>
        <v/>
      </c>
      <c r="AV22" s="257" t="str">
        <f>IF(ISBLANK(Výsledky!$JO$3),"",Výsledky!JO46)</f>
        <v/>
      </c>
      <c r="AW22" s="257" t="str">
        <f>IF(ISBLANK(Výsledky!$JV$3),"",Výsledky!JV46)</f>
        <v/>
      </c>
      <c r="AX22" s="257" t="str">
        <f>IF(ISBLANK(Výsledky!$KC$3),"",Výsledky!KC46)</f>
        <v/>
      </c>
      <c r="AY22" s="257" t="str">
        <f>IF(ISBLANK(Výsledky!$KJ$3),"",Výsledky!KJ46)</f>
        <v/>
      </c>
      <c r="AZ22" s="257" t="str">
        <f>IF(ISBLANK(Výsledky!$KQ$3),"",Výsledky!KQ46)</f>
        <v/>
      </c>
      <c r="BA22" s="257" t="str">
        <f>IF(ISBLANK(Výsledky!$KX$3),"",Výsledky!KX46)</f>
        <v/>
      </c>
      <c r="BB22" s="257" t="str">
        <f>IF(ISBLANK(Výsledky!$LE$3),"",Výsledky!LE46)</f>
        <v/>
      </c>
      <c r="BC22" s="257" t="str">
        <f>IF(ISBLANK(Výsledky!$LL$3),"",Výsledky!LL46)</f>
        <v/>
      </c>
      <c r="BD22" s="257" t="str">
        <f>IF(ISBLANK(Výsledky!$LS$3),"",Výsledky!LS46)</f>
        <v/>
      </c>
      <c r="BE22" s="257" t="str">
        <f>IF(ISBLANK(Výsledky!$LZ$3),"",Výsledky!LZ46)</f>
        <v/>
      </c>
      <c r="BF22" s="257" t="str">
        <f>IF(ISBLANK(Výsledky!$MG$3),"",Výsledky!MG46)</f>
        <v/>
      </c>
      <c r="BG22" s="257" t="str">
        <f>IF(ISBLANK(Výsledky!$MN$3),"",Výsledky!MN46)</f>
        <v/>
      </c>
      <c r="BH22" s="257" t="str">
        <f>IF(ISBLANK(Výsledky!$MU$3),"",Výsledky!MU46)</f>
        <v/>
      </c>
      <c r="BI22" s="257" t="str">
        <f>IF(ISBLANK(Výsledky!$NB$3),"",Výsledky!NB46)</f>
        <v/>
      </c>
      <c r="BJ22" s="257" t="str">
        <f>IF(ISBLANK(Výsledky!$NI$3),"",Výsledky!NI46)</f>
        <v/>
      </c>
      <c r="BK22" s="257" t="str">
        <f>IF(ISBLANK(Výsledky!$NP$3),"",Výsledky!NP46)</f>
        <v/>
      </c>
      <c r="BL22" s="257" t="str">
        <f>IF(ISBLANK(Výsledky!$NW$3),"",Výsledky!NW46)</f>
        <v/>
      </c>
      <c r="BM22" s="257" t="str">
        <f>IF(ISBLANK(Výsledky!$OD$3),"",Výsledky!OD46)</f>
        <v/>
      </c>
      <c r="BN22" s="257" t="str">
        <f>IF(ISBLANK(Výsledky!$OK$3),"",Výsledky!OK46)</f>
        <v/>
      </c>
      <c r="BO22" s="257" t="str">
        <f>IF(ISBLANK(Výsledky!$OR$3),"",Výsledky!OR46)</f>
        <v/>
      </c>
      <c r="BP22" s="257" t="str">
        <f>IF(ISBLANK(Výsledky!$OY$3),"",Výsledky!OY46)</f>
        <v/>
      </c>
      <c r="BQ22" s="257" t="str">
        <f>IF(ISBLANK(Výsledky!$PF$3),"",Výsledky!PF46)</f>
        <v/>
      </c>
      <c r="BR22" s="257" t="str">
        <f>IF(ISBLANK(Výsledky!$PM$3),"",Výsledky!PM46)</f>
        <v/>
      </c>
      <c r="BS22" s="257" t="str">
        <f>IF(ISBLANK(Výsledky!$PT$3),"",Výsledky!PT46)</f>
        <v/>
      </c>
      <c r="BT22" s="257" t="str">
        <f>IF(ISBLANK(Výsledky!$QA$3),"",Výsledky!QA46)</f>
        <v/>
      </c>
      <c r="BU22" s="257" t="str">
        <f>IF(ISBLANK(Výsledky!$QH$3),"",Výsledky!QH87)</f>
        <v/>
      </c>
      <c r="BV22" s="257" t="str">
        <f>IF(ISBLANK(Výsledky!$QO$3),"",Výsledky!QO87)</f>
        <v/>
      </c>
      <c r="BW22" s="292" t="str">
        <f>IF(ISBLANK(Výsledky!$QV$3),"",Výsledky!QV87)</f>
        <v/>
      </c>
      <c r="BX22" s="49"/>
      <c r="BY22" s="122"/>
      <c r="BZ22" s="49"/>
      <c r="CA22" s="122"/>
      <c r="CB22" s="546"/>
      <c r="CC22" s="546"/>
      <c r="CD22" s="546"/>
      <c r="CE22" s="546"/>
      <c r="CF22" s="54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Tipy!A28</f>
        <v>32</v>
      </c>
      <c r="D23" s="243" t="str">
        <f>IF(Tipy!B28="","",Tipy!B28)</f>
        <v>kirips</v>
      </c>
      <c r="E23" s="51">
        <f>SUM(F23:J23)</f>
        <v>170</v>
      </c>
      <c r="F23" s="247">
        <f>IF(ISBLANK(Výsledky!$I$3),"-",SUM(K23:P23,R23,T23,V23,W23,Y23,AA23,AC23,AD23,AF23:AH23,AJ23,AL23:AN23,AQ23,AT23:AV23,AX23,AZ23,BC23,BE23,BH23:BK23,BM23,BP23,BQ23,BS23,BU23,BV23))</f>
        <v>170</v>
      </c>
      <c r="G23" s="268" t="str">
        <f>IF(ISBLANK(Výsledky!$AY$3),"-",SUM(Q23,U23,X23,AB23,AE23,AI23,AW23,AY23,BD23,BF23,BL23,BN23,BR23,BT23,BW23))</f>
        <v>-</v>
      </c>
      <c r="H23" s="269" t="str">
        <f>IF(ISBLANK(Výsledky!$BM$3),"-",SUM(S23,Z23,AK23,AP23,AR23,BA23))</f>
        <v>-</v>
      </c>
      <c r="I23" s="248" t="str">
        <f>IF(ISBLANK(Výsledky!$GI$3),"-",SUM(AO23,AS23,BB23,BG23,BO23,BX23))</f>
        <v>-</v>
      </c>
      <c r="J23" s="263" t="str">
        <f>IF(ISBLANK(Výsledky!$I$3),"",Výsledky!I34)</f>
        <v>-</v>
      </c>
      <c r="K23" s="266">
        <f>IF(ISBLANK(Výsledky!$P$3),"",Výsledky!P34)</f>
        <v>30</v>
      </c>
      <c r="L23" s="267">
        <f>IF(ISBLANK(Výsledky!$W$3),"",Výsledky!W34)</f>
        <v>40</v>
      </c>
      <c r="M23" s="257">
        <f>IF(ISBLANK(Výsledky!$AD$3),"",Výsledky!AD34)</f>
        <v>20</v>
      </c>
      <c r="N23" s="257">
        <f>IF(ISBLANK(Výsledky!$AK$3),"",Výsledky!AK34)</f>
        <v>80</v>
      </c>
      <c r="O23" s="257" t="str">
        <f>IF(ISBLANK(Výsledky!$AR$3),"",Výsledky!AR31)</f>
        <v/>
      </c>
      <c r="P23" s="257" t="str">
        <f>IF(ISBLANK(Výsledky!$AY$3),"",Výsledky!AY31)</f>
        <v/>
      </c>
      <c r="Q23" s="257" t="str">
        <f>IF(ISBLANK(Výsledky!$BF$3),"",Výsledky!BF31)</f>
        <v/>
      </c>
      <c r="R23" s="257" t="str">
        <f>IF(ISBLANK(Výsledky!$BM$3),"",Výsledky!BM31)</f>
        <v/>
      </c>
      <c r="S23" s="257" t="str">
        <f>IF(ISBLANK(Výsledky!$BT$3),"",Výsledky!BT31)</f>
        <v/>
      </c>
      <c r="T23" s="257" t="str">
        <f>IF(ISBLANK(Výsledky!$CA$3),"",Výsledky!CA31)</f>
        <v/>
      </c>
      <c r="U23" s="257" t="str">
        <f>IF(ISBLANK(Výsledky!$CH$3),"",Výsledky!CH31)</f>
        <v/>
      </c>
      <c r="V23" s="257" t="str">
        <f>IF(ISBLANK(Výsledky!$CO$3),"",Výsledky!CO31)</f>
        <v/>
      </c>
      <c r="W23" s="257" t="str">
        <f>IF(ISBLANK(Výsledky!$CV$3),"",Výsledky!CV31)</f>
        <v/>
      </c>
      <c r="X23" s="257" t="str">
        <f>IF(ISBLANK(Výsledky!$DC$3),"",Výsledky!DC31)</f>
        <v/>
      </c>
      <c r="Y23" s="257" t="str">
        <f>IF(ISBLANK(Výsledky!$DJ$3),"",Výsledky!DJ31)</f>
        <v/>
      </c>
      <c r="Z23" s="257" t="str">
        <f>IF(ISBLANK(Výsledky!$DQ$3),"",Výsledky!DQ31)</f>
        <v/>
      </c>
      <c r="AA23" s="257" t="str">
        <f>IF(ISBLANK(Výsledky!$DX$3),"",Výsledky!DX31)</f>
        <v/>
      </c>
      <c r="AB23" s="257" t="str">
        <f>IF(ISBLANK(Výsledky!$EE$3),"",Výsledky!EE31)</f>
        <v/>
      </c>
      <c r="AC23" s="257" t="str">
        <f>IF(ISBLANK(Výsledky!$EL$3),"",Výsledky!EL31)</f>
        <v/>
      </c>
      <c r="AD23" s="257" t="str">
        <f>IF(ISBLANK(Výsledky!$ES$3),"",Výsledky!ES31)</f>
        <v/>
      </c>
      <c r="AE23" s="257" t="str">
        <f>IF(ISBLANK(Výsledky!$EZ$3),"",Výsledky!EZ31)</f>
        <v/>
      </c>
      <c r="AF23" s="257" t="str">
        <f>IF(ISBLANK(Výsledky!$FG$3),"",Výsledky!FG31)</f>
        <v/>
      </c>
      <c r="AG23" s="257" t="str">
        <f>IF(ISBLANK(Výsledky!$FN$3),"",Výsledky!FN31)</f>
        <v/>
      </c>
      <c r="AH23" s="257" t="str">
        <f>IF(ISBLANK(Výsledky!$FU$3),"",Výsledky!FU31)</f>
        <v/>
      </c>
      <c r="AI23" s="257" t="str">
        <f>IF(ISBLANK(Výsledky!$GB$3),"",Výsledky!GB31)</f>
        <v/>
      </c>
      <c r="AJ23" s="257" t="str">
        <f>IF(ISBLANK(Výsledky!$GI$3),"",Výsledky!GI31)</f>
        <v/>
      </c>
      <c r="AK23" s="257" t="str">
        <f>IF(ISBLANK(Výsledky!$GP$3),"",Výsledky!GP31)</f>
        <v/>
      </c>
      <c r="AL23" s="257" t="str">
        <f>IF(ISBLANK(Výsledky!$GW$3),"",Výsledky!GW31)</f>
        <v/>
      </c>
      <c r="AM23" s="257" t="str">
        <f>IF(ISBLANK(Výsledky!$HD$3),"",Výsledky!HD31)</f>
        <v/>
      </c>
      <c r="AN23" s="257" t="str">
        <f>IF(ISBLANK(Výsledky!$HK$3),"",Výsledky!HK31)</f>
        <v/>
      </c>
      <c r="AO23" s="257" t="str">
        <f>IF(ISBLANK(Výsledky!$HR$3),"",Výsledky!HR31)</f>
        <v/>
      </c>
      <c r="AP23" s="257" t="str">
        <f>IF(ISBLANK(Výsledky!$HY$3),"",Výsledky!HY31)</f>
        <v/>
      </c>
      <c r="AQ23" s="257" t="str">
        <f>IF(ISBLANK(Výsledky!$IF$3),"",Výsledky!IF31)</f>
        <v/>
      </c>
      <c r="AR23" s="257" t="str">
        <f>IF(ISBLANK(Výsledky!$IM$3),"",Výsledky!IM31)</f>
        <v/>
      </c>
      <c r="AS23" s="257" t="str">
        <f>IF(ISBLANK(Výsledky!$IT$3),"",Výsledky!IT31)</f>
        <v/>
      </c>
      <c r="AT23" s="257" t="str">
        <f>IF(ISBLANK(Výsledky!$JA$3),"",Výsledky!JA31)</f>
        <v/>
      </c>
      <c r="AU23" s="257" t="str">
        <f>IF(ISBLANK(Výsledky!$JH$3),"",Výsledky!JH31)</f>
        <v/>
      </c>
      <c r="AV23" s="257" t="str">
        <f>IF(ISBLANK(Výsledky!$JO$3),"",Výsledky!JO31)</f>
        <v/>
      </c>
      <c r="AW23" s="257" t="str">
        <f>IF(ISBLANK(Výsledky!$JV$3),"",Výsledky!JV31)</f>
        <v/>
      </c>
      <c r="AX23" s="257" t="str">
        <f>IF(ISBLANK(Výsledky!$KC$3),"",Výsledky!KC31)</f>
        <v/>
      </c>
      <c r="AY23" s="257" t="str">
        <f>IF(ISBLANK(Výsledky!$KJ$3),"",Výsledky!KJ31)</f>
        <v/>
      </c>
      <c r="AZ23" s="257" t="str">
        <f>IF(ISBLANK(Výsledky!$KQ$3),"",Výsledky!KQ31)</f>
        <v/>
      </c>
      <c r="BA23" s="257" t="str">
        <f>IF(ISBLANK(Výsledky!$KX$3),"",Výsledky!KX31)</f>
        <v/>
      </c>
      <c r="BB23" s="257" t="str">
        <f>IF(ISBLANK(Výsledky!$LE$3),"",Výsledky!LE31)</f>
        <v/>
      </c>
      <c r="BC23" s="257" t="str">
        <f>IF(ISBLANK(Výsledky!$LL$3),"",Výsledky!LL31)</f>
        <v/>
      </c>
      <c r="BD23" s="257" t="str">
        <f>IF(ISBLANK(Výsledky!$LS$3),"",Výsledky!LS31)</f>
        <v/>
      </c>
      <c r="BE23" s="257" t="str">
        <f>IF(ISBLANK(Výsledky!$LZ$3),"",Výsledky!LZ31)</f>
        <v/>
      </c>
      <c r="BF23" s="257" t="str">
        <f>IF(ISBLANK(Výsledky!$MG$3),"",Výsledky!MG31)</f>
        <v/>
      </c>
      <c r="BG23" s="257" t="str">
        <f>IF(ISBLANK(Výsledky!$MN$3),"",Výsledky!MN31)</f>
        <v/>
      </c>
      <c r="BH23" s="257" t="str">
        <f>IF(ISBLANK(Výsledky!$MU$3),"",Výsledky!MU31)</f>
        <v/>
      </c>
      <c r="BI23" s="257" t="str">
        <f>IF(ISBLANK(Výsledky!$NB$3),"",Výsledky!NB31)</f>
        <v/>
      </c>
      <c r="BJ23" s="257" t="str">
        <f>IF(ISBLANK(Výsledky!$NI$3),"",Výsledky!NI31)</f>
        <v/>
      </c>
      <c r="BK23" s="257" t="str">
        <f>IF(ISBLANK(Výsledky!$NP$3),"",Výsledky!NP31)</f>
        <v/>
      </c>
      <c r="BL23" s="257" t="str">
        <f>IF(ISBLANK(Výsledky!$NW$3),"",Výsledky!NW31)</f>
        <v/>
      </c>
      <c r="BM23" s="257" t="str">
        <f>IF(ISBLANK(Výsledky!$OD$3),"",Výsledky!OD31)</f>
        <v/>
      </c>
      <c r="BN23" s="257" t="str">
        <f>IF(ISBLANK(Výsledky!$OK$3),"",Výsledky!OK31)</f>
        <v/>
      </c>
      <c r="BO23" s="257" t="str">
        <f>IF(ISBLANK(Výsledky!$OR$3),"",Výsledky!OR31)</f>
        <v/>
      </c>
      <c r="BP23" s="257" t="str">
        <f>IF(ISBLANK(Výsledky!$OY$3),"",Výsledky!OY31)</f>
        <v/>
      </c>
      <c r="BQ23" s="257" t="str">
        <f>IF(ISBLANK(Výsledky!$PF$3),"",Výsledky!PF31)</f>
        <v/>
      </c>
      <c r="BR23" s="257" t="str">
        <f>IF(ISBLANK(Výsledky!$PM$3),"",Výsledky!PM31)</f>
        <v/>
      </c>
      <c r="BS23" s="257" t="str">
        <f>IF(ISBLANK(Výsledky!$PT$3),"",Výsledky!PT31)</f>
        <v/>
      </c>
      <c r="BT23" s="257" t="str">
        <f>IF(ISBLANK(Výsledky!$QA$3),"",Výsledky!QA31)</f>
        <v/>
      </c>
      <c r="BU23" s="257" t="str">
        <f>IF(ISBLANK(Výsledky!$QH$3),"",Výsledky!QH72)</f>
        <v/>
      </c>
      <c r="BV23" s="257" t="str">
        <f>IF(ISBLANK(Výsledky!$QO$3),"",Výsledky!QO72)</f>
        <v/>
      </c>
      <c r="BW23" s="292" t="str">
        <f>IF(ISBLANK(Výsledky!$QV$3),"",Výsledky!QV72)</f>
        <v/>
      </c>
      <c r="BX23" s="49"/>
      <c r="BY23" s="122"/>
      <c r="BZ23" s="49"/>
      <c r="CA23" s="122"/>
      <c r="CB23" s="546"/>
      <c r="CC23" s="546"/>
      <c r="CD23" s="546"/>
      <c r="CE23" s="546"/>
      <c r="CF23" s="54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Tipy!A52</f>
        <v>39</v>
      </c>
      <c r="D24" s="243" t="str">
        <f>IF(Tipy!B52="","",Tipy!B52)</f>
        <v>Patrik Gálik</v>
      </c>
      <c r="E24" s="51">
        <f>SUM(F24:J24)</f>
        <v>170</v>
      </c>
      <c r="F24" s="247">
        <f>IF(ISBLANK(Výsledky!$I$3),"-",SUM(K24:P24,R24,T24,V24,W24,Y24,AA24,AC24,AD24,AF24:AH24,AJ24,AL24:AN24,AQ24,AT24:AV24,AX24,AZ24,BC24,BE24,BH24:BK24,BM24,BP24,BQ24,BS24,BU24,BV24))</f>
        <v>170</v>
      </c>
      <c r="G24" s="268" t="str">
        <f>IF(ISBLANK(Výsledky!$AY$3),"-",SUM(Q24,U24,X24,AB24,AE24,AI24,AW24,AY24,BD24,BF24,BL24,BN24,BR24,BT24,BW24))</f>
        <v>-</v>
      </c>
      <c r="H24" s="269" t="str">
        <f>IF(ISBLANK(Výsledky!$BM$3),"-",SUM(S24,Z24,AK24,AP24,AR24,BA24))</f>
        <v>-</v>
      </c>
      <c r="I24" s="248" t="str">
        <f>IF(ISBLANK(Výsledky!$GI$3),"-",SUM(AO24,AS24,BB24,BG24,BO24,BX24))</f>
        <v>-</v>
      </c>
      <c r="J24" s="263" t="str">
        <f>IF(ISBLANK(Výsledky!$I$3),"",Výsledky!I58)</f>
        <v>-</v>
      </c>
      <c r="K24" s="266">
        <f>IF(ISBLANK(Výsledky!$P$3),"",Výsledky!P58)</f>
        <v>10</v>
      </c>
      <c r="L24" s="267">
        <f>IF(ISBLANK(Výsledky!$W$3),"",Výsledky!W58)</f>
        <v>80</v>
      </c>
      <c r="M24" s="257">
        <f>IF(ISBLANK(Výsledky!$AD$3),"",Výsledky!AD58)</f>
        <v>30</v>
      </c>
      <c r="N24" s="257">
        <f>IF(ISBLANK(Výsledky!$AK$3),"",Výsledky!AK58)</f>
        <v>50</v>
      </c>
      <c r="O24" s="257" t="str">
        <f>IF(ISBLANK(Výsledky!$AR$3),"",Výsledky!AR53)</f>
        <v/>
      </c>
      <c r="P24" s="257" t="str">
        <f>IF(ISBLANK(Výsledky!$AY$3),"",Výsledky!AY53)</f>
        <v/>
      </c>
      <c r="Q24" s="257" t="str">
        <f>IF(ISBLANK(Výsledky!$BF$3),"",Výsledky!BF53)</f>
        <v/>
      </c>
      <c r="R24" s="257" t="str">
        <f>IF(ISBLANK(Výsledky!$BM$3),"",Výsledky!BM53)</f>
        <v/>
      </c>
      <c r="S24" s="257" t="str">
        <f>IF(ISBLANK(Výsledky!$BT$3),"",Výsledky!BT53)</f>
        <v/>
      </c>
      <c r="T24" s="257" t="str">
        <f>IF(ISBLANK(Výsledky!$CA$3),"",Výsledky!CA53)</f>
        <v/>
      </c>
      <c r="U24" s="257" t="str">
        <f>IF(ISBLANK(Výsledky!$CH$3),"",Výsledky!CH53)</f>
        <v/>
      </c>
      <c r="V24" s="257" t="str">
        <f>IF(ISBLANK(Výsledky!$CO$3),"",Výsledky!CO53)</f>
        <v/>
      </c>
      <c r="W24" s="257" t="str">
        <f>IF(ISBLANK(Výsledky!$CV$3),"",Výsledky!CV53)</f>
        <v/>
      </c>
      <c r="X24" s="257" t="str">
        <f>IF(ISBLANK(Výsledky!$DC$3),"",Výsledky!DC53)</f>
        <v/>
      </c>
      <c r="Y24" s="257" t="str">
        <f>IF(ISBLANK(Výsledky!$DJ$3),"",Výsledky!DJ53)</f>
        <v/>
      </c>
      <c r="Z24" s="257" t="str">
        <f>IF(ISBLANK(Výsledky!$DQ$3),"",Výsledky!DQ53)</f>
        <v/>
      </c>
      <c r="AA24" s="257" t="str">
        <f>IF(ISBLANK(Výsledky!$DX$3),"",Výsledky!DX53)</f>
        <v/>
      </c>
      <c r="AB24" s="257" t="str">
        <f>IF(ISBLANK(Výsledky!$EE$3),"",Výsledky!EE53)</f>
        <v/>
      </c>
      <c r="AC24" s="257" t="str">
        <f>IF(ISBLANK(Výsledky!$EL$3),"",Výsledky!EL53)</f>
        <v/>
      </c>
      <c r="AD24" s="257" t="str">
        <f>IF(ISBLANK(Výsledky!$ES$3),"",Výsledky!ES53)</f>
        <v/>
      </c>
      <c r="AE24" s="257" t="str">
        <f>IF(ISBLANK(Výsledky!$EZ$3),"",Výsledky!EZ53)</f>
        <v/>
      </c>
      <c r="AF24" s="257" t="str">
        <f>IF(ISBLANK(Výsledky!$FG$3),"",Výsledky!FG53)</f>
        <v/>
      </c>
      <c r="AG24" s="257" t="str">
        <f>IF(ISBLANK(Výsledky!$FN$3),"",Výsledky!FN53)</f>
        <v/>
      </c>
      <c r="AH24" s="257" t="str">
        <f>IF(ISBLANK(Výsledky!$FU$3),"",Výsledky!FU53)</f>
        <v/>
      </c>
      <c r="AI24" s="257" t="str">
        <f>IF(ISBLANK(Výsledky!$GB$3),"",Výsledky!GB53)</f>
        <v/>
      </c>
      <c r="AJ24" s="257" t="str">
        <f>IF(ISBLANK(Výsledky!$GI$3),"",Výsledky!GI53)</f>
        <v/>
      </c>
      <c r="AK24" s="257" t="str">
        <f>IF(ISBLANK(Výsledky!$GP$3),"",Výsledky!GP53)</f>
        <v/>
      </c>
      <c r="AL24" s="257" t="str">
        <f>IF(ISBLANK(Výsledky!$GW$3),"",Výsledky!GW53)</f>
        <v/>
      </c>
      <c r="AM24" s="257" t="str">
        <f>IF(ISBLANK(Výsledky!$HD$3),"",Výsledky!HD53)</f>
        <v/>
      </c>
      <c r="AN24" s="257" t="str">
        <f>IF(ISBLANK(Výsledky!$HK$3),"",Výsledky!HK53)</f>
        <v/>
      </c>
      <c r="AO24" s="257" t="str">
        <f>IF(ISBLANK(Výsledky!$HR$3),"",Výsledky!HR53)</f>
        <v/>
      </c>
      <c r="AP24" s="257" t="str">
        <f>IF(ISBLANK(Výsledky!$HY$3),"",Výsledky!HY53)</f>
        <v/>
      </c>
      <c r="AQ24" s="257" t="str">
        <f>IF(ISBLANK(Výsledky!$IF$3),"",Výsledky!IF53)</f>
        <v/>
      </c>
      <c r="AR24" s="257" t="str">
        <f>IF(ISBLANK(Výsledky!$IM$3),"",Výsledky!IM53)</f>
        <v/>
      </c>
      <c r="AS24" s="257" t="str">
        <f>IF(ISBLANK(Výsledky!$IT$3),"",Výsledky!IT53)</f>
        <v/>
      </c>
      <c r="AT24" s="257" t="str">
        <f>IF(ISBLANK(Výsledky!$JA$3),"",Výsledky!JA53)</f>
        <v/>
      </c>
      <c r="AU24" s="257" t="str">
        <f>IF(ISBLANK(Výsledky!$JH$3),"",Výsledky!JH53)</f>
        <v/>
      </c>
      <c r="AV24" s="257" t="str">
        <f>IF(ISBLANK(Výsledky!$JO$3),"",Výsledky!JO53)</f>
        <v/>
      </c>
      <c r="AW24" s="257" t="str">
        <f>IF(ISBLANK(Výsledky!$JV$3),"",Výsledky!JV53)</f>
        <v/>
      </c>
      <c r="AX24" s="257" t="str">
        <f>IF(ISBLANK(Výsledky!$KC$3),"",Výsledky!KC53)</f>
        <v/>
      </c>
      <c r="AY24" s="257" t="str">
        <f>IF(ISBLANK(Výsledky!$KJ$3),"",Výsledky!KJ53)</f>
        <v/>
      </c>
      <c r="AZ24" s="257" t="str">
        <f>IF(ISBLANK(Výsledky!$KQ$3),"",Výsledky!KQ53)</f>
        <v/>
      </c>
      <c r="BA24" s="257" t="str">
        <f>IF(ISBLANK(Výsledky!$KX$3),"",Výsledky!KX53)</f>
        <v/>
      </c>
      <c r="BB24" s="257" t="str">
        <f>IF(ISBLANK(Výsledky!$LE$3),"",Výsledky!LE53)</f>
        <v/>
      </c>
      <c r="BC24" s="257" t="str">
        <f>IF(ISBLANK(Výsledky!$LL$3),"",Výsledky!LL53)</f>
        <v/>
      </c>
      <c r="BD24" s="257" t="str">
        <f>IF(ISBLANK(Výsledky!$LS$3),"",Výsledky!LS53)</f>
        <v/>
      </c>
      <c r="BE24" s="257" t="str">
        <f>IF(ISBLANK(Výsledky!$LZ$3),"",Výsledky!LZ53)</f>
        <v/>
      </c>
      <c r="BF24" s="257" t="str">
        <f>IF(ISBLANK(Výsledky!$MG$3),"",Výsledky!MG53)</f>
        <v/>
      </c>
      <c r="BG24" s="257" t="str">
        <f>IF(ISBLANK(Výsledky!$MN$3),"",Výsledky!MN53)</f>
        <v/>
      </c>
      <c r="BH24" s="257" t="str">
        <f>IF(ISBLANK(Výsledky!$MU$3),"",Výsledky!MU53)</f>
        <v/>
      </c>
      <c r="BI24" s="257" t="str">
        <f>IF(ISBLANK(Výsledky!$NB$3),"",Výsledky!NB53)</f>
        <v/>
      </c>
      <c r="BJ24" s="257" t="str">
        <f>IF(ISBLANK(Výsledky!$NI$3),"",Výsledky!NI53)</f>
        <v/>
      </c>
      <c r="BK24" s="257" t="str">
        <f>IF(ISBLANK(Výsledky!$NP$3),"",Výsledky!NP53)</f>
        <v/>
      </c>
      <c r="BL24" s="257" t="str">
        <f>IF(ISBLANK(Výsledky!$NW$3),"",Výsledky!NW53)</f>
        <v/>
      </c>
      <c r="BM24" s="257" t="str">
        <f>IF(ISBLANK(Výsledky!$OD$3),"",Výsledky!OD53)</f>
        <v/>
      </c>
      <c r="BN24" s="257" t="str">
        <f>IF(ISBLANK(Výsledky!$OK$3),"",Výsledky!OK53)</f>
        <v/>
      </c>
      <c r="BO24" s="257" t="str">
        <f>IF(ISBLANK(Výsledky!$OR$3),"",Výsledky!OR53)</f>
        <v/>
      </c>
      <c r="BP24" s="257" t="str">
        <f>IF(ISBLANK(Výsledky!$OY$3),"",Výsledky!OY53)</f>
        <v/>
      </c>
      <c r="BQ24" s="257" t="str">
        <f>IF(ISBLANK(Výsledky!$PF$3),"",Výsledky!PF53)</f>
        <v/>
      </c>
      <c r="BR24" s="257" t="str">
        <f>IF(ISBLANK(Výsledky!$PM$3),"",Výsledky!PM53)</f>
        <v/>
      </c>
      <c r="BS24" s="257" t="str">
        <f>IF(ISBLANK(Výsledky!$PT$3),"",Výsledky!PT53)</f>
        <v/>
      </c>
      <c r="BT24" s="257" t="str">
        <f>IF(ISBLANK(Výsledky!$QA$3),"",Výsledky!QA53)</f>
        <v/>
      </c>
      <c r="BU24" s="257" t="str">
        <f>IF(ISBLANK(Výsledky!$QH$3),"",Výsledky!QH94)</f>
        <v/>
      </c>
      <c r="BV24" s="257" t="str">
        <f>IF(ISBLANK(Výsledky!$QO$3),"",Výsledky!QO94)</f>
        <v/>
      </c>
      <c r="BW24" s="292" t="str">
        <f>IF(ISBLANK(Výsledky!$QV$3),"",Výsledky!QV94)</f>
        <v/>
      </c>
      <c r="BX24" s="49"/>
      <c r="BY24" s="122"/>
      <c r="BZ24" s="49"/>
      <c r="CA24" s="122"/>
      <c r="CB24" s="546"/>
      <c r="CC24" s="546"/>
      <c r="CD24" s="546"/>
      <c r="CE24" s="546"/>
      <c r="CF24" s="54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Tipy!A37</f>
        <v>44</v>
      </c>
      <c r="D25" s="243" t="str">
        <f>IF(Tipy!B37="","",Tipy!B37)</f>
        <v>MajkLFC</v>
      </c>
      <c r="E25" s="51">
        <f>SUM(F25:J25)</f>
        <v>170</v>
      </c>
      <c r="F25" s="247">
        <f>IF(ISBLANK(Výsledky!$I$3),"-",SUM(K25:P25,R25,T25,V25,W25,Y25,AA25,AC25,AD25,AF25:AH25,AJ25,AL25:AN25,AQ25,AT25:AV25,AX25,AZ25,BC25,BE25,BH25:BK25,BM25,BP25,BQ25,BS25,BU25,BV25))</f>
        <v>170</v>
      </c>
      <c r="G25" s="268" t="str">
        <f>IF(ISBLANK(Výsledky!$AY$3),"-",SUM(Q25,U25,X25,AB25,AE25,AI25,AW25,AY25,BD25,BF25,BL25,BN25,BR25,BT25,BW25))</f>
        <v>-</v>
      </c>
      <c r="H25" s="269" t="str">
        <f>IF(ISBLANK(Výsledky!$BM$3),"-",SUM(S25,Z25,AK25,AP25,AR25,BA25))</f>
        <v>-</v>
      </c>
      <c r="I25" s="248" t="str">
        <f>IF(ISBLANK(Výsledky!$GI$3),"-",SUM(AO25,AS25,BB25,BG25,BO25,BX25))</f>
        <v>-</v>
      </c>
      <c r="J25" s="263" t="str">
        <f>IF(ISBLANK(Výsledky!$I$3),"",Výsledky!I43)</f>
        <v>-</v>
      </c>
      <c r="K25" s="266">
        <f>IF(ISBLANK(Výsledky!$P$3),"",Výsledky!P43)</f>
        <v>40</v>
      </c>
      <c r="L25" s="267">
        <f>IF(ISBLANK(Výsledky!$W$3),"",Výsledky!W43)</f>
        <v>60</v>
      </c>
      <c r="M25" s="257">
        <f>IF(ISBLANK(Výsledky!$AD$3),"",Výsledky!AD43)</f>
        <v>10</v>
      </c>
      <c r="N25" s="257">
        <f>IF(ISBLANK(Výsledky!$AK$3),"",Výsledky!AK43)</f>
        <v>60</v>
      </c>
      <c r="O25" s="257" t="str">
        <f>IF(ISBLANK(Výsledky!$AR$3),"",Výsledky!AR39)</f>
        <v/>
      </c>
      <c r="P25" s="257" t="str">
        <f>IF(ISBLANK(Výsledky!$AY$3),"",Výsledky!AY39)</f>
        <v/>
      </c>
      <c r="Q25" s="257" t="str">
        <f>IF(ISBLANK(Výsledky!$BF$3),"",Výsledky!BF39)</f>
        <v/>
      </c>
      <c r="R25" s="257" t="str">
        <f>IF(ISBLANK(Výsledky!$BM$3),"",Výsledky!BM39)</f>
        <v/>
      </c>
      <c r="S25" s="257" t="str">
        <f>IF(ISBLANK(Výsledky!$BT$3),"",Výsledky!BT39)</f>
        <v/>
      </c>
      <c r="T25" s="257" t="str">
        <f>IF(ISBLANK(Výsledky!$CA$3),"",Výsledky!CA39)</f>
        <v/>
      </c>
      <c r="U25" s="257" t="str">
        <f>IF(ISBLANK(Výsledky!$CH$3),"",Výsledky!CH39)</f>
        <v/>
      </c>
      <c r="V25" s="257" t="str">
        <f>IF(ISBLANK(Výsledky!$CO$3),"",Výsledky!CO39)</f>
        <v/>
      </c>
      <c r="W25" s="257" t="str">
        <f>IF(ISBLANK(Výsledky!$CV$3),"",Výsledky!CV39)</f>
        <v/>
      </c>
      <c r="X25" s="257" t="str">
        <f>IF(ISBLANK(Výsledky!$DC$3),"",Výsledky!DC39)</f>
        <v/>
      </c>
      <c r="Y25" s="257" t="str">
        <f>IF(ISBLANK(Výsledky!$DJ$3),"",Výsledky!DJ39)</f>
        <v/>
      </c>
      <c r="Z25" s="257" t="str">
        <f>IF(ISBLANK(Výsledky!$DQ$3),"",Výsledky!DQ39)</f>
        <v/>
      </c>
      <c r="AA25" s="257" t="str">
        <f>IF(ISBLANK(Výsledky!$DX$3),"",Výsledky!DX39)</f>
        <v/>
      </c>
      <c r="AB25" s="257" t="str">
        <f>IF(ISBLANK(Výsledky!$EE$3),"",Výsledky!EE39)</f>
        <v/>
      </c>
      <c r="AC25" s="257" t="str">
        <f>IF(ISBLANK(Výsledky!$EL$3),"",Výsledky!EL39)</f>
        <v/>
      </c>
      <c r="AD25" s="257" t="str">
        <f>IF(ISBLANK(Výsledky!$ES$3),"",Výsledky!ES39)</f>
        <v/>
      </c>
      <c r="AE25" s="257" t="str">
        <f>IF(ISBLANK(Výsledky!$EZ$3),"",Výsledky!EZ39)</f>
        <v/>
      </c>
      <c r="AF25" s="257" t="str">
        <f>IF(ISBLANK(Výsledky!$FG$3),"",Výsledky!FG39)</f>
        <v/>
      </c>
      <c r="AG25" s="257" t="str">
        <f>IF(ISBLANK(Výsledky!$FN$3),"",Výsledky!FN39)</f>
        <v/>
      </c>
      <c r="AH25" s="257" t="str">
        <f>IF(ISBLANK(Výsledky!$FU$3),"",Výsledky!FU39)</f>
        <v/>
      </c>
      <c r="AI25" s="257" t="str">
        <f>IF(ISBLANK(Výsledky!$GB$3),"",Výsledky!GB39)</f>
        <v/>
      </c>
      <c r="AJ25" s="257" t="str">
        <f>IF(ISBLANK(Výsledky!$GI$3),"",Výsledky!GI39)</f>
        <v/>
      </c>
      <c r="AK25" s="257" t="str">
        <f>IF(ISBLANK(Výsledky!$GP$3),"",Výsledky!GP39)</f>
        <v/>
      </c>
      <c r="AL25" s="257" t="str">
        <f>IF(ISBLANK(Výsledky!$GW$3),"",Výsledky!GW39)</f>
        <v/>
      </c>
      <c r="AM25" s="257" t="str">
        <f>IF(ISBLANK(Výsledky!$HD$3),"",Výsledky!HD39)</f>
        <v/>
      </c>
      <c r="AN25" s="257" t="str">
        <f>IF(ISBLANK(Výsledky!$HK$3),"",Výsledky!HK39)</f>
        <v/>
      </c>
      <c r="AO25" s="257" t="str">
        <f>IF(ISBLANK(Výsledky!$HR$3),"",Výsledky!HR39)</f>
        <v/>
      </c>
      <c r="AP25" s="257" t="str">
        <f>IF(ISBLANK(Výsledky!$HY$3),"",Výsledky!HY39)</f>
        <v/>
      </c>
      <c r="AQ25" s="257" t="str">
        <f>IF(ISBLANK(Výsledky!$IF$3),"",Výsledky!IF39)</f>
        <v/>
      </c>
      <c r="AR25" s="257" t="str">
        <f>IF(ISBLANK(Výsledky!$IM$3),"",Výsledky!IM39)</f>
        <v/>
      </c>
      <c r="AS25" s="257" t="str">
        <f>IF(ISBLANK(Výsledky!$IT$3),"",Výsledky!IT39)</f>
        <v/>
      </c>
      <c r="AT25" s="257" t="str">
        <f>IF(ISBLANK(Výsledky!$JA$3),"",Výsledky!JA39)</f>
        <v/>
      </c>
      <c r="AU25" s="257" t="str">
        <f>IF(ISBLANK(Výsledky!$JH$3),"",Výsledky!JH39)</f>
        <v/>
      </c>
      <c r="AV25" s="257" t="str">
        <f>IF(ISBLANK(Výsledky!$JO$3),"",Výsledky!JO39)</f>
        <v/>
      </c>
      <c r="AW25" s="257" t="str">
        <f>IF(ISBLANK(Výsledky!$JV$3),"",Výsledky!JV39)</f>
        <v/>
      </c>
      <c r="AX25" s="257" t="str">
        <f>IF(ISBLANK(Výsledky!$KC$3),"",Výsledky!KC39)</f>
        <v/>
      </c>
      <c r="AY25" s="257" t="str">
        <f>IF(ISBLANK(Výsledky!$KJ$3),"",Výsledky!KJ39)</f>
        <v/>
      </c>
      <c r="AZ25" s="257" t="str">
        <f>IF(ISBLANK(Výsledky!$KQ$3),"",Výsledky!KQ39)</f>
        <v/>
      </c>
      <c r="BA25" s="257" t="str">
        <f>IF(ISBLANK(Výsledky!$KX$3),"",Výsledky!KX39)</f>
        <v/>
      </c>
      <c r="BB25" s="257" t="str">
        <f>IF(ISBLANK(Výsledky!$LE$3),"",Výsledky!LE39)</f>
        <v/>
      </c>
      <c r="BC25" s="257" t="str">
        <f>IF(ISBLANK(Výsledky!$LL$3),"",Výsledky!LL39)</f>
        <v/>
      </c>
      <c r="BD25" s="257" t="str">
        <f>IF(ISBLANK(Výsledky!$LS$3),"",Výsledky!LS39)</f>
        <v/>
      </c>
      <c r="BE25" s="257" t="str">
        <f>IF(ISBLANK(Výsledky!$LZ$3),"",Výsledky!LZ39)</f>
        <v/>
      </c>
      <c r="BF25" s="257" t="str">
        <f>IF(ISBLANK(Výsledky!$MG$3),"",Výsledky!MG39)</f>
        <v/>
      </c>
      <c r="BG25" s="257" t="str">
        <f>IF(ISBLANK(Výsledky!$MN$3),"",Výsledky!MN39)</f>
        <v/>
      </c>
      <c r="BH25" s="257" t="str">
        <f>IF(ISBLANK(Výsledky!$MU$3),"",Výsledky!MU39)</f>
        <v/>
      </c>
      <c r="BI25" s="257" t="str">
        <f>IF(ISBLANK(Výsledky!$NB$3),"",Výsledky!NB39)</f>
        <v/>
      </c>
      <c r="BJ25" s="257" t="str">
        <f>IF(ISBLANK(Výsledky!$NI$3),"",Výsledky!NI39)</f>
        <v/>
      </c>
      <c r="BK25" s="257" t="str">
        <f>IF(ISBLANK(Výsledky!$NP$3),"",Výsledky!NP39)</f>
        <v/>
      </c>
      <c r="BL25" s="257" t="str">
        <f>IF(ISBLANK(Výsledky!$NW$3),"",Výsledky!NW39)</f>
        <v/>
      </c>
      <c r="BM25" s="257" t="str">
        <f>IF(ISBLANK(Výsledky!$OD$3),"",Výsledky!OD39)</f>
        <v/>
      </c>
      <c r="BN25" s="257" t="str">
        <f>IF(ISBLANK(Výsledky!$OK$3),"",Výsledky!OK39)</f>
        <v/>
      </c>
      <c r="BO25" s="257" t="str">
        <f>IF(ISBLANK(Výsledky!$OR$3),"",Výsledky!OR39)</f>
        <v/>
      </c>
      <c r="BP25" s="257" t="str">
        <f>IF(ISBLANK(Výsledky!$OY$3),"",Výsledky!OY39)</f>
        <v/>
      </c>
      <c r="BQ25" s="257" t="str">
        <f>IF(ISBLANK(Výsledky!$PF$3),"",Výsledky!PF39)</f>
        <v/>
      </c>
      <c r="BR25" s="257" t="str">
        <f>IF(ISBLANK(Výsledky!$PM$3),"",Výsledky!PM39)</f>
        <v/>
      </c>
      <c r="BS25" s="257" t="str">
        <f>IF(ISBLANK(Výsledky!$PT$3),"",Výsledky!PT39)</f>
        <v/>
      </c>
      <c r="BT25" s="257" t="str">
        <f>IF(ISBLANK(Výsledky!$QA$3),"",Výsledky!QA39)</f>
        <v/>
      </c>
      <c r="BU25" s="257" t="str">
        <f>IF(ISBLANK(Výsledky!$QH$3),"",Výsledky!QH80)</f>
        <v/>
      </c>
      <c r="BV25" s="257" t="str">
        <f>IF(ISBLANK(Výsledky!$QO$3),"",Výsledky!QO80)</f>
        <v/>
      </c>
      <c r="BW25" s="292" t="str">
        <f>IF(ISBLANK(Výsledky!$QV$3),"",Výsledky!QV80)</f>
        <v/>
      </c>
      <c r="BX25" s="49"/>
      <c r="BY25" s="122"/>
      <c r="BZ25" s="49"/>
      <c r="CA25" s="122"/>
      <c r="CB25" s="546"/>
      <c r="CC25" s="546"/>
      <c r="CD25" s="546"/>
      <c r="CE25" s="546"/>
      <c r="CF25" s="54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Tipy!A36</f>
        <v>61</v>
      </c>
      <c r="D26" s="243" t="str">
        <f>IF(Tipy!B36="","",Tipy!B36)</f>
        <v>Lukyo</v>
      </c>
      <c r="E26" s="51">
        <f>SUM(F26:J26)</f>
        <v>170</v>
      </c>
      <c r="F26" s="247">
        <f>IF(ISBLANK(Výsledky!$I$3),"-",SUM(K26:P26,R26,T26,V26,W26,Y26,AA26,AC26,AD26,AF26:AH26,AJ26,AL26:AN26,AQ26,AT26:AV26,AX26,AZ26,BC26,BE26,BH26:BK26,BM26,BP26,BQ26,BS26,BU26,BV26))</f>
        <v>170</v>
      </c>
      <c r="G26" s="268" t="str">
        <f>IF(ISBLANK(Výsledky!$AY$3),"-",SUM(Q26,U26,X26,AB26,AE26,AI26,AW26,AY26,BD26,BF26,BL26,BN26,BR26,BT26,BW26))</f>
        <v>-</v>
      </c>
      <c r="H26" s="269" t="str">
        <f>IF(ISBLANK(Výsledky!$BM$3),"-",SUM(S26,Z26,AK26,AP26,AR26,BA26))</f>
        <v>-</v>
      </c>
      <c r="I26" s="248" t="str">
        <f>IF(ISBLANK(Výsledky!$GI$3),"-",SUM(AO26,AS26,BB26,BG26,BO26,BX26))</f>
        <v>-</v>
      </c>
      <c r="J26" s="263" t="str">
        <f>IF(ISBLANK(Výsledky!$I$3),"",Výsledky!I42)</f>
        <v>-</v>
      </c>
      <c r="K26" s="266">
        <f>IF(ISBLANK(Výsledky!$P$3),"",Výsledky!P42)</f>
        <v>10</v>
      </c>
      <c r="L26" s="267">
        <f>IF(ISBLANK(Výsledky!$W$3),"",Výsledky!W42)</f>
        <v>50</v>
      </c>
      <c r="M26" s="257">
        <f>IF(ISBLANK(Výsledky!$AD$3),"",Výsledky!AD42)</f>
        <v>60</v>
      </c>
      <c r="N26" s="257">
        <f>IF(ISBLANK(Výsledky!$AK$3),"",Výsledky!AK42)</f>
        <v>50</v>
      </c>
      <c r="O26" s="257" t="str">
        <f>IF(ISBLANK(Výsledky!$AR$3),"",Výsledky!AR38)</f>
        <v/>
      </c>
      <c r="P26" s="257" t="str">
        <f>IF(ISBLANK(Výsledky!$AY$3),"",Výsledky!AY38)</f>
        <v/>
      </c>
      <c r="Q26" s="257" t="str">
        <f>IF(ISBLANK(Výsledky!$BF$3),"",Výsledky!BF38)</f>
        <v/>
      </c>
      <c r="R26" s="257" t="str">
        <f>IF(ISBLANK(Výsledky!$BM$3),"",Výsledky!BM38)</f>
        <v/>
      </c>
      <c r="S26" s="257" t="str">
        <f>IF(ISBLANK(Výsledky!$BT$3),"",Výsledky!BT38)</f>
        <v/>
      </c>
      <c r="T26" s="257" t="str">
        <f>IF(ISBLANK(Výsledky!$CA$3),"",Výsledky!CA38)</f>
        <v/>
      </c>
      <c r="U26" s="257" t="str">
        <f>IF(ISBLANK(Výsledky!$CH$3),"",Výsledky!CH38)</f>
        <v/>
      </c>
      <c r="V26" s="257" t="str">
        <f>IF(ISBLANK(Výsledky!$CO$3),"",Výsledky!CO38)</f>
        <v/>
      </c>
      <c r="W26" s="257" t="str">
        <f>IF(ISBLANK(Výsledky!$CV$3),"",Výsledky!CV38)</f>
        <v/>
      </c>
      <c r="X26" s="257" t="str">
        <f>IF(ISBLANK(Výsledky!$DC$3),"",Výsledky!DC38)</f>
        <v/>
      </c>
      <c r="Y26" s="257" t="str">
        <f>IF(ISBLANK(Výsledky!$DJ$3),"",Výsledky!DJ38)</f>
        <v/>
      </c>
      <c r="Z26" s="257" t="str">
        <f>IF(ISBLANK(Výsledky!$DQ$3),"",Výsledky!DQ38)</f>
        <v/>
      </c>
      <c r="AA26" s="257" t="str">
        <f>IF(ISBLANK(Výsledky!$DX$3),"",Výsledky!DX38)</f>
        <v/>
      </c>
      <c r="AB26" s="257" t="str">
        <f>IF(ISBLANK(Výsledky!$EE$3),"",Výsledky!EE38)</f>
        <v/>
      </c>
      <c r="AC26" s="257" t="str">
        <f>IF(ISBLANK(Výsledky!$EL$3),"",Výsledky!EL38)</f>
        <v/>
      </c>
      <c r="AD26" s="257" t="str">
        <f>IF(ISBLANK(Výsledky!$ES$3),"",Výsledky!ES38)</f>
        <v/>
      </c>
      <c r="AE26" s="257" t="str">
        <f>IF(ISBLANK(Výsledky!$EZ$3),"",Výsledky!EZ38)</f>
        <v/>
      </c>
      <c r="AF26" s="257" t="str">
        <f>IF(ISBLANK(Výsledky!$FG$3),"",Výsledky!FG38)</f>
        <v/>
      </c>
      <c r="AG26" s="257" t="str">
        <f>IF(ISBLANK(Výsledky!$FN$3),"",Výsledky!FN38)</f>
        <v/>
      </c>
      <c r="AH26" s="257" t="str">
        <f>IF(ISBLANK(Výsledky!$FU$3),"",Výsledky!FU38)</f>
        <v/>
      </c>
      <c r="AI26" s="257" t="str">
        <f>IF(ISBLANK(Výsledky!$GB$3),"",Výsledky!GB38)</f>
        <v/>
      </c>
      <c r="AJ26" s="257" t="str">
        <f>IF(ISBLANK(Výsledky!$GI$3),"",Výsledky!GI38)</f>
        <v/>
      </c>
      <c r="AK26" s="257" t="str">
        <f>IF(ISBLANK(Výsledky!$GP$3),"",Výsledky!GP38)</f>
        <v/>
      </c>
      <c r="AL26" s="257" t="str">
        <f>IF(ISBLANK(Výsledky!$GW$3),"",Výsledky!GW38)</f>
        <v/>
      </c>
      <c r="AM26" s="257" t="str">
        <f>IF(ISBLANK(Výsledky!$HD$3),"",Výsledky!HD38)</f>
        <v/>
      </c>
      <c r="AN26" s="257" t="str">
        <f>IF(ISBLANK(Výsledky!$HK$3),"",Výsledky!HK38)</f>
        <v/>
      </c>
      <c r="AO26" s="257" t="str">
        <f>IF(ISBLANK(Výsledky!$HR$3),"",Výsledky!HR38)</f>
        <v/>
      </c>
      <c r="AP26" s="257" t="str">
        <f>IF(ISBLANK(Výsledky!$HY$3),"",Výsledky!HY38)</f>
        <v/>
      </c>
      <c r="AQ26" s="257" t="str">
        <f>IF(ISBLANK(Výsledky!$IF$3),"",Výsledky!IF38)</f>
        <v/>
      </c>
      <c r="AR26" s="257" t="str">
        <f>IF(ISBLANK(Výsledky!$IM$3),"",Výsledky!IM38)</f>
        <v/>
      </c>
      <c r="AS26" s="257" t="str">
        <f>IF(ISBLANK(Výsledky!$IT$3),"",Výsledky!IT38)</f>
        <v/>
      </c>
      <c r="AT26" s="257" t="str">
        <f>IF(ISBLANK(Výsledky!$JA$3),"",Výsledky!JA38)</f>
        <v/>
      </c>
      <c r="AU26" s="257" t="str">
        <f>IF(ISBLANK(Výsledky!$JH$3),"",Výsledky!JH38)</f>
        <v/>
      </c>
      <c r="AV26" s="257" t="str">
        <f>IF(ISBLANK(Výsledky!$JO$3),"",Výsledky!JO38)</f>
        <v/>
      </c>
      <c r="AW26" s="257" t="str">
        <f>IF(ISBLANK(Výsledky!$JV$3),"",Výsledky!JV38)</f>
        <v/>
      </c>
      <c r="AX26" s="257" t="str">
        <f>IF(ISBLANK(Výsledky!$KC$3),"",Výsledky!KC38)</f>
        <v/>
      </c>
      <c r="AY26" s="257" t="str">
        <f>IF(ISBLANK(Výsledky!$KJ$3),"",Výsledky!KJ38)</f>
        <v/>
      </c>
      <c r="AZ26" s="257" t="str">
        <f>IF(ISBLANK(Výsledky!$KQ$3),"",Výsledky!KQ38)</f>
        <v/>
      </c>
      <c r="BA26" s="257" t="str">
        <f>IF(ISBLANK(Výsledky!$KX$3),"",Výsledky!KX38)</f>
        <v/>
      </c>
      <c r="BB26" s="257" t="str">
        <f>IF(ISBLANK(Výsledky!$LE$3),"",Výsledky!LE38)</f>
        <v/>
      </c>
      <c r="BC26" s="257" t="str">
        <f>IF(ISBLANK(Výsledky!$LL$3),"",Výsledky!LL38)</f>
        <v/>
      </c>
      <c r="BD26" s="257" t="str">
        <f>IF(ISBLANK(Výsledky!$LS$3),"",Výsledky!LS38)</f>
        <v/>
      </c>
      <c r="BE26" s="257" t="str">
        <f>IF(ISBLANK(Výsledky!$LZ$3),"",Výsledky!LZ38)</f>
        <v/>
      </c>
      <c r="BF26" s="257" t="str">
        <f>IF(ISBLANK(Výsledky!$MG$3),"",Výsledky!MG38)</f>
        <v/>
      </c>
      <c r="BG26" s="257" t="str">
        <f>IF(ISBLANK(Výsledky!$MN$3),"",Výsledky!MN38)</f>
        <v/>
      </c>
      <c r="BH26" s="257" t="str">
        <f>IF(ISBLANK(Výsledky!$MU$3),"",Výsledky!MU38)</f>
        <v/>
      </c>
      <c r="BI26" s="257" t="str">
        <f>IF(ISBLANK(Výsledky!$NB$3),"",Výsledky!NB38)</f>
        <v/>
      </c>
      <c r="BJ26" s="257" t="str">
        <f>IF(ISBLANK(Výsledky!$NI$3),"",Výsledky!NI38)</f>
        <v/>
      </c>
      <c r="BK26" s="257" t="str">
        <f>IF(ISBLANK(Výsledky!$NP$3),"",Výsledky!NP38)</f>
        <v/>
      </c>
      <c r="BL26" s="257" t="str">
        <f>IF(ISBLANK(Výsledky!$NW$3),"",Výsledky!NW38)</f>
        <v/>
      </c>
      <c r="BM26" s="257" t="str">
        <f>IF(ISBLANK(Výsledky!$OD$3),"",Výsledky!OD38)</f>
        <v/>
      </c>
      <c r="BN26" s="257" t="str">
        <f>IF(ISBLANK(Výsledky!$OK$3),"",Výsledky!OK38)</f>
        <v/>
      </c>
      <c r="BO26" s="257" t="str">
        <f>IF(ISBLANK(Výsledky!$OR$3),"",Výsledky!OR38)</f>
        <v/>
      </c>
      <c r="BP26" s="257" t="str">
        <f>IF(ISBLANK(Výsledky!$OY$3),"",Výsledky!OY38)</f>
        <v/>
      </c>
      <c r="BQ26" s="257" t="str">
        <f>IF(ISBLANK(Výsledky!$PF$3),"",Výsledky!PF38)</f>
        <v/>
      </c>
      <c r="BR26" s="257" t="str">
        <f>IF(ISBLANK(Výsledky!$PM$3),"",Výsledky!PM38)</f>
        <v/>
      </c>
      <c r="BS26" s="257" t="str">
        <f>IF(ISBLANK(Výsledky!$PT$3),"",Výsledky!PT38)</f>
        <v/>
      </c>
      <c r="BT26" s="257" t="str">
        <f>IF(ISBLANK(Výsledky!$QA$3),"",Výsledky!QA38)</f>
        <v/>
      </c>
      <c r="BU26" s="257" t="str">
        <f>IF(ISBLANK(Výsledky!$QH$3),"",Výsledky!QH79)</f>
        <v/>
      </c>
      <c r="BV26" s="257" t="str">
        <f>IF(ISBLANK(Výsledky!$QO$3),"",Výsledky!QO79)</f>
        <v/>
      </c>
      <c r="BW26" s="292" t="str">
        <f>IF(ISBLANK(Výsledky!$QV$3),"",Výsledky!QV79)</f>
        <v/>
      </c>
      <c r="BX26" s="49"/>
      <c r="BY26" s="122"/>
      <c r="BZ26" s="49"/>
      <c r="CA26" s="122"/>
      <c r="CB26" s="546"/>
      <c r="CC26" s="546"/>
      <c r="CD26" s="546"/>
      <c r="CE26" s="546"/>
      <c r="CF26" s="54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Tipy!A75</f>
        <v>67</v>
      </c>
      <c r="D27" s="243" t="str">
        <f>IF(Tipy!B75="","",Tipy!B75)</f>
        <v>Waldemar</v>
      </c>
      <c r="E27" s="51">
        <f>SUM(F27:J27)</f>
        <v>170</v>
      </c>
      <c r="F27" s="247">
        <f>IF(ISBLANK(Výsledky!$I$3),"-",SUM(K27:P27,R27,T27,V27,W27,Y27,AA27,AC27,AD27,AF27:AH27,AJ27,AL27:AN27,AQ27,AT27:AV27,AX27,AZ27,BC27,BE27,BH27:BK27,BM27,BP27,BQ27,BS27,BU27,BV27))</f>
        <v>170</v>
      </c>
      <c r="G27" s="268" t="str">
        <f>IF(ISBLANK(Výsledky!$AY$3),"-",SUM(Q27,U27,X27,AB27,AE27,AI27,AW27,AY27,BD27,BF27,BL27,BN27,BR27,BT27,BW27))</f>
        <v>-</v>
      </c>
      <c r="H27" s="269" t="str">
        <f>IF(ISBLANK(Výsledky!$BM$3),"-",SUM(S27,Z27,AK27,AP27,AR27,BA27))</f>
        <v>-</v>
      </c>
      <c r="I27" s="248" t="str">
        <f>IF(ISBLANK(Výsledky!$GI$3),"-",SUM(AO27,AS27,BB27,BG27,BO27,BX27))</f>
        <v>-</v>
      </c>
      <c r="J27" s="263" t="str">
        <f>IF(ISBLANK(Výsledky!$I$3),"",Výsledky!I81)</f>
        <v>-</v>
      </c>
      <c r="K27" s="266">
        <f>IF(ISBLANK(Výsledky!$P$3),"",Výsledky!P81)</f>
        <v>20</v>
      </c>
      <c r="L27" s="267">
        <f>IF(ISBLANK(Výsledky!$W$3),"",Výsledky!W81)</f>
        <v>30</v>
      </c>
      <c r="M27" s="257">
        <f>IF(ISBLANK(Výsledky!$AD$3),"",Výsledky!AD81)</f>
        <v>80</v>
      </c>
      <c r="N27" s="257">
        <f>IF(ISBLANK(Výsledky!$AK$3),"",Výsledky!AK81)</f>
        <v>40</v>
      </c>
      <c r="O27" s="257" t="str">
        <f>IF(ISBLANK(Výsledky!$AR$3),"",Výsledky!AR78)</f>
        <v/>
      </c>
      <c r="P27" s="257" t="str">
        <f>IF(ISBLANK(Výsledky!$BF$3),"",Výsledky!AY78)</f>
        <v/>
      </c>
      <c r="Q27" s="257" t="str">
        <f>IF(ISBLANK(Výsledky!$AY$3),"",Výsledky!BF78)</f>
        <v/>
      </c>
      <c r="R27" s="257" t="str">
        <f>IF(ISBLANK(Výsledky!$BT$3),"",Výsledky!BM78)</f>
        <v/>
      </c>
      <c r="S27" s="257" t="str">
        <f>IF(ISBLANK(Výsledky!$CA$3),"",Výsledky!BT78)</f>
        <v/>
      </c>
      <c r="T27" s="257" t="str">
        <f>IF(ISBLANK(Výsledky!$CH$3),"",Výsledky!CA78)</f>
        <v/>
      </c>
      <c r="U27" s="257" t="str">
        <f>IF(ISBLANK(Výsledky!$CO$3),"",Výsledky!CH78)</f>
        <v/>
      </c>
      <c r="V27" s="257" t="str">
        <f>IF(ISBLANK(Výsledky!$CV$3),"",Výsledky!CO78)</f>
        <v/>
      </c>
      <c r="W27" s="257" t="str">
        <f>IF(ISBLANK(Výsledky!$DC$3),"",Výsledky!CV78)</f>
        <v/>
      </c>
      <c r="X27" s="257" t="str">
        <f>IF(ISBLANK(Výsledky!$DX$3),"",Výsledky!DC78)</f>
        <v/>
      </c>
      <c r="Y27" s="257" t="str">
        <f>IF(ISBLANK(Výsledky!$DQ$3),"",Výsledky!DJ78)</f>
        <v/>
      </c>
      <c r="Z27" s="257" t="str">
        <f>IF(ISBLANK(Výsledky!$EE$3),"",Výsledky!DQ78)</f>
        <v/>
      </c>
      <c r="AA27" s="257" t="str">
        <f>IF(ISBLANK(Výsledky!$EL$3),"",Výsledky!DX78)</f>
        <v/>
      </c>
      <c r="AB27" s="257" t="str">
        <f>IF(ISBLANK(Výsledky!$ES$3),"",Výsledky!EE78)</f>
        <v/>
      </c>
      <c r="AC27" s="257" t="str">
        <f>IF(ISBLANK(Výsledky!$EZ$3),"",Výsledky!EL78)</f>
        <v/>
      </c>
      <c r="AD27" s="257" t="str">
        <f>IF(ISBLANK(Výsledky!$FU$3),"",Výsledky!ES78)</f>
        <v/>
      </c>
      <c r="AE27" s="257" t="str">
        <f>IF(ISBLANK(Výsledky!$FG$3),"",Výsledky!EZ78)</f>
        <v/>
      </c>
      <c r="AF27" s="257" t="str">
        <f>IF(ISBLANK(Výsledky!$BM$3),"",Výsledky!FG78)</f>
        <v/>
      </c>
      <c r="AG27" s="257" t="str">
        <f>IF(ISBLANK(Výsledky!$FN$3),"",Výsledky!FN78)</f>
        <v/>
      </c>
      <c r="AH27" s="257" t="str">
        <f>IF(ISBLANK(Výsledky!$DJ$3),"",Výsledky!FU78)</f>
        <v/>
      </c>
      <c r="AI27" s="257" t="str">
        <f>IF(ISBLANK(Výsledky!$GB$3),"",Výsledky!GB78)</f>
        <v/>
      </c>
      <c r="AJ27" s="257" t="str">
        <f>IF(ISBLANK(Výsledky!$GP$3),"",Výsledky!GI78)</f>
        <v/>
      </c>
      <c r="AK27" s="257" t="str">
        <f>IF(ISBLANK(Výsledky!$GW$3),"",Výsledky!GP78)</f>
        <v/>
      </c>
      <c r="AL27" s="257" t="str">
        <f>IF(ISBLANK(Výsledky!$GI$3),"",Výsledky!GW78)</f>
        <v/>
      </c>
      <c r="AM27" s="257" t="str">
        <f>IF(ISBLANK(Výsledky!$HK$3),"",Výsledky!HD78)</f>
        <v/>
      </c>
      <c r="AN27" s="257" t="str">
        <f>IF(ISBLANK(Výsledky!$HD$3),"",Výsledky!HK78)</f>
        <v/>
      </c>
      <c r="AO27" s="257" t="str">
        <f>IF(ISBLANK(Výsledky!$HY$3),"",Výsledky!HR78)</f>
        <v/>
      </c>
      <c r="AP27" s="257" t="str">
        <f>IF(ISBLANK(Výsledky!$HR$3),"",Výsledky!HY78)</f>
        <v/>
      </c>
      <c r="AQ27" s="257" t="str">
        <f>IF(ISBLANK(Výsledky!$IM$3),"",Výsledky!IF78)</f>
        <v/>
      </c>
      <c r="AR27" s="257" t="str">
        <f>IF(ISBLANK(Výsledky!$IF$3),"",Výsledky!IM78)</f>
        <v/>
      </c>
      <c r="AS27" s="257" t="str">
        <f>IF(ISBLANK(Výsledky!$IT$3),"",Výsledky!IT78)</f>
        <v/>
      </c>
      <c r="AT27" s="257" t="str">
        <f>IF(ISBLANK(Výsledky!$JA$3),"",Výsledky!JA78)</f>
        <v/>
      </c>
      <c r="AU27" s="257" t="str">
        <f>IF(ISBLANK(Výsledky!$JO$3),"",Výsledky!JH78)</f>
        <v/>
      </c>
      <c r="AV27" s="257" t="str">
        <f>IF(ISBLANK(Výsledky!$JH$3),"",Výsledky!JO78)</f>
        <v/>
      </c>
      <c r="AW27" s="257" t="str">
        <f>IF(ISBLANK(Výsledky!$JV$3),"",Výsledky!JV78)</f>
        <v/>
      </c>
      <c r="AX27" s="257" t="str">
        <f>IF(ISBLANK(Výsledky!$KQ$3),"",Výsledky!KC78)</f>
        <v/>
      </c>
      <c r="AY27" s="257" t="str">
        <f>IF(ISBLANK(Výsledky!$KX$3),"",Výsledky!KJ78)</f>
        <v/>
      </c>
      <c r="AZ27" s="257" t="str">
        <f>IF(ISBLANK(Výsledky!$KJ$3),"",Výsledky!KQ78)</f>
        <v/>
      </c>
      <c r="BA27" s="257" t="str">
        <f>IF(ISBLANK(Výsledky!$KC$3),"",Výsledky!KX78)</f>
        <v/>
      </c>
      <c r="BB27" s="257" t="str">
        <f>IF(ISBLANK(Výsledky!$LE$3),"",Výsledky!LE78)</f>
        <v/>
      </c>
      <c r="BC27" s="257" t="str">
        <f>IF(ISBLANK(Výsledky!$LS$3),"",Výsledky!LS78)</f>
        <v/>
      </c>
      <c r="BD27" s="257" t="str">
        <f>IF(ISBLANK(Výsledky!$MG$3),"",Výsledky!MG78)</f>
        <v/>
      </c>
      <c r="BE27" s="257" t="str">
        <f>IF(ISBLANK(Výsledky!$MN$3),"",Výsledky!MN78)</f>
        <v/>
      </c>
      <c r="BF27" s="257" t="str">
        <f>IF(ISBLANK(Výsledky!$MU$3),"",Výsledky!MU78)</f>
        <v/>
      </c>
      <c r="BG27" s="257" t="str">
        <f>IF(ISBLANK(Výsledky!$NP$3),"",Výsledky!NB78)</f>
        <v/>
      </c>
      <c r="BH27" s="257" t="str">
        <f>IF(ISBLANK(Výsledky!$NB$3),"",Výsledky!NI78)</f>
        <v/>
      </c>
      <c r="BI27" s="257" t="str">
        <f>IF(ISBLANK(Výsledky!$OD$3),"",Výsledky!NP78)</f>
        <v/>
      </c>
      <c r="BJ27" s="257" t="str">
        <f>IF(ISBLANK(Výsledky!$NI$3),"",Výsledky!NW78)</f>
        <v/>
      </c>
      <c r="BK27" s="257" t="str">
        <f>IF(ISBLANK(Výsledky!$OK$3),"",Výsledky!OD78)</f>
        <v/>
      </c>
      <c r="BL27" s="257" t="str">
        <f>IF(ISBLANK(Výsledky!$NW$3),"",Výsledky!OK78)</f>
        <v/>
      </c>
      <c r="BM27" s="257" t="str">
        <f>IF(ISBLANK(Výsledky!$OR$3),"",Výsledky!OR78)</f>
        <v/>
      </c>
      <c r="BN27" s="257" t="str">
        <f>IF(ISBLANK(Výsledky!$OY$3),"",Výsledky!OY78)</f>
        <v/>
      </c>
      <c r="BO27" s="257" t="str">
        <f>IF(ISBLANK(Výsledky!$PF$3),"",Výsledky!PF78)</f>
        <v/>
      </c>
      <c r="BP27" s="257" t="str">
        <f>IF(ISBLANK(Výsledky!$PM$3),"",Výsledky!PM78)</f>
        <v/>
      </c>
      <c r="BQ27" s="257" t="str">
        <f>IF(ISBLANK(Výsledky!$PT$3),"",Výsledky!PT78)</f>
        <v/>
      </c>
      <c r="BR27" s="257" t="str">
        <f>IF(ISBLANK(Výsledky!$QA$3),"",Výsledky!QA78)</f>
        <v/>
      </c>
      <c r="BS27" s="257" t="str">
        <f>IF(ISBLANK(Výsledky!$QH$3),"",Výsledky!QH78)</f>
        <v/>
      </c>
      <c r="BT27" s="257" t="str">
        <f>IF(ISBLANK(Výsledky!$QV$3),"",Výsledky!QO87)</f>
        <v/>
      </c>
      <c r="BU27" s="257" t="str">
        <f>IF(ISBLANK(Výsledky!$QO$3),"",Výsledky!QV87)</f>
        <v/>
      </c>
      <c r="BV27" s="257" t="str">
        <f>IF(ISBLANK(Výsledky!$QO$3),"",Výsledky!QO110)</f>
        <v/>
      </c>
      <c r="BW27" s="292"/>
      <c r="BX27" s="122"/>
      <c r="BY27" s="122"/>
      <c r="BZ27" s="49"/>
      <c r="CA27" s="122"/>
      <c r="CB27" s="546"/>
      <c r="CC27" s="546"/>
      <c r="CD27" s="546"/>
      <c r="CE27" s="546"/>
      <c r="CF27" s="54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Tipy!A51</f>
        <v>5</v>
      </c>
      <c r="D28" s="243" t="str">
        <f>IF(Tipy!B51="","",Tipy!B51)</f>
        <v>Pato</v>
      </c>
      <c r="E28" s="51">
        <f>SUM(F28:J28)</f>
        <v>150</v>
      </c>
      <c r="F28" s="247">
        <f>IF(ISBLANK(Výsledky!$I$3),"-",SUM(K28:P28,R28,T28,V28,W28,Y28,AA28,AC28,AD28,AF28:AH28,AJ28,AL28:AN28,AQ28,AT28:AV28,AX28,AZ28,BC28,BE28,BH28:BK28,BM28,BP28,BQ28,BS28,BU28,BV28))</f>
        <v>150</v>
      </c>
      <c r="G28" s="268" t="str">
        <f>IF(ISBLANK(Výsledky!$AY$3),"-",SUM(Q28,U28,X28,AB28,AE28,AI28,AW28,AY28,BD28,BF28,BL28,BN28,BR28,BT28,BW28))</f>
        <v>-</v>
      </c>
      <c r="H28" s="269" t="str">
        <f>IF(ISBLANK(Výsledky!$BM$3),"-",SUM(S28,Z28,AK28,AP28,AR28,BA28))</f>
        <v>-</v>
      </c>
      <c r="I28" s="248" t="str">
        <f>IF(ISBLANK(Výsledky!$GI$3),"-",SUM(AO28,AS28,BB28,BG28,BO28,BX28))</f>
        <v>-</v>
      </c>
      <c r="J28" s="263" t="str">
        <f>IF(ISBLANK(Výsledky!$I$3),"",Výsledky!I57)</f>
        <v>-</v>
      </c>
      <c r="K28" s="266">
        <f>IF(ISBLANK(Výsledky!$P$3),"",Výsledky!P57)</f>
        <v>0</v>
      </c>
      <c r="L28" s="267">
        <f>IF(ISBLANK(Výsledky!$W$3),"",Výsledky!W57)</f>
        <v>70</v>
      </c>
      <c r="M28" s="257">
        <f>IF(ISBLANK(Výsledky!$AD$3),"",Výsledky!AD57)</f>
        <v>30</v>
      </c>
      <c r="N28" s="257">
        <f>IF(ISBLANK(Výsledky!$AK$3),"",Výsledky!AK57)</f>
        <v>50</v>
      </c>
      <c r="O28" s="257" t="str">
        <f>IF(ISBLANK(Výsledky!$AR$3),"",Výsledky!AR52)</f>
        <v/>
      </c>
      <c r="P28" s="257" t="str">
        <f>IF(ISBLANK(Výsledky!$AY$3),"",Výsledky!AY52)</f>
        <v/>
      </c>
      <c r="Q28" s="257" t="str">
        <f>IF(ISBLANK(Výsledky!$BF$3),"",Výsledky!BF52)</f>
        <v/>
      </c>
      <c r="R28" s="257" t="str">
        <f>IF(ISBLANK(Výsledky!$BM$3),"",Výsledky!BM52)</f>
        <v/>
      </c>
      <c r="S28" s="257" t="str">
        <f>IF(ISBLANK(Výsledky!$BT$3),"",Výsledky!BT52)</f>
        <v/>
      </c>
      <c r="T28" s="257" t="str">
        <f>IF(ISBLANK(Výsledky!$CA$3),"",Výsledky!CA52)</f>
        <v/>
      </c>
      <c r="U28" s="257" t="str">
        <f>IF(ISBLANK(Výsledky!$CH$3),"",Výsledky!CH52)</f>
        <v/>
      </c>
      <c r="V28" s="257" t="str">
        <f>IF(ISBLANK(Výsledky!$CO$3),"",Výsledky!CO52)</f>
        <v/>
      </c>
      <c r="W28" s="257" t="str">
        <f>IF(ISBLANK(Výsledky!$CV$3),"",Výsledky!CV52)</f>
        <v/>
      </c>
      <c r="X28" s="257" t="str">
        <f>IF(ISBLANK(Výsledky!$DC$3),"",Výsledky!DC52)</f>
        <v/>
      </c>
      <c r="Y28" s="257" t="str">
        <f>IF(ISBLANK(Výsledky!$DJ$3),"",Výsledky!DJ52)</f>
        <v/>
      </c>
      <c r="Z28" s="257" t="str">
        <f>IF(ISBLANK(Výsledky!$DQ$3),"",Výsledky!DQ52)</f>
        <v/>
      </c>
      <c r="AA28" s="257" t="str">
        <f>IF(ISBLANK(Výsledky!$DX$3),"",Výsledky!DX52)</f>
        <v/>
      </c>
      <c r="AB28" s="257" t="str">
        <f>IF(ISBLANK(Výsledky!$EE$3),"",Výsledky!EE52)</f>
        <v/>
      </c>
      <c r="AC28" s="257" t="str">
        <f>IF(ISBLANK(Výsledky!$EL$3),"",Výsledky!EL52)</f>
        <v/>
      </c>
      <c r="AD28" s="257" t="str">
        <f>IF(ISBLANK(Výsledky!$ES$3),"",Výsledky!ES52)</f>
        <v/>
      </c>
      <c r="AE28" s="257" t="str">
        <f>IF(ISBLANK(Výsledky!$EZ$3),"",Výsledky!EZ52)</f>
        <v/>
      </c>
      <c r="AF28" s="257" t="str">
        <f>IF(ISBLANK(Výsledky!$FG$3),"",Výsledky!FG52)</f>
        <v/>
      </c>
      <c r="AG28" s="257" t="str">
        <f>IF(ISBLANK(Výsledky!$FN$3),"",Výsledky!FN52)</f>
        <v/>
      </c>
      <c r="AH28" s="257" t="str">
        <f>IF(ISBLANK(Výsledky!$FU$3),"",Výsledky!FU52)</f>
        <v/>
      </c>
      <c r="AI28" s="257" t="str">
        <f>IF(ISBLANK(Výsledky!$GB$3),"",Výsledky!GB52)</f>
        <v/>
      </c>
      <c r="AJ28" s="257" t="str">
        <f>IF(ISBLANK(Výsledky!$GI$3),"",Výsledky!GI52)</f>
        <v/>
      </c>
      <c r="AK28" s="257" t="str">
        <f>IF(ISBLANK(Výsledky!$GP$3),"",Výsledky!GP52)</f>
        <v/>
      </c>
      <c r="AL28" s="257" t="str">
        <f>IF(ISBLANK(Výsledky!$GW$3),"",Výsledky!GW52)</f>
        <v/>
      </c>
      <c r="AM28" s="257" t="str">
        <f>IF(ISBLANK(Výsledky!$HD$3),"",Výsledky!HD52)</f>
        <v/>
      </c>
      <c r="AN28" s="257" t="str">
        <f>IF(ISBLANK(Výsledky!$HK$3),"",Výsledky!HK52)</f>
        <v/>
      </c>
      <c r="AO28" s="257" t="str">
        <f>IF(ISBLANK(Výsledky!$HR$3),"",Výsledky!HR52)</f>
        <v/>
      </c>
      <c r="AP28" s="257" t="str">
        <f>IF(ISBLANK(Výsledky!$HY$3),"",Výsledky!HY52)</f>
        <v/>
      </c>
      <c r="AQ28" s="257" t="str">
        <f>IF(ISBLANK(Výsledky!$IF$3),"",Výsledky!IF52)</f>
        <v/>
      </c>
      <c r="AR28" s="257" t="str">
        <f>IF(ISBLANK(Výsledky!$IM$3),"",Výsledky!IM52)</f>
        <v/>
      </c>
      <c r="AS28" s="257" t="str">
        <f>IF(ISBLANK(Výsledky!$IT$3),"",Výsledky!IT52)</f>
        <v/>
      </c>
      <c r="AT28" s="257" t="str">
        <f>IF(ISBLANK(Výsledky!$JA$3),"",Výsledky!JA52)</f>
        <v/>
      </c>
      <c r="AU28" s="257" t="str">
        <f>IF(ISBLANK(Výsledky!$JH$3),"",Výsledky!JH52)</f>
        <v/>
      </c>
      <c r="AV28" s="257" t="str">
        <f>IF(ISBLANK(Výsledky!$JO$3),"",Výsledky!JO52)</f>
        <v/>
      </c>
      <c r="AW28" s="257" t="str">
        <f>IF(ISBLANK(Výsledky!$JV$3),"",Výsledky!JV52)</f>
        <v/>
      </c>
      <c r="AX28" s="257" t="str">
        <f>IF(ISBLANK(Výsledky!$KC$3),"",Výsledky!KC52)</f>
        <v/>
      </c>
      <c r="AY28" s="257" t="str">
        <f>IF(ISBLANK(Výsledky!$KJ$3),"",Výsledky!KJ52)</f>
        <v/>
      </c>
      <c r="AZ28" s="257" t="str">
        <f>IF(ISBLANK(Výsledky!$KQ$3),"",Výsledky!KQ52)</f>
        <v/>
      </c>
      <c r="BA28" s="257" t="str">
        <f>IF(ISBLANK(Výsledky!$KX$3),"",Výsledky!KX52)</f>
        <v/>
      </c>
      <c r="BB28" s="257" t="str">
        <f>IF(ISBLANK(Výsledky!$LE$3),"",Výsledky!LE52)</f>
        <v/>
      </c>
      <c r="BC28" s="257" t="str">
        <f>IF(ISBLANK(Výsledky!$LL$3),"",Výsledky!LL52)</f>
        <v/>
      </c>
      <c r="BD28" s="257" t="str">
        <f>IF(ISBLANK(Výsledky!$LS$3),"",Výsledky!LS52)</f>
        <v/>
      </c>
      <c r="BE28" s="257" t="str">
        <f>IF(ISBLANK(Výsledky!$LZ$3),"",Výsledky!LZ52)</f>
        <v/>
      </c>
      <c r="BF28" s="257" t="str">
        <f>IF(ISBLANK(Výsledky!$MG$3),"",Výsledky!MG52)</f>
        <v/>
      </c>
      <c r="BG28" s="257" t="str">
        <f>IF(ISBLANK(Výsledky!$MN$3),"",Výsledky!MN52)</f>
        <v/>
      </c>
      <c r="BH28" s="257" t="str">
        <f>IF(ISBLANK(Výsledky!$MU$3),"",Výsledky!MU52)</f>
        <v/>
      </c>
      <c r="BI28" s="257" t="str">
        <f>IF(ISBLANK(Výsledky!$NB$3),"",Výsledky!NB52)</f>
        <v/>
      </c>
      <c r="BJ28" s="257" t="str">
        <f>IF(ISBLANK(Výsledky!$NI$3),"",Výsledky!NI52)</f>
        <v/>
      </c>
      <c r="BK28" s="257" t="str">
        <f>IF(ISBLANK(Výsledky!$NP$3),"",Výsledky!NP52)</f>
        <v/>
      </c>
      <c r="BL28" s="257" t="str">
        <f>IF(ISBLANK(Výsledky!$NW$3),"",Výsledky!NW52)</f>
        <v/>
      </c>
      <c r="BM28" s="257" t="str">
        <f>IF(ISBLANK(Výsledky!$OD$3),"",Výsledky!OD52)</f>
        <v/>
      </c>
      <c r="BN28" s="257" t="str">
        <f>IF(ISBLANK(Výsledky!$OK$3),"",Výsledky!OK52)</f>
        <v/>
      </c>
      <c r="BO28" s="257" t="str">
        <f>IF(ISBLANK(Výsledky!$OR$3),"",Výsledky!OR52)</f>
        <v/>
      </c>
      <c r="BP28" s="257" t="str">
        <f>IF(ISBLANK(Výsledky!$OY$3),"",Výsledky!OY52)</f>
        <v/>
      </c>
      <c r="BQ28" s="257" t="str">
        <f>IF(ISBLANK(Výsledky!$PF$3),"",Výsledky!PF52)</f>
        <v/>
      </c>
      <c r="BR28" s="257" t="str">
        <f>IF(ISBLANK(Výsledky!$PM$3),"",Výsledky!PM52)</f>
        <v/>
      </c>
      <c r="BS28" s="257" t="str">
        <f>IF(ISBLANK(Výsledky!$PT$3),"",Výsledky!PT52)</f>
        <v/>
      </c>
      <c r="BT28" s="257" t="str">
        <f>IF(ISBLANK(Výsledky!$QA$3),"",Výsledky!QA52)</f>
        <v/>
      </c>
      <c r="BU28" s="257" t="str">
        <f>IF(ISBLANK(Výsledky!$QH$3),"",Výsledky!QH93)</f>
        <v/>
      </c>
      <c r="BV28" s="257" t="str">
        <f>IF(ISBLANK(Výsledky!$QO$3),"",Výsledky!QO93)</f>
        <v/>
      </c>
      <c r="BW28" s="292" t="str">
        <f>IF(ISBLANK(Výsledky!$QV$3),"",Výsledky!QV93)</f>
        <v/>
      </c>
      <c r="BX28" s="49"/>
      <c r="BY28" s="122"/>
      <c r="BZ28" s="49"/>
      <c r="CA28" s="122"/>
      <c r="CB28" s="546"/>
      <c r="CC28" s="546"/>
      <c r="CD28" s="546"/>
      <c r="CE28" s="546"/>
      <c r="CF28" s="54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Tipy!A27</f>
        <v>13</v>
      </c>
      <c r="D29" s="243" t="str">
        <f>IF(Tipy!B27="","",Tipy!B27)</f>
        <v>Jymi</v>
      </c>
      <c r="E29" s="51">
        <f>SUM(F29:J29)</f>
        <v>150</v>
      </c>
      <c r="F29" s="247">
        <f>IF(ISBLANK(Výsledky!$I$3),"-",SUM(K29:P29,R29,T29,V29,W29,Y29,AA29,AC29,AD29,AF29:AH29,AJ29,AL29:AN29,AQ29,AT29:AV29,AX29,AZ29,BC29,BE29,BH29:BK29,BM29,BP29,BQ29,BS29,BU29,BV29))</f>
        <v>150</v>
      </c>
      <c r="G29" s="268" t="str">
        <f>IF(ISBLANK(Výsledky!$AY$3),"-",SUM(Q29,U29,X29,AB29,AE29,AI29,AW29,AY29,BD29,BF29,BL29,BN29,BR29,BT29,BW29))</f>
        <v>-</v>
      </c>
      <c r="H29" s="269" t="str">
        <f>IF(ISBLANK(Výsledky!$BM$3),"-",SUM(S29,Z29,AK29,AP29,AR29,BA29))</f>
        <v>-</v>
      </c>
      <c r="I29" s="248" t="str">
        <f>IF(ISBLANK(Výsledky!$GI$3),"-",SUM(AO29,AS29,BB29,BG29,BO29,BX29))</f>
        <v>-</v>
      </c>
      <c r="J29" s="263" t="str">
        <f>IF(ISBLANK(Výsledky!$I$3),"",Výsledky!I33)</f>
        <v>-</v>
      </c>
      <c r="K29" s="266">
        <f>IF(ISBLANK(Výsledky!$P$3),"",Výsledky!P33)</f>
        <v>20</v>
      </c>
      <c r="L29" s="267">
        <f>IF(ISBLANK(Výsledky!$W$3),"",Výsledky!W33)</f>
        <v>80</v>
      </c>
      <c r="M29" s="257">
        <f>IF(ISBLANK(Výsledky!$AD$3),"",Výsledky!AD33)</f>
        <v>50</v>
      </c>
      <c r="N29" s="257">
        <f>IF(ISBLANK(Výsledky!$AK$3),"",Výsledky!AK33)</f>
        <v>0</v>
      </c>
      <c r="O29" s="257" t="str">
        <f>IF(ISBLANK(Výsledky!$AR$3),"",Výsledky!AR30)</f>
        <v/>
      </c>
      <c r="P29" s="257" t="str">
        <f>IF(ISBLANK(Výsledky!$AY$3),"",Výsledky!AY30)</f>
        <v/>
      </c>
      <c r="Q29" s="257" t="str">
        <f>IF(ISBLANK(Výsledky!$BF$3),"",Výsledky!BF30)</f>
        <v/>
      </c>
      <c r="R29" s="257" t="str">
        <f>IF(ISBLANK(Výsledky!$BM$3),"",Výsledky!BM30)</f>
        <v/>
      </c>
      <c r="S29" s="257" t="str">
        <f>IF(ISBLANK(Výsledky!$BT$3),"",Výsledky!BT30)</f>
        <v/>
      </c>
      <c r="T29" s="257" t="str">
        <f>IF(ISBLANK(Výsledky!$CA$3),"",Výsledky!CA30)</f>
        <v/>
      </c>
      <c r="U29" s="257" t="str">
        <f>IF(ISBLANK(Výsledky!$CH$3),"",Výsledky!CH30)</f>
        <v/>
      </c>
      <c r="V29" s="257" t="str">
        <f>IF(ISBLANK(Výsledky!$CO$3),"",Výsledky!CO30)</f>
        <v/>
      </c>
      <c r="W29" s="257" t="str">
        <f>IF(ISBLANK(Výsledky!$CV$3),"",Výsledky!CV30)</f>
        <v/>
      </c>
      <c r="X29" s="257" t="str">
        <f>IF(ISBLANK(Výsledky!$DC$3),"",Výsledky!DC30)</f>
        <v/>
      </c>
      <c r="Y29" s="257" t="str">
        <f>IF(ISBLANK(Výsledky!$DJ$3),"",Výsledky!DJ30)</f>
        <v/>
      </c>
      <c r="Z29" s="257" t="str">
        <f>IF(ISBLANK(Výsledky!$DQ$3),"",Výsledky!DQ30)</f>
        <v/>
      </c>
      <c r="AA29" s="257" t="str">
        <f>IF(ISBLANK(Výsledky!$DX$3),"",Výsledky!DX30)</f>
        <v/>
      </c>
      <c r="AB29" s="257" t="str">
        <f>IF(ISBLANK(Výsledky!$EE$3),"",Výsledky!EE30)</f>
        <v/>
      </c>
      <c r="AC29" s="257" t="str">
        <f>IF(ISBLANK(Výsledky!$EL$3),"",Výsledky!EL30)</f>
        <v/>
      </c>
      <c r="AD29" s="257" t="str">
        <f>IF(ISBLANK(Výsledky!$ES$3),"",Výsledky!ES30)</f>
        <v/>
      </c>
      <c r="AE29" s="257" t="str">
        <f>IF(ISBLANK(Výsledky!$EZ$3),"",Výsledky!EZ30)</f>
        <v/>
      </c>
      <c r="AF29" s="257" t="str">
        <f>IF(ISBLANK(Výsledky!$FG$3),"",Výsledky!FG30)</f>
        <v/>
      </c>
      <c r="AG29" s="257" t="str">
        <f>IF(ISBLANK(Výsledky!$FN$3),"",Výsledky!FN30)</f>
        <v/>
      </c>
      <c r="AH29" s="257" t="str">
        <f>IF(ISBLANK(Výsledky!$FU$3),"",Výsledky!FU30)</f>
        <v/>
      </c>
      <c r="AI29" s="257" t="str">
        <f>IF(ISBLANK(Výsledky!$GB$3),"",Výsledky!GB30)</f>
        <v/>
      </c>
      <c r="AJ29" s="257" t="str">
        <f>IF(ISBLANK(Výsledky!$GI$3),"",Výsledky!GI30)</f>
        <v/>
      </c>
      <c r="AK29" s="257" t="str">
        <f>IF(ISBLANK(Výsledky!$GP$3),"",Výsledky!GP30)</f>
        <v/>
      </c>
      <c r="AL29" s="257" t="str">
        <f>IF(ISBLANK(Výsledky!$GW$3),"",Výsledky!GW30)</f>
        <v/>
      </c>
      <c r="AM29" s="257" t="str">
        <f>IF(ISBLANK(Výsledky!$HD$3),"",Výsledky!HD30)</f>
        <v/>
      </c>
      <c r="AN29" s="257" t="str">
        <f>IF(ISBLANK(Výsledky!$HK$3),"",Výsledky!HK30)</f>
        <v/>
      </c>
      <c r="AO29" s="257" t="str">
        <f>IF(ISBLANK(Výsledky!$HR$3),"",Výsledky!HR30)</f>
        <v/>
      </c>
      <c r="AP29" s="257" t="str">
        <f>IF(ISBLANK(Výsledky!$HY$3),"",Výsledky!HY30)</f>
        <v/>
      </c>
      <c r="AQ29" s="257" t="str">
        <f>IF(ISBLANK(Výsledky!$IF$3),"",Výsledky!IF30)</f>
        <v/>
      </c>
      <c r="AR29" s="257" t="str">
        <f>IF(ISBLANK(Výsledky!$IM$3),"",Výsledky!IM30)</f>
        <v/>
      </c>
      <c r="AS29" s="257" t="str">
        <f>IF(ISBLANK(Výsledky!$IT$3),"",Výsledky!IT30)</f>
        <v/>
      </c>
      <c r="AT29" s="257" t="str">
        <f>IF(ISBLANK(Výsledky!$JA$3),"",Výsledky!JA30)</f>
        <v/>
      </c>
      <c r="AU29" s="257" t="str">
        <f>IF(ISBLANK(Výsledky!$JH$3),"",Výsledky!JH30)</f>
        <v/>
      </c>
      <c r="AV29" s="257" t="str">
        <f>IF(ISBLANK(Výsledky!$JO$3),"",Výsledky!JO30)</f>
        <v/>
      </c>
      <c r="AW29" s="257" t="str">
        <f>IF(ISBLANK(Výsledky!$JV$3),"",Výsledky!JV30)</f>
        <v/>
      </c>
      <c r="AX29" s="257" t="str">
        <f>IF(ISBLANK(Výsledky!$KC$3),"",Výsledky!KC30)</f>
        <v/>
      </c>
      <c r="AY29" s="257" t="str">
        <f>IF(ISBLANK(Výsledky!$KJ$3),"",Výsledky!KJ30)</f>
        <v/>
      </c>
      <c r="AZ29" s="257" t="str">
        <f>IF(ISBLANK(Výsledky!$KQ$3),"",Výsledky!KQ30)</f>
        <v/>
      </c>
      <c r="BA29" s="257" t="str">
        <f>IF(ISBLANK(Výsledky!$KX$3),"",Výsledky!KX30)</f>
        <v/>
      </c>
      <c r="BB29" s="257" t="str">
        <f>IF(ISBLANK(Výsledky!$LE$3),"",Výsledky!LE30)</f>
        <v/>
      </c>
      <c r="BC29" s="257" t="str">
        <f>IF(ISBLANK(Výsledky!$LL$3),"",Výsledky!LL30)</f>
        <v/>
      </c>
      <c r="BD29" s="257" t="str">
        <f>IF(ISBLANK(Výsledky!$LS$3),"",Výsledky!LS30)</f>
        <v/>
      </c>
      <c r="BE29" s="257" t="str">
        <f>IF(ISBLANK(Výsledky!$LZ$3),"",Výsledky!LZ30)</f>
        <v/>
      </c>
      <c r="BF29" s="257" t="str">
        <f>IF(ISBLANK(Výsledky!$MG$3),"",Výsledky!MG30)</f>
        <v/>
      </c>
      <c r="BG29" s="257" t="str">
        <f>IF(ISBLANK(Výsledky!$MN$3),"",Výsledky!MN30)</f>
        <v/>
      </c>
      <c r="BH29" s="257" t="str">
        <f>IF(ISBLANK(Výsledky!$MU$3),"",Výsledky!MU30)</f>
        <v/>
      </c>
      <c r="BI29" s="257" t="str">
        <f>IF(ISBLANK(Výsledky!$NB$3),"",Výsledky!NB30)</f>
        <v/>
      </c>
      <c r="BJ29" s="257" t="str">
        <f>IF(ISBLANK(Výsledky!$NI$3),"",Výsledky!NI30)</f>
        <v/>
      </c>
      <c r="BK29" s="257" t="str">
        <f>IF(ISBLANK(Výsledky!$NP$3),"",Výsledky!NP30)</f>
        <v/>
      </c>
      <c r="BL29" s="257" t="str">
        <f>IF(ISBLANK(Výsledky!$NW$3),"",Výsledky!NW30)</f>
        <v/>
      </c>
      <c r="BM29" s="257" t="str">
        <f>IF(ISBLANK(Výsledky!$OD$3),"",Výsledky!OD30)</f>
        <v/>
      </c>
      <c r="BN29" s="257" t="str">
        <f>IF(ISBLANK(Výsledky!$OK$3),"",Výsledky!OK30)</f>
        <v/>
      </c>
      <c r="BO29" s="257" t="str">
        <f>IF(ISBLANK(Výsledky!$OR$3),"",Výsledky!OR30)</f>
        <v/>
      </c>
      <c r="BP29" s="257" t="str">
        <f>IF(ISBLANK(Výsledky!$OY$3),"",Výsledky!OY30)</f>
        <v/>
      </c>
      <c r="BQ29" s="257" t="str">
        <f>IF(ISBLANK(Výsledky!$PF$3),"",Výsledky!PF30)</f>
        <v/>
      </c>
      <c r="BR29" s="257" t="str">
        <f>IF(ISBLANK(Výsledky!$PM$3),"",Výsledky!PM30)</f>
        <v/>
      </c>
      <c r="BS29" s="257" t="str">
        <f>IF(ISBLANK(Výsledky!$PT$3),"",Výsledky!PT30)</f>
        <v/>
      </c>
      <c r="BT29" s="257" t="str">
        <f>IF(ISBLANK(Výsledky!$QA$3),"",Výsledky!QA30)</f>
        <v/>
      </c>
      <c r="BU29" s="257" t="str">
        <f>IF(ISBLANK(Výsledky!$QH$3),"",Výsledky!QH71)</f>
        <v/>
      </c>
      <c r="BV29" s="257" t="str">
        <f>IF(ISBLANK(Výsledky!$QO$3),"",Výsledky!QO71)</f>
        <v/>
      </c>
      <c r="BW29" s="292" t="str">
        <f>IF(ISBLANK(Výsledky!$QV$3),"",Výsledky!QV71)</f>
        <v/>
      </c>
      <c r="BX29" s="49"/>
      <c r="BY29" s="122"/>
      <c r="BZ29" s="49"/>
      <c r="CA29" s="122"/>
      <c r="CB29" s="546"/>
      <c r="CC29" s="546"/>
      <c r="CD29" s="546"/>
      <c r="CE29" s="546"/>
      <c r="CF29" s="54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Tipy!A25</f>
        <v>24</v>
      </c>
      <c r="D30" s="243" t="str">
        <f>IF(Tipy!B25="","",Tipy!B25)</f>
        <v>ja</v>
      </c>
      <c r="E30" s="51">
        <f>SUM(F30:J30)</f>
        <v>150</v>
      </c>
      <c r="F30" s="247">
        <f>IF(ISBLANK(Výsledky!$I$3),"-",SUM(K30:P30,R30,T30,V30,W30,Y30,AA30,AC30,AD30,AF30:AH30,AJ30,AL30:AN30,AQ30,AT30:AV30,AX30,AZ30,BC30,BE30,BH30:BK30,BM30,BP30,BQ30,BS30,BU30,BV30))</f>
        <v>150</v>
      </c>
      <c r="G30" s="268" t="str">
        <f>IF(ISBLANK(Výsledky!$AY$3),"-",SUM(Q30,U30,X30,AB30,AE30,AI30,AW30,AY30,BD30,BF30,BL30,BN30,BR30,BT30,BW30))</f>
        <v>-</v>
      </c>
      <c r="H30" s="269" t="str">
        <f>IF(ISBLANK(Výsledky!$BM$3),"-",SUM(S30,Z30,AK30,AP30,AR30,BA30))</f>
        <v>-</v>
      </c>
      <c r="I30" s="248" t="str">
        <f>IF(ISBLANK(Výsledky!$GI$3),"-",SUM(AO30,AS30,BB30,BG30,BO30,BX30))</f>
        <v>-</v>
      </c>
      <c r="J30" s="263" t="str">
        <f>IF(ISBLANK(Výsledky!$I$3),"",Výsledky!I31)</f>
        <v>-</v>
      </c>
      <c r="K30" s="266">
        <f>IF(ISBLANK(Výsledky!$P$3),"",Výsledky!P31)</f>
        <v>0</v>
      </c>
      <c r="L30" s="267">
        <f>IF(ISBLANK(Výsledky!$W$3),"",Výsledky!W31)</f>
        <v>50</v>
      </c>
      <c r="M30" s="257">
        <f>IF(ISBLANK(Výsledky!$AD$3),"",Výsledky!AD31)</f>
        <v>20</v>
      </c>
      <c r="N30" s="257">
        <f>IF(ISBLANK(Výsledky!$AK$3),"",Výsledky!AK31)</f>
        <v>80</v>
      </c>
      <c r="O30" s="257" t="str">
        <f>IF(ISBLANK(Výsledky!$AR$3),"",Výsledky!AR28)</f>
        <v/>
      </c>
      <c r="P30" s="257" t="str">
        <f>IF(ISBLANK(Výsledky!$AY$3),"",Výsledky!AY28)</f>
        <v/>
      </c>
      <c r="Q30" s="257" t="str">
        <f>IF(ISBLANK(Výsledky!$BF$3),"",Výsledky!BF28)</f>
        <v/>
      </c>
      <c r="R30" s="257" t="str">
        <f>IF(ISBLANK(Výsledky!$BM$3),"",Výsledky!BM28)</f>
        <v/>
      </c>
      <c r="S30" s="257" t="str">
        <f>IF(ISBLANK(Výsledky!$BT$3),"",Výsledky!BT28)</f>
        <v/>
      </c>
      <c r="T30" s="257" t="str">
        <f>IF(ISBLANK(Výsledky!$CA$3),"",Výsledky!CA28)</f>
        <v/>
      </c>
      <c r="U30" s="257" t="str">
        <f>IF(ISBLANK(Výsledky!$CH$3),"",Výsledky!CH28)</f>
        <v/>
      </c>
      <c r="V30" s="257" t="str">
        <f>IF(ISBLANK(Výsledky!$CO$3),"",Výsledky!CO28)</f>
        <v/>
      </c>
      <c r="W30" s="257" t="str">
        <f>IF(ISBLANK(Výsledky!$CV$3),"",Výsledky!CV28)</f>
        <v/>
      </c>
      <c r="X30" s="257" t="str">
        <f>IF(ISBLANK(Výsledky!$DC$3),"",Výsledky!DC28)</f>
        <v/>
      </c>
      <c r="Y30" s="257" t="str">
        <f>IF(ISBLANK(Výsledky!$DJ$3),"",Výsledky!DJ28)</f>
        <v/>
      </c>
      <c r="Z30" s="257" t="str">
        <f>IF(ISBLANK(Výsledky!$DQ$3),"",Výsledky!DQ28)</f>
        <v/>
      </c>
      <c r="AA30" s="257" t="str">
        <f>IF(ISBLANK(Výsledky!$DX$3),"",Výsledky!DX28)</f>
        <v/>
      </c>
      <c r="AB30" s="257" t="str">
        <f>IF(ISBLANK(Výsledky!$EE$3),"",Výsledky!EE28)</f>
        <v/>
      </c>
      <c r="AC30" s="257" t="str">
        <f>IF(ISBLANK(Výsledky!$EL$3),"",Výsledky!EL28)</f>
        <v/>
      </c>
      <c r="AD30" s="257" t="str">
        <f>IF(ISBLANK(Výsledky!$ES$3),"",Výsledky!ES28)</f>
        <v/>
      </c>
      <c r="AE30" s="257" t="str">
        <f>IF(ISBLANK(Výsledky!$EZ$3),"",Výsledky!EZ28)</f>
        <v/>
      </c>
      <c r="AF30" s="257" t="str">
        <f>IF(ISBLANK(Výsledky!$FG$3),"",Výsledky!FG28)</f>
        <v/>
      </c>
      <c r="AG30" s="257" t="str">
        <f>IF(ISBLANK(Výsledky!$FN$3),"",Výsledky!FN28)</f>
        <v/>
      </c>
      <c r="AH30" s="257" t="str">
        <f>IF(ISBLANK(Výsledky!$FU$3),"",Výsledky!FU28)</f>
        <v/>
      </c>
      <c r="AI30" s="257" t="str">
        <f>IF(ISBLANK(Výsledky!$GB$3),"",Výsledky!GB28)</f>
        <v/>
      </c>
      <c r="AJ30" s="257" t="str">
        <f>IF(ISBLANK(Výsledky!$GI$3),"",Výsledky!GI28)</f>
        <v/>
      </c>
      <c r="AK30" s="257" t="str">
        <f>IF(ISBLANK(Výsledky!$GP$3),"",Výsledky!GP28)</f>
        <v/>
      </c>
      <c r="AL30" s="257" t="str">
        <f>IF(ISBLANK(Výsledky!$GW$3),"",Výsledky!GW28)</f>
        <v/>
      </c>
      <c r="AM30" s="257" t="str">
        <f>IF(ISBLANK(Výsledky!$HD$3),"",Výsledky!HD28)</f>
        <v/>
      </c>
      <c r="AN30" s="257" t="str">
        <f>IF(ISBLANK(Výsledky!$HK$3),"",Výsledky!HK28)</f>
        <v/>
      </c>
      <c r="AO30" s="257" t="str">
        <f>IF(ISBLANK(Výsledky!$HR$3),"",Výsledky!HR28)</f>
        <v/>
      </c>
      <c r="AP30" s="257" t="str">
        <f>IF(ISBLANK(Výsledky!$HY$3),"",Výsledky!HY28)</f>
        <v/>
      </c>
      <c r="AQ30" s="257" t="str">
        <f>IF(ISBLANK(Výsledky!$IF$3),"",Výsledky!IF28)</f>
        <v/>
      </c>
      <c r="AR30" s="257" t="str">
        <f>IF(ISBLANK(Výsledky!$IM$3),"",Výsledky!IM28)</f>
        <v/>
      </c>
      <c r="AS30" s="257" t="str">
        <f>IF(ISBLANK(Výsledky!$IT$3),"",Výsledky!IT28)</f>
        <v/>
      </c>
      <c r="AT30" s="257" t="str">
        <f>IF(ISBLANK(Výsledky!$JA$3),"",Výsledky!JA28)</f>
        <v/>
      </c>
      <c r="AU30" s="257" t="str">
        <f>IF(ISBLANK(Výsledky!$JH$3),"",Výsledky!JH28)</f>
        <v/>
      </c>
      <c r="AV30" s="257" t="str">
        <f>IF(ISBLANK(Výsledky!$JO$3),"",Výsledky!JO28)</f>
        <v/>
      </c>
      <c r="AW30" s="257" t="str">
        <f>IF(ISBLANK(Výsledky!$JV$3),"",Výsledky!JV28)</f>
        <v/>
      </c>
      <c r="AX30" s="257" t="str">
        <f>IF(ISBLANK(Výsledky!$KC$3),"",Výsledky!KC28)</f>
        <v/>
      </c>
      <c r="AY30" s="257" t="str">
        <f>IF(ISBLANK(Výsledky!$KJ$3),"",Výsledky!KJ28)</f>
        <v/>
      </c>
      <c r="AZ30" s="257" t="str">
        <f>IF(ISBLANK(Výsledky!$KQ$3),"",Výsledky!KQ28)</f>
        <v/>
      </c>
      <c r="BA30" s="257" t="str">
        <f>IF(ISBLANK(Výsledky!$KX$3),"",Výsledky!KX28)</f>
        <v/>
      </c>
      <c r="BB30" s="257" t="str">
        <f>IF(ISBLANK(Výsledky!$LE$3),"",Výsledky!LE28)</f>
        <v/>
      </c>
      <c r="BC30" s="257" t="str">
        <f>IF(ISBLANK(Výsledky!$LL$3),"",Výsledky!LL28)</f>
        <v/>
      </c>
      <c r="BD30" s="257" t="str">
        <f>IF(ISBLANK(Výsledky!$LS$3),"",Výsledky!LS28)</f>
        <v/>
      </c>
      <c r="BE30" s="257" t="str">
        <f>IF(ISBLANK(Výsledky!$LZ$3),"",Výsledky!LZ28)</f>
        <v/>
      </c>
      <c r="BF30" s="257" t="str">
        <f>IF(ISBLANK(Výsledky!$MG$3),"",Výsledky!MG28)</f>
        <v/>
      </c>
      <c r="BG30" s="257" t="str">
        <f>IF(ISBLANK(Výsledky!$MN$3),"",Výsledky!MN28)</f>
        <v/>
      </c>
      <c r="BH30" s="257" t="str">
        <f>IF(ISBLANK(Výsledky!$MU$3),"",Výsledky!MU28)</f>
        <v/>
      </c>
      <c r="BI30" s="257" t="str">
        <f>IF(ISBLANK(Výsledky!$NB$3),"",Výsledky!NB28)</f>
        <v/>
      </c>
      <c r="BJ30" s="257" t="str">
        <f>IF(ISBLANK(Výsledky!$NI$3),"",Výsledky!NI28)</f>
        <v/>
      </c>
      <c r="BK30" s="257" t="str">
        <f>IF(ISBLANK(Výsledky!$NP$3),"",Výsledky!NP28)</f>
        <v/>
      </c>
      <c r="BL30" s="257" t="str">
        <f>IF(ISBLANK(Výsledky!$NW$3),"",Výsledky!NW28)</f>
        <v/>
      </c>
      <c r="BM30" s="257" t="str">
        <f>IF(ISBLANK(Výsledky!$OD$3),"",Výsledky!OD28)</f>
        <v/>
      </c>
      <c r="BN30" s="257" t="str">
        <f>IF(ISBLANK(Výsledky!$OK$3),"",Výsledky!OK28)</f>
        <v/>
      </c>
      <c r="BO30" s="257" t="str">
        <f>IF(ISBLANK(Výsledky!$OR$3),"",Výsledky!OR28)</f>
        <v/>
      </c>
      <c r="BP30" s="257" t="str">
        <f>IF(ISBLANK(Výsledky!$OY$3),"",Výsledky!OY28)</f>
        <v/>
      </c>
      <c r="BQ30" s="257" t="str">
        <f>IF(ISBLANK(Výsledky!$PF$3),"",Výsledky!PF28)</f>
        <v/>
      </c>
      <c r="BR30" s="257" t="str">
        <f>IF(ISBLANK(Výsledky!$PM$3),"",Výsledky!PM28)</f>
        <v/>
      </c>
      <c r="BS30" s="257" t="str">
        <f>IF(ISBLANK(Výsledky!$PT$3),"",Výsledky!PT28)</f>
        <v/>
      </c>
      <c r="BT30" s="257" t="str">
        <f>IF(ISBLANK(Výsledky!$QA$3),"",Výsledky!QA28)</f>
        <v/>
      </c>
      <c r="BU30" s="257" t="str">
        <f>IF(ISBLANK(Výsledky!$QH$3),"",Výsledky!QH69)</f>
        <v/>
      </c>
      <c r="BV30" s="257" t="str">
        <f>IF(ISBLANK(Výsledky!$QO$3),"",Výsledky!QO69)</f>
        <v/>
      </c>
      <c r="BW30" s="292" t="str">
        <f>IF(ISBLANK(Výsledky!$QV$3),"",Výsledky!QV69)</f>
        <v/>
      </c>
      <c r="BX30" s="49"/>
      <c r="BY30" s="122"/>
      <c r="BZ30" s="49"/>
      <c r="CA30" s="122"/>
      <c r="CB30" s="546"/>
      <c r="CC30" s="546"/>
      <c r="CD30" s="546"/>
      <c r="CE30" s="546"/>
      <c r="CF30" s="54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Tipy!A69</f>
        <v>47</v>
      </c>
      <c r="D31" s="243" t="str">
        <f>IF(Tipy!B69="","",Tipy!B69)</f>
        <v>sugar</v>
      </c>
      <c r="E31" s="51">
        <f>SUM(F31:J31)</f>
        <v>150</v>
      </c>
      <c r="F31" s="247">
        <f>IF(ISBLANK(Výsledky!$I$3),"-",SUM(K31:P31,R31,T31,V31,W31,Y31,AA31,AC31,AD31,AF31:AH31,AJ31,AL31:AN31,AQ31,AT31:AV31,AX31,AZ31,BC31,BE31,BH31:BK31,BM31,BP31,BQ31,BS31,BU31,BV31))</f>
        <v>150</v>
      </c>
      <c r="G31" s="268" t="str">
        <f>IF(ISBLANK(Výsledky!$AY$3),"-",SUM(Q31,U31,X31,AB31,AE31,AI31,AW31,AY31,BD31,BF31,BL31,BN31,BR31,BT31,BW31))</f>
        <v>-</v>
      </c>
      <c r="H31" s="269" t="str">
        <f>IF(ISBLANK(Výsledky!$BM$3),"-",SUM(S31,Z31,AK31,AP31,AR31,BA31))</f>
        <v>-</v>
      </c>
      <c r="I31" s="248" t="str">
        <f>IF(ISBLANK(Výsledky!$GI$3),"-",SUM(AO31,AS31,BB31,BG31,BO31,BX31))</f>
        <v>-</v>
      </c>
      <c r="J31" s="263" t="str">
        <f>IF(ISBLANK(Výsledky!$I$3),"",Výsledky!I74)</f>
        <v>-</v>
      </c>
      <c r="K31" s="266">
        <f>IF(ISBLANK(Výsledky!$P$3),"",Výsledky!P75)</f>
        <v>20</v>
      </c>
      <c r="L31" s="267">
        <f>IF(ISBLANK(Výsledky!$W$3),"",Výsledky!W75)</f>
        <v>50</v>
      </c>
      <c r="M31" s="257">
        <f>IF(ISBLANK(Výsledky!$AD$3),"",Výsledky!AD75)</f>
        <v>60</v>
      </c>
      <c r="N31" s="257">
        <f>IF(ISBLANK(Výsledky!$AK$3),"",Výsledky!AK75)</f>
        <v>20</v>
      </c>
      <c r="O31" s="257" t="str">
        <f>IF(ISBLANK(Výsledky!$AR$3),"",Výsledky!AR68)</f>
        <v/>
      </c>
      <c r="P31" s="257" t="str">
        <f>IF(ISBLANK(Výsledky!$AY$3),"",Výsledky!AY68)</f>
        <v/>
      </c>
      <c r="Q31" s="257" t="str">
        <f>IF(ISBLANK(Výsledky!$BF$3),"",Výsledky!BF68)</f>
        <v/>
      </c>
      <c r="R31" s="257" t="str">
        <f>IF(ISBLANK(Výsledky!$BM$3),"",Výsledky!BM68)</f>
        <v/>
      </c>
      <c r="S31" s="257" t="str">
        <f>IF(ISBLANK(Výsledky!$BT$3),"",Výsledky!BT68)</f>
        <v/>
      </c>
      <c r="T31" s="257" t="str">
        <f>IF(ISBLANK(Výsledky!$CA$3),"",Výsledky!CA68)</f>
        <v/>
      </c>
      <c r="U31" s="257" t="str">
        <f>IF(ISBLANK(Výsledky!$CH$3),"",Výsledky!CH68)</f>
        <v/>
      </c>
      <c r="V31" s="257" t="str">
        <f>IF(ISBLANK(Výsledky!$CO$3),"",Výsledky!CO68)</f>
        <v/>
      </c>
      <c r="W31" s="257" t="str">
        <f>IF(ISBLANK(Výsledky!$CV$3),"",Výsledky!CV68)</f>
        <v/>
      </c>
      <c r="X31" s="257" t="str">
        <f>IF(ISBLANK(Výsledky!$DC$3),"",Výsledky!DC68)</f>
        <v/>
      </c>
      <c r="Y31" s="257" t="str">
        <f>IF(ISBLANK(Výsledky!$DJ$3),"",Výsledky!DJ68)</f>
        <v/>
      </c>
      <c r="Z31" s="257" t="str">
        <f>IF(ISBLANK(Výsledky!$DQ$3),"",Výsledky!DQ68)</f>
        <v/>
      </c>
      <c r="AA31" s="257" t="str">
        <f>IF(ISBLANK(Výsledky!$DX$3),"",Výsledky!DX68)</f>
        <v/>
      </c>
      <c r="AB31" s="257" t="str">
        <f>IF(ISBLANK(Výsledky!$EE$3),"",Výsledky!EE68)</f>
        <v/>
      </c>
      <c r="AC31" s="257" t="str">
        <f>IF(ISBLANK(Výsledky!$EL$3),"",Výsledky!EL68)</f>
        <v/>
      </c>
      <c r="AD31" s="257" t="str">
        <f>IF(ISBLANK(Výsledky!$ES$3),"",Výsledky!ES68)</f>
        <v/>
      </c>
      <c r="AE31" s="257" t="str">
        <f>IF(ISBLANK(Výsledky!$EZ$3),"",Výsledky!EZ68)</f>
        <v/>
      </c>
      <c r="AF31" s="257" t="str">
        <f>IF(ISBLANK(Výsledky!$FG$3),"",Výsledky!FG68)</f>
        <v/>
      </c>
      <c r="AG31" s="257" t="str">
        <f>IF(ISBLANK(Výsledky!$FN$3),"",Výsledky!FN68)</f>
        <v/>
      </c>
      <c r="AH31" s="257" t="str">
        <f>IF(ISBLANK(Výsledky!$FU$3),"",Výsledky!FU68)</f>
        <v/>
      </c>
      <c r="AI31" s="257" t="str">
        <f>IF(ISBLANK(Výsledky!$GB$3),"",Výsledky!GB68)</f>
        <v/>
      </c>
      <c r="AJ31" s="257" t="str">
        <f>IF(ISBLANK(Výsledky!$GI$3),"",Výsledky!GI68)</f>
        <v/>
      </c>
      <c r="AK31" s="257" t="str">
        <f>IF(ISBLANK(Výsledky!$GP$3),"",Výsledky!GP68)</f>
        <v/>
      </c>
      <c r="AL31" s="257" t="str">
        <f>IF(ISBLANK(Výsledky!$GW$3),"",Výsledky!GW68)</f>
        <v/>
      </c>
      <c r="AM31" s="257" t="str">
        <f>IF(ISBLANK(Výsledky!$HD$3),"",Výsledky!HD68)</f>
        <v/>
      </c>
      <c r="AN31" s="257" t="str">
        <f>IF(ISBLANK(Výsledky!$HK$3),"",Výsledky!HK68)</f>
        <v/>
      </c>
      <c r="AO31" s="257" t="str">
        <f>IF(ISBLANK(Výsledky!$HR$3),"",Výsledky!HR68)</f>
        <v/>
      </c>
      <c r="AP31" s="257" t="str">
        <f>IF(ISBLANK(Výsledky!$HY$3),"",Výsledky!HY68)</f>
        <v/>
      </c>
      <c r="AQ31" s="257" t="str">
        <f>IF(ISBLANK(Výsledky!$IF$3),"",Výsledky!IF68)</f>
        <v/>
      </c>
      <c r="AR31" s="257" t="str">
        <f>IF(ISBLANK(Výsledky!$IM$3),"",Výsledky!IM68)</f>
        <v/>
      </c>
      <c r="AS31" s="257" t="str">
        <f>IF(ISBLANK(Výsledky!$IT$3),"",Výsledky!IT68)</f>
        <v/>
      </c>
      <c r="AT31" s="257" t="str">
        <f>IF(ISBLANK(Výsledky!$JA$3),"",Výsledky!JA68)</f>
        <v/>
      </c>
      <c r="AU31" s="257" t="str">
        <f>IF(ISBLANK(Výsledky!$JH$3),"",Výsledky!JH68)</f>
        <v/>
      </c>
      <c r="AV31" s="257" t="str">
        <f>IF(ISBLANK(Výsledky!$JO$3),"",Výsledky!JO68)</f>
        <v/>
      </c>
      <c r="AW31" s="257" t="str">
        <f>IF(ISBLANK(Výsledky!$JV$3),"",Výsledky!JV68)</f>
        <v/>
      </c>
      <c r="AX31" s="257" t="str">
        <f>IF(ISBLANK(Výsledky!$KC$3),"",Výsledky!KC68)</f>
        <v/>
      </c>
      <c r="AY31" s="257" t="str">
        <f>IF(ISBLANK(Výsledky!$KJ$3),"",Výsledky!KJ68)</f>
        <v/>
      </c>
      <c r="AZ31" s="257" t="str">
        <f>IF(ISBLANK(Výsledky!$KQ$3),"",Výsledky!KQ68)</f>
        <v/>
      </c>
      <c r="BA31" s="257" t="str">
        <f>IF(ISBLANK(Výsledky!$KX$3),"",Výsledky!KX68)</f>
        <v/>
      </c>
      <c r="BB31" s="257" t="str">
        <f>IF(ISBLANK(Výsledky!$LE$3),"",Výsledky!LE68)</f>
        <v/>
      </c>
      <c r="BC31" s="257" t="str">
        <f>IF(ISBLANK(Výsledky!$LL$3),"",Výsledky!LL68)</f>
        <v/>
      </c>
      <c r="BD31" s="257" t="str">
        <f>IF(ISBLANK(Výsledky!$LS$3),"",Výsledky!LS68)</f>
        <v/>
      </c>
      <c r="BE31" s="257" t="str">
        <f>IF(ISBLANK(Výsledky!$LZ$3),"",Výsledky!LZ68)</f>
        <v/>
      </c>
      <c r="BF31" s="257" t="str">
        <f>IF(ISBLANK(Výsledky!$MG$3),"",Výsledky!MG68)</f>
        <v/>
      </c>
      <c r="BG31" s="257" t="str">
        <f>IF(ISBLANK(Výsledky!$MN$3),"",Výsledky!MN68)</f>
        <v/>
      </c>
      <c r="BH31" s="257" t="str">
        <f>IF(ISBLANK(Výsledky!$MU$3),"",Výsledky!MU68)</f>
        <v/>
      </c>
      <c r="BI31" s="257" t="str">
        <f>IF(ISBLANK(Výsledky!$NB$3),"",Výsledky!NB68)</f>
        <v/>
      </c>
      <c r="BJ31" s="257" t="str">
        <f>IF(ISBLANK(Výsledky!$NI$3),"",Výsledky!NI68)</f>
        <v/>
      </c>
      <c r="BK31" s="257" t="str">
        <f>IF(ISBLANK(Výsledky!$NP$3),"",Výsledky!NP68)</f>
        <v/>
      </c>
      <c r="BL31" s="257" t="str">
        <f>IF(ISBLANK(Výsledky!$NW$3),"",Výsledky!NW68)</f>
        <v/>
      </c>
      <c r="BM31" s="257" t="str">
        <f>IF(ISBLANK(Výsledky!$OD$3),"",Výsledky!OD68)</f>
        <v/>
      </c>
      <c r="BN31" s="257" t="str">
        <f>IF(ISBLANK(Výsledky!$OK$3),"",Výsledky!OK68)</f>
        <v/>
      </c>
      <c r="BO31" s="257" t="str">
        <f>IF(ISBLANK(Výsledky!$OR$3),"",Výsledky!OR68)</f>
        <v/>
      </c>
      <c r="BP31" s="257" t="str">
        <f>IF(ISBLANK(Výsledky!$OY$3),"",Výsledky!OY68)</f>
        <v/>
      </c>
      <c r="BQ31" s="257" t="str">
        <f>IF(ISBLANK(Výsledky!$PF$3),"",Výsledky!PF68)</f>
        <v/>
      </c>
      <c r="BR31" s="257" t="str">
        <f>IF(ISBLANK(Výsledky!$PM$3),"",Výsledky!PM68)</f>
        <v/>
      </c>
      <c r="BS31" s="257" t="str">
        <f>IF(ISBLANK(Výsledky!$PT$3),"",Výsledky!PT68)</f>
        <v/>
      </c>
      <c r="BT31" s="257" t="str">
        <f>IF(ISBLANK(Výsledky!$QA$3),"",Výsledky!QA68)</f>
        <v/>
      </c>
      <c r="BU31" s="257" t="str">
        <f>IF(ISBLANK(Výsledky!$QH$3),"",Výsledky!QH109)</f>
        <v/>
      </c>
      <c r="BV31" s="257" t="str">
        <f>IF(ISBLANK(Výsledky!$QO$3),"",Výsledky!QO109)</f>
        <v/>
      </c>
      <c r="BW31" s="292" t="str">
        <f>IF(ISBLANK(Výsledky!$QV$3),"",Výsledky!QV109)</f>
        <v/>
      </c>
      <c r="BX31" s="49"/>
      <c r="BY31" s="122"/>
      <c r="BZ31" s="49"/>
      <c r="CA31" s="122"/>
      <c r="CB31" s="546"/>
      <c r="CC31" s="546"/>
      <c r="CD31" s="546"/>
      <c r="CE31" s="546"/>
      <c r="CF31" s="54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Tipy!A68</f>
        <v>60</v>
      </c>
      <c r="D32" s="243" t="str">
        <f>IF(Tipy!B68="","",Tipy!B68)</f>
        <v>suflo</v>
      </c>
      <c r="E32" s="51">
        <f>SUM(F32:J32)</f>
        <v>150</v>
      </c>
      <c r="F32" s="247">
        <f>IF(ISBLANK(Výsledky!$I$3),"-",SUM(K32:P32,R32,T32,V32,W32,Y32,AA32,AC32,AD32,AF32:AH32,AJ32,AL32:AN32,AQ32,AT32:AV32,AX32,AZ32,BC32,BE32,BH32:BK32,BM32,BP32,BQ32,BS32,BU32,BV32))</f>
        <v>150</v>
      </c>
      <c r="G32" s="268" t="str">
        <f>IF(ISBLANK(Výsledky!$AY$3),"-",SUM(Q32,U32,X32,AB32,AE32,AI32,AW32,AY32,BD32,BF32,BL32,BN32,BR32,BT32,BW32))</f>
        <v>-</v>
      </c>
      <c r="H32" s="269" t="str">
        <f>IF(ISBLANK(Výsledky!$BM$3),"-",SUM(S32,Z32,AK32,AP32,AR32,BA32))</f>
        <v>-</v>
      </c>
      <c r="I32" s="248" t="str">
        <f>IF(ISBLANK(Výsledky!$GI$3),"-",SUM(AO32,AS32,BB32,BG32,BO32,BX32))</f>
        <v>-</v>
      </c>
      <c r="J32" s="263" t="str">
        <f>IF(ISBLANK(Výsledky!$I$3),"",Výsledky!I72)</f>
        <v>-</v>
      </c>
      <c r="K32" s="266">
        <f>IF(ISBLANK(Výsledky!$P$3),"",Výsledky!P74)</f>
        <v>30</v>
      </c>
      <c r="L32" s="267">
        <f>IF(ISBLANK(Výsledky!$W$3),"",Výsledky!W74)</f>
        <v>60</v>
      </c>
      <c r="M32" s="257">
        <f>IF(ISBLANK(Výsledky!$AD$3),"",Výsledky!AD74)</f>
        <v>20</v>
      </c>
      <c r="N32" s="257">
        <f>IF(ISBLANK(Výsledky!$AK$3),"",Výsledky!AK74)</f>
        <v>40</v>
      </c>
      <c r="O32" s="257" t="str">
        <f>IF(ISBLANK(Výsledky!$AR$3),"",Výsledky!AR67)</f>
        <v/>
      </c>
      <c r="P32" s="257" t="str">
        <f>IF(ISBLANK(Výsledky!$AY$3),"",Výsledky!AY67)</f>
        <v/>
      </c>
      <c r="Q32" s="257" t="str">
        <f>IF(ISBLANK(Výsledky!$BF$3),"",Výsledky!BF67)</f>
        <v/>
      </c>
      <c r="R32" s="257" t="str">
        <f>IF(ISBLANK(Výsledky!$BM$3),"",Výsledky!BM67)</f>
        <v/>
      </c>
      <c r="S32" s="257" t="str">
        <f>IF(ISBLANK(Výsledky!$BT$3),"",Výsledky!BT67)</f>
        <v/>
      </c>
      <c r="T32" s="257" t="str">
        <f>IF(ISBLANK(Výsledky!$CA$3),"",Výsledky!CA67)</f>
        <v/>
      </c>
      <c r="U32" s="257" t="str">
        <f>IF(ISBLANK(Výsledky!$CH$3),"",Výsledky!CH67)</f>
        <v/>
      </c>
      <c r="V32" s="257" t="str">
        <f>IF(ISBLANK(Výsledky!$CO$3),"",Výsledky!CO67)</f>
        <v/>
      </c>
      <c r="W32" s="257" t="str">
        <f>IF(ISBLANK(Výsledky!$CV$3),"",Výsledky!CV67)</f>
        <v/>
      </c>
      <c r="X32" s="257" t="str">
        <f>IF(ISBLANK(Výsledky!$DC$3),"",Výsledky!DC67)</f>
        <v/>
      </c>
      <c r="Y32" s="257" t="str">
        <f>IF(ISBLANK(Výsledky!$DJ$3),"",Výsledky!DJ67)</f>
        <v/>
      </c>
      <c r="Z32" s="257" t="str">
        <f>IF(ISBLANK(Výsledky!$DQ$3),"",Výsledky!DQ67)</f>
        <v/>
      </c>
      <c r="AA32" s="257" t="str">
        <f>IF(ISBLANK(Výsledky!$DX$3),"",Výsledky!DX67)</f>
        <v/>
      </c>
      <c r="AB32" s="257" t="str">
        <f>IF(ISBLANK(Výsledky!$EE$3),"",Výsledky!EE67)</f>
        <v/>
      </c>
      <c r="AC32" s="257" t="str">
        <f>IF(ISBLANK(Výsledky!$EL$3),"",Výsledky!EL67)</f>
        <v/>
      </c>
      <c r="AD32" s="257" t="str">
        <f>IF(ISBLANK(Výsledky!$ES$3),"",Výsledky!ES67)</f>
        <v/>
      </c>
      <c r="AE32" s="257" t="str">
        <f>IF(ISBLANK(Výsledky!$EZ$3),"",Výsledky!EZ67)</f>
        <v/>
      </c>
      <c r="AF32" s="257" t="str">
        <f>IF(ISBLANK(Výsledky!$FG$3),"",Výsledky!FG67)</f>
        <v/>
      </c>
      <c r="AG32" s="257" t="str">
        <f>IF(ISBLANK(Výsledky!$FN$3),"",Výsledky!FN67)</f>
        <v/>
      </c>
      <c r="AH32" s="257" t="str">
        <f>IF(ISBLANK(Výsledky!$FU$3),"",Výsledky!FU67)</f>
        <v/>
      </c>
      <c r="AI32" s="257" t="str">
        <f>IF(ISBLANK(Výsledky!$GB$3),"",Výsledky!GB67)</f>
        <v/>
      </c>
      <c r="AJ32" s="257" t="str">
        <f>IF(ISBLANK(Výsledky!$GI$3),"",Výsledky!GI67)</f>
        <v/>
      </c>
      <c r="AK32" s="257" t="str">
        <f>IF(ISBLANK(Výsledky!$GP$3),"",Výsledky!GP67)</f>
        <v/>
      </c>
      <c r="AL32" s="257" t="str">
        <f>IF(ISBLANK(Výsledky!$GW$3),"",Výsledky!GW67)</f>
        <v/>
      </c>
      <c r="AM32" s="257" t="str">
        <f>IF(ISBLANK(Výsledky!$HD$3),"",Výsledky!HD67)</f>
        <v/>
      </c>
      <c r="AN32" s="257" t="str">
        <f>IF(ISBLANK(Výsledky!$HK$3),"",Výsledky!HK67)</f>
        <v/>
      </c>
      <c r="AO32" s="257" t="str">
        <f>IF(ISBLANK(Výsledky!$HR$3),"",Výsledky!HR67)</f>
        <v/>
      </c>
      <c r="AP32" s="257" t="str">
        <f>IF(ISBLANK(Výsledky!$HY$3),"",Výsledky!HY67)</f>
        <v/>
      </c>
      <c r="AQ32" s="257" t="str">
        <f>IF(ISBLANK(Výsledky!$IF$3),"",Výsledky!IF67)</f>
        <v/>
      </c>
      <c r="AR32" s="257" t="str">
        <f>IF(ISBLANK(Výsledky!$IM$3),"",Výsledky!IM67)</f>
        <v/>
      </c>
      <c r="AS32" s="257" t="str">
        <f>IF(ISBLANK(Výsledky!$IT$3),"",Výsledky!IT67)</f>
        <v/>
      </c>
      <c r="AT32" s="257" t="str">
        <f>IF(ISBLANK(Výsledky!$JA$3),"",Výsledky!JA67)</f>
        <v/>
      </c>
      <c r="AU32" s="257" t="str">
        <f>IF(ISBLANK(Výsledky!$JH$3),"",Výsledky!JH67)</f>
        <v/>
      </c>
      <c r="AV32" s="257" t="str">
        <f>IF(ISBLANK(Výsledky!$JO$3),"",Výsledky!JO67)</f>
        <v/>
      </c>
      <c r="AW32" s="257" t="str">
        <f>IF(ISBLANK(Výsledky!$JV$3),"",Výsledky!JV67)</f>
        <v/>
      </c>
      <c r="AX32" s="257" t="str">
        <f>IF(ISBLANK(Výsledky!$KC$3),"",Výsledky!KC67)</f>
        <v/>
      </c>
      <c r="AY32" s="257" t="str">
        <f>IF(ISBLANK(Výsledky!$KJ$3),"",Výsledky!KJ67)</f>
        <v/>
      </c>
      <c r="AZ32" s="257" t="str">
        <f>IF(ISBLANK(Výsledky!$KQ$3),"",Výsledky!KQ67)</f>
        <v/>
      </c>
      <c r="BA32" s="257" t="str">
        <f>IF(ISBLANK(Výsledky!$KX$3),"",Výsledky!KX67)</f>
        <v/>
      </c>
      <c r="BB32" s="257" t="str">
        <f>IF(ISBLANK(Výsledky!$LE$3),"",Výsledky!LE67)</f>
        <v/>
      </c>
      <c r="BC32" s="257" t="str">
        <f>IF(ISBLANK(Výsledky!$LL$3),"",Výsledky!LL67)</f>
        <v/>
      </c>
      <c r="BD32" s="257" t="str">
        <f>IF(ISBLANK(Výsledky!$LS$3),"",Výsledky!LS67)</f>
        <v/>
      </c>
      <c r="BE32" s="257" t="str">
        <f>IF(ISBLANK(Výsledky!$LZ$3),"",Výsledky!LZ67)</f>
        <v/>
      </c>
      <c r="BF32" s="257" t="str">
        <f>IF(ISBLANK(Výsledky!$MG$3),"",Výsledky!MG67)</f>
        <v/>
      </c>
      <c r="BG32" s="257" t="str">
        <f>IF(ISBLANK(Výsledky!$MN$3),"",Výsledky!MN67)</f>
        <v/>
      </c>
      <c r="BH32" s="257" t="str">
        <f>IF(ISBLANK(Výsledky!$MU$3),"",Výsledky!MU67)</f>
        <v/>
      </c>
      <c r="BI32" s="257" t="str">
        <f>IF(ISBLANK(Výsledky!$NB$3),"",Výsledky!NB67)</f>
        <v/>
      </c>
      <c r="BJ32" s="257" t="str">
        <f>IF(ISBLANK(Výsledky!$NI$3),"",Výsledky!NI67)</f>
        <v/>
      </c>
      <c r="BK32" s="257" t="str">
        <f>IF(ISBLANK(Výsledky!$NP$3),"",Výsledky!NP67)</f>
        <v/>
      </c>
      <c r="BL32" s="257" t="str">
        <f>IF(ISBLANK(Výsledky!$NW$3),"",Výsledky!NW67)</f>
        <v/>
      </c>
      <c r="BM32" s="257" t="str">
        <f>IF(ISBLANK(Výsledky!$OD$3),"",Výsledky!OD67)</f>
        <v/>
      </c>
      <c r="BN32" s="257" t="str">
        <f>IF(ISBLANK(Výsledky!$OK$3),"",Výsledky!OK67)</f>
        <v/>
      </c>
      <c r="BO32" s="257" t="str">
        <f>IF(ISBLANK(Výsledky!$OR$3),"",Výsledky!OR67)</f>
        <v/>
      </c>
      <c r="BP32" s="257" t="str">
        <f>IF(ISBLANK(Výsledky!$OY$3),"",Výsledky!OY67)</f>
        <v/>
      </c>
      <c r="BQ32" s="257" t="str">
        <f>IF(ISBLANK(Výsledky!$PF$3),"",Výsledky!PF67)</f>
        <v/>
      </c>
      <c r="BR32" s="257" t="str">
        <f>IF(ISBLANK(Výsledky!$PM$3),"",Výsledky!PM67)</f>
        <v/>
      </c>
      <c r="BS32" s="257" t="str">
        <f>IF(ISBLANK(Výsledky!$PT$3),"",Výsledky!PT67)</f>
        <v/>
      </c>
      <c r="BT32" s="257" t="str">
        <f>IF(ISBLANK(Výsledky!$QA$3),"",Výsledky!QA67)</f>
        <v/>
      </c>
      <c r="BU32" s="257" t="str">
        <f>IF(ISBLANK(Výsledky!$QH$3),"",Výsledky!QH108)</f>
        <v/>
      </c>
      <c r="BV32" s="257" t="str">
        <f>IF(ISBLANK(Výsledky!$QO$3),"",Výsledky!QO108)</f>
        <v/>
      </c>
      <c r="BW32" s="292" t="str">
        <f>IF(ISBLANK(Výsledky!$QV$3),"",Výsledky!QV108)</f>
        <v/>
      </c>
      <c r="BX32" s="49"/>
      <c r="BY32" s="122"/>
      <c r="BZ32" s="49"/>
      <c r="CA32" s="122"/>
      <c r="CB32" s="546"/>
      <c r="CC32" s="546"/>
      <c r="CD32" s="546"/>
      <c r="CE32" s="546"/>
      <c r="CF32" s="54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Tipy!A20</f>
        <v>9</v>
      </c>
      <c r="D33" s="243" t="str">
        <f>IF(Tipy!B20="","",Tipy!B20)</f>
        <v>fedd</v>
      </c>
      <c r="E33" s="51">
        <f>SUM(F33:J33)</f>
        <v>140</v>
      </c>
      <c r="F33" s="247">
        <f>IF(ISBLANK(Výsledky!$I$3),"-",SUM(K33:P33,R33,T33,V33,W33,Y33,AA33,AC33,AD33,AF33:AH33,AJ33,AL33:AN33,AQ33,AT33:AV33,AX33,AZ33,BC33,BE33,BH33:BK33,BM33,BP33,BQ33,BS33,BU33,BV33))</f>
        <v>140</v>
      </c>
      <c r="G33" s="268" t="str">
        <f>IF(ISBLANK(Výsledky!$AY$3),"-",SUM(Q33,U33,X33,AB33,AE33,AI33,AW33,AY33,BD33,BF33,BL33,BN33,BR33,BT33,BW33))</f>
        <v>-</v>
      </c>
      <c r="H33" s="269" t="str">
        <f>IF(ISBLANK(Výsledky!$BM$3),"-",SUM(S33,Z33,AK33,AP33,AR33,BA33))</f>
        <v>-</v>
      </c>
      <c r="I33" s="248" t="str">
        <f>IF(ISBLANK(Výsledky!$GI$3),"-",SUM(AO33,AS33,BB33,BG33,BO33,BX33))</f>
        <v>-</v>
      </c>
      <c r="J33" s="263" t="str">
        <f>IF(ISBLANK(Výsledky!$I$3),"",Výsledky!I26)</f>
        <v>-</v>
      </c>
      <c r="K33" s="266">
        <f>IF(ISBLANK(Výsledky!$P$3),"",Výsledky!P26)</f>
        <v>10</v>
      </c>
      <c r="L33" s="267">
        <f>IF(ISBLANK(Výsledky!$W$3),"",Výsledky!W26)</f>
        <v>20</v>
      </c>
      <c r="M33" s="257">
        <f>IF(ISBLANK(Výsledky!$AD$3),"",Výsledky!AD26)</f>
        <v>30</v>
      </c>
      <c r="N33" s="257">
        <f>IF(ISBLANK(Výsledky!$AK$3),"",Výsledky!AK26)</f>
        <v>80</v>
      </c>
      <c r="O33" s="257" t="str">
        <f>IF(ISBLANK(Výsledky!$AR$3),"",Výsledky!AR23)</f>
        <v/>
      </c>
      <c r="P33" s="257" t="str">
        <f>IF(ISBLANK(Výsledky!$AY$3),"",Výsledky!AY23)</f>
        <v/>
      </c>
      <c r="Q33" s="257" t="str">
        <f>IF(ISBLANK(Výsledky!$BF$3),"",Výsledky!BF23)</f>
        <v/>
      </c>
      <c r="R33" s="257" t="str">
        <f>IF(ISBLANK(Výsledky!$BM$3),"",Výsledky!BM23)</f>
        <v/>
      </c>
      <c r="S33" s="257" t="str">
        <f>IF(ISBLANK(Výsledky!$BT$3),"",Výsledky!BT23)</f>
        <v/>
      </c>
      <c r="T33" s="257" t="str">
        <f>IF(ISBLANK(Výsledky!$CA$3),"",Výsledky!CA23)</f>
        <v/>
      </c>
      <c r="U33" s="257" t="str">
        <f>IF(ISBLANK(Výsledky!$CH$3),"",Výsledky!CH23)</f>
        <v/>
      </c>
      <c r="V33" s="257" t="str">
        <f>IF(ISBLANK(Výsledky!$CO$3),"",Výsledky!CO23)</f>
        <v/>
      </c>
      <c r="W33" s="257" t="str">
        <f>IF(ISBLANK(Výsledky!$CV$3),"",Výsledky!CV23)</f>
        <v/>
      </c>
      <c r="X33" s="257" t="str">
        <f>IF(ISBLANK(Výsledky!$DC$3),"",Výsledky!DC23)</f>
        <v/>
      </c>
      <c r="Y33" s="257" t="str">
        <f>IF(ISBLANK(Výsledky!$DJ$3),"",Výsledky!DJ23)</f>
        <v/>
      </c>
      <c r="Z33" s="257" t="str">
        <f>IF(ISBLANK(Výsledky!$DQ$3),"",Výsledky!DQ23)</f>
        <v/>
      </c>
      <c r="AA33" s="257" t="str">
        <f>IF(ISBLANK(Výsledky!$DX$3),"",Výsledky!DX23)</f>
        <v/>
      </c>
      <c r="AB33" s="257" t="str">
        <f>IF(ISBLANK(Výsledky!$EE$3),"",Výsledky!EE23)</f>
        <v/>
      </c>
      <c r="AC33" s="257" t="str">
        <f>IF(ISBLANK(Výsledky!$EL$3),"",Výsledky!EL23)</f>
        <v/>
      </c>
      <c r="AD33" s="257" t="str">
        <f>IF(ISBLANK(Výsledky!$ES$3),"",Výsledky!ES23)</f>
        <v/>
      </c>
      <c r="AE33" s="257" t="str">
        <f>IF(ISBLANK(Výsledky!$EZ$3),"",Výsledky!EZ23)</f>
        <v/>
      </c>
      <c r="AF33" s="257" t="str">
        <f>IF(ISBLANK(Výsledky!$FG$3),"",Výsledky!FG23)</f>
        <v/>
      </c>
      <c r="AG33" s="257" t="str">
        <f>IF(ISBLANK(Výsledky!$FN$3),"",Výsledky!FN23)</f>
        <v/>
      </c>
      <c r="AH33" s="257" t="str">
        <f>IF(ISBLANK(Výsledky!$FU$3),"",Výsledky!FU23)</f>
        <v/>
      </c>
      <c r="AI33" s="257" t="str">
        <f>IF(ISBLANK(Výsledky!$GB$3),"",Výsledky!GB23)</f>
        <v/>
      </c>
      <c r="AJ33" s="257" t="str">
        <f>IF(ISBLANK(Výsledky!$GI$3),"",Výsledky!GI23)</f>
        <v/>
      </c>
      <c r="AK33" s="257" t="str">
        <f>IF(ISBLANK(Výsledky!$GP$3),"",Výsledky!GP23)</f>
        <v/>
      </c>
      <c r="AL33" s="257" t="str">
        <f>IF(ISBLANK(Výsledky!$GW$3),"",Výsledky!GW23)</f>
        <v/>
      </c>
      <c r="AM33" s="257" t="str">
        <f>IF(ISBLANK(Výsledky!$HD$3),"",Výsledky!HD23)</f>
        <v/>
      </c>
      <c r="AN33" s="257" t="str">
        <f>IF(ISBLANK(Výsledky!$HK$3),"",Výsledky!HK23)</f>
        <v/>
      </c>
      <c r="AO33" s="257" t="str">
        <f>IF(ISBLANK(Výsledky!$HR$3),"",Výsledky!HR23)</f>
        <v/>
      </c>
      <c r="AP33" s="257" t="str">
        <f>IF(ISBLANK(Výsledky!$HY$3),"",Výsledky!HY23)</f>
        <v/>
      </c>
      <c r="AQ33" s="257" t="str">
        <f>IF(ISBLANK(Výsledky!$IF$3),"",Výsledky!IF23)</f>
        <v/>
      </c>
      <c r="AR33" s="257" t="str">
        <f>IF(ISBLANK(Výsledky!$IM$3),"",Výsledky!IM23)</f>
        <v/>
      </c>
      <c r="AS33" s="257" t="str">
        <f>IF(ISBLANK(Výsledky!$IT$3),"",Výsledky!IT23)</f>
        <v/>
      </c>
      <c r="AT33" s="257" t="str">
        <f>IF(ISBLANK(Výsledky!$JA$3),"",Výsledky!JA23)</f>
        <v/>
      </c>
      <c r="AU33" s="257" t="str">
        <f>IF(ISBLANK(Výsledky!$JH$3),"",Výsledky!JH23)</f>
        <v/>
      </c>
      <c r="AV33" s="257" t="str">
        <f>IF(ISBLANK(Výsledky!$JO$3),"",Výsledky!JO23)</f>
        <v/>
      </c>
      <c r="AW33" s="257" t="str">
        <f>IF(ISBLANK(Výsledky!$JV$3),"",Výsledky!JV23)</f>
        <v/>
      </c>
      <c r="AX33" s="257" t="str">
        <f>IF(ISBLANK(Výsledky!$KC$3),"",Výsledky!KC23)</f>
        <v/>
      </c>
      <c r="AY33" s="257" t="str">
        <f>IF(ISBLANK(Výsledky!$KJ$3),"",Výsledky!KJ23)</f>
        <v/>
      </c>
      <c r="AZ33" s="257" t="str">
        <f>IF(ISBLANK(Výsledky!$KQ$3),"",Výsledky!KQ23)</f>
        <v/>
      </c>
      <c r="BA33" s="257" t="str">
        <f>IF(ISBLANK(Výsledky!$KX$3),"",Výsledky!KX23)</f>
        <v/>
      </c>
      <c r="BB33" s="257" t="str">
        <f>IF(ISBLANK(Výsledky!$LE$3),"",Výsledky!LE23)</f>
        <v/>
      </c>
      <c r="BC33" s="257" t="str">
        <f>IF(ISBLANK(Výsledky!$LL$3),"",Výsledky!LL23)</f>
        <v/>
      </c>
      <c r="BD33" s="257" t="str">
        <f>IF(ISBLANK(Výsledky!$LS$3),"",Výsledky!LS23)</f>
        <v/>
      </c>
      <c r="BE33" s="257" t="str">
        <f>IF(ISBLANK(Výsledky!$LZ$3),"",Výsledky!LZ23)</f>
        <v/>
      </c>
      <c r="BF33" s="257" t="str">
        <f>IF(ISBLANK(Výsledky!$MG$3),"",Výsledky!MG23)</f>
        <v/>
      </c>
      <c r="BG33" s="257" t="str">
        <f>IF(ISBLANK(Výsledky!$MN$3),"",Výsledky!MN23)</f>
        <v/>
      </c>
      <c r="BH33" s="257" t="str">
        <f>IF(ISBLANK(Výsledky!$MU$3),"",Výsledky!MU23)</f>
        <v/>
      </c>
      <c r="BI33" s="257" t="str">
        <f>IF(ISBLANK(Výsledky!$NB$3),"",Výsledky!NB23)</f>
        <v/>
      </c>
      <c r="BJ33" s="257" t="str">
        <f>IF(ISBLANK(Výsledky!$NI$3),"",Výsledky!NI23)</f>
        <v/>
      </c>
      <c r="BK33" s="257" t="str">
        <f>IF(ISBLANK(Výsledky!$NP$3),"",Výsledky!NP23)</f>
        <v/>
      </c>
      <c r="BL33" s="257" t="str">
        <f>IF(ISBLANK(Výsledky!$NW$3),"",Výsledky!NW23)</f>
        <v/>
      </c>
      <c r="BM33" s="257" t="str">
        <f>IF(ISBLANK(Výsledky!$OD$3),"",Výsledky!OD23)</f>
        <v/>
      </c>
      <c r="BN33" s="257" t="str">
        <f>IF(ISBLANK(Výsledky!$OK$3),"",Výsledky!OK23)</f>
        <v/>
      </c>
      <c r="BO33" s="257" t="str">
        <f>IF(ISBLANK(Výsledky!$OR$3),"",Výsledky!OR23)</f>
        <v/>
      </c>
      <c r="BP33" s="257" t="str">
        <f>IF(ISBLANK(Výsledky!$OY$3),"",Výsledky!OY23)</f>
        <v/>
      </c>
      <c r="BQ33" s="257" t="str">
        <f>IF(ISBLANK(Výsledky!$PF$3),"",Výsledky!PF23)</f>
        <v/>
      </c>
      <c r="BR33" s="257" t="str">
        <f>IF(ISBLANK(Výsledky!$PM$3),"",Výsledky!PM23)</f>
        <v/>
      </c>
      <c r="BS33" s="257" t="str">
        <f>IF(ISBLANK(Výsledky!$PT$3),"",Výsledky!PT23)</f>
        <v/>
      </c>
      <c r="BT33" s="257" t="str">
        <f>IF(ISBLANK(Výsledky!$QA$3),"",Výsledky!QA23)</f>
        <v/>
      </c>
      <c r="BU33" s="257" t="str">
        <f>IF(ISBLANK(Výsledky!$QH$3),"",Výsledky!QH64)</f>
        <v/>
      </c>
      <c r="BV33" s="257" t="str">
        <f>IF(ISBLANK(Výsledky!$QO$3),"",Výsledky!QO64)</f>
        <v/>
      </c>
      <c r="BW33" s="292" t="str">
        <f>IF(ISBLANK(Výsledky!$QV$3),"",Výsledky!QV64)</f>
        <v/>
      </c>
      <c r="BX33" s="49"/>
      <c r="BY33" s="122"/>
      <c r="BZ33" s="49"/>
      <c r="CA33" s="122"/>
      <c r="CB33" s="546"/>
      <c r="CC33" s="546"/>
      <c r="CD33" s="546"/>
      <c r="CE33" s="546"/>
      <c r="CF33" s="54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Tipy!A78</f>
        <v>10</v>
      </c>
      <c r="D34" s="243" t="str">
        <f>IF(Tipy!B78="","",Tipy!B78)</f>
        <v>xO2</v>
      </c>
      <c r="E34" s="51">
        <f>SUM(F34:J34)</f>
        <v>140</v>
      </c>
      <c r="F34" s="247">
        <f>IF(ISBLANK(Výsledky!$I$3),"-",SUM(K34:P34,R34,T34,V34,W34,Y34,AA34,AC34,AD34,AF34:AH34,AJ34,AL34:AN34,AQ34,AT34:AV34,AX34,AZ34,BC34,BE34,BH34:BK34,BM34,BP34,BQ34,BS34,BU34,BV34))</f>
        <v>140</v>
      </c>
      <c r="G34" s="268" t="str">
        <f>IF(ISBLANK(Výsledky!$AY$3),"-",SUM(Q34,U34,X34,AB34,AE34,AI34,AW34,AY34,BD34,BF34,BL34,BN34,BR34,BT34,BW34))</f>
        <v>-</v>
      </c>
      <c r="H34" s="269" t="str">
        <f>IF(ISBLANK(Výsledky!$BM$3),"-",SUM(S34,Z34,AK34,AP34,AR34,BA34))</f>
        <v>-</v>
      </c>
      <c r="I34" s="248" t="str">
        <f>IF(ISBLANK(Výsledky!$GI$3),"-",SUM(AO34,AS34,BB34,BG34,BO34,BX34))</f>
        <v>-</v>
      </c>
      <c r="J34" s="263" t="str">
        <f>IF(ISBLANK(Výsledky!$I$3),"",Výsledky!I82)</f>
        <v>-</v>
      </c>
      <c r="K34" s="266">
        <f>IF(ISBLANK(Výsledky!$P$3),"",Výsledky!P84)</f>
        <v>0</v>
      </c>
      <c r="L34" s="267">
        <f>IF(ISBLANK(Výsledky!$W$3),"",Výsledky!W84)</f>
        <v>40</v>
      </c>
      <c r="M34" s="257">
        <f>IF(ISBLANK(Výsledky!$AD$3),"",Výsledky!AD84)</f>
        <v>70</v>
      </c>
      <c r="N34" s="257">
        <f>IF(ISBLANK(Výsledky!$AK$3),"",Výsledky!AK84)</f>
        <v>30</v>
      </c>
      <c r="O34" s="257" t="str">
        <f>IF(ISBLANK(Výsledky!$AR$3),"",Výsledky!AR76)</f>
        <v/>
      </c>
      <c r="P34" s="257" t="str">
        <f>IF(ISBLANK(Výsledky!$AY$3),"",Výsledky!AY76)</f>
        <v/>
      </c>
      <c r="Q34" s="257" t="str">
        <f>IF(ISBLANK(Výsledky!$BF$3),"",Výsledky!BF76)</f>
        <v/>
      </c>
      <c r="R34" s="257" t="str">
        <f>IF(ISBLANK(Výsledky!$BM$3),"",Výsledky!BM76)</f>
        <v/>
      </c>
      <c r="S34" s="257" t="str">
        <f>IF(ISBLANK(Výsledky!$BT$3),"",Výsledky!BT76)</f>
        <v/>
      </c>
      <c r="T34" s="257" t="str">
        <f>IF(ISBLANK(Výsledky!$CA$3),"",Výsledky!CA76)</f>
        <v/>
      </c>
      <c r="U34" s="257" t="str">
        <f>IF(ISBLANK(Výsledky!$CH$3),"",Výsledky!CH76)</f>
        <v/>
      </c>
      <c r="V34" s="257" t="str">
        <f>IF(ISBLANK(Výsledky!$CO$3),"",Výsledky!CO76)</f>
        <v/>
      </c>
      <c r="W34" s="257" t="str">
        <f>IF(ISBLANK(Výsledky!$CV$3),"",Výsledky!CV76)</f>
        <v/>
      </c>
      <c r="X34" s="257" t="str">
        <f>IF(ISBLANK(Výsledky!$DC$3),"",Výsledky!DC76)</f>
        <v/>
      </c>
      <c r="Y34" s="257" t="str">
        <f>IF(ISBLANK(Výsledky!$DJ$3),"",Výsledky!DJ76)</f>
        <v/>
      </c>
      <c r="Z34" s="257" t="str">
        <f>IF(ISBLANK(Výsledky!$DQ$3),"",Výsledky!DQ76)</f>
        <v/>
      </c>
      <c r="AA34" s="257" t="str">
        <f>IF(ISBLANK(Výsledky!$DX$3),"",Výsledky!DX76)</f>
        <v/>
      </c>
      <c r="AB34" s="257" t="str">
        <f>IF(ISBLANK(Výsledky!$EE$3),"",Výsledky!EE76)</f>
        <v/>
      </c>
      <c r="AC34" s="257" t="str">
        <f>IF(ISBLANK(Výsledky!$EL$3),"",Výsledky!EL76)</f>
        <v/>
      </c>
      <c r="AD34" s="257" t="str">
        <f>IF(ISBLANK(Výsledky!$ES$3),"",Výsledky!ES76)</f>
        <v/>
      </c>
      <c r="AE34" s="257" t="str">
        <f>IF(ISBLANK(Výsledky!$EZ$3),"",Výsledky!EZ76)</f>
        <v/>
      </c>
      <c r="AF34" s="257" t="str">
        <f>IF(ISBLANK(Výsledky!$FG$3),"",Výsledky!FG76)</f>
        <v/>
      </c>
      <c r="AG34" s="257" t="str">
        <f>IF(ISBLANK(Výsledky!$FN$3),"",Výsledky!FN76)</f>
        <v/>
      </c>
      <c r="AH34" s="257" t="str">
        <f>IF(ISBLANK(Výsledky!$FU$3),"",Výsledky!FU76)</f>
        <v/>
      </c>
      <c r="AI34" s="257" t="str">
        <f>IF(ISBLANK(Výsledky!$GB$3),"",Výsledky!GB76)</f>
        <v/>
      </c>
      <c r="AJ34" s="257" t="str">
        <f>IF(ISBLANK(Výsledky!$GI$3),"",Výsledky!GI76)</f>
        <v/>
      </c>
      <c r="AK34" s="257" t="str">
        <f>IF(ISBLANK(Výsledky!$GP$3),"",Výsledky!GP76)</f>
        <v/>
      </c>
      <c r="AL34" s="257" t="str">
        <f>IF(ISBLANK(Výsledky!$GW$3),"",Výsledky!GW76)</f>
        <v/>
      </c>
      <c r="AM34" s="257" t="str">
        <f>IF(ISBLANK(Výsledky!$HD$3),"",Výsledky!HD76)</f>
        <v/>
      </c>
      <c r="AN34" s="257" t="str">
        <f>IF(ISBLANK(Výsledky!$HK$3),"",Výsledky!HK76)</f>
        <v/>
      </c>
      <c r="AO34" s="257" t="str">
        <f>IF(ISBLANK(Výsledky!$HR$3),"",Výsledky!HR76)</f>
        <v/>
      </c>
      <c r="AP34" s="257" t="str">
        <f>IF(ISBLANK(Výsledky!$HY$3),"",Výsledky!HY76)</f>
        <v/>
      </c>
      <c r="AQ34" s="257" t="str">
        <f>IF(ISBLANK(Výsledky!$IF$3),"",Výsledky!IF76)</f>
        <v/>
      </c>
      <c r="AR34" s="257" t="str">
        <f>IF(ISBLANK(Výsledky!$IM$3),"",Výsledky!IM76)</f>
        <v/>
      </c>
      <c r="AS34" s="257" t="str">
        <f>IF(ISBLANK(Výsledky!$IT$3),"",Výsledky!IT76)</f>
        <v/>
      </c>
      <c r="AT34" s="257" t="str">
        <f>IF(ISBLANK(Výsledky!$JA$3),"",Výsledky!JA76)</f>
        <v/>
      </c>
      <c r="AU34" s="257" t="str">
        <f>IF(ISBLANK(Výsledky!$JH$3),"",Výsledky!JH76)</f>
        <v/>
      </c>
      <c r="AV34" s="257" t="str">
        <f>IF(ISBLANK(Výsledky!$JO$3),"",Výsledky!JO76)</f>
        <v/>
      </c>
      <c r="AW34" s="257" t="str">
        <f>IF(ISBLANK(Výsledky!$JV$3),"",Výsledky!JV76)</f>
        <v/>
      </c>
      <c r="AX34" s="257" t="str">
        <f>IF(ISBLANK(Výsledky!$KC$3),"",Výsledky!KC76)</f>
        <v/>
      </c>
      <c r="AY34" s="257" t="str">
        <f>IF(ISBLANK(Výsledky!$KJ$3),"",Výsledky!KJ76)</f>
        <v/>
      </c>
      <c r="AZ34" s="257" t="str">
        <f>IF(ISBLANK(Výsledky!$KQ$3),"",Výsledky!KQ76)</f>
        <v/>
      </c>
      <c r="BA34" s="257" t="str">
        <f>IF(ISBLANK(Výsledky!$KX$3),"",Výsledky!KX76)</f>
        <v/>
      </c>
      <c r="BB34" s="257" t="str">
        <f>IF(ISBLANK(Výsledky!$LE$3),"",Výsledky!LE76)</f>
        <v/>
      </c>
      <c r="BC34" s="257" t="str">
        <f>IF(ISBLANK(Výsledky!$LL$3),"",Výsledky!LL76)</f>
        <v/>
      </c>
      <c r="BD34" s="257" t="str">
        <f>IF(ISBLANK(Výsledky!$LS$3),"",Výsledky!LS76)</f>
        <v/>
      </c>
      <c r="BE34" s="257" t="str">
        <f>IF(ISBLANK(Výsledky!$LZ$3),"",Výsledky!LZ76)</f>
        <v/>
      </c>
      <c r="BF34" s="257" t="str">
        <f>IF(ISBLANK(Výsledky!$MG$3),"",Výsledky!MG76)</f>
        <v/>
      </c>
      <c r="BG34" s="257" t="str">
        <f>IF(ISBLANK(Výsledky!$MN$3),"",Výsledky!MN76)</f>
        <v/>
      </c>
      <c r="BH34" s="257" t="str">
        <f>IF(ISBLANK(Výsledky!$MU$3),"",Výsledky!MU76)</f>
        <v/>
      </c>
      <c r="BI34" s="257" t="str">
        <f>IF(ISBLANK(Výsledky!$NB$3),"",Výsledky!NB76)</f>
        <v/>
      </c>
      <c r="BJ34" s="257" t="str">
        <f>IF(ISBLANK(Výsledky!$NI$3),"",Výsledky!NI76)</f>
        <v/>
      </c>
      <c r="BK34" s="257" t="str">
        <f>IF(ISBLANK(Výsledky!$NP$3),"",Výsledky!NP76)</f>
        <v/>
      </c>
      <c r="BL34" s="257" t="str">
        <f>IF(ISBLANK(Výsledky!$NW$3),"",Výsledky!NW76)</f>
        <v/>
      </c>
      <c r="BM34" s="257" t="str">
        <f>IF(ISBLANK(Výsledky!$OD$3),"",Výsledky!OD76)</f>
        <v/>
      </c>
      <c r="BN34" s="257" t="str">
        <f>IF(ISBLANK(Výsledky!$OK$3),"",Výsledky!OK76)</f>
        <v/>
      </c>
      <c r="BO34" s="257" t="str">
        <f>IF(ISBLANK(Výsledky!$OR$3),"",Výsledky!OR76)</f>
        <v/>
      </c>
      <c r="BP34" s="257" t="str">
        <f>IF(ISBLANK(Výsledky!$OY$3),"",Výsledky!OY76)</f>
        <v/>
      </c>
      <c r="BQ34" s="257" t="str">
        <f>IF(ISBLANK(Výsledky!$PF$3),"",Výsledky!PF76)</f>
        <v/>
      </c>
      <c r="BR34" s="257" t="str">
        <f>IF(ISBLANK(Výsledky!$PM$3),"",Výsledky!PM76)</f>
        <v/>
      </c>
      <c r="BS34" s="257" t="str">
        <f>IF(ISBLANK(Výsledky!$PT$3),"",Výsledky!PT76)</f>
        <v/>
      </c>
      <c r="BT34" s="257" t="str">
        <f>IF(ISBLANK(Výsledky!$QA$3),"",Výsledky!QA76)</f>
        <v/>
      </c>
      <c r="BU34" s="257" t="str">
        <f>IF(ISBLANK(Výsledky!$QH$3),"",Výsledky!QH117)</f>
        <v/>
      </c>
      <c r="BV34" s="257" t="str">
        <f>IF(ISBLANK(Výsledky!$QO$3),"",Výsledky!QO117)</f>
        <v/>
      </c>
      <c r="BW34" s="292" t="str">
        <f>IF(ISBLANK(Výsledky!$QV$3),"",Výsledky!QV117)</f>
        <v/>
      </c>
      <c r="BX34" s="49"/>
      <c r="BY34" s="122"/>
      <c r="BZ34" s="49"/>
      <c r="CA34" s="122"/>
      <c r="CB34" s="546"/>
      <c r="CC34" s="546"/>
      <c r="CD34" s="546"/>
      <c r="CE34" s="546"/>
      <c r="CF34" s="54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Tipy!A63</f>
        <v>26</v>
      </c>
      <c r="D35" s="243" t="str">
        <f>IF(Tipy!B63="","",Tipy!B63)</f>
        <v>Slavo</v>
      </c>
      <c r="E35" s="51">
        <f>SUM(F35:J35)</f>
        <v>140</v>
      </c>
      <c r="F35" s="247">
        <f>IF(ISBLANK(Výsledky!$I$3),"-",SUM(K35:P35,R35,T35,V35,W35,Y35,AA35,AC35,AD35,AF35:AH35,AJ35,AL35:AN35,AQ35,AT35:AV35,AX35,AZ35,BC35,BE35,BH35:BK35,BM35,BP35,BQ35,BS35,BU35,BV35))</f>
        <v>140</v>
      </c>
      <c r="G35" s="268" t="str">
        <f>IF(ISBLANK(Výsledky!$AY$3),"-",SUM(Q35,U35,X35,AB35,AE35,AI35,AW35,AY35,BD35,BF35,BL35,BN35,BR35,BT35,BW35))</f>
        <v>-</v>
      </c>
      <c r="H35" s="269" t="str">
        <f>IF(ISBLANK(Výsledky!$BM$3),"-",SUM(S35,Z35,AK35,AP35,AR35,BA35))</f>
        <v>-</v>
      </c>
      <c r="I35" s="248" t="str">
        <f>IF(ISBLANK(Výsledky!$GI$3),"-",SUM(AO35,AS35,BB35,BG35,BO35,BX35))</f>
        <v>-</v>
      </c>
      <c r="J35" s="263" t="str">
        <f>IF(ISBLANK(Výsledky!$I$3),"",Výsledky!I68)</f>
        <v>-</v>
      </c>
      <c r="K35" s="266">
        <f>IF(ISBLANK(Výsledky!$P$3),"",Výsledky!P69)</f>
        <v>20</v>
      </c>
      <c r="L35" s="267">
        <f>IF(ISBLANK(Výsledky!$W$3),"",Výsledky!W69)</f>
        <v>40</v>
      </c>
      <c r="M35" s="257">
        <f>IF(ISBLANK(Výsledky!$AD$3),"",Výsledky!AD69)</f>
        <v>50</v>
      </c>
      <c r="N35" s="257">
        <f>IF(ISBLANK(Výsledky!$AK$3),"",Výsledky!AK69)</f>
        <v>30</v>
      </c>
      <c r="O35" s="257" t="str">
        <f>IF(ISBLANK(Výsledky!$AR$3),"",Výsledky!AR63)</f>
        <v/>
      </c>
      <c r="P35" s="257" t="str">
        <f>IF(ISBLANK(Výsledky!$AY$3),"",Výsledky!AY63)</f>
        <v/>
      </c>
      <c r="Q35" s="257" t="str">
        <f>IF(ISBLANK(Výsledky!$BF$3),"",Výsledky!BF63)</f>
        <v/>
      </c>
      <c r="R35" s="257" t="str">
        <f>IF(ISBLANK(Výsledky!$BM$3),"",Výsledky!BM63)</f>
        <v/>
      </c>
      <c r="S35" s="257" t="str">
        <f>IF(ISBLANK(Výsledky!$BT$3),"",Výsledky!BT63)</f>
        <v/>
      </c>
      <c r="T35" s="257" t="str">
        <f>IF(ISBLANK(Výsledky!$CA$3),"",Výsledky!CA63)</f>
        <v/>
      </c>
      <c r="U35" s="257" t="str">
        <f>IF(ISBLANK(Výsledky!$CH$3),"",Výsledky!CH63)</f>
        <v/>
      </c>
      <c r="V35" s="257" t="str">
        <f>IF(ISBLANK(Výsledky!$CO$3),"",Výsledky!CO63)</f>
        <v/>
      </c>
      <c r="W35" s="257" t="str">
        <f>IF(ISBLANK(Výsledky!$CV$3),"",Výsledky!CV63)</f>
        <v/>
      </c>
      <c r="X35" s="257" t="str">
        <f>IF(ISBLANK(Výsledky!$DC$3),"",Výsledky!DC63)</f>
        <v/>
      </c>
      <c r="Y35" s="257" t="str">
        <f>IF(ISBLANK(Výsledky!$DJ$3),"",Výsledky!DJ63)</f>
        <v/>
      </c>
      <c r="Z35" s="257" t="str">
        <f>IF(ISBLANK(Výsledky!$DQ$3),"",Výsledky!DQ63)</f>
        <v/>
      </c>
      <c r="AA35" s="257" t="str">
        <f>IF(ISBLANK(Výsledky!$DX$3),"",Výsledky!DX63)</f>
        <v/>
      </c>
      <c r="AB35" s="257" t="str">
        <f>IF(ISBLANK(Výsledky!$EE$3),"",Výsledky!EE63)</f>
        <v/>
      </c>
      <c r="AC35" s="257" t="str">
        <f>IF(ISBLANK(Výsledky!$EL$3),"",Výsledky!EL63)</f>
        <v/>
      </c>
      <c r="AD35" s="257" t="str">
        <f>IF(ISBLANK(Výsledky!$ES$3),"",Výsledky!ES63)</f>
        <v/>
      </c>
      <c r="AE35" s="257" t="str">
        <f>IF(ISBLANK(Výsledky!$EZ$3),"",Výsledky!EZ63)</f>
        <v/>
      </c>
      <c r="AF35" s="257" t="str">
        <f>IF(ISBLANK(Výsledky!$FG$3),"",Výsledky!FG63)</f>
        <v/>
      </c>
      <c r="AG35" s="257" t="str">
        <f>IF(ISBLANK(Výsledky!$FN$3),"",Výsledky!FN63)</f>
        <v/>
      </c>
      <c r="AH35" s="257" t="str">
        <f>IF(ISBLANK(Výsledky!$FU$3),"",Výsledky!FU63)</f>
        <v/>
      </c>
      <c r="AI35" s="257" t="str">
        <f>IF(ISBLANK(Výsledky!$GB$3),"",Výsledky!GB63)</f>
        <v/>
      </c>
      <c r="AJ35" s="257" t="str">
        <f>IF(ISBLANK(Výsledky!$GI$3),"",Výsledky!GI63)</f>
        <v/>
      </c>
      <c r="AK35" s="257" t="str">
        <f>IF(ISBLANK(Výsledky!$GP$3),"",Výsledky!GP63)</f>
        <v/>
      </c>
      <c r="AL35" s="257" t="str">
        <f>IF(ISBLANK(Výsledky!$GW$3),"",Výsledky!GW63)</f>
        <v/>
      </c>
      <c r="AM35" s="257" t="str">
        <f>IF(ISBLANK(Výsledky!$HD$3),"",Výsledky!HD63)</f>
        <v/>
      </c>
      <c r="AN35" s="257" t="str">
        <f>IF(ISBLANK(Výsledky!$HK$3),"",Výsledky!HK63)</f>
        <v/>
      </c>
      <c r="AO35" s="257" t="str">
        <f>IF(ISBLANK(Výsledky!$HR$3),"",Výsledky!HR63)</f>
        <v/>
      </c>
      <c r="AP35" s="257" t="str">
        <f>IF(ISBLANK(Výsledky!$HY$3),"",Výsledky!HY63)</f>
        <v/>
      </c>
      <c r="AQ35" s="257" t="str">
        <f>IF(ISBLANK(Výsledky!$IF$3),"",Výsledky!IF63)</f>
        <v/>
      </c>
      <c r="AR35" s="257" t="str">
        <f>IF(ISBLANK(Výsledky!$IM$3),"",Výsledky!IM63)</f>
        <v/>
      </c>
      <c r="AS35" s="257" t="str">
        <f>IF(ISBLANK(Výsledky!$IT$3),"",Výsledky!IT63)</f>
        <v/>
      </c>
      <c r="AT35" s="257" t="str">
        <f>IF(ISBLANK(Výsledky!$JA$3),"",Výsledky!JA63)</f>
        <v/>
      </c>
      <c r="AU35" s="257" t="str">
        <f>IF(ISBLANK(Výsledky!$JH$3),"",Výsledky!JH63)</f>
        <v/>
      </c>
      <c r="AV35" s="257" t="str">
        <f>IF(ISBLANK(Výsledky!$JO$3),"",Výsledky!JO63)</f>
        <v/>
      </c>
      <c r="AW35" s="257" t="str">
        <f>IF(ISBLANK(Výsledky!$JV$3),"",Výsledky!JV63)</f>
        <v/>
      </c>
      <c r="AX35" s="257" t="str">
        <f>IF(ISBLANK(Výsledky!$KC$3),"",Výsledky!KC63)</f>
        <v/>
      </c>
      <c r="AY35" s="257" t="str">
        <f>IF(ISBLANK(Výsledky!$KJ$3),"",Výsledky!KJ63)</f>
        <v/>
      </c>
      <c r="AZ35" s="257" t="str">
        <f>IF(ISBLANK(Výsledky!$KQ$3),"",Výsledky!KQ63)</f>
        <v/>
      </c>
      <c r="BA35" s="257" t="str">
        <f>IF(ISBLANK(Výsledky!$KX$3),"",Výsledky!KX63)</f>
        <v/>
      </c>
      <c r="BB35" s="257" t="str">
        <f>IF(ISBLANK(Výsledky!$LE$3),"",Výsledky!LE63)</f>
        <v/>
      </c>
      <c r="BC35" s="257" t="str">
        <f>IF(ISBLANK(Výsledky!$LL$3),"",Výsledky!LL63)</f>
        <v/>
      </c>
      <c r="BD35" s="257" t="str">
        <f>IF(ISBLANK(Výsledky!$LS$3),"",Výsledky!LS63)</f>
        <v/>
      </c>
      <c r="BE35" s="257" t="str">
        <f>IF(ISBLANK(Výsledky!$LZ$3),"",Výsledky!LZ63)</f>
        <v/>
      </c>
      <c r="BF35" s="257" t="str">
        <f>IF(ISBLANK(Výsledky!$MG$3),"",Výsledky!MG63)</f>
        <v/>
      </c>
      <c r="BG35" s="257" t="str">
        <f>IF(ISBLANK(Výsledky!$MN$3),"",Výsledky!MN63)</f>
        <v/>
      </c>
      <c r="BH35" s="257" t="str">
        <f>IF(ISBLANK(Výsledky!$MU$3),"",Výsledky!MU63)</f>
        <v/>
      </c>
      <c r="BI35" s="257" t="str">
        <f>IF(ISBLANK(Výsledky!$NB$3),"",Výsledky!NB63)</f>
        <v/>
      </c>
      <c r="BJ35" s="257" t="str">
        <f>IF(ISBLANK(Výsledky!$NI$3),"",Výsledky!NI63)</f>
        <v/>
      </c>
      <c r="BK35" s="257" t="str">
        <f>IF(ISBLANK(Výsledky!$NP$3),"",Výsledky!NP63)</f>
        <v/>
      </c>
      <c r="BL35" s="257" t="str">
        <f>IF(ISBLANK(Výsledky!$NW$3),"",Výsledky!NW63)</f>
        <v/>
      </c>
      <c r="BM35" s="257" t="str">
        <f>IF(ISBLANK(Výsledky!$OD$3),"",Výsledky!OD63)</f>
        <v/>
      </c>
      <c r="BN35" s="257" t="str">
        <f>IF(ISBLANK(Výsledky!$OK$3),"",Výsledky!OK63)</f>
        <v/>
      </c>
      <c r="BO35" s="257" t="str">
        <f>IF(ISBLANK(Výsledky!$OR$3),"",Výsledky!OR63)</f>
        <v/>
      </c>
      <c r="BP35" s="257" t="str">
        <f>IF(ISBLANK(Výsledky!$OY$3),"",Výsledky!OY63)</f>
        <v/>
      </c>
      <c r="BQ35" s="257" t="str">
        <f>IF(ISBLANK(Výsledky!$PF$3),"",Výsledky!PF63)</f>
        <v/>
      </c>
      <c r="BR35" s="257" t="str">
        <f>IF(ISBLANK(Výsledky!$PM$3),"",Výsledky!PM63)</f>
        <v/>
      </c>
      <c r="BS35" s="257" t="str">
        <f>IF(ISBLANK(Výsledky!$PT$3),"",Výsledky!PT63)</f>
        <v/>
      </c>
      <c r="BT35" s="257" t="str">
        <f>IF(ISBLANK(Výsledky!$QA$3),"",Výsledky!QA63)</f>
        <v/>
      </c>
      <c r="BU35" s="257" t="str">
        <f>IF(ISBLANK(Výsledky!$QH$3),"",Výsledky!QH104)</f>
        <v/>
      </c>
      <c r="BV35" s="257" t="str">
        <f>IF(ISBLANK(Výsledky!$QO$3),"",Výsledky!QO104)</f>
        <v/>
      </c>
      <c r="BW35" s="292" t="str">
        <f>IF(ISBLANK(Výsledky!$QV$3),"",Výsledky!QV104)</f>
        <v/>
      </c>
      <c r="BX35" s="49"/>
      <c r="BY35" s="122"/>
      <c r="BZ35" s="49"/>
      <c r="CA35" s="122"/>
      <c r="CB35" s="546"/>
      <c r="CC35" s="546"/>
      <c r="CD35" s="546"/>
      <c r="CE35" s="546"/>
      <c r="CF35" s="54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Tipy!A8</f>
        <v>36</v>
      </c>
      <c r="D36" s="243" t="str">
        <f>IF(Tipy!B8="","",Tipy!B8)</f>
        <v>Alex LFC</v>
      </c>
      <c r="E36" s="51">
        <f>SUM(F36:J36)</f>
        <v>140</v>
      </c>
      <c r="F36" s="247">
        <f>IF(ISBLANK(Výsledky!$I$3),"-",SUM(K36:P36,R36,T36,V36,W36,Y36,AA36,AC36,AD36,AF36:AH36,AJ36,AL36:AN36,AQ36,AT36:AV36,AX36,AZ36,BC36,BE36,BH36:BK36,BM36,BP36,BQ36,BS36,BU36,BV36))</f>
        <v>140</v>
      </c>
      <c r="G36" s="268" t="str">
        <f>IF(ISBLANK(Výsledky!$AY$3),"-",SUM(Q36,U36,X36,AB36,AE36,AI36,AW36,AY36,BD36,BF36,BL36,BN36,BR36,BT36,BW36))</f>
        <v>-</v>
      </c>
      <c r="H36" s="269" t="str">
        <f>IF(ISBLANK(Výsledky!$BM$3),"-",SUM(S36,Z36,AK36,AP36,AR36,BA36))</f>
        <v>-</v>
      </c>
      <c r="I36" s="248" t="str">
        <f>IF(ISBLANK(Výsledky!$GI$3),"-",SUM(AO36,AS36,BB36,BG36,BO36,BX36))</f>
        <v>-</v>
      </c>
      <c r="J36" s="263" t="str">
        <f>IF(ISBLANK(Výsledky!$I$3),"",Výsledky!I14)</f>
        <v>-</v>
      </c>
      <c r="K36" s="266">
        <f>IF(ISBLANK(Výsledky!$P$3),"",Výsledky!P14)</f>
        <v>0</v>
      </c>
      <c r="L36" s="267">
        <f>IF(ISBLANK(Výsledky!$W$3),"",Výsledky!W14)</f>
        <v>80</v>
      </c>
      <c r="M36" s="257">
        <f>IF(ISBLANK(Výsledky!$AD$3),"",Výsledky!AD14)</f>
        <v>40</v>
      </c>
      <c r="N36" s="257">
        <f>IF(ISBLANK(Výsledky!$AK$3),"",Výsledky!AK14)</f>
        <v>20</v>
      </c>
      <c r="O36" s="257" t="str">
        <f>IF(ISBLANK(Výsledky!$AR$3),"",Výsledky!AR14)</f>
        <v/>
      </c>
      <c r="P36" s="257" t="str">
        <f>IF(ISBLANK(Výsledky!$AY$3),"",Výsledky!AY14)</f>
        <v/>
      </c>
      <c r="Q36" s="257" t="str">
        <f>IF(ISBLANK(Výsledky!$BF$3),"",Výsledky!BF14)</f>
        <v/>
      </c>
      <c r="R36" s="257" t="str">
        <f>IF(ISBLANK(Výsledky!$BM$3),"",Výsledky!BM14)</f>
        <v/>
      </c>
      <c r="S36" s="257" t="str">
        <f>IF(ISBLANK(Výsledky!$BT$3),"",Výsledky!BT14)</f>
        <v/>
      </c>
      <c r="T36" s="257" t="str">
        <f>IF(ISBLANK(Výsledky!$CA$3),"",Výsledky!CA14)</f>
        <v/>
      </c>
      <c r="U36" s="257" t="str">
        <f>IF(ISBLANK(Výsledky!$CH$3),"",Výsledky!CH14)</f>
        <v/>
      </c>
      <c r="V36" s="257" t="str">
        <f>IF(ISBLANK(Výsledky!$CO$3),"",Výsledky!CO14)</f>
        <v/>
      </c>
      <c r="W36" s="257" t="str">
        <f>IF(ISBLANK(Výsledky!$CV$3),"",Výsledky!CV14)</f>
        <v/>
      </c>
      <c r="X36" s="257" t="str">
        <f>IF(ISBLANK(Výsledky!$DC$3),"",Výsledky!DC14)</f>
        <v/>
      </c>
      <c r="Y36" s="257" t="str">
        <f>IF(ISBLANK(Výsledky!$DJ$3),"",Výsledky!DJ14)</f>
        <v/>
      </c>
      <c r="Z36" s="257" t="str">
        <f>IF(ISBLANK(Výsledky!$DQ$3),"",Výsledky!DQ14)</f>
        <v/>
      </c>
      <c r="AA36" s="257" t="str">
        <f>IF(ISBLANK(Výsledky!$DX$3),"",Výsledky!DX14)</f>
        <v/>
      </c>
      <c r="AB36" s="257" t="str">
        <f>IF(ISBLANK(Výsledky!$EE$3),"",Výsledky!EE14)</f>
        <v/>
      </c>
      <c r="AC36" s="257" t="str">
        <f>IF(ISBLANK(Výsledky!$EL$3),"",Výsledky!EL14)</f>
        <v/>
      </c>
      <c r="AD36" s="257" t="str">
        <f>IF(ISBLANK(Výsledky!$ES$3),"",Výsledky!ES14)</f>
        <v/>
      </c>
      <c r="AE36" s="257" t="str">
        <f>IF(ISBLANK(Výsledky!$EZ$3),"",Výsledky!EZ14)</f>
        <v/>
      </c>
      <c r="AF36" s="257" t="str">
        <f>IF(ISBLANK(Výsledky!$FG$3),"",Výsledky!FG14)</f>
        <v/>
      </c>
      <c r="AG36" s="257" t="str">
        <f>IF(ISBLANK(Výsledky!$FN$3),"",Výsledky!FN14)</f>
        <v/>
      </c>
      <c r="AH36" s="257" t="str">
        <f>IF(ISBLANK(Výsledky!$FU$3),"",Výsledky!FU14)</f>
        <v/>
      </c>
      <c r="AI36" s="257" t="str">
        <f>IF(ISBLANK(Výsledky!$GB$3),"",Výsledky!GB14)</f>
        <v/>
      </c>
      <c r="AJ36" s="257" t="str">
        <f>IF(ISBLANK(Výsledky!$GI$3),"",Výsledky!GI14)</f>
        <v/>
      </c>
      <c r="AK36" s="257" t="str">
        <f>IF(ISBLANK(Výsledky!$GP$3),"",Výsledky!GP14)</f>
        <v/>
      </c>
      <c r="AL36" s="257" t="str">
        <f>IF(ISBLANK(Výsledky!$GW$3),"",Výsledky!GW14)</f>
        <v/>
      </c>
      <c r="AM36" s="257" t="str">
        <f>IF(ISBLANK(Výsledky!$HD$3),"",Výsledky!HD14)</f>
        <v/>
      </c>
      <c r="AN36" s="257" t="str">
        <f>IF(ISBLANK(Výsledky!$HK$3),"",Výsledky!HK14)</f>
        <v/>
      </c>
      <c r="AO36" s="257" t="str">
        <f>IF(ISBLANK(Výsledky!$HR$3),"",Výsledky!HR14)</f>
        <v/>
      </c>
      <c r="AP36" s="257" t="str">
        <f>IF(ISBLANK(Výsledky!$HY$3),"",Výsledky!HY14)</f>
        <v/>
      </c>
      <c r="AQ36" s="257" t="str">
        <f>IF(ISBLANK(Výsledky!$IF$3),"",Výsledky!IF14)</f>
        <v/>
      </c>
      <c r="AR36" s="257" t="str">
        <f>IF(ISBLANK(Výsledky!$IM$3),"",Výsledky!IM14)</f>
        <v/>
      </c>
      <c r="AS36" s="257" t="str">
        <f>IF(ISBLANK(Výsledky!$IT$3),"",Výsledky!IT14)</f>
        <v/>
      </c>
      <c r="AT36" s="257" t="str">
        <f>IF(ISBLANK(Výsledky!$JA$3),"",Výsledky!JA14)</f>
        <v/>
      </c>
      <c r="AU36" s="257" t="str">
        <f>IF(ISBLANK(Výsledky!$JH$3),"",Výsledky!JH14)</f>
        <v/>
      </c>
      <c r="AV36" s="257" t="str">
        <f>IF(ISBLANK(Výsledky!$JO$3),"",Výsledky!JO14)</f>
        <v/>
      </c>
      <c r="AW36" s="257" t="str">
        <f>IF(ISBLANK(Výsledky!$JV$3),"",Výsledky!JV14)</f>
        <v/>
      </c>
      <c r="AX36" s="257" t="str">
        <f>IF(ISBLANK(Výsledky!$KC$3),"",Výsledky!KC14)</f>
        <v/>
      </c>
      <c r="AY36" s="257" t="str">
        <f>IF(ISBLANK(Výsledky!$KJ$3),"",Výsledky!KJ14)</f>
        <v/>
      </c>
      <c r="AZ36" s="257" t="str">
        <f>IF(ISBLANK(Výsledky!$KQ$3),"",Výsledky!KQ14)</f>
        <v/>
      </c>
      <c r="BA36" s="257" t="str">
        <f>IF(ISBLANK(Výsledky!$KX$3),"",Výsledky!KX14)</f>
        <v/>
      </c>
      <c r="BB36" s="257" t="str">
        <f>IF(ISBLANK(Výsledky!$LE$3),"",Výsledky!LE14)</f>
        <v/>
      </c>
      <c r="BC36" s="257" t="str">
        <f>IF(ISBLANK(Výsledky!$LL$3),"",Výsledky!LL14)</f>
        <v/>
      </c>
      <c r="BD36" s="257" t="str">
        <f>IF(ISBLANK(Výsledky!$LS$3),"",Výsledky!LS14)</f>
        <v/>
      </c>
      <c r="BE36" s="257" t="str">
        <f>IF(ISBLANK(Výsledky!$LZ$3),"",Výsledky!LZ14)</f>
        <v/>
      </c>
      <c r="BF36" s="257" t="str">
        <f>IF(ISBLANK(Výsledky!$MG$3),"",Výsledky!MG14)</f>
        <v/>
      </c>
      <c r="BG36" s="257" t="str">
        <f>IF(ISBLANK(Výsledky!$MN$3),"",Výsledky!MN14)</f>
        <v/>
      </c>
      <c r="BH36" s="257" t="str">
        <f>IF(ISBLANK(Výsledky!$MU$3),"",Výsledky!MU14)</f>
        <v/>
      </c>
      <c r="BI36" s="257" t="str">
        <f>IF(ISBLANK(Výsledky!$NB$3),"",Výsledky!NB14)</f>
        <v/>
      </c>
      <c r="BJ36" s="257" t="str">
        <f>IF(ISBLANK(Výsledky!$NI$3),"",Výsledky!NI14)</f>
        <v/>
      </c>
      <c r="BK36" s="257" t="str">
        <f>IF(ISBLANK(Výsledky!$NP$3),"",Výsledky!NP14)</f>
        <v/>
      </c>
      <c r="BL36" s="257" t="str">
        <f>IF(ISBLANK(Výsledky!$NW$3),"",Výsledky!NW14)</f>
        <v/>
      </c>
      <c r="BM36" s="257" t="str">
        <f>IF(ISBLANK(Výsledky!$OD$3),"",Výsledky!OD14)</f>
        <v/>
      </c>
      <c r="BN36" s="257" t="str">
        <f>IF(ISBLANK(Výsledky!$OK$3),"",Výsledky!OK14)</f>
        <v/>
      </c>
      <c r="BO36" s="257" t="str">
        <f>IF(ISBLANK(Výsledky!$OR$3),"",Výsledky!OR14)</f>
        <v/>
      </c>
      <c r="BP36" s="257" t="str">
        <f>IF(ISBLANK(Výsledky!$OY$3),"",Výsledky!OY14)</f>
        <v/>
      </c>
      <c r="BQ36" s="257" t="str">
        <f>IF(ISBLANK(Výsledky!$PF$3),"",Výsledky!PF14)</f>
        <v/>
      </c>
      <c r="BR36" s="257" t="str">
        <f>IF(ISBLANK(Výsledky!$PM$3),"",Výsledky!PM14)</f>
        <v/>
      </c>
      <c r="BS36" s="257" t="str">
        <f>IF(ISBLANK(Výsledky!$PT$3),"",Výsledky!PT14)</f>
        <v/>
      </c>
      <c r="BT36" s="257" t="str">
        <f>IF(ISBLANK(Výsledky!$QA$3),"",Výsledky!QA14)</f>
        <v/>
      </c>
      <c r="BU36" s="257" t="str">
        <f>IF(ISBLANK(Výsledky!$QH$3),"",Výsledky!QH55)</f>
        <v/>
      </c>
      <c r="BV36" s="257" t="str">
        <f>IF(ISBLANK(Výsledky!$QO$3),"",Výsledky!QO55)</f>
        <v/>
      </c>
      <c r="BW36" s="292" t="str">
        <f>IF(ISBLANK(Výsledky!$QV$3),"",Výsledky!QV55)</f>
        <v/>
      </c>
      <c r="BX36" s="49"/>
      <c r="BY36" s="122"/>
      <c r="BZ36" s="49"/>
      <c r="CA36" s="122"/>
      <c r="CB36" s="546"/>
      <c r="CC36" s="546"/>
      <c r="CD36" s="546"/>
      <c r="CE36" s="546"/>
      <c r="CF36" s="54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Tipy!A18</f>
        <v>1</v>
      </c>
      <c r="D37" s="243" t="str">
        <f>IF(Tipy!B18="","",Tipy!B18)</f>
        <v>Eddy Hunter</v>
      </c>
      <c r="E37" s="51">
        <f>SUM(F37:J37)</f>
        <v>130</v>
      </c>
      <c r="F37" s="247">
        <f>IF(ISBLANK(Výsledky!$I$3),"-",SUM(K37:P37,R37,T37,V37,W37,Y37,AA37,AC37,AD37,AF37:AH37,AJ37,AL37:AN37,AQ37,AT37:AV37,AX37,AZ37,BC37,BE37,BH37:BK37,BM37,BP37,BQ37,BS37,BU37,BV37))</f>
        <v>130</v>
      </c>
      <c r="G37" s="268" t="str">
        <f>IF(ISBLANK(Výsledky!$AY$3),"-",SUM(Q37,U37,X37,AB37,AE37,AI37,AW37,AY37,BD37,BF37,BL37,BN37,BR37,BT37,BW37))</f>
        <v>-</v>
      </c>
      <c r="H37" s="269" t="str">
        <f>IF(ISBLANK(Výsledky!$BM$3),"-",SUM(S37,Z37,AK37,AP37,AR37,BA37))</f>
        <v>-</v>
      </c>
      <c r="I37" s="248" t="str">
        <f>IF(ISBLANK(Výsledky!$GI$3),"-",SUM(AO37,AS37,BB37,BG37,BO37,BX37))</f>
        <v>-</v>
      </c>
      <c r="J37" s="263" t="str">
        <f>IF(ISBLANK(Výsledky!$I$3),"",Výsledky!I24)</f>
        <v>-</v>
      </c>
      <c r="K37" s="266">
        <f>IF(ISBLANK(Výsledky!$P$3),"",Výsledky!P24)</f>
        <v>0</v>
      </c>
      <c r="L37" s="267">
        <f>IF(ISBLANK(Výsledky!$W$3),"",Výsledky!W24)</f>
        <v>40</v>
      </c>
      <c r="M37" s="257">
        <f>IF(ISBLANK(Výsledky!$AD$3),"",Výsledky!AD24)</f>
        <v>20</v>
      </c>
      <c r="N37" s="257">
        <f>IF(ISBLANK(Výsledky!$AK$3),"",Výsledky!AK24)</f>
        <v>70</v>
      </c>
      <c r="O37" s="257" t="str">
        <f>IF(ISBLANK(Výsledky!$AR$3),"",Výsledky!AR22)</f>
        <v/>
      </c>
      <c r="P37" s="257" t="str">
        <f>IF(ISBLANK(Výsledky!$AY$3),"",Výsledky!AY22)</f>
        <v/>
      </c>
      <c r="Q37" s="257" t="str">
        <f>IF(ISBLANK(Výsledky!$BF$3),"",Výsledky!BF22)</f>
        <v/>
      </c>
      <c r="R37" s="257" t="str">
        <f>IF(ISBLANK(Výsledky!$BM$3),"",Výsledky!BM22)</f>
        <v/>
      </c>
      <c r="S37" s="257" t="str">
        <f>IF(ISBLANK(Výsledky!$BT$3),"",Výsledky!BT22)</f>
        <v/>
      </c>
      <c r="T37" s="257" t="str">
        <f>IF(ISBLANK(Výsledky!$CA$3),"",Výsledky!CA22)</f>
        <v/>
      </c>
      <c r="U37" s="257" t="str">
        <f>IF(ISBLANK(Výsledky!$CH$3),"",Výsledky!CH22)</f>
        <v/>
      </c>
      <c r="V37" s="257" t="str">
        <f>IF(ISBLANK(Výsledky!$CO$3),"",Výsledky!CO22)</f>
        <v/>
      </c>
      <c r="W37" s="257" t="str">
        <f>IF(ISBLANK(Výsledky!$CV$3),"",Výsledky!CV22)</f>
        <v/>
      </c>
      <c r="X37" s="257" t="str">
        <f>IF(ISBLANK(Výsledky!$DC$3),"",Výsledky!DC22)</f>
        <v/>
      </c>
      <c r="Y37" s="257" t="str">
        <f>IF(ISBLANK(Výsledky!$DJ$3),"",Výsledky!DJ22)</f>
        <v/>
      </c>
      <c r="Z37" s="257" t="str">
        <f>IF(ISBLANK(Výsledky!$DQ$3),"",Výsledky!DQ22)</f>
        <v/>
      </c>
      <c r="AA37" s="257" t="str">
        <f>IF(ISBLANK(Výsledky!$DX$3),"",Výsledky!DX22)</f>
        <v/>
      </c>
      <c r="AB37" s="257" t="str">
        <f>IF(ISBLANK(Výsledky!$EE$3),"",Výsledky!EE22)</f>
        <v/>
      </c>
      <c r="AC37" s="257" t="str">
        <f>IF(ISBLANK(Výsledky!$EL$3),"",Výsledky!EL22)</f>
        <v/>
      </c>
      <c r="AD37" s="257" t="str">
        <f>IF(ISBLANK(Výsledky!$ES$3),"",Výsledky!ES22)</f>
        <v/>
      </c>
      <c r="AE37" s="257" t="str">
        <f>IF(ISBLANK(Výsledky!$EZ$3),"",Výsledky!EZ22)</f>
        <v/>
      </c>
      <c r="AF37" s="257" t="str">
        <f>IF(ISBLANK(Výsledky!$FG$3),"",Výsledky!FG22)</f>
        <v/>
      </c>
      <c r="AG37" s="257" t="str">
        <f>IF(ISBLANK(Výsledky!$FN$3),"",Výsledky!FN22)</f>
        <v/>
      </c>
      <c r="AH37" s="257" t="str">
        <f>IF(ISBLANK(Výsledky!$FU$3),"",Výsledky!FU22)</f>
        <v/>
      </c>
      <c r="AI37" s="257" t="str">
        <f>IF(ISBLANK(Výsledky!$GB$3),"",Výsledky!GB22)</f>
        <v/>
      </c>
      <c r="AJ37" s="257" t="str">
        <f>IF(ISBLANK(Výsledky!$GI$3),"",Výsledky!GI22)</f>
        <v/>
      </c>
      <c r="AK37" s="257" t="str">
        <f>IF(ISBLANK(Výsledky!$GP$3),"",Výsledky!GP22)</f>
        <v/>
      </c>
      <c r="AL37" s="257" t="str">
        <f>IF(ISBLANK(Výsledky!$GW$3),"",Výsledky!GW22)</f>
        <v/>
      </c>
      <c r="AM37" s="257" t="str">
        <f>IF(ISBLANK(Výsledky!$HD$3),"",Výsledky!HD22)</f>
        <v/>
      </c>
      <c r="AN37" s="257" t="str">
        <f>IF(ISBLANK(Výsledky!$HK$3),"",Výsledky!HK22)</f>
        <v/>
      </c>
      <c r="AO37" s="257" t="str">
        <f>IF(ISBLANK(Výsledky!$HR$3),"",Výsledky!HR22)</f>
        <v/>
      </c>
      <c r="AP37" s="257" t="str">
        <f>IF(ISBLANK(Výsledky!$HY$3),"",Výsledky!HY22)</f>
        <v/>
      </c>
      <c r="AQ37" s="257" t="str">
        <f>IF(ISBLANK(Výsledky!$IF$3),"",Výsledky!IF22)</f>
        <v/>
      </c>
      <c r="AR37" s="257" t="str">
        <f>IF(ISBLANK(Výsledky!$IM$3),"",Výsledky!IM22)</f>
        <v/>
      </c>
      <c r="AS37" s="257" t="str">
        <f>IF(ISBLANK(Výsledky!$IT$3),"",Výsledky!IT22)</f>
        <v/>
      </c>
      <c r="AT37" s="257" t="str">
        <f>IF(ISBLANK(Výsledky!$JA$3),"",Výsledky!JA22)</f>
        <v/>
      </c>
      <c r="AU37" s="257" t="str">
        <f>IF(ISBLANK(Výsledky!$JH$3),"",Výsledky!JH22)</f>
        <v/>
      </c>
      <c r="AV37" s="257" t="str">
        <f>IF(ISBLANK(Výsledky!$JO$3),"",Výsledky!JO22)</f>
        <v/>
      </c>
      <c r="AW37" s="257" t="str">
        <f>IF(ISBLANK(Výsledky!$JV$3),"",Výsledky!JV22)</f>
        <v/>
      </c>
      <c r="AX37" s="257" t="str">
        <f>IF(ISBLANK(Výsledky!$KC$3),"",Výsledky!KC22)</f>
        <v/>
      </c>
      <c r="AY37" s="257" t="str">
        <f>IF(ISBLANK(Výsledky!$KJ$3),"",Výsledky!KJ22)</f>
        <v/>
      </c>
      <c r="AZ37" s="257" t="str">
        <f>IF(ISBLANK(Výsledky!$KQ$3),"",Výsledky!KQ22)</f>
        <v/>
      </c>
      <c r="BA37" s="257" t="str">
        <f>IF(ISBLANK(Výsledky!$KX$3),"",Výsledky!KX22)</f>
        <v/>
      </c>
      <c r="BB37" s="257" t="str">
        <f>IF(ISBLANK(Výsledky!$LE$3),"",Výsledky!LE22)</f>
        <v/>
      </c>
      <c r="BC37" s="257" t="str">
        <f>IF(ISBLANK(Výsledky!$LL$3),"",Výsledky!LL22)</f>
        <v/>
      </c>
      <c r="BD37" s="257" t="str">
        <f>IF(ISBLANK(Výsledky!$LS$3),"",Výsledky!LS22)</f>
        <v/>
      </c>
      <c r="BE37" s="257" t="str">
        <f>IF(ISBLANK(Výsledky!$LZ$3),"",Výsledky!LZ22)</f>
        <v/>
      </c>
      <c r="BF37" s="257" t="str">
        <f>IF(ISBLANK(Výsledky!$MG$3),"",Výsledky!MG22)</f>
        <v/>
      </c>
      <c r="BG37" s="257" t="str">
        <f>IF(ISBLANK(Výsledky!$MN$3),"",Výsledky!MN22)</f>
        <v/>
      </c>
      <c r="BH37" s="257" t="str">
        <f>IF(ISBLANK(Výsledky!$MU$3),"",Výsledky!MU22)</f>
        <v/>
      </c>
      <c r="BI37" s="257" t="str">
        <f>IF(ISBLANK(Výsledky!$NB$3),"",Výsledky!NB22)</f>
        <v/>
      </c>
      <c r="BJ37" s="257" t="str">
        <f>IF(ISBLANK(Výsledky!$NI$3),"",Výsledky!NI22)</f>
        <v/>
      </c>
      <c r="BK37" s="257" t="str">
        <f>IF(ISBLANK(Výsledky!$NP$3),"",Výsledky!NP22)</f>
        <v/>
      </c>
      <c r="BL37" s="257" t="str">
        <f>IF(ISBLANK(Výsledky!$NW$3),"",Výsledky!NW22)</f>
        <v/>
      </c>
      <c r="BM37" s="257" t="str">
        <f>IF(ISBLANK(Výsledky!$OD$3),"",Výsledky!OD22)</f>
        <v/>
      </c>
      <c r="BN37" s="257" t="str">
        <f>IF(ISBLANK(Výsledky!$OK$3),"",Výsledky!OK22)</f>
        <v/>
      </c>
      <c r="BO37" s="257" t="str">
        <f>IF(ISBLANK(Výsledky!$OR$3),"",Výsledky!OR22)</f>
        <v/>
      </c>
      <c r="BP37" s="257" t="str">
        <f>IF(ISBLANK(Výsledky!$OY$3),"",Výsledky!OY22)</f>
        <v/>
      </c>
      <c r="BQ37" s="257" t="str">
        <f>IF(ISBLANK(Výsledky!$PF$3),"",Výsledky!PF22)</f>
        <v/>
      </c>
      <c r="BR37" s="257" t="str">
        <f>IF(ISBLANK(Výsledky!$PM$3),"",Výsledky!PM22)</f>
        <v/>
      </c>
      <c r="BS37" s="257" t="str">
        <f>IF(ISBLANK(Výsledky!$PT$3),"",Výsledky!PT22)</f>
        <v/>
      </c>
      <c r="BT37" s="257" t="str">
        <f>IF(ISBLANK(Výsledky!$QA$3),"",Výsledky!QA22)</f>
        <v/>
      </c>
      <c r="BU37" s="257" t="str">
        <f>IF(ISBLANK(Výsledky!$QH$3),"",Výsledky!QH63)</f>
        <v/>
      </c>
      <c r="BV37" s="257" t="str">
        <f>IF(ISBLANK(Výsledky!$QO$3),"",Výsledky!QO63)</f>
        <v/>
      </c>
      <c r="BW37" s="292" t="str">
        <f>IF(ISBLANK(Výsledky!$QV$3),"",Výsledky!QV63)</f>
        <v/>
      </c>
      <c r="BX37" s="49"/>
      <c r="BY37" s="122"/>
      <c r="BZ37" s="49"/>
      <c r="CA37" s="122"/>
      <c r="CB37" s="546"/>
      <c r="CC37" s="546"/>
      <c r="CD37" s="546"/>
      <c r="CE37" s="546"/>
      <c r="CF37" s="54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Tipy!A22</f>
        <v>15</v>
      </c>
      <c r="D38" s="243" t="str">
        <f>IF(Tipy!B22="","",Tipy!B22)</f>
        <v>Fifo</v>
      </c>
      <c r="E38" s="51">
        <f>SUM(F38:J38)</f>
        <v>130</v>
      </c>
      <c r="F38" s="247">
        <f>IF(ISBLANK(Výsledky!$I$3),"-",SUM(K38:P38,R38,T38,V38,W38,Y38,AA38,AC38,AD38,AF38:AH38,AJ38,AL38:AN38,AQ38,AT38:AV38,AX38,AZ38,BC38,BE38,BH38:BK38,BM38,BP38,BQ38,BS38,BU38,BV38))</f>
        <v>130</v>
      </c>
      <c r="G38" s="268" t="str">
        <f>IF(ISBLANK(Výsledky!$AY$3),"-",SUM(Q38,U38,X38,AB38,AE38,AI38,AW38,AY38,BD38,BF38,BL38,BN38,BR38,BT38,BW38))</f>
        <v>-</v>
      </c>
      <c r="H38" s="269" t="str">
        <f>IF(ISBLANK(Výsledky!$BM$3),"-",SUM(S38,Z38,AK38,AP38,AR38,BA38))</f>
        <v>-</v>
      </c>
      <c r="I38" s="248" t="str">
        <f>IF(ISBLANK(Výsledky!$GI$3),"-",SUM(AO38,AS38,BB38,BG38,BO38,BX38))</f>
        <v>-</v>
      </c>
      <c r="J38" s="263" t="str">
        <f>IF(ISBLANK(Výsledky!$I$3),"",Výsledky!I28)</f>
        <v>-</v>
      </c>
      <c r="K38" s="266">
        <f>IF(ISBLANK(Výsledky!$P$3),"",Výsledky!P28)</f>
        <v>80</v>
      </c>
      <c r="L38" s="267">
        <f>IF(ISBLANK(Výsledky!$W$3),"",Výsledky!W28)</f>
        <v>40</v>
      </c>
      <c r="M38" s="257">
        <f>IF(ISBLANK(Výsledky!$AD$3),"",Výsledky!AD28)</f>
        <v>10</v>
      </c>
      <c r="N38" s="257" t="str">
        <f>IF(ISBLANK(Výsledky!$AK$3),"",Výsledky!AK28)</f>
        <v>-</v>
      </c>
      <c r="O38" s="257" t="str">
        <f>IF(ISBLANK(Výsledky!$AR$3),"",Výsledky!AR25)</f>
        <v/>
      </c>
      <c r="P38" s="257" t="str">
        <f>IF(ISBLANK(Výsledky!$AY$3),"",Výsledky!AY25)</f>
        <v/>
      </c>
      <c r="Q38" s="257" t="str">
        <f>IF(ISBLANK(Výsledky!$BF$3),"",Výsledky!BF25)</f>
        <v/>
      </c>
      <c r="R38" s="257" t="str">
        <f>IF(ISBLANK(Výsledky!$BM$3),"",Výsledky!BM25)</f>
        <v/>
      </c>
      <c r="S38" s="257" t="str">
        <f>IF(ISBLANK(Výsledky!$BT$3),"",Výsledky!BT25)</f>
        <v/>
      </c>
      <c r="T38" s="257" t="str">
        <f>IF(ISBLANK(Výsledky!$CA$3),"",Výsledky!CA25)</f>
        <v/>
      </c>
      <c r="U38" s="257" t="str">
        <f>IF(ISBLANK(Výsledky!$CH$3),"",Výsledky!CH25)</f>
        <v/>
      </c>
      <c r="V38" s="257" t="str">
        <f>IF(ISBLANK(Výsledky!$CO$3),"",Výsledky!CO25)</f>
        <v/>
      </c>
      <c r="W38" s="257" t="str">
        <f>IF(ISBLANK(Výsledky!$CV$3),"",Výsledky!CV25)</f>
        <v/>
      </c>
      <c r="X38" s="257" t="str">
        <f>IF(ISBLANK(Výsledky!$DC$3),"",Výsledky!DC25)</f>
        <v/>
      </c>
      <c r="Y38" s="257" t="str">
        <f>IF(ISBLANK(Výsledky!$DJ$3),"",Výsledky!DJ25)</f>
        <v/>
      </c>
      <c r="Z38" s="257" t="str">
        <f>IF(ISBLANK(Výsledky!$DQ$3),"",Výsledky!DQ25)</f>
        <v/>
      </c>
      <c r="AA38" s="257" t="str">
        <f>IF(ISBLANK(Výsledky!$DX$3),"",Výsledky!DX25)</f>
        <v/>
      </c>
      <c r="AB38" s="257" t="str">
        <f>IF(ISBLANK(Výsledky!$EE$3),"",Výsledky!EE25)</f>
        <v/>
      </c>
      <c r="AC38" s="257" t="str">
        <f>IF(ISBLANK(Výsledky!$EL$3),"",Výsledky!EL25)</f>
        <v/>
      </c>
      <c r="AD38" s="257" t="str">
        <f>IF(ISBLANK(Výsledky!$ES$3),"",Výsledky!ES25)</f>
        <v/>
      </c>
      <c r="AE38" s="257" t="str">
        <f>IF(ISBLANK(Výsledky!$EZ$3),"",Výsledky!EZ25)</f>
        <v/>
      </c>
      <c r="AF38" s="257" t="str">
        <f>IF(ISBLANK(Výsledky!$FG$3),"",Výsledky!FG25)</f>
        <v/>
      </c>
      <c r="AG38" s="257" t="str">
        <f>IF(ISBLANK(Výsledky!$FN$3),"",Výsledky!FN25)</f>
        <v/>
      </c>
      <c r="AH38" s="257" t="str">
        <f>IF(ISBLANK(Výsledky!$FU$3),"",Výsledky!FU25)</f>
        <v/>
      </c>
      <c r="AI38" s="257" t="str">
        <f>IF(ISBLANK(Výsledky!$GB$3),"",Výsledky!GB25)</f>
        <v/>
      </c>
      <c r="AJ38" s="257" t="str">
        <f>IF(ISBLANK(Výsledky!$GI$3),"",Výsledky!GI25)</f>
        <v/>
      </c>
      <c r="AK38" s="257" t="str">
        <f>IF(ISBLANK(Výsledky!$GP$3),"",Výsledky!GP25)</f>
        <v/>
      </c>
      <c r="AL38" s="257" t="str">
        <f>IF(ISBLANK(Výsledky!$GW$3),"",Výsledky!GW25)</f>
        <v/>
      </c>
      <c r="AM38" s="257" t="str">
        <f>IF(ISBLANK(Výsledky!$HD$3),"",Výsledky!HD25)</f>
        <v/>
      </c>
      <c r="AN38" s="257" t="str">
        <f>IF(ISBLANK(Výsledky!$HK$3),"",Výsledky!HK25)</f>
        <v/>
      </c>
      <c r="AO38" s="257" t="str">
        <f>IF(ISBLANK(Výsledky!$HR$3),"",Výsledky!HR25)</f>
        <v/>
      </c>
      <c r="AP38" s="257" t="str">
        <f>IF(ISBLANK(Výsledky!$HY$3),"",Výsledky!HY25)</f>
        <v/>
      </c>
      <c r="AQ38" s="257" t="str">
        <f>IF(ISBLANK(Výsledky!$IF$3),"",Výsledky!IF25)</f>
        <v/>
      </c>
      <c r="AR38" s="257" t="str">
        <f>IF(ISBLANK(Výsledky!$IM$3),"",Výsledky!IM25)</f>
        <v/>
      </c>
      <c r="AS38" s="257" t="str">
        <f>IF(ISBLANK(Výsledky!$IT$3),"",Výsledky!IT25)</f>
        <v/>
      </c>
      <c r="AT38" s="257" t="str">
        <f>IF(ISBLANK(Výsledky!$JA$3),"",Výsledky!JA25)</f>
        <v/>
      </c>
      <c r="AU38" s="257" t="str">
        <f>IF(ISBLANK(Výsledky!$JH$3),"",Výsledky!JH25)</f>
        <v/>
      </c>
      <c r="AV38" s="257" t="str">
        <f>IF(ISBLANK(Výsledky!$JO$3),"",Výsledky!JO25)</f>
        <v/>
      </c>
      <c r="AW38" s="257" t="str">
        <f>IF(ISBLANK(Výsledky!$JV$3),"",Výsledky!JV25)</f>
        <v/>
      </c>
      <c r="AX38" s="257" t="str">
        <f>IF(ISBLANK(Výsledky!$KC$3),"",Výsledky!KC25)</f>
        <v/>
      </c>
      <c r="AY38" s="257" t="str">
        <f>IF(ISBLANK(Výsledky!$KJ$3),"",Výsledky!KJ25)</f>
        <v/>
      </c>
      <c r="AZ38" s="257" t="str">
        <f>IF(ISBLANK(Výsledky!$KQ$3),"",Výsledky!KQ25)</f>
        <v/>
      </c>
      <c r="BA38" s="257" t="str">
        <f>IF(ISBLANK(Výsledky!$KX$3),"",Výsledky!KX25)</f>
        <v/>
      </c>
      <c r="BB38" s="257" t="str">
        <f>IF(ISBLANK(Výsledky!$LE$3),"",Výsledky!LE25)</f>
        <v/>
      </c>
      <c r="BC38" s="257" t="str">
        <f>IF(ISBLANK(Výsledky!$LL$3),"",Výsledky!LL25)</f>
        <v/>
      </c>
      <c r="BD38" s="257" t="str">
        <f>IF(ISBLANK(Výsledky!$LS$3),"",Výsledky!LS25)</f>
        <v/>
      </c>
      <c r="BE38" s="257" t="str">
        <f>IF(ISBLANK(Výsledky!$LZ$3),"",Výsledky!LZ25)</f>
        <v/>
      </c>
      <c r="BF38" s="257" t="str">
        <f>IF(ISBLANK(Výsledky!$MG$3),"",Výsledky!MG25)</f>
        <v/>
      </c>
      <c r="BG38" s="257" t="str">
        <f>IF(ISBLANK(Výsledky!$MN$3),"",Výsledky!MN25)</f>
        <v/>
      </c>
      <c r="BH38" s="257" t="str">
        <f>IF(ISBLANK(Výsledky!$MU$3),"",Výsledky!MU25)</f>
        <v/>
      </c>
      <c r="BI38" s="257" t="str">
        <f>IF(ISBLANK(Výsledky!$NB$3),"",Výsledky!NB25)</f>
        <v/>
      </c>
      <c r="BJ38" s="257" t="str">
        <f>IF(ISBLANK(Výsledky!$NI$3),"",Výsledky!NI25)</f>
        <v/>
      </c>
      <c r="BK38" s="257" t="str">
        <f>IF(ISBLANK(Výsledky!$NP$3),"",Výsledky!NP25)</f>
        <v/>
      </c>
      <c r="BL38" s="257" t="str">
        <f>IF(ISBLANK(Výsledky!$NW$3),"",Výsledky!NW25)</f>
        <v/>
      </c>
      <c r="BM38" s="257" t="str">
        <f>IF(ISBLANK(Výsledky!$OD$3),"",Výsledky!OD25)</f>
        <v/>
      </c>
      <c r="BN38" s="257" t="str">
        <f>IF(ISBLANK(Výsledky!$OK$3),"",Výsledky!OK25)</f>
        <v/>
      </c>
      <c r="BO38" s="257" t="str">
        <f>IF(ISBLANK(Výsledky!$OR$3),"",Výsledky!OR25)</f>
        <v/>
      </c>
      <c r="BP38" s="257" t="str">
        <f>IF(ISBLANK(Výsledky!$OY$3),"",Výsledky!OY25)</f>
        <v/>
      </c>
      <c r="BQ38" s="257" t="str">
        <f>IF(ISBLANK(Výsledky!$PF$3),"",Výsledky!PF25)</f>
        <v/>
      </c>
      <c r="BR38" s="257" t="str">
        <f>IF(ISBLANK(Výsledky!$PM$3),"",Výsledky!PM25)</f>
        <v/>
      </c>
      <c r="BS38" s="257" t="str">
        <f>IF(ISBLANK(Výsledky!$PT$3),"",Výsledky!PT25)</f>
        <v/>
      </c>
      <c r="BT38" s="257" t="str">
        <f>IF(ISBLANK(Výsledky!$QA$3),"",Výsledky!QA25)</f>
        <v/>
      </c>
      <c r="BU38" s="257" t="str">
        <f>IF(ISBLANK(Výsledky!$QH$3),"",Výsledky!QH66)</f>
        <v/>
      </c>
      <c r="BV38" s="257" t="str">
        <f>IF(ISBLANK(Výsledky!$QO$3),"",Výsledky!QO66)</f>
        <v/>
      </c>
      <c r="BW38" s="292" t="str">
        <f>IF(ISBLANK(Výsledky!$QV$3),"",Výsledky!QV66)</f>
        <v/>
      </c>
      <c r="BX38" s="49"/>
      <c r="BY38" s="122"/>
      <c r="BZ38" s="49"/>
      <c r="CA38" s="122"/>
      <c r="CB38" s="546"/>
      <c r="CC38" s="546"/>
      <c r="CD38" s="546"/>
      <c r="CE38" s="546"/>
      <c r="CF38" s="54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Tipy!A34</f>
        <v>28</v>
      </c>
      <c r="D39" s="243" t="str">
        <f>IF(Tipy!B34="","",Tipy!B34)</f>
        <v>Lukáš</v>
      </c>
      <c r="E39" s="51">
        <f>SUM(F39:J39)</f>
        <v>130</v>
      </c>
      <c r="F39" s="247">
        <f>IF(ISBLANK(Výsledky!$I$3),"-",SUM(K39:P39,R39,T39,V39,W39,Y39,AA39,AC39,AD39,AF39:AH39,AJ39,AL39:AN39,AQ39,AT39:AV39,AX39,AZ39,BC39,BE39,BH39:BK39,BM39,BP39,BQ39,BS39,BU39,BV39))</f>
        <v>130</v>
      </c>
      <c r="G39" s="268" t="str">
        <f>IF(ISBLANK(Výsledky!$AY$3),"-",SUM(Q39,U39,X39,AB39,AE39,AI39,AW39,AY39,BD39,BF39,BL39,BN39,BR39,BT39,BW39))</f>
        <v>-</v>
      </c>
      <c r="H39" s="269" t="str">
        <f>IF(ISBLANK(Výsledky!$BM$3),"-",SUM(S39,Z39,AK39,AP39,AR39,BA39))</f>
        <v>-</v>
      </c>
      <c r="I39" s="248" t="str">
        <f>IF(ISBLANK(Výsledky!$GI$3),"-",SUM(AO39,AS39,BB39,BG39,BO39,BX39))</f>
        <v>-</v>
      </c>
      <c r="J39" s="263" t="str">
        <f>IF(ISBLANK(Výsledky!$I$3),"",Výsledky!I40)</f>
        <v>-</v>
      </c>
      <c r="K39" s="266">
        <f>IF(ISBLANK(Výsledky!$P$3),"",Výsledky!P40)</f>
        <v>20</v>
      </c>
      <c r="L39" s="267">
        <f>IF(ISBLANK(Výsledky!$W$3),"",Výsledky!W40)</f>
        <v>80</v>
      </c>
      <c r="M39" s="257">
        <f>IF(ISBLANK(Výsledky!$AD$3),"",Výsledky!AD40)</f>
        <v>10</v>
      </c>
      <c r="N39" s="257">
        <f>IF(ISBLANK(Výsledky!$AK$3),"",Výsledky!AK40)</f>
        <v>20</v>
      </c>
      <c r="O39" s="257" t="str">
        <f>IF(ISBLANK(Výsledky!$AR$3),"",Výsledky!AR36)</f>
        <v/>
      </c>
      <c r="P39" s="257" t="str">
        <f>IF(ISBLANK(Výsledky!$AY$3),"",Výsledky!AY36)</f>
        <v/>
      </c>
      <c r="Q39" s="257" t="str">
        <f>IF(ISBLANK(Výsledky!$BF$3),"",Výsledky!BF36)</f>
        <v/>
      </c>
      <c r="R39" s="257" t="str">
        <f>IF(ISBLANK(Výsledky!$BM$3),"",Výsledky!BM36)</f>
        <v/>
      </c>
      <c r="S39" s="257" t="str">
        <f>IF(ISBLANK(Výsledky!$BT$3),"",Výsledky!BT36)</f>
        <v/>
      </c>
      <c r="T39" s="257" t="str">
        <f>IF(ISBLANK(Výsledky!$CA$3),"",Výsledky!CA36)</f>
        <v/>
      </c>
      <c r="U39" s="257" t="str">
        <f>IF(ISBLANK(Výsledky!$CH$3),"",Výsledky!CH36)</f>
        <v/>
      </c>
      <c r="V39" s="257" t="str">
        <f>IF(ISBLANK(Výsledky!$CO$3),"",Výsledky!CO36)</f>
        <v/>
      </c>
      <c r="W39" s="257" t="str">
        <f>IF(ISBLANK(Výsledky!$CV$3),"",Výsledky!CV36)</f>
        <v/>
      </c>
      <c r="X39" s="257" t="str">
        <f>IF(ISBLANK(Výsledky!$DC$3),"",Výsledky!DC36)</f>
        <v/>
      </c>
      <c r="Y39" s="257" t="str">
        <f>IF(ISBLANK(Výsledky!$DJ$3),"",Výsledky!DJ36)</f>
        <v/>
      </c>
      <c r="Z39" s="257" t="str">
        <f>IF(ISBLANK(Výsledky!$DQ$3),"",Výsledky!DQ36)</f>
        <v/>
      </c>
      <c r="AA39" s="257" t="str">
        <f>IF(ISBLANK(Výsledky!$DX$3),"",Výsledky!DX36)</f>
        <v/>
      </c>
      <c r="AB39" s="257" t="str">
        <f>IF(ISBLANK(Výsledky!$EE$3),"",Výsledky!EE36)</f>
        <v/>
      </c>
      <c r="AC39" s="257" t="str">
        <f>IF(ISBLANK(Výsledky!$EL$3),"",Výsledky!EL36)</f>
        <v/>
      </c>
      <c r="AD39" s="257" t="str">
        <f>IF(ISBLANK(Výsledky!$ES$3),"",Výsledky!ES36)</f>
        <v/>
      </c>
      <c r="AE39" s="257" t="str">
        <f>IF(ISBLANK(Výsledky!$EZ$3),"",Výsledky!EZ36)</f>
        <v/>
      </c>
      <c r="AF39" s="257" t="str">
        <f>IF(ISBLANK(Výsledky!$FG$3),"",Výsledky!FG36)</f>
        <v/>
      </c>
      <c r="AG39" s="257" t="str">
        <f>IF(ISBLANK(Výsledky!$FN$3),"",Výsledky!FN36)</f>
        <v/>
      </c>
      <c r="AH39" s="257" t="str">
        <f>IF(ISBLANK(Výsledky!$FU$3),"",Výsledky!FU36)</f>
        <v/>
      </c>
      <c r="AI39" s="257" t="str">
        <f>IF(ISBLANK(Výsledky!$GB$3),"",Výsledky!GB36)</f>
        <v/>
      </c>
      <c r="AJ39" s="257" t="str">
        <f>IF(ISBLANK(Výsledky!$GI$3),"",Výsledky!GI36)</f>
        <v/>
      </c>
      <c r="AK39" s="257" t="str">
        <f>IF(ISBLANK(Výsledky!$GP$3),"",Výsledky!GP36)</f>
        <v/>
      </c>
      <c r="AL39" s="257" t="str">
        <f>IF(ISBLANK(Výsledky!$GW$3),"",Výsledky!GW36)</f>
        <v/>
      </c>
      <c r="AM39" s="257" t="str">
        <f>IF(ISBLANK(Výsledky!$HD$3),"",Výsledky!HD36)</f>
        <v/>
      </c>
      <c r="AN39" s="257" t="str">
        <f>IF(ISBLANK(Výsledky!$HK$3),"",Výsledky!HK36)</f>
        <v/>
      </c>
      <c r="AO39" s="257" t="str">
        <f>IF(ISBLANK(Výsledky!$HR$3),"",Výsledky!HR36)</f>
        <v/>
      </c>
      <c r="AP39" s="257" t="str">
        <f>IF(ISBLANK(Výsledky!$HY$3),"",Výsledky!HY36)</f>
        <v/>
      </c>
      <c r="AQ39" s="257" t="str">
        <f>IF(ISBLANK(Výsledky!$IF$3),"",Výsledky!IF36)</f>
        <v/>
      </c>
      <c r="AR39" s="257" t="str">
        <f>IF(ISBLANK(Výsledky!$IM$3),"",Výsledky!IM36)</f>
        <v/>
      </c>
      <c r="AS39" s="257" t="str">
        <f>IF(ISBLANK(Výsledky!$IT$3),"",Výsledky!IT36)</f>
        <v/>
      </c>
      <c r="AT39" s="257" t="str">
        <f>IF(ISBLANK(Výsledky!$JA$3),"",Výsledky!JA36)</f>
        <v/>
      </c>
      <c r="AU39" s="257" t="str">
        <f>IF(ISBLANK(Výsledky!$JH$3),"",Výsledky!JH36)</f>
        <v/>
      </c>
      <c r="AV39" s="257" t="str">
        <f>IF(ISBLANK(Výsledky!$JO$3),"",Výsledky!JO36)</f>
        <v/>
      </c>
      <c r="AW39" s="257" t="str">
        <f>IF(ISBLANK(Výsledky!$JV$3),"",Výsledky!JV36)</f>
        <v/>
      </c>
      <c r="AX39" s="257" t="str">
        <f>IF(ISBLANK(Výsledky!$KC$3),"",Výsledky!KC36)</f>
        <v/>
      </c>
      <c r="AY39" s="257" t="str">
        <f>IF(ISBLANK(Výsledky!$KJ$3),"",Výsledky!KJ36)</f>
        <v/>
      </c>
      <c r="AZ39" s="257" t="str">
        <f>IF(ISBLANK(Výsledky!$KQ$3),"",Výsledky!KQ36)</f>
        <v/>
      </c>
      <c r="BA39" s="257" t="str">
        <f>IF(ISBLANK(Výsledky!$KX$3),"",Výsledky!KX36)</f>
        <v/>
      </c>
      <c r="BB39" s="257" t="str">
        <f>IF(ISBLANK(Výsledky!$LE$3),"",Výsledky!LE36)</f>
        <v/>
      </c>
      <c r="BC39" s="257" t="str">
        <f>IF(ISBLANK(Výsledky!$LL$3),"",Výsledky!LL36)</f>
        <v/>
      </c>
      <c r="BD39" s="257" t="str">
        <f>IF(ISBLANK(Výsledky!$LS$3),"",Výsledky!LS36)</f>
        <v/>
      </c>
      <c r="BE39" s="257" t="str">
        <f>IF(ISBLANK(Výsledky!$LZ$3),"",Výsledky!LZ36)</f>
        <v/>
      </c>
      <c r="BF39" s="257" t="str">
        <f>IF(ISBLANK(Výsledky!$MG$3),"",Výsledky!MG36)</f>
        <v/>
      </c>
      <c r="BG39" s="257" t="str">
        <f>IF(ISBLANK(Výsledky!$MN$3),"",Výsledky!MN36)</f>
        <v/>
      </c>
      <c r="BH39" s="257" t="str">
        <f>IF(ISBLANK(Výsledky!$MU$3),"",Výsledky!MU36)</f>
        <v/>
      </c>
      <c r="BI39" s="257" t="str">
        <f>IF(ISBLANK(Výsledky!$NB$3),"",Výsledky!NB36)</f>
        <v/>
      </c>
      <c r="BJ39" s="257" t="str">
        <f>IF(ISBLANK(Výsledky!$NI$3),"",Výsledky!NI36)</f>
        <v/>
      </c>
      <c r="BK39" s="257" t="str">
        <f>IF(ISBLANK(Výsledky!$NP$3),"",Výsledky!NP36)</f>
        <v/>
      </c>
      <c r="BL39" s="257" t="str">
        <f>IF(ISBLANK(Výsledky!$NW$3),"",Výsledky!NW36)</f>
        <v/>
      </c>
      <c r="BM39" s="257" t="str">
        <f>IF(ISBLANK(Výsledky!$OD$3),"",Výsledky!OD36)</f>
        <v/>
      </c>
      <c r="BN39" s="257" t="str">
        <f>IF(ISBLANK(Výsledky!$OK$3),"",Výsledky!OK36)</f>
        <v/>
      </c>
      <c r="BO39" s="257" t="str">
        <f>IF(ISBLANK(Výsledky!$OR$3),"",Výsledky!OR36)</f>
        <v/>
      </c>
      <c r="BP39" s="257" t="str">
        <f>IF(ISBLANK(Výsledky!$OY$3),"",Výsledky!OY36)</f>
        <v/>
      </c>
      <c r="BQ39" s="257" t="str">
        <f>IF(ISBLANK(Výsledky!$PF$3),"",Výsledky!PF36)</f>
        <v/>
      </c>
      <c r="BR39" s="257" t="str">
        <f>IF(ISBLANK(Výsledky!$PM$3),"",Výsledky!PM36)</f>
        <v/>
      </c>
      <c r="BS39" s="257" t="str">
        <f>IF(ISBLANK(Výsledky!$PT$3),"",Výsledky!PT36)</f>
        <v/>
      </c>
      <c r="BT39" s="257" t="str">
        <f>IF(ISBLANK(Výsledky!$QA$3),"",Výsledky!QA36)</f>
        <v/>
      </c>
      <c r="BU39" s="257" t="str">
        <f>IF(ISBLANK(Výsledky!$QH$3),"",Výsledky!QH77)</f>
        <v/>
      </c>
      <c r="BV39" s="257" t="str">
        <f>IF(ISBLANK(Výsledky!$QO$3),"",Výsledky!QO77)</f>
        <v/>
      </c>
      <c r="BW39" s="292" t="str">
        <f>IF(ISBLANK(Výsledky!$QV$3),"",Výsledky!QV77)</f>
        <v/>
      </c>
      <c r="BX39" s="49"/>
      <c r="BY39" s="122"/>
      <c r="BZ39" s="49"/>
      <c r="CA39" s="122"/>
      <c r="CB39" s="546"/>
      <c r="CC39" s="546"/>
      <c r="CD39" s="546"/>
      <c r="CE39" s="546"/>
      <c r="CF39" s="54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Tipy!A47</f>
        <v>17</v>
      </c>
      <c r="D40" s="243" t="str">
        <f>IF(Tipy!B47="","",Tipy!B47)</f>
        <v>Miloshek</v>
      </c>
      <c r="E40" s="51">
        <f>SUM(F40:J40)</f>
        <v>120</v>
      </c>
      <c r="F40" s="247">
        <f>IF(ISBLANK(Výsledky!$I$3),"-",SUM(K40:P40,R40,T40,V40,W40,Y40,AA40,AC40,AD40,AF40:AH40,AJ40,AL40:AN40,AQ40,AT40:AV40,AX40,AZ40,BC40,BE40,BH40:BK40,BM40,BP40,BQ40,BS40,BU40,BV40))</f>
        <v>120</v>
      </c>
      <c r="G40" s="268" t="str">
        <f>IF(ISBLANK(Výsledky!$AY$3),"-",SUM(Q40,U40,X40,AB40,AE40,AI40,AW40,AY40,BD40,BF40,BL40,BN40,BR40,BT40,BW40))</f>
        <v>-</v>
      </c>
      <c r="H40" s="269" t="str">
        <f>IF(ISBLANK(Výsledky!$BM$3),"-",SUM(S40,Z40,AK40,AP40,AR40,BA40))</f>
        <v>-</v>
      </c>
      <c r="I40" s="248" t="str">
        <f>IF(ISBLANK(Výsledky!$GI$3),"-",SUM(AO40,AS40,BB40,BG40,BO40,BX40))</f>
        <v>-</v>
      </c>
      <c r="J40" s="263" t="str">
        <f>IF(ISBLANK(Výsledky!$I$3),"",Výsledky!I53)</f>
        <v>-</v>
      </c>
      <c r="K40" s="266">
        <f>IF(ISBLANK(Výsledky!$P$3),"",Výsledky!P53)</f>
        <v>0</v>
      </c>
      <c r="L40" s="267">
        <f>IF(ISBLANK(Výsledky!$W$3),"",Výsledky!W53)</f>
        <v>40</v>
      </c>
      <c r="M40" s="257">
        <f>IF(ISBLANK(Výsledky!$AD$3),"",Výsledky!AD53)</f>
        <v>40</v>
      </c>
      <c r="N40" s="257">
        <f>IF(ISBLANK(Výsledky!$AK$3),"",Výsledky!AK53)</f>
        <v>40</v>
      </c>
      <c r="O40" s="257" t="str">
        <f>IF(ISBLANK(Výsledky!$AR$3),"",Výsledky!AR49)</f>
        <v/>
      </c>
      <c r="P40" s="257" t="str">
        <f>IF(ISBLANK(Výsledky!$AY$3),"",Výsledky!AY49)</f>
        <v/>
      </c>
      <c r="Q40" s="257" t="str">
        <f>IF(ISBLANK(Výsledky!$BF$3),"",Výsledky!BF49)</f>
        <v/>
      </c>
      <c r="R40" s="257" t="str">
        <f>IF(ISBLANK(Výsledky!$BM$3),"",Výsledky!BM49)</f>
        <v/>
      </c>
      <c r="S40" s="257" t="str">
        <f>IF(ISBLANK(Výsledky!$BT$3),"",Výsledky!BT49)</f>
        <v/>
      </c>
      <c r="T40" s="257" t="str">
        <f>IF(ISBLANK(Výsledky!$CA$3),"",Výsledky!CA49)</f>
        <v/>
      </c>
      <c r="U40" s="257" t="str">
        <f>IF(ISBLANK(Výsledky!$CH$3),"",Výsledky!CH49)</f>
        <v/>
      </c>
      <c r="V40" s="257" t="str">
        <f>IF(ISBLANK(Výsledky!$CO$3),"",Výsledky!CO49)</f>
        <v/>
      </c>
      <c r="W40" s="257" t="str">
        <f>IF(ISBLANK(Výsledky!$CV$3),"",Výsledky!CV49)</f>
        <v/>
      </c>
      <c r="X40" s="257" t="str">
        <f>IF(ISBLANK(Výsledky!$DC$3),"",Výsledky!DC49)</f>
        <v/>
      </c>
      <c r="Y40" s="257" t="str">
        <f>IF(ISBLANK(Výsledky!$DJ$3),"",Výsledky!DJ49)</f>
        <v/>
      </c>
      <c r="Z40" s="257" t="str">
        <f>IF(ISBLANK(Výsledky!$DQ$3),"",Výsledky!DQ49)</f>
        <v/>
      </c>
      <c r="AA40" s="257" t="str">
        <f>IF(ISBLANK(Výsledky!$DX$3),"",Výsledky!DX49)</f>
        <v/>
      </c>
      <c r="AB40" s="257" t="str">
        <f>IF(ISBLANK(Výsledky!$EE$3),"",Výsledky!EE49)</f>
        <v/>
      </c>
      <c r="AC40" s="257" t="str">
        <f>IF(ISBLANK(Výsledky!$EL$3),"",Výsledky!EL49)</f>
        <v/>
      </c>
      <c r="AD40" s="257" t="str">
        <f>IF(ISBLANK(Výsledky!$ES$3),"",Výsledky!ES49)</f>
        <v/>
      </c>
      <c r="AE40" s="257" t="str">
        <f>IF(ISBLANK(Výsledky!$EZ$3),"",Výsledky!EZ49)</f>
        <v/>
      </c>
      <c r="AF40" s="257" t="str">
        <f>IF(ISBLANK(Výsledky!$FG$3),"",Výsledky!FG49)</f>
        <v/>
      </c>
      <c r="AG40" s="257" t="str">
        <f>IF(ISBLANK(Výsledky!$FN$3),"",Výsledky!FN49)</f>
        <v/>
      </c>
      <c r="AH40" s="257" t="str">
        <f>IF(ISBLANK(Výsledky!$FU$3),"",Výsledky!FU49)</f>
        <v/>
      </c>
      <c r="AI40" s="257" t="str">
        <f>IF(ISBLANK(Výsledky!$GB$3),"",Výsledky!GB49)</f>
        <v/>
      </c>
      <c r="AJ40" s="257" t="str">
        <f>IF(ISBLANK(Výsledky!$GI$3),"",Výsledky!GI49)</f>
        <v/>
      </c>
      <c r="AK40" s="257" t="str">
        <f>IF(ISBLANK(Výsledky!$GP$3),"",Výsledky!GP49)</f>
        <v/>
      </c>
      <c r="AL40" s="257" t="str">
        <f>IF(ISBLANK(Výsledky!$GW$3),"",Výsledky!GW49)</f>
        <v/>
      </c>
      <c r="AM40" s="257" t="str">
        <f>IF(ISBLANK(Výsledky!$HD$3),"",Výsledky!HD49)</f>
        <v/>
      </c>
      <c r="AN40" s="257" t="str">
        <f>IF(ISBLANK(Výsledky!$HK$3),"",Výsledky!HK49)</f>
        <v/>
      </c>
      <c r="AO40" s="257" t="str">
        <f>IF(ISBLANK(Výsledky!$HR$3),"",Výsledky!HR49)</f>
        <v/>
      </c>
      <c r="AP40" s="257" t="str">
        <f>IF(ISBLANK(Výsledky!$HY$3),"",Výsledky!HY49)</f>
        <v/>
      </c>
      <c r="AQ40" s="257" t="str">
        <f>IF(ISBLANK(Výsledky!$IF$3),"",Výsledky!IF49)</f>
        <v/>
      </c>
      <c r="AR40" s="257" t="str">
        <f>IF(ISBLANK(Výsledky!$IM$3),"",Výsledky!IM49)</f>
        <v/>
      </c>
      <c r="AS40" s="257" t="str">
        <f>IF(ISBLANK(Výsledky!$IT$3),"",Výsledky!IT49)</f>
        <v/>
      </c>
      <c r="AT40" s="257" t="str">
        <f>IF(ISBLANK(Výsledky!$JA$3),"",Výsledky!JA49)</f>
        <v/>
      </c>
      <c r="AU40" s="257" t="str">
        <f>IF(ISBLANK(Výsledky!$JH$3),"",Výsledky!JH49)</f>
        <v/>
      </c>
      <c r="AV40" s="257" t="str">
        <f>IF(ISBLANK(Výsledky!$JO$3),"",Výsledky!JO49)</f>
        <v/>
      </c>
      <c r="AW40" s="257" t="str">
        <f>IF(ISBLANK(Výsledky!$JV$3),"",Výsledky!JV49)</f>
        <v/>
      </c>
      <c r="AX40" s="257" t="str">
        <f>IF(ISBLANK(Výsledky!$KC$3),"",Výsledky!KC49)</f>
        <v/>
      </c>
      <c r="AY40" s="257" t="str">
        <f>IF(ISBLANK(Výsledky!$KJ$3),"",Výsledky!KJ49)</f>
        <v/>
      </c>
      <c r="AZ40" s="257" t="str">
        <f>IF(ISBLANK(Výsledky!$KQ$3),"",Výsledky!KQ49)</f>
        <v/>
      </c>
      <c r="BA40" s="257" t="str">
        <f>IF(ISBLANK(Výsledky!$KX$3),"",Výsledky!KX49)</f>
        <v/>
      </c>
      <c r="BB40" s="257" t="str">
        <f>IF(ISBLANK(Výsledky!$LE$3),"",Výsledky!LE49)</f>
        <v/>
      </c>
      <c r="BC40" s="257" t="str">
        <f>IF(ISBLANK(Výsledky!$LL$3),"",Výsledky!LL49)</f>
        <v/>
      </c>
      <c r="BD40" s="257" t="str">
        <f>IF(ISBLANK(Výsledky!$LS$3),"",Výsledky!LS49)</f>
        <v/>
      </c>
      <c r="BE40" s="257" t="str">
        <f>IF(ISBLANK(Výsledky!$LZ$3),"",Výsledky!LZ49)</f>
        <v/>
      </c>
      <c r="BF40" s="257" t="str">
        <f>IF(ISBLANK(Výsledky!$MG$3),"",Výsledky!MG49)</f>
        <v/>
      </c>
      <c r="BG40" s="257" t="str">
        <f>IF(ISBLANK(Výsledky!$MN$3),"",Výsledky!MN49)</f>
        <v/>
      </c>
      <c r="BH40" s="257" t="str">
        <f>IF(ISBLANK(Výsledky!$MU$3),"",Výsledky!MU49)</f>
        <v/>
      </c>
      <c r="BI40" s="257" t="str">
        <f>IF(ISBLANK(Výsledky!$NB$3),"",Výsledky!NB49)</f>
        <v/>
      </c>
      <c r="BJ40" s="257" t="str">
        <f>IF(ISBLANK(Výsledky!$NI$3),"",Výsledky!NI49)</f>
        <v/>
      </c>
      <c r="BK40" s="257" t="str">
        <f>IF(ISBLANK(Výsledky!$NP$3),"",Výsledky!NP49)</f>
        <v/>
      </c>
      <c r="BL40" s="257" t="str">
        <f>IF(ISBLANK(Výsledky!$NW$3),"",Výsledky!NW49)</f>
        <v/>
      </c>
      <c r="BM40" s="257" t="str">
        <f>IF(ISBLANK(Výsledky!$OD$3),"",Výsledky!OD49)</f>
        <v/>
      </c>
      <c r="BN40" s="257" t="str">
        <f>IF(ISBLANK(Výsledky!$OK$3),"",Výsledky!OK49)</f>
        <v/>
      </c>
      <c r="BO40" s="257" t="str">
        <f>IF(ISBLANK(Výsledky!$OR$3),"",Výsledky!OR49)</f>
        <v/>
      </c>
      <c r="BP40" s="257" t="str">
        <f>IF(ISBLANK(Výsledky!$OY$3),"",Výsledky!OY49)</f>
        <v/>
      </c>
      <c r="BQ40" s="257" t="str">
        <f>IF(ISBLANK(Výsledky!$PF$3),"",Výsledky!PF49)</f>
        <v/>
      </c>
      <c r="BR40" s="257" t="str">
        <f>IF(ISBLANK(Výsledky!$PM$3),"",Výsledky!PM49)</f>
        <v/>
      </c>
      <c r="BS40" s="257" t="str">
        <f>IF(ISBLANK(Výsledky!$PT$3),"",Výsledky!PT49)</f>
        <v/>
      </c>
      <c r="BT40" s="257" t="str">
        <f>IF(ISBLANK(Výsledky!$QA$3),"",Výsledky!QA49)</f>
        <v/>
      </c>
      <c r="BU40" s="257" t="str">
        <f>IF(ISBLANK(Výsledky!$QH$3),"",Výsledky!QH90)</f>
        <v/>
      </c>
      <c r="BV40" s="257" t="str">
        <f>IF(ISBLANK(Výsledky!$QO$3),"",Výsledky!QO90)</f>
        <v/>
      </c>
      <c r="BW40" s="292" t="str">
        <f>IF(ISBLANK(Výsledky!$QV$3),"",Výsledky!QV90)</f>
        <v/>
      </c>
      <c r="BX40" s="49"/>
      <c r="BY40" s="122"/>
      <c r="BZ40" s="49"/>
      <c r="CA40" s="122"/>
      <c r="CB40" s="546"/>
      <c r="CC40" s="546"/>
      <c r="CD40" s="546"/>
      <c r="CE40" s="546"/>
      <c r="CF40" s="54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Tipy!A56</f>
        <v>27</v>
      </c>
      <c r="D41" s="243" t="str">
        <f>IF(Tipy!B56="","",Tipy!B56)</f>
        <v>petro fonka</v>
      </c>
      <c r="E41" s="51">
        <f>SUM(F41:J41)</f>
        <v>120</v>
      </c>
      <c r="F41" s="247">
        <f>IF(ISBLANK(Výsledky!$I$3),"-",SUM(K41:P41,R41,T41,V41,W41,Y41,AA41,AC41,AD41,AF41:AH41,AJ41,AL41:AN41,AQ41,AT41:AV41,AX41,AZ41,BC41,BE41,BH41:BK41,BM41,BP41,BQ41,BS41,BU41,BV41))</f>
        <v>120</v>
      </c>
      <c r="G41" s="268" t="str">
        <f>IF(ISBLANK(Výsledky!$AY$3),"-",SUM(Q41,U41,X41,AB41,AE41,AI41,AW41,AY41,BD41,BF41,BL41,BN41,BR41,BT41,BW41))</f>
        <v>-</v>
      </c>
      <c r="H41" s="269" t="str">
        <f>IF(ISBLANK(Výsledky!$BM$3),"-",SUM(S41,Z41,AK41,AP41,AR41,BA41))</f>
        <v>-</v>
      </c>
      <c r="I41" s="248" t="str">
        <f>IF(ISBLANK(Výsledky!$GI$3),"-",SUM(AO41,AS41,BB41,BG41,BO41,BX41))</f>
        <v>-</v>
      </c>
      <c r="J41" s="263" t="str">
        <f>IF(ISBLANK(Výsledky!$I$3),"",Výsledky!I61)</f>
        <v>-</v>
      </c>
      <c r="K41" s="266">
        <f>IF(ISBLANK(Výsledky!$P$3),"",Výsledky!P62)</f>
        <v>20</v>
      </c>
      <c r="L41" s="267">
        <f>IF(ISBLANK(Výsledky!$W$3),"",Výsledky!W62)</f>
        <v>50</v>
      </c>
      <c r="M41" s="257">
        <f>IF(ISBLANK(Výsledky!$AD$3),"",Výsledky!AD62)</f>
        <v>30</v>
      </c>
      <c r="N41" s="257">
        <f>IF(ISBLANK(Výsledky!$AK$3),"",Výsledky!AK62)</f>
        <v>20</v>
      </c>
      <c r="O41" s="257" t="str">
        <f>IF(ISBLANK(Výsledky!$AR$3),"",Výsledky!AR57)</f>
        <v/>
      </c>
      <c r="P41" s="257" t="str">
        <f>IF(ISBLANK(Výsledky!$AY$3),"",Výsledky!AY57)</f>
        <v/>
      </c>
      <c r="Q41" s="257" t="str">
        <f>IF(ISBLANK(Výsledky!$BF$3),"",Výsledky!BF57)</f>
        <v/>
      </c>
      <c r="R41" s="257" t="str">
        <f>IF(ISBLANK(Výsledky!$BM$3),"",Výsledky!BM57)</f>
        <v/>
      </c>
      <c r="S41" s="257" t="str">
        <f>IF(ISBLANK(Výsledky!$BT$3),"",Výsledky!BT57)</f>
        <v/>
      </c>
      <c r="T41" s="257" t="str">
        <f>IF(ISBLANK(Výsledky!$CA$3),"",Výsledky!CA57)</f>
        <v/>
      </c>
      <c r="U41" s="257" t="str">
        <f>IF(ISBLANK(Výsledky!$CH$3),"",Výsledky!CH57)</f>
        <v/>
      </c>
      <c r="V41" s="257" t="str">
        <f>IF(ISBLANK(Výsledky!$CO$3),"",Výsledky!CO57)</f>
        <v/>
      </c>
      <c r="W41" s="257" t="str">
        <f>IF(ISBLANK(Výsledky!$CV$3),"",Výsledky!CV57)</f>
        <v/>
      </c>
      <c r="X41" s="257" t="str">
        <f>IF(ISBLANK(Výsledky!$DC$3),"",Výsledky!DC57)</f>
        <v/>
      </c>
      <c r="Y41" s="257" t="str">
        <f>IF(ISBLANK(Výsledky!$DJ$3),"",Výsledky!DJ57)</f>
        <v/>
      </c>
      <c r="Z41" s="257" t="str">
        <f>IF(ISBLANK(Výsledky!$DQ$3),"",Výsledky!DQ57)</f>
        <v/>
      </c>
      <c r="AA41" s="257" t="str">
        <f>IF(ISBLANK(Výsledky!$DX$3),"",Výsledky!DX57)</f>
        <v/>
      </c>
      <c r="AB41" s="257" t="str">
        <f>IF(ISBLANK(Výsledky!$EE$3),"",Výsledky!EE57)</f>
        <v/>
      </c>
      <c r="AC41" s="257" t="str">
        <f>IF(ISBLANK(Výsledky!$EL$3),"",Výsledky!EL57)</f>
        <v/>
      </c>
      <c r="AD41" s="257" t="str">
        <f>IF(ISBLANK(Výsledky!$ES$3),"",Výsledky!ES57)</f>
        <v/>
      </c>
      <c r="AE41" s="257" t="str">
        <f>IF(ISBLANK(Výsledky!$EZ$3),"",Výsledky!EZ57)</f>
        <v/>
      </c>
      <c r="AF41" s="257" t="str">
        <f>IF(ISBLANK(Výsledky!$FG$3),"",Výsledky!FG57)</f>
        <v/>
      </c>
      <c r="AG41" s="257" t="str">
        <f>IF(ISBLANK(Výsledky!$FN$3),"",Výsledky!FN57)</f>
        <v/>
      </c>
      <c r="AH41" s="257" t="str">
        <f>IF(ISBLANK(Výsledky!$FU$3),"",Výsledky!FU57)</f>
        <v/>
      </c>
      <c r="AI41" s="257" t="str">
        <f>IF(ISBLANK(Výsledky!$GB$3),"",Výsledky!GB57)</f>
        <v/>
      </c>
      <c r="AJ41" s="257" t="str">
        <f>IF(ISBLANK(Výsledky!$GI$3),"",Výsledky!GI57)</f>
        <v/>
      </c>
      <c r="AK41" s="257" t="str">
        <f>IF(ISBLANK(Výsledky!$GP$3),"",Výsledky!GP57)</f>
        <v/>
      </c>
      <c r="AL41" s="257" t="str">
        <f>IF(ISBLANK(Výsledky!$GW$3),"",Výsledky!GW57)</f>
        <v/>
      </c>
      <c r="AM41" s="257" t="str">
        <f>IF(ISBLANK(Výsledky!$HD$3),"",Výsledky!HD57)</f>
        <v/>
      </c>
      <c r="AN41" s="257" t="str">
        <f>IF(ISBLANK(Výsledky!$HK$3),"",Výsledky!HK57)</f>
        <v/>
      </c>
      <c r="AO41" s="257" t="str">
        <f>IF(ISBLANK(Výsledky!$HR$3),"",Výsledky!HR57)</f>
        <v/>
      </c>
      <c r="AP41" s="257" t="str">
        <f>IF(ISBLANK(Výsledky!$HY$3),"",Výsledky!HY57)</f>
        <v/>
      </c>
      <c r="AQ41" s="257" t="str">
        <f>IF(ISBLANK(Výsledky!$IF$3),"",Výsledky!IF57)</f>
        <v/>
      </c>
      <c r="AR41" s="257" t="str">
        <f>IF(ISBLANK(Výsledky!$IM$3),"",Výsledky!IM57)</f>
        <v/>
      </c>
      <c r="AS41" s="257" t="str">
        <f>IF(ISBLANK(Výsledky!$IT$3),"",Výsledky!IT57)</f>
        <v/>
      </c>
      <c r="AT41" s="257" t="str">
        <f>IF(ISBLANK(Výsledky!$JA$3),"",Výsledky!JA57)</f>
        <v/>
      </c>
      <c r="AU41" s="257" t="str">
        <f>IF(ISBLANK(Výsledky!$JH$3),"",Výsledky!JH57)</f>
        <v/>
      </c>
      <c r="AV41" s="257" t="str">
        <f>IF(ISBLANK(Výsledky!$JO$3),"",Výsledky!JO57)</f>
        <v/>
      </c>
      <c r="AW41" s="257" t="str">
        <f>IF(ISBLANK(Výsledky!$JV$3),"",Výsledky!JV57)</f>
        <v/>
      </c>
      <c r="AX41" s="257" t="str">
        <f>IF(ISBLANK(Výsledky!$KC$3),"",Výsledky!KC57)</f>
        <v/>
      </c>
      <c r="AY41" s="257" t="str">
        <f>IF(ISBLANK(Výsledky!$KJ$3),"",Výsledky!KJ57)</f>
        <v/>
      </c>
      <c r="AZ41" s="257" t="str">
        <f>IF(ISBLANK(Výsledky!$KQ$3),"",Výsledky!KQ57)</f>
        <v/>
      </c>
      <c r="BA41" s="257" t="str">
        <f>IF(ISBLANK(Výsledky!$KX$3),"",Výsledky!KX57)</f>
        <v/>
      </c>
      <c r="BB41" s="257" t="str">
        <f>IF(ISBLANK(Výsledky!$LE$3),"",Výsledky!LE57)</f>
        <v/>
      </c>
      <c r="BC41" s="257" t="str">
        <f>IF(ISBLANK(Výsledky!$LL$3),"",Výsledky!LL57)</f>
        <v/>
      </c>
      <c r="BD41" s="257" t="str">
        <f>IF(ISBLANK(Výsledky!$LS$3),"",Výsledky!LS57)</f>
        <v/>
      </c>
      <c r="BE41" s="257" t="str">
        <f>IF(ISBLANK(Výsledky!$LZ$3),"",Výsledky!LZ57)</f>
        <v/>
      </c>
      <c r="BF41" s="257" t="str">
        <f>IF(ISBLANK(Výsledky!$MG$3),"",Výsledky!MG57)</f>
        <v/>
      </c>
      <c r="BG41" s="257" t="str">
        <f>IF(ISBLANK(Výsledky!$MN$3),"",Výsledky!MN57)</f>
        <v/>
      </c>
      <c r="BH41" s="257" t="str">
        <f>IF(ISBLANK(Výsledky!$MU$3),"",Výsledky!MU57)</f>
        <v/>
      </c>
      <c r="BI41" s="257" t="str">
        <f>IF(ISBLANK(Výsledky!$NB$3),"",Výsledky!NB57)</f>
        <v/>
      </c>
      <c r="BJ41" s="257" t="str">
        <f>IF(ISBLANK(Výsledky!$NI$3),"",Výsledky!NI57)</f>
        <v/>
      </c>
      <c r="BK41" s="257" t="str">
        <f>IF(ISBLANK(Výsledky!$NP$3),"",Výsledky!NP57)</f>
        <v/>
      </c>
      <c r="BL41" s="257" t="str">
        <f>IF(ISBLANK(Výsledky!$NW$3),"",Výsledky!NW57)</f>
        <v/>
      </c>
      <c r="BM41" s="257" t="str">
        <f>IF(ISBLANK(Výsledky!$OD$3),"",Výsledky!OD57)</f>
        <v/>
      </c>
      <c r="BN41" s="257" t="str">
        <f>IF(ISBLANK(Výsledky!$OK$3),"",Výsledky!OK57)</f>
        <v/>
      </c>
      <c r="BO41" s="257" t="str">
        <f>IF(ISBLANK(Výsledky!$OR$3),"",Výsledky!OR57)</f>
        <v/>
      </c>
      <c r="BP41" s="257" t="str">
        <f>IF(ISBLANK(Výsledky!$OY$3),"",Výsledky!OY57)</f>
        <v/>
      </c>
      <c r="BQ41" s="257" t="str">
        <f>IF(ISBLANK(Výsledky!$PF$3),"",Výsledky!PF57)</f>
        <v/>
      </c>
      <c r="BR41" s="257" t="str">
        <f>IF(ISBLANK(Výsledky!$PM$3),"",Výsledky!PM57)</f>
        <v/>
      </c>
      <c r="BS41" s="257" t="str">
        <f>IF(ISBLANK(Výsledky!$PT$3),"",Výsledky!PT57)</f>
        <v/>
      </c>
      <c r="BT41" s="257" t="str">
        <f>IF(ISBLANK(Výsledky!$QA$3),"",Výsledky!QA57)</f>
        <v/>
      </c>
      <c r="BU41" s="257" t="str">
        <f>IF(ISBLANK(Výsledky!$QH$3),"",Výsledky!QH98)</f>
        <v/>
      </c>
      <c r="BV41" s="257" t="str">
        <f>IF(ISBLANK(Výsledky!$QO$3),"",Výsledky!QO98)</f>
        <v/>
      </c>
      <c r="BW41" s="292" t="str">
        <f>IF(ISBLANK(Výsledky!$QV$3),"",Výsledky!QV98)</f>
        <v/>
      </c>
      <c r="BX41" s="49"/>
      <c r="BY41" s="122"/>
      <c r="BZ41" s="49"/>
      <c r="CA41" s="122"/>
      <c r="CB41" s="546"/>
      <c r="CC41" s="546"/>
      <c r="CD41" s="546"/>
      <c r="CE41" s="546"/>
      <c r="CF41" s="54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Tipy!A66</f>
        <v>54</v>
      </c>
      <c r="D42" s="243" t="str">
        <f>IF(Tipy!B66="","",Tipy!B66)</f>
        <v>Stiflerovamama</v>
      </c>
      <c r="E42" s="51">
        <f>SUM(F42:J42)</f>
        <v>120</v>
      </c>
      <c r="F42" s="247">
        <f>IF(ISBLANK(Výsledky!$I$3),"-",SUM(K42:P42,R42,T42,V42,W42,Y42,AA42,AC42,AD42,AF42:AH42,AJ42,AL42:AN42,AQ42,AT42:AV42,AX42,AZ42,BC42,BE42,BH42:BK42,BM42,BP42,BQ42,BS42,BU42,BV42))</f>
        <v>120</v>
      </c>
      <c r="G42" s="268" t="str">
        <f>IF(ISBLANK(Výsledky!$AY$3),"-",SUM(Q42,U42,X42,AB42,AE42,AI42,AW42,AY42,BD42,BF42,BL42,BN42,BR42,BT42,BW42))</f>
        <v>-</v>
      </c>
      <c r="H42" s="269" t="str">
        <f>IF(ISBLANK(Výsledky!$BM$3),"-",SUM(S42,Z42,AK42,AP42,AR42,BA42))</f>
        <v>-</v>
      </c>
      <c r="I42" s="248" t="str">
        <f>IF(ISBLANK(Výsledky!$GI$3),"-",SUM(AO42,AS42,BB42,BG42,BO42,BX42))</f>
        <v>-</v>
      </c>
      <c r="J42" s="263" t="str">
        <f>IF(ISBLANK(Výsledky!$I$3),"",Výsledky!I71)</f>
        <v>-</v>
      </c>
      <c r="K42" s="266" t="str">
        <f>IF(ISBLANK(Výsledky!$P$3),"",Výsledky!P72)</f>
        <v>-</v>
      </c>
      <c r="L42" s="267">
        <f>IF(ISBLANK(Výsledky!$W$3),"",Výsledky!W72)</f>
        <v>40</v>
      </c>
      <c r="M42" s="257">
        <f>IF(ISBLANK(Výsledky!$AD$3),"",Výsledky!AD72)</f>
        <v>20</v>
      </c>
      <c r="N42" s="257">
        <f>IF(ISBLANK(Výsledky!$AK$3),"",Výsledky!AK72)</f>
        <v>60</v>
      </c>
      <c r="O42" s="257" t="str">
        <f>IF(ISBLANK(Výsledky!$AR$3),"",Výsledky!AR66)</f>
        <v/>
      </c>
      <c r="P42" s="257" t="str">
        <f>IF(ISBLANK(Výsledky!$AY$3),"",Výsledky!AY66)</f>
        <v/>
      </c>
      <c r="Q42" s="257" t="str">
        <f>IF(ISBLANK(Výsledky!$BF$3),"",Výsledky!BF66)</f>
        <v/>
      </c>
      <c r="R42" s="257" t="str">
        <f>IF(ISBLANK(Výsledky!$BM$3),"",Výsledky!BM66)</f>
        <v/>
      </c>
      <c r="S42" s="257" t="str">
        <f>IF(ISBLANK(Výsledky!$BT$3),"",Výsledky!BT66)</f>
        <v/>
      </c>
      <c r="T42" s="257" t="str">
        <f>IF(ISBLANK(Výsledky!$CA$3),"",Výsledky!CA66)</f>
        <v/>
      </c>
      <c r="U42" s="257" t="str">
        <f>IF(ISBLANK(Výsledky!$CH$3),"",Výsledky!CH66)</f>
        <v/>
      </c>
      <c r="V42" s="257" t="str">
        <f>IF(ISBLANK(Výsledky!$CO$3),"",Výsledky!CO66)</f>
        <v/>
      </c>
      <c r="W42" s="257" t="str">
        <f>IF(ISBLANK(Výsledky!$CV$3),"",Výsledky!CV66)</f>
        <v/>
      </c>
      <c r="X42" s="257" t="str">
        <f>IF(ISBLANK(Výsledky!$DC$3),"",Výsledky!DC66)</f>
        <v/>
      </c>
      <c r="Y42" s="257" t="str">
        <f>IF(ISBLANK(Výsledky!$DJ$3),"",Výsledky!DJ66)</f>
        <v/>
      </c>
      <c r="Z42" s="257" t="str">
        <f>IF(ISBLANK(Výsledky!$DQ$3),"",Výsledky!DQ66)</f>
        <v/>
      </c>
      <c r="AA42" s="257" t="str">
        <f>IF(ISBLANK(Výsledky!$DX$3),"",Výsledky!DX66)</f>
        <v/>
      </c>
      <c r="AB42" s="257" t="str">
        <f>IF(ISBLANK(Výsledky!$EE$3),"",Výsledky!EE66)</f>
        <v/>
      </c>
      <c r="AC42" s="257" t="str">
        <f>IF(ISBLANK(Výsledky!$EL$3),"",Výsledky!EL66)</f>
        <v/>
      </c>
      <c r="AD42" s="257" t="str">
        <f>IF(ISBLANK(Výsledky!$ES$3),"",Výsledky!ES66)</f>
        <v/>
      </c>
      <c r="AE42" s="257" t="str">
        <f>IF(ISBLANK(Výsledky!$EZ$3),"",Výsledky!EZ66)</f>
        <v/>
      </c>
      <c r="AF42" s="257" t="str">
        <f>IF(ISBLANK(Výsledky!$FG$3),"",Výsledky!FG66)</f>
        <v/>
      </c>
      <c r="AG42" s="257" t="str">
        <f>IF(ISBLANK(Výsledky!$FN$3),"",Výsledky!FN66)</f>
        <v/>
      </c>
      <c r="AH42" s="257" t="str">
        <f>IF(ISBLANK(Výsledky!$FU$3),"",Výsledky!FU66)</f>
        <v/>
      </c>
      <c r="AI42" s="257" t="str">
        <f>IF(ISBLANK(Výsledky!$GB$3),"",Výsledky!GB66)</f>
        <v/>
      </c>
      <c r="AJ42" s="257" t="str">
        <f>IF(ISBLANK(Výsledky!$GI$3),"",Výsledky!GI66)</f>
        <v/>
      </c>
      <c r="AK42" s="257" t="str">
        <f>IF(ISBLANK(Výsledky!$GP$3),"",Výsledky!GP66)</f>
        <v/>
      </c>
      <c r="AL42" s="257" t="str">
        <f>IF(ISBLANK(Výsledky!$GW$3),"",Výsledky!GW66)</f>
        <v/>
      </c>
      <c r="AM42" s="257" t="str">
        <f>IF(ISBLANK(Výsledky!$HD$3),"",Výsledky!HD66)</f>
        <v/>
      </c>
      <c r="AN42" s="257" t="str">
        <f>IF(ISBLANK(Výsledky!$HK$3),"",Výsledky!HK66)</f>
        <v/>
      </c>
      <c r="AO42" s="257" t="str">
        <f>IF(ISBLANK(Výsledky!$HR$3),"",Výsledky!HR66)</f>
        <v/>
      </c>
      <c r="AP42" s="257" t="str">
        <f>IF(ISBLANK(Výsledky!$HY$3),"",Výsledky!HY66)</f>
        <v/>
      </c>
      <c r="AQ42" s="257" t="str">
        <f>IF(ISBLANK(Výsledky!$IF$3),"",Výsledky!IF66)</f>
        <v/>
      </c>
      <c r="AR42" s="257" t="str">
        <f>IF(ISBLANK(Výsledky!$IM$3),"",Výsledky!IM66)</f>
        <v/>
      </c>
      <c r="AS42" s="257" t="str">
        <f>IF(ISBLANK(Výsledky!$IT$3),"",Výsledky!IT66)</f>
        <v/>
      </c>
      <c r="AT42" s="257" t="str">
        <f>IF(ISBLANK(Výsledky!$JA$3),"",Výsledky!JA66)</f>
        <v/>
      </c>
      <c r="AU42" s="257" t="str">
        <f>IF(ISBLANK(Výsledky!$JH$3),"",Výsledky!JH66)</f>
        <v/>
      </c>
      <c r="AV42" s="257" t="str">
        <f>IF(ISBLANK(Výsledky!$JO$3),"",Výsledky!JO66)</f>
        <v/>
      </c>
      <c r="AW42" s="257" t="str">
        <f>IF(ISBLANK(Výsledky!$JV$3),"",Výsledky!JV66)</f>
        <v/>
      </c>
      <c r="AX42" s="257" t="str">
        <f>IF(ISBLANK(Výsledky!$KC$3),"",Výsledky!KC66)</f>
        <v/>
      </c>
      <c r="AY42" s="257" t="str">
        <f>IF(ISBLANK(Výsledky!$KJ$3),"",Výsledky!KJ66)</f>
        <v/>
      </c>
      <c r="AZ42" s="257" t="str">
        <f>IF(ISBLANK(Výsledky!$KQ$3),"",Výsledky!KQ66)</f>
        <v/>
      </c>
      <c r="BA42" s="257" t="str">
        <f>IF(ISBLANK(Výsledky!$KX$3),"",Výsledky!KX66)</f>
        <v/>
      </c>
      <c r="BB42" s="257" t="str">
        <f>IF(ISBLANK(Výsledky!$LE$3),"",Výsledky!LE66)</f>
        <v/>
      </c>
      <c r="BC42" s="257" t="str">
        <f>IF(ISBLANK(Výsledky!$LL$3),"",Výsledky!LL66)</f>
        <v/>
      </c>
      <c r="BD42" s="257" t="str">
        <f>IF(ISBLANK(Výsledky!$LS$3),"",Výsledky!LS66)</f>
        <v/>
      </c>
      <c r="BE42" s="257" t="str">
        <f>IF(ISBLANK(Výsledky!$LZ$3),"",Výsledky!LZ66)</f>
        <v/>
      </c>
      <c r="BF42" s="257" t="str">
        <f>IF(ISBLANK(Výsledky!$MG$3),"",Výsledky!MG66)</f>
        <v/>
      </c>
      <c r="BG42" s="257" t="str">
        <f>IF(ISBLANK(Výsledky!$MN$3),"",Výsledky!MN66)</f>
        <v/>
      </c>
      <c r="BH42" s="257" t="str">
        <f>IF(ISBLANK(Výsledky!$MU$3),"",Výsledky!MU66)</f>
        <v/>
      </c>
      <c r="BI42" s="257" t="str">
        <f>IF(ISBLANK(Výsledky!$NB$3),"",Výsledky!NB66)</f>
        <v/>
      </c>
      <c r="BJ42" s="257" t="str">
        <f>IF(ISBLANK(Výsledky!$NI$3),"",Výsledky!NI66)</f>
        <v/>
      </c>
      <c r="BK42" s="257" t="str">
        <f>IF(ISBLANK(Výsledky!$NP$3),"",Výsledky!NP66)</f>
        <v/>
      </c>
      <c r="BL42" s="257" t="str">
        <f>IF(ISBLANK(Výsledky!$NW$3),"",Výsledky!NW66)</f>
        <v/>
      </c>
      <c r="BM42" s="257" t="str">
        <f>IF(ISBLANK(Výsledky!$OD$3),"",Výsledky!OD66)</f>
        <v/>
      </c>
      <c r="BN42" s="257" t="str">
        <f>IF(ISBLANK(Výsledky!$OK$3),"",Výsledky!OK66)</f>
        <v/>
      </c>
      <c r="BO42" s="257" t="str">
        <f>IF(ISBLANK(Výsledky!$OR$3),"",Výsledky!OR66)</f>
        <v/>
      </c>
      <c r="BP42" s="257" t="str">
        <f>IF(ISBLANK(Výsledky!$OY$3),"",Výsledky!OY66)</f>
        <v/>
      </c>
      <c r="BQ42" s="257" t="str">
        <f>IF(ISBLANK(Výsledky!$PF$3),"",Výsledky!PF66)</f>
        <v/>
      </c>
      <c r="BR42" s="257" t="str">
        <f>IF(ISBLANK(Výsledky!$PM$3),"",Výsledky!PM66)</f>
        <v/>
      </c>
      <c r="BS42" s="257" t="str">
        <f>IF(ISBLANK(Výsledky!$PT$3),"",Výsledky!PT66)</f>
        <v/>
      </c>
      <c r="BT42" s="257" t="str">
        <f>IF(ISBLANK(Výsledky!$QA$3),"",Výsledky!QA66)</f>
        <v/>
      </c>
      <c r="BU42" s="257" t="str">
        <f>IF(ISBLANK(Výsledky!$QH$3),"",Výsledky!QH107)</f>
        <v/>
      </c>
      <c r="BV42" s="257" t="str">
        <f>IF(ISBLANK(Výsledky!$QO$3),"",Výsledky!QO107)</f>
        <v/>
      </c>
      <c r="BW42" s="292" t="str">
        <f>IF(ISBLANK(Výsledky!$QV$3),"",Výsledky!QV107)</f>
        <v/>
      </c>
      <c r="BX42" s="49"/>
      <c r="BY42" s="122"/>
      <c r="BZ42" s="49"/>
      <c r="CA42" s="122"/>
      <c r="CB42" s="546"/>
      <c r="CC42" s="546"/>
      <c r="CD42" s="546"/>
      <c r="CE42" s="546"/>
      <c r="CF42" s="54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Tipy!A54</f>
        <v>64</v>
      </c>
      <c r="D43" s="243" t="str">
        <f>IF(Tipy!B54="","",Tipy!B54)</f>
        <v>Peter Bajči</v>
      </c>
      <c r="E43" s="51">
        <f>SUM(F43:J43)</f>
        <v>120</v>
      </c>
      <c r="F43" s="247">
        <f>IF(ISBLANK(Výsledky!$I$3),"-",SUM(K43:P43,R43,T43,V43,W43,Y43,AA43,AC43,AD43,AF43:AH43,AJ43,AL43:AN43,AQ43,AT43:AV43,AX43,AZ43,BC43,BE43,BH43:BK43,BM43,BP43,BQ43,BS43,BU43,BV43))</f>
        <v>120</v>
      </c>
      <c r="G43" s="268" t="str">
        <f>IF(ISBLANK(Výsledky!$AY$3),"-",SUM(Q43,U43,X43,AB43,AE43,AI43,AW43,AY43,BD43,BF43,BL43,BN43,BR43,BT43,BW43))</f>
        <v>-</v>
      </c>
      <c r="H43" s="269" t="str">
        <f>IF(ISBLANK(Výsledky!$BM$3),"-",SUM(S43,Z43,AK43,AP43,AR43,BA43))</f>
        <v>-</v>
      </c>
      <c r="I43" s="248" t="str">
        <f>IF(ISBLANK(Výsledky!$GI$3),"-",SUM(AO43,AS43,BB43,BG43,BO43,BX43))</f>
        <v>-</v>
      </c>
      <c r="J43" s="263" t="str">
        <f>IF(ISBLANK(Výsledky!$I$3),"",Výsledky!I60)</f>
        <v>-</v>
      </c>
      <c r="K43" s="266">
        <f>IF(ISBLANK(Výsledky!$P$3),"",Výsledky!P60)</f>
        <v>40</v>
      </c>
      <c r="L43" s="267">
        <f>IF(ISBLANK(Výsledky!$W$3),"",Výsledky!W60)</f>
        <v>50</v>
      </c>
      <c r="M43" s="257">
        <f>IF(ISBLANK(Výsledky!$AD$3),"",Výsledky!AD60)</f>
        <v>30</v>
      </c>
      <c r="N43" s="257">
        <f>IF(ISBLANK(Výsledky!$AK$3),"",Výsledky!AK60)</f>
        <v>0</v>
      </c>
      <c r="O43" s="257" t="str">
        <f>IF(ISBLANK(Výsledky!$AR$3),"",Výsledky!AR55)</f>
        <v/>
      </c>
      <c r="P43" s="257" t="str">
        <f>IF(ISBLANK(Výsledky!$AY$3),"",Výsledky!AY55)</f>
        <v/>
      </c>
      <c r="Q43" s="257" t="str">
        <f>IF(ISBLANK(Výsledky!$BF$3),"",Výsledky!BF55)</f>
        <v/>
      </c>
      <c r="R43" s="257" t="str">
        <f>IF(ISBLANK(Výsledky!$BM$3),"",Výsledky!BM55)</f>
        <v/>
      </c>
      <c r="S43" s="257" t="str">
        <f>IF(ISBLANK(Výsledky!$BT$3),"",Výsledky!BT55)</f>
        <v/>
      </c>
      <c r="T43" s="257" t="str">
        <f>IF(ISBLANK(Výsledky!$CA$3),"",Výsledky!CA55)</f>
        <v/>
      </c>
      <c r="U43" s="257" t="str">
        <f>IF(ISBLANK(Výsledky!$CH$3),"",Výsledky!CH55)</f>
        <v/>
      </c>
      <c r="V43" s="257" t="str">
        <f>IF(ISBLANK(Výsledky!$CO$3),"",Výsledky!CO55)</f>
        <v/>
      </c>
      <c r="W43" s="257" t="str">
        <f>IF(ISBLANK(Výsledky!$CV$3),"",Výsledky!CV55)</f>
        <v/>
      </c>
      <c r="X43" s="257" t="str">
        <f>IF(ISBLANK(Výsledky!$DC$3),"",Výsledky!DC55)</f>
        <v/>
      </c>
      <c r="Y43" s="257" t="str">
        <f>IF(ISBLANK(Výsledky!$DJ$3),"",Výsledky!DJ55)</f>
        <v/>
      </c>
      <c r="Z43" s="257" t="str">
        <f>IF(ISBLANK(Výsledky!$DQ$3),"",Výsledky!DQ55)</f>
        <v/>
      </c>
      <c r="AA43" s="257" t="str">
        <f>IF(ISBLANK(Výsledky!$DX$3),"",Výsledky!DX55)</f>
        <v/>
      </c>
      <c r="AB43" s="257" t="str">
        <f>IF(ISBLANK(Výsledky!$EE$3),"",Výsledky!EE55)</f>
        <v/>
      </c>
      <c r="AC43" s="257" t="str">
        <f>IF(ISBLANK(Výsledky!$EL$3),"",Výsledky!EL55)</f>
        <v/>
      </c>
      <c r="AD43" s="257" t="str">
        <f>IF(ISBLANK(Výsledky!$ES$3),"",Výsledky!ES55)</f>
        <v/>
      </c>
      <c r="AE43" s="257" t="str">
        <f>IF(ISBLANK(Výsledky!$EZ$3),"",Výsledky!EZ55)</f>
        <v/>
      </c>
      <c r="AF43" s="257" t="str">
        <f>IF(ISBLANK(Výsledky!$FG$3),"",Výsledky!FG55)</f>
        <v/>
      </c>
      <c r="AG43" s="257" t="str">
        <f>IF(ISBLANK(Výsledky!$FN$3),"",Výsledky!FN55)</f>
        <v/>
      </c>
      <c r="AH43" s="257" t="str">
        <f>IF(ISBLANK(Výsledky!$FU$3),"",Výsledky!FU55)</f>
        <v/>
      </c>
      <c r="AI43" s="257" t="str">
        <f>IF(ISBLANK(Výsledky!$GB$3),"",Výsledky!GB55)</f>
        <v/>
      </c>
      <c r="AJ43" s="257" t="str">
        <f>IF(ISBLANK(Výsledky!$GI$3),"",Výsledky!GI55)</f>
        <v/>
      </c>
      <c r="AK43" s="257" t="str">
        <f>IF(ISBLANK(Výsledky!$GP$3),"",Výsledky!GP55)</f>
        <v/>
      </c>
      <c r="AL43" s="257" t="str">
        <f>IF(ISBLANK(Výsledky!$GW$3),"",Výsledky!GW55)</f>
        <v/>
      </c>
      <c r="AM43" s="257" t="str">
        <f>IF(ISBLANK(Výsledky!$HD$3),"",Výsledky!HD55)</f>
        <v/>
      </c>
      <c r="AN43" s="257" t="str">
        <f>IF(ISBLANK(Výsledky!$HK$3),"",Výsledky!HK55)</f>
        <v/>
      </c>
      <c r="AO43" s="257" t="str">
        <f>IF(ISBLANK(Výsledky!$HR$3),"",Výsledky!HR55)</f>
        <v/>
      </c>
      <c r="AP43" s="257" t="str">
        <f>IF(ISBLANK(Výsledky!$HY$3),"",Výsledky!HY55)</f>
        <v/>
      </c>
      <c r="AQ43" s="257" t="str">
        <f>IF(ISBLANK(Výsledky!$IF$3),"",Výsledky!IF55)</f>
        <v/>
      </c>
      <c r="AR43" s="257" t="str">
        <f>IF(ISBLANK(Výsledky!$IM$3),"",Výsledky!IM55)</f>
        <v/>
      </c>
      <c r="AS43" s="257" t="str">
        <f>IF(ISBLANK(Výsledky!$IT$3),"",Výsledky!IT55)</f>
        <v/>
      </c>
      <c r="AT43" s="257" t="str">
        <f>IF(ISBLANK(Výsledky!$JA$3),"",Výsledky!JA55)</f>
        <v/>
      </c>
      <c r="AU43" s="257" t="str">
        <f>IF(ISBLANK(Výsledky!$JH$3),"",Výsledky!JH55)</f>
        <v/>
      </c>
      <c r="AV43" s="257" t="str">
        <f>IF(ISBLANK(Výsledky!$JO$3),"",Výsledky!JO55)</f>
        <v/>
      </c>
      <c r="AW43" s="257" t="str">
        <f>IF(ISBLANK(Výsledky!$JV$3),"",Výsledky!JV55)</f>
        <v/>
      </c>
      <c r="AX43" s="257" t="str">
        <f>IF(ISBLANK(Výsledky!$KC$3),"",Výsledky!KC55)</f>
        <v/>
      </c>
      <c r="AY43" s="257" t="str">
        <f>IF(ISBLANK(Výsledky!$KJ$3),"",Výsledky!KJ55)</f>
        <v/>
      </c>
      <c r="AZ43" s="257" t="str">
        <f>IF(ISBLANK(Výsledky!$KQ$3),"",Výsledky!KQ55)</f>
        <v/>
      </c>
      <c r="BA43" s="257" t="str">
        <f>IF(ISBLANK(Výsledky!$KX$3),"",Výsledky!KX55)</f>
        <v/>
      </c>
      <c r="BB43" s="257" t="str">
        <f>IF(ISBLANK(Výsledky!$LE$3),"",Výsledky!LE55)</f>
        <v/>
      </c>
      <c r="BC43" s="257" t="str">
        <f>IF(ISBLANK(Výsledky!$LL$3),"",Výsledky!LL55)</f>
        <v/>
      </c>
      <c r="BD43" s="257" t="str">
        <f>IF(ISBLANK(Výsledky!$LS$3),"",Výsledky!LS55)</f>
        <v/>
      </c>
      <c r="BE43" s="257" t="str">
        <f>IF(ISBLANK(Výsledky!$LZ$3),"",Výsledky!LZ55)</f>
        <v/>
      </c>
      <c r="BF43" s="257" t="str">
        <f>IF(ISBLANK(Výsledky!$MG$3),"",Výsledky!MG55)</f>
        <v/>
      </c>
      <c r="BG43" s="257" t="str">
        <f>IF(ISBLANK(Výsledky!$MN$3),"",Výsledky!MN55)</f>
        <v/>
      </c>
      <c r="BH43" s="257" t="str">
        <f>IF(ISBLANK(Výsledky!$MU$3),"",Výsledky!MU55)</f>
        <v/>
      </c>
      <c r="BI43" s="257" t="str">
        <f>IF(ISBLANK(Výsledky!$NB$3),"",Výsledky!NB55)</f>
        <v/>
      </c>
      <c r="BJ43" s="257" t="str">
        <f>IF(ISBLANK(Výsledky!$NI$3),"",Výsledky!NI55)</f>
        <v/>
      </c>
      <c r="BK43" s="257" t="str">
        <f>IF(ISBLANK(Výsledky!$NP$3),"",Výsledky!NP55)</f>
        <v/>
      </c>
      <c r="BL43" s="257" t="str">
        <f>IF(ISBLANK(Výsledky!$NW$3),"",Výsledky!NW55)</f>
        <v/>
      </c>
      <c r="BM43" s="257" t="str">
        <f>IF(ISBLANK(Výsledky!$OD$3),"",Výsledky!OD55)</f>
        <v/>
      </c>
      <c r="BN43" s="257" t="str">
        <f>IF(ISBLANK(Výsledky!$OK$3),"",Výsledky!OK55)</f>
        <v/>
      </c>
      <c r="BO43" s="257" t="str">
        <f>IF(ISBLANK(Výsledky!$OR$3),"",Výsledky!OR55)</f>
        <v/>
      </c>
      <c r="BP43" s="257" t="str">
        <f>IF(ISBLANK(Výsledky!$OY$3),"",Výsledky!OY55)</f>
        <v/>
      </c>
      <c r="BQ43" s="257" t="str">
        <f>IF(ISBLANK(Výsledky!$PF$3),"",Výsledky!PF55)</f>
        <v/>
      </c>
      <c r="BR43" s="257" t="str">
        <f>IF(ISBLANK(Výsledky!$PM$3),"",Výsledky!PM55)</f>
        <v/>
      </c>
      <c r="BS43" s="257" t="str">
        <f>IF(ISBLANK(Výsledky!$PT$3),"",Výsledky!PT55)</f>
        <v/>
      </c>
      <c r="BT43" s="257" t="str">
        <f>IF(ISBLANK(Výsledky!$QA$3),"",Výsledky!QA55)</f>
        <v/>
      </c>
      <c r="BU43" s="257" t="str">
        <f>IF(ISBLANK(Výsledky!$QH$3),"",Výsledky!QH96)</f>
        <v/>
      </c>
      <c r="BV43" s="257" t="str">
        <f>IF(ISBLANK(Výsledky!$QO$3),"",Výsledky!QO96)</f>
        <v/>
      </c>
      <c r="BW43" s="292" t="str">
        <f>IF(ISBLANK(Výsledky!$QV$3),"",Výsledky!QV96)</f>
        <v/>
      </c>
      <c r="BX43" s="49"/>
      <c r="BY43" s="122"/>
      <c r="BZ43" s="49"/>
      <c r="CA43" s="122"/>
      <c r="CB43" s="546"/>
      <c r="CC43" s="546"/>
      <c r="CD43" s="546"/>
      <c r="CE43" s="546"/>
      <c r="CF43" s="54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Tipy!A10</f>
        <v>68</v>
      </c>
      <c r="D44" s="243" t="str">
        <f>IF(Tipy!B10="","",Tipy!B10)</f>
        <v>Balky</v>
      </c>
      <c r="E44" s="51">
        <f>SUM(F44:J44)</f>
        <v>110</v>
      </c>
      <c r="F44" s="247">
        <f>IF(ISBLANK(Výsledky!$I$3),"-",SUM(K44:P44,R44,T44,V44,W44,Y44,AA44,AC44,AD44,AF44:AH44,AJ44,AL44:AN44,AQ44,AT44:AV44,AX44,AZ44,BC44,BE44,BH44:BK44,BM44,BP44,BQ44,BS44,BU44,BV44))</f>
        <v>110</v>
      </c>
      <c r="G44" s="268" t="str">
        <f>IF(ISBLANK(Výsledky!$AY$3),"-",SUM(Q44,U44,X44,AB44,AE44,AI44,AW44,AY44,BD44,BF44,BL44,BN44,BR44,BT44,BW44))</f>
        <v>-</v>
      </c>
      <c r="H44" s="269" t="str">
        <f>IF(ISBLANK(Výsledky!$BM$3),"-",SUM(S44,Z44,AK44,AP44,AR44,BA44))</f>
        <v>-</v>
      </c>
      <c r="I44" s="248" t="str">
        <f>IF(ISBLANK(Výsledky!$GI$3),"-",SUM(AO44,AS44,BB44,BG44,BO44,BX44))</f>
        <v>-</v>
      </c>
      <c r="J44" s="263" t="str">
        <f>IF(ISBLANK(Výsledky!$I$3),"",Výsledky!I16)</f>
        <v>-</v>
      </c>
      <c r="K44" s="266">
        <f>IF(ISBLANK(Výsledky!$P$3),"",Výsledky!P16)</f>
        <v>20</v>
      </c>
      <c r="L44" s="267">
        <f>IF(ISBLANK(Výsledky!$W$3),"",Výsledky!W16)</f>
        <v>50</v>
      </c>
      <c r="M44" s="257" t="str">
        <f>IF(ISBLANK(Výsledky!$AD$3),"",Výsledky!AD16)</f>
        <v>-</v>
      </c>
      <c r="N44" s="257">
        <f>IF(ISBLANK(Výsledky!$AK$3),"",Výsledky!AK16)</f>
        <v>40</v>
      </c>
      <c r="O44" s="257" t="str">
        <f>IF(ISBLANK(Výsledky!$AR$3),"",Výsledky!AR80)</f>
        <v/>
      </c>
      <c r="P44" s="257" t="str">
        <f>IF(ISBLANK(Výsledky!$BF$3),"",Výsledky!AY80)</f>
        <v/>
      </c>
      <c r="Q44" s="257" t="str">
        <f>IF(ISBLANK(Výsledky!$AY$3),"",Výsledky!BF80)</f>
        <v/>
      </c>
      <c r="R44" s="257" t="str">
        <f>IF(ISBLANK(Výsledky!$BT$3),"",Výsledky!BM80)</f>
        <v/>
      </c>
      <c r="S44" s="257" t="str">
        <f>IF(ISBLANK(Výsledky!$CA$3),"",Výsledky!BT80)</f>
        <v/>
      </c>
      <c r="T44" s="257" t="str">
        <f>IF(ISBLANK(Výsledky!$CH$3),"",Výsledky!CA80)</f>
        <v/>
      </c>
      <c r="U44" s="257" t="str">
        <f>IF(ISBLANK(Výsledky!$CO$3),"",Výsledky!CH80)</f>
        <v/>
      </c>
      <c r="V44" s="257" t="str">
        <f>IF(ISBLANK(Výsledky!$CV$3),"",Výsledky!CO80)</f>
        <v/>
      </c>
      <c r="W44" s="257" t="str">
        <f>IF(ISBLANK(Výsledky!$DC$3),"",Výsledky!CV80)</f>
        <v/>
      </c>
      <c r="X44" s="257" t="str">
        <f>IF(ISBLANK(Výsledky!$DX$3),"",Výsledky!DC80)</f>
        <v/>
      </c>
      <c r="Y44" s="257" t="str">
        <f>IF(ISBLANK(Výsledky!$DQ$3),"",Výsledky!DJ80)</f>
        <v/>
      </c>
      <c r="Z44" s="257" t="str">
        <f>IF(ISBLANK(Výsledky!$EE$3),"",Výsledky!DQ80)</f>
        <v/>
      </c>
      <c r="AA44" s="257" t="str">
        <f>IF(ISBLANK(Výsledky!$EL$3),"",Výsledky!DX80)</f>
        <v/>
      </c>
      <c r="AB44" s="257" t="str">
        <f>IF(ISBLANK(Výsledky!$ES$3),"",Výsledky!EE80)</f>
        <v/>
      </c>
      <c r="AC44" s="257" t="str">
        <f>IF(ISBLANK(Výsledky!$EZ$3),"",Výsledky!EL80)</f>
        <v/>
      </c>
      <c r="AD44" s="257" t="str">
        <f>IF(ISBLANK(Výsledky!$FU$3),"",Výsledky!ES80)</f>
        <v/>
      </c>
      <c r="AE44" s="257" t="str">
        <f>IF(ISBLANK(Výsledky!$FG$3),"",Výsledky!EZ80)</f>
        <v/>
      </c>
      <c r="AF44" s="257" t="str">
        <f>IF(ISBLANK(Výsledky!$BM$3),"",Výsledky!FG80)</f>
        <v/>
      </c>
      <c r="AG44" s="257" t="str">
        <f>IF(ISBLANK(Výsledky!$FN$3),"",Výsledky!FN80)</f>
        <v/>
      </c>
      <c r="AH44" s="257" t="str">
        <f>IF(ISBLANK(Výsledky!$DJ$3),"",Výsledky!FU80)</f>
        <v/>
      </c>
      <c r="AI44" s="257" t="str">
        <f>IF(ISBLANK(Výsledky!$GB$3),"",Výsledky!GB80)</f>
        <v/>
      </c>
      <c r="AJ44" s="257" t="str">
        <f>IF(ISBLANK(Výsledky!$GP$3),"",Výsledky!GI80)</f>
        <v/>
      </c>
      <c r="AK44" s="257" t="str">
        <f>IF(ISBLANK(Výsledky!$GW$3),"",Výsledky!GP80)</f>
        <v/>
      </c>
      <c r="AL44" s="257" t="str">
        <f>IF(ISBLANK(Výsledky!$GI$3),"",Výsledky!GW80)</f>
        <v/>
      </c>
      <c r="AM44" s="257" t="str">
        <f>IF(ISBLANK(Výsledky!$HK$3),"",Výsledky!HD80)</f>
        <v/>
      </c>
      <c r="AN44" s="257" t="str">
        <f>IF(ISBLANK(Výsledky!$HD$3),"",Výsledky!HK80)</f>
        <v/>
      </c>
      <c r="AO44" s="257" t="str">
        <f>IF(ISBLANK(Výsledky!$HY$3),"",Výsledky!HR80)</f>
        <v/>
      </c>
      <c r="AP44" s="257" t="str">
        <f>IF(ISBLANK(Výsledky!$HR$3),"",Výsledky!HY80)</f>
        <v/>
      </c>
      <c r="AQ44" s="257" t="str">
        <f>IF(ISBLANK(Výsledky!$IM$3),"",Výsledky!IF80)</f>
        <v/>
      </c>
      <c r="AR44" s="257" t="str">
        <f>IF(ISBLANK(Výsledky!$IF$3),"",Výsledky!IM80)</f>
        <v/>
      </c>
      <c r="AS44" s="257" t="str">
        <f>IF(ISBLANK(Výsledky!$IT$3),"",Výsledky!IT80)</f>
        <v/>
      </c>
      <c r="AT44" s="257" t="str">
        <f>IF(ISBLANK(Výsledky!$JA$3),"",Výsledky!JA80)</f>
        <v/>
      </c>
      <c r="AU44" s="257" t="str">
        <f>IF(ISBLANK(Výsledky!$JO$3),"",Výsledky!JH80)</f>
        <v/>
      </c>
      <c r="AV44" s="257" t="str">
        <f>IF(ISBLANK(Výsledky!$JH$3),"",Výsledky!JO80)</f>
        <v/>
      </c>
      <c r="AW44" s="257" t="str">
        <f>IF(ISBLANK(Výsledky!$JV$3),"",Výsledky!JV80)</f>
        <v/>
      </c>
      <c r="AX44" s="257" t="str">
        <f>IF(ISBLANK(Výsledky!$KQ$3),"",Výsledky!KC80)</f>
        <v/>
      </c>
      <c r="AY44" s="257" t="str">
        <f>IF(ISBLANK(Výsledky!$KX$3),"",Výsledky!KJ80)</f>
        <v/>
      </c>
      <c r="AZ44" s="257" t="str">
        <f>IF(ISBLANK(Výsledky!$KJ$3),"",Výsledky!KQ80)</f>
        <v/>
      </c>
      <c r="BA44" s="257" t="str">
        <f>IF(ISBLANK(Výsledky!$KC$3),"",Výsledky!KX80)</f>
        <v/>
      </c>
      <c r="BB44" s="257" t="str">
        <f>IF(ISBLANK(Výsledky!$LE$3),"",Výsledky!LE80)</f>
        <v/>
      </c>
      <c r="BC44" s="257" t="str">
        <f>IF(ISBLANK(Výsledky!$LS$3),"",Výsledky!LS80)</f>
        <v/>
      </c>
      <c r="BD44" s="257" t="str">
        <f>IF(ISBLANK(Výsledky!$MG$3),"",Výsledky!MG80)</f>
        <v/>
      </c>
      <c r="BE44" s="257" t="str">
        <f>IF(ISBLANK(Výsledky!$MN$3),"",Výsledky!MN80)</f>
        <v/>
      </c>
      <c r="BF44" s="257" t="str">
        <f>IF(ISBLANK(Výsledky!$MU$3),"",Výsledky!MU80)</f>
        <v/>
      </c>
      <c r="BG44" s="257" t="str">
        <f>IF(ISBLANK(Výsledky!$NP$3),"",Výsledky!NB80)</f>
        <v/>
      </c>
      <c r="BH44" s="257" t="str">
        <f>IF(ISBLANK(Výsledky!$NB$3),"",Výsledky!NI80)</f>
        <v/>
      </c>
      <c r="BI44" s="257" t="str">
        <f>IF(ISBLANK(Výsledky!$OD$3),"",Výsledky!NP80)</f>
        <v/>
      </c>
      <c r="BJ44" s="257" t="str">
        <f>IF(ISBLANK(Výsledky!$NI$3),"",Výsledky!NW80)</f>
        <v/>
      </c>
      <c r="BK44" s="257" t="str">
        <f>IF(ISBLANK(Výsledky!$OK$3),"",Výsledky!OD80)</f>
        <v/>
      </c>
      <c r="BL44" s="257" t="str">
        <f>IF(ISBLANK(Výsledky!$NW$3),"",Výsledky!OK80)</f>
        <v/>
      </c>
      <c r="BM44" s="257" t="str">
        <f>IF(ISBLANK(Výsledky!$OR$3),"",Výsledky!OR80)</f>
        <v/>
      </c>
      <c r="BN44" s="257" t="str">
        <f>IF(ISBLANK(Výsledky!$OY$3),"",Výsledky!OY80)</f>
        <v/>
      </c>
      <c r="BO44" s="257" t="str">
        <f>IF(ISBLANK(Výsledky!$PF$3),"",Výsledky!PF80)</f>
        <v/>
      </c>
      <c r="BP44" s="257" t="str">
        <f>IF(ISBLANK(Výsledky!$PM$3),"",Výsledky!PM80)</f>
        <v/>
      </c>
      <c r="BQ44" s="257" t="str">
        <f>IF(ISBLANK(Výsledky!$PT$3),"",Výsledky!PT80)</f>
        <v/>
      </c>
      <c r="BR44" s="257" t="str">
        <f>IF(ISBLANK(Výsledky!$QA$3),"",Výsledky!QA80)</f>
        <v/>
      </c>
      <c r="BS44" s="257" t="str">
        <f>IF(ISBLANK(Výsledky!$QH$3),"",Výsledky!QH80)</f>
        <v/>
      </c>
      <c r="BT44" s="257" t="str">
        <f>IF(ISBLANK(Výsledky!$QV$3),"",Výsledky!QO80)</f>
        <v/>
      </c>
      <c r="BU44" s="257" t="str">
        <f>IF(ISBLANK(Výsledky!$QO$3),"",Výsledky!QV80)</f>
        <v/>
      </c>
      <c r="BV44" s="257" t="str">
        <f>IF(ISBLANK(Výsledky!$QO$3),"",Výsledky!QO137)</f>
        <v/>
      </c>
      <c r="BW44" s="292"/>
      <c r="BX44" s="122"/>
      <c r="BY44" s="122"/>
      <c r="BZ44" s="49"/>
      <c r="CA44" s="122"/>
      <c r="CB44" s="546"/>
      <c r="CC44" s="546"/>
      <c r="CD44" s="546"/>
      <c r="CE44" s="546"/>
      <c r="CF44" s="54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Tipy!A6</f>
        <v>30</v>
      </c>
      <c r="D45" s="243" t="str">
        <f>IF(Tipy!B6="","",Tipy!B6)</f>
        <v>30milo</v>
      </c>
      <c r="E45" s="51">
        <f>SUM(F45:J45)</f>
        <v>100</v>
      </c>
      <c r="F45" s="247">
        <f>IF(ISBLANK(Výsledky!$I$3),"-",SUM(K45:P45,R45,T45,V45,W45,Y45,AA45,AC45,AD45,AF45:AH45,AJ45,AL45:AN45,AQ45,AT45:AV45,AX45,AZ45,BC45,BE45,BH45:BK45,BM45,BP45,BQ45,BS45,BU45,BV45))</f>
        <v>100</v>
      </c>
      <c r="G45" s="268" t="str">
        <f>IF(ISBLANK(Výsledky!$AY$3),"-",SUM(Q45,U45,X45,AB45,AE45,AI45,AW45,AY45,BD45,BF45,BL45,BN45,BR45,BT45,BW45))</f>
        <v>-</v>
      </c>
      <c r="H45" s="269" t="str">
        <f>IF(ISBLANK(Výsledky!$BM$3),"-",SUM(S45,Z45,AK45,AP45,AR45,BA45))</f>
        <v>-</v>
      </c>
      <c r="I45" s="248" t="str">
        <f>IF(ISBLANK(Výsledky!$GI$3),"-",SUM(AO45,AS45,BB45,BG45,BO45,BX45))</f>
        <v>-</v>
      </c>
      <c r="J45" s="263" t="str">
        <f>IF(ISBLANK(Výsledky!$I$3),"",Výsledky!I12)</f>
        <v>-</v>
      </c>
      <c r="K45" s="266">
        <f>IF(ISBLANK(Výsledky!$P$3),"",Výsledky!P12)</f>
        <v>0</v>
      </c>
      <c r="L45" s="267">
        <f>IF(ISBLANK(Výsledky!$W$3),"",Výsledky!W12)</f>
        <v>40</v>
      </c>
      <c r="M45" s="257">
        <f>IF(ISBLANK(Výsledky!$AD$3),"",Výsledky!AD12)</f>
        <v>40</v>
      </c>
      <c r="N45" s="257">
        <f>IF(ISBLANK(Výsledky!$AK$3),"",Výsledky!AK12)</f>
        <v>20</v>
      </c>
      <c r="O45" s="257" t="str">
        <f>IF(ISBLANK(Výsledky!$AR$3),"",Výsledky!AR12)</f>
        <v/>
      </c>
      <c r="P45" s="257" t="str">
        <f>IF(ISBLANK(Výsledky!$AY$3),"",Výsledky!AY12)</f>
        <v/>
      </c>
      <c r="Q45" s="257" t="str">
        <f>IF(ISBLANK(Výsledky!$BF$3),"",Výsledky!BF12)</f>
        <v/>
      </c>
      <c r="R45" s="257" t="str">
        <f>IF(ISBLANK(Výsledky!$BM$3),"",Výsledky!BM12)</f>
        <v/>
      </c>
      <c r="S45" s="257" t="str">
        <f>IF(ISBLANK(Výsledky!$BT$3),"",Výsledky!BT12)</f>
        <v/>
      </c>
      <c r="T45" s="257" t="str">
        <f>IF(ISBLANK(Výsledky!$CA$3),"",Výsledky!CA12)</f>
        <v/>
      </c>
      <c r="U45" s="257" t="str">
        <f>IF(ISBLANK(Výsledky!$CH$3),"",Výsledky!CH12)</f>
        <v/>
      </c>
      <c r="V45" s="257" t="str">
        <f>IF(ISBLANK(Výsledky!$CO$3),"",Výsledky!CO12)</f>
        <v/>
      </c>
      <c r="W45" s="257" t="str">
        <f>IF(ISBLANK(Výsledky!$CV$3),"",Výsledky!CV12)</f>
        <v/>
      </c>
      <c r="X45" s="257" t="str">
        <f>IF(ISBLANK(Výsledky!$DC$3),"",Výsledky!DC12)</f>
        <v/>
      </c>
      <c r="Y45" s="257" t="str">
        <f>IF(ISBLANK(Výsledky!$DJ$3),"",Výsledky!DJ12)</f>
        <v/>
      </c>
      <c r="Z45" s="257" t="str">
        <f>IF(ISBLANK(Výsledky!$DQ$3),"",Výsledky!DQ12)</f>
        <v/>
      </c>
      <c r="AA45" s="257" t="str">
        <f>IF(ISBLANK(Výsledky!$DX$3),"",Výsledky!DX12)</f>
        <v/>
      </c>
      <c r="AB45" s="257" t="str">
        <f>IF(ISBLANK(Výsledky!$EE$3),"",Výsledky!EE12)</f>
        <v/>
      </c>
      <c r="AC45" s="257" t="str">
        <f>IF(ISBLANK(Výsledky!$EL$3),"",Výsledky!EL12)</f>
        <v/>
      </c>
      <c r="AD45" s="257" t="str">
        <f>IF(ISBLANK(Výsledky!$ES$3),"",Výsledky!ES12)</f>
        <v/>
      </c>
      <c r="AE45" s="257" t="str">
        <f>IF(ISBLANK(Výsledky!$EZ$3),"",Výsledky!EZ12)</f>
        <v/>
      </c>
      <c r="AF45" s="257" t="str">
        <f>IF(ISBLANK(Výsledky!$FG$3),"",Výsledky!FG12)</f>
        <v/>
      </c>
      <c r="AG45" s="257" t="str">
        <f>IF(ISBLANK(Výsledky!$FN$3),"",Výsledky!FN12)</f>
        <v/>
      </c>
      <c r="AH45" s="257" t="str">
        <f>IF(ISBLANK(Výsledky!$FU$3),"",Výsledky!FU12)</f>
        <v/>
      </c>
      <c r="AI45" s="257" t="str">
        <f>IF(ISBLANK(Výsledky!$GB$3),"",Výsledky!GB12)</f>
        <v/>
      </c>
      <c r="AJ45" s="257" t="str">
        <f>IF(ISBLANK(Výsledky!$GI$3),"",Výsledky!GI12)</f>
        <v/>
      </c>
      <c r="AK45" s="257" t="str">
        <f>IF(ISBLANK(Výsledky!$GP$3),"",Výsledky!GP12)</f>
        <v/>
      </c>
      <c r="AL45" s="257" t="str">
        <f>IF(ISBLANK(Výsledky!$GW$3),"",Výsledky!GW12)</f>
        <v/>
      </c>
      <c r="AM45" s="257" t="str">
        <f>IF(ISBLANK(Výsledky!$HD$3),"",Výsledky!HD12)</f>
        <v/>
      </c>
      <c r="AN45" s="257" t="str">
        <f>IF(ISBLANK(Výsledky!$HK$3),"",Výsledky!HK12)</f>
        <v/>
      </c>
      <c r="AO45" s="257" t="str">
        <f>IF(ISBLANK(Výsledky!$HR$3),"",Výsledky!HR12)</f>
        <v/>
      </c>
      <c r="AP45" s="257" t="str">
        <f>IF(ISBLANK(Výsledky!$HY$3),"",Výsledky!HY12)</f>
        <v/>
      </c>
      <c r="AQ45" s="257" t="str">
        <f>IF(ISBLANK(Výsledky!$IF$3),"",Výsledky!IF12)</f>
        <v/>
      </c>
      <c r="AR45" s="257" t="str">
        <f>IF(ISBLANK(Výsledky!$IM$3),"",Výsledky!IM12)</f>
        <v/>
      </c>
      <c r="AS45" s="257" t="str">
        <f>IF(ISBLANK(Výsledky!$IT$3),"",Výsledky!IT12)</f>
        <v/>
      </c>
      <c r="AT45" s="257" t="str">
        <f>IF(ISBLANK(Výsledky!$JA$3),"",Výsledky!JA12)</f>
        <v/>
      </c>
      <c r="AU45" s="257" t="str">
        <f>IF(ISBLANK(Výsledky!$JH$3),"",Výsledky!JH12)</f>
        <v/>
      </c>
      <c r="AV45" s="257" t="str">
        <f>IF(ISBLANK(Výsledky!$JO$3),"",Výsledky!JO12)</f>
        <v/>
      </c>
      <c r="AW45" s="257" t="str">
        <f>IF(ISBLANK(Výsledky!$JV$3),"",Výsledky!JV12)</f>
        <v/>
      </c>
      <c r="AX45" s="257" t="str">
        <f>IF(ISBLANK(Výsledky!$KC$3),"",Výsledky!KC12)</f>
        <v/>
      </c>
      <c r="AY45" s="257" t="str">
        <f>IF(ISBLANK(Výsledky!$KJ$3),"",Výsledky!KJ12)</f>
        <v/>
      </c>
      <c r="AZ45" s="257" t="str">
        <f>IF(ISBLANK(Výsledky!$KQ$3),"",Výsledky!KQ12)</f>
        <v/>
      </c>
      <c r="BA45" s="257" t="str">
        <f>IF(ISBLANK(Výsledky!$KX$3),"",Výsledky!KX12)</f>
        <v/>
      </c>
      <c r="BB45" s="257" t="str">
        <f>IF(ISBLANK(Výsledky!$LE$3),"",Výsledky!LE12)</f>
        <v/>
      </c>
      <c r="BC45" s="257" t="str">
        <f>IF(ISBLANK(Výsledky!$LL$3),"",Výsledky!LL12)</f>
        <v/>
      </c>
      <c r="BD45" s="257" t="str">
        <f>IF(ISBLANK(Výsledky!$LS$3),"",Výsledky!LS12)</f>
        <v/>
      </c>
      <c r="BE45" s="257" t="str">
        <f>IF(ISBLANK(Výsledky!$LZ$3),"",Výsledky!LZ12)</f>
        <v/>
      </c>
      <c r="BF45" s="257" t="str">
        <f>IF(ISBLANK(Výsledky!$MG$3),"",Výsledky!MG12)</f>
        <v/>
      </c>
      <c r="BG45" s="257" t="str">
        <f>IF(ISBLANK(Výsledky!$MN$3),"",Výsledky!MN12)</f>
        <v/>
      </c>
      <c r="BH45" s="257" t="str">
        <f>IF(ISBLANK(Výsledky!$MU$3),"",Výsledky!MU12)</f>
        <v/>
      </c>
      <c r="BI45" s="257" t="str">
        <f>IF(ISBLANK(Výsledky!$NB$3),"",Výsledky!NB12)</f>
        <v/>
      </c>
      <c r="BJ45" s="257" t="str">
        <f>IF(ISBLANK(Výsledky!$NI$3),"",Výsledky!NI12)</f>
        <v/>
      </c>
      <c r="BK45" s="257" t="str">
        <f>IF(ISBLANK(Výsledky!$NP$3),"",Výsledky!NP12)</f>
        <v/>
      </c>
      <c r="BL45" s="257" t="str">
        <f>IF(ISBLANK(Výsledky!$NW$3),"",Výsledky!NW12)</f>
        <v/>
      </c>
      <c r="BM45" s="257" t="str">
        <f>IF(ISBLANK(Výsledky!$OD$3),"",Výsledky!OD12)</f>
        <v/>
      </c>
      <c r="BN45" s="257" t="str">
        <f>IF(ISBLANK(Výsledky!$OK$3),"",Výsledky!OK12)</f>
        <v/>
      </c>
      <c r="BO45" s="257" t="str">
        <f>IF(ISBLANK(Výsledky!$OR$3),"",Výsledky!OR12)</f>
        <v/>
      </c>
      <c r="BP45" s="257" t="str">
        <f>IF(ISBLANK(Výsledky!$OY$3),"",Výsledky!OY12)</f>
        <v/>
      </c>
      <c r="BQ45" s="257" t="str">
        <f>IF(ISBLANK(Výsledky!$PF$3),"",Výsledky!PF12)</f>
        <v/>
      </c>
      <c r="BR45" s="257" t="str">
        <f>IF(ISBLANK(Výsledky!$PM$3),"",Výsledky!PM12)</f>
        <v/>
      </c>
      <c r="BS45" s="257" t="str">
        <f>IF(ISBLANK(Výsledky!$PT$3),"",Výsledky!PT12)</f>
        <v/>
      </c>
      <c r="BT45" s="257" t="str">
        <f>IF(ISBLANK(Výsledky!$QA$3),"",Výsledky!QA12)</f>
        <v/>
      </c>
      <c r="BU45" s="257" t="str">
        <f>IF(ISBLANK(Výsledky!$QH$3),"",Výsledky!QH53)</f>
        <v/>
      </c>
      <c r="BV45" s="257" t="str">
        <f>IF(ISBLANK(Výsledky!$QO$3),"",Výsledky!QO53)</f>
        <v/>
      </c>
      <c r="BW45" s="292" t="str">
        <f>IF(ISBLANK(Výsledky!$QV$3),"",Výsledky!QV53)</f>
        <v/>
      </c>
      <c r="BX45" s="49"/>
      <c r="BY45" s="122"/>
      <c r="BZ45" s="49"/>
      <c r="CA45" s="122"/>
      <c r="CB45" s="546"/>
      <c r="CC45" s="546"/>
      <c r="CD45" s="546"/>
      <c r="CE45" s="546"/>
      <c r="CF45" s="54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Tipy!A14</f>
        <v>35</v>
      </c>
      <c r="D46" s="243" t="str">
        <f>IF(Tipy!B14="","",Tipy!B14)</f>
        <v>Burton</v>
      </c>
      <c r="E46" s="51">
        <f>SUM(F46:J46)</f>
        <v>100</v>
      </c>
      <c r="F46" s="247">
        <f>IF(ISBLANK(Výsledky!$I$3),"-",SUM(K46:P46,R46,T46,V46,W46,Y46,AA46,AC46,AD46,AF46:AH46,AJ46,AL46:AN46,AQ46,AT46:AV46,AX46,AZ46,BC46,BE46,BH46:BK46,BM46,BP46,BQ46,BS46,BU46,BV46))</f>
        <v>100</v>
      </c>
      <c r="G46" s="268" t="str">
        <f>IF(ISBLANK(Výsledky!$AY$3),"-",SUM(Q46,U46,X46,AB46,AE46,AI46,AW46,AY46,BD46,BF46,BL46,BN46,BR46,BT46,BW46))</f>
        <v>-</v>
      </c>
      <c r="H46" s="269" t="str">
        <f>IF(ISBLANK(Výsledky!$BM$3),"-",SUM(S46,Z46,AK46,AP46,AR46,BA46))</f>
        <v>-</v>
      </c>
      <c r="I46" s="248" t="str">
        <f>IF(ISBLANK(Výsledky!$GI$3),"-",SUM(AO46,AS46,BB46,BG46,BO46,BX46))</f>
        <v>-</v>
      </c>
      <c r="J46" s="263" t="str">
        <f>IF(ISBLANK(Výsledky!$I$3),"",Výsledky!I20)</f>
        <v>-</v>
      </c>
      <c r="K46" s="266">
        <f>IF(ISBLANK(Výsledky!$P$3),"",Výsledky!P20)</f>
        <v>40</v>
      </c>
      <c r="L46" s="267">
        <f>IF(ISBLANK(Výsledky!$W$3),"",Výsledky!W20)</f>
        <v>20</v>
      </c>
      <c r="M46" s="257" t="str">
        <f>IF(ISBLANK(Výsledky!$AD$3),"",Výsledky!AD20)</f>
        <v>-</v>
      </c>
      <c r="N46" s="257">
        <f>IF(ISBLANK(Výsledky!$AK$3),"",Výsledky!AK20)</f>
        <v>40</v>
      </c>
      <c r="O46" s="257" t="str">
        <f>IF(ISBLANK(Výsledky!$AR$3),"",Výsledky!AR19)</f>
        <v/>
      </c>
      <c r="P46" s="257" t="str">
        <f>IF(ISBLANK(Výsledky!$AY$3),"",Výsledky!AY19)</f>
        <v/>
      </c>
      <c r="Q46" s="257" t="str">
        <f>IF(ISBLANK(Výsledky!$BF$3),"",Výsledky!BF19)</f>
        <v/>
      </c>
      <c r="R46" s="257" t="str">
        <f>IF(ISBLANK(Výsledky!$BM$3),"",Výsledky!BM19)</f>
        <v/>
      </c>
      <c r="S46" s="257" t="str">
        <f>IF(ISBLANK(Výsledky!$BT$3),"",Výsledky!BT19)</f>
        <v/>
      </c>
      <c r="T46" s="257" t="str">
        <f>IF(ISBLANK(Výsledky!$CA$3),"",Výsledky!CA19)</f>
        <v/>
      </c>
      <c r="U46" s="257" t="str">
        <f>IF(ISBLANK(Výsledky!$CH$3),"",Výsledky!CH19)</f>
        <v/>
      </c>
      <c r="V46" s="257" t="str">
        <f>IF(ISBLANK(Výsledky!$CO$3),"",Výsledky!CO19)</f>
        <v/>
      </c>
      <c r="W46" s="257" t="str">
        <f>IF(ISBLANK(Výsledky!$CV$3),"",Výsledky!CV19)</f>
        <v/>
      </c>
      <c r="X46" s="257" t="str">
        <f>IF(ISBLANK(Výsledky!$DC$3),"",Výsledky!DC19)</f>
        <v/>
      </c>
      <c r="Y46" s="257" t="str">
        <f>IF(ISBLANK(Výsledky!$DJ$3),"",Výsledky!DJ19)</f>
        <v/>
      </c>
      <c r="Z46" s="257" t="str">
        <f>IF(ISBLANK(Výsledky!$DQ$3),"",Výsledky!DQ19)</f>
        <v/>
      </c>
      <c r="AA46" s="257" t="str">
        <f>IF(ISBLANK(Výsledky!$DX$3),"",Výsledky!DX19)</f>
        <v/>
      </c>
      <c r="AB46" s="257" t="str">
        <f>IF(ISBLANK(Výsledky!$EE$3),"",Výsledky!EE19)</f>
        <v/>
      </c>
      <c r="AC46" s="257" t="str">
        <f>IF(ISBLANK(Výsledky!$EL$3),"",Výsledky!EL19)</f>
        <v/>
      </c>
      <c r="AD46" s="257" t="str">
        <f>IF(ISBLANK(Výsledky!$ES$3),"",Výsledky!ES19)</f>
        <v/>
      </c>
      <c r="AE46" s="257" t="str">
        <f>IF(ISBLANK(Výsledky!$EZ$3),"",Výsledky!EZ19)</f>
        <v/>
      </c>
      <c r="AF46" s="257" t="str">
        <f>IF(ISBLANK(Výsledky!$FG$3),"",Výsledky!FG19)</f>
        <v/>
      </c>
      <c r="AG46" s="257" t="str">
        <f>IF(ISBLANK(Výsledky!$FN$3),"",Výsledky!FN19)</f>
        <v/>
      </c>
      <c r="AH46" s="257" t="str">
        <f>IF(ISBLANK(Výsledky!$FU$3),"",Výsledky!FU19)</f>
        <v/>
      </c>
      <c r="AI46" s="257" t="str">
        <f>IF(ISBLANK(Výsledky!$GB$3),"",Výsledky!GB19)</f>
        <v/>
      </c>
      <c r="AJ46" s="257" t="str">
        <f>IF(ISBLANK(Výsledky!$GI$3),"",Výsledky!GI19)</f>
        <v/>
      </c>
      <c r="AK46" s="257" t="str">
        <f>IF(ISBLANK(Výsledky!$GP$3),"",Výsledky!GP19)</f>
        <v/>
      </c>
      <c r="AL46" s="257" t="str">
        <f>IF(ISBLANK(Výsledky!$GW$3),"",Výsledky!GW19)</f>
        <v/>
      </c>
      <c r="AM46" s="257" t="str">
        <f>IF(ISBLANK(Výsledky!$HD$3),"",Výsledky!HD19)</f>
        <v/>
      </c>
      <c r="AN46" s="257" t="str">
        <f>IF(ISBLANK(Výsledky!$HK$3),"",Výsledky!HK19)</f>
        <v/>
      </c>
      <c r="AO46" s="257" t="str">
        <f>IF(ISBLANK(Výsledky!$HR$3),"",Výsledky!HR19)</f>
        <v/>
      </c>
      <c r="AP46" s="257" t="str">
        <f>IF(ISBLANK(Výsledky!$HY$3),"",Výsledky!HY19)</f>
        <v/>
      </c>
      <c r="AQ46" s="257" t="str">
        <f>IF(ISBLANK(Výsledky!$IF$3),"",Výsledky!IF19)</f>
        <v/>
      </c>
      <c r="AR46" s="257" t="str">
        <f>IF(ISBLANK(Výsledky!$IM$3),"",Výsledky!IM19)</f>
        <v/>
      </c>
      <c r="AS46" s="257" t="str">
        <f>IF(ISBLANK(Výsledky!$IT$3),"",Výsledky!IT19)</f>
        <v/>
      </c>
      <c r="AT46" s="257" t="str">
        <f>IF(ISBLANK(Výsledky!$JA$3),"",Výsledky!JA19)</f>
        <v/>
      </c>
      <c r="AU46" s="257" t="str">
        <f>IF(ISBLANK(Výsledky!$JH$3),"",Výsledky!JH19)</f>
        <v/>
      </c>
      <c r="AV46" s="257" t="str">
        <f>IF(ISBLANK(Výsledky!$JO$3),"",Výsledky!JO19)</f>
        <v/>
      </c>
      <c r="AW46" s="257" t="str">
        <f>IF(ISBLANK(Výsledky!$JV$3),"",Výsledky!JV19)</f>
        <v/>
      </c>
      <c r="AX46" s="257" t="str">
        <f>IF(ISBLANK(Výsledky!$KC$3),"",Výsledky!KC19)</f>
        <v/>
      </c>
      <c r="AY46" s="257" t="str">
        <f>IF(ISBLANK(Výsledky!$KJ$3),"",Výsledky!KJ19)</f>
        <v/>
      </c>
      <c r="AZ46" s="257" t="str">
        <f>IF(ISBLANK(Výsledky!$KQ$3),"",Výsledky!KQ19)</f>
        <v/>
      </c>
      <c r="BA46" s="257" t="str">
        <f>IF(ISBLANK(Výsledky!$KX$3),"",Výsledky!KX19)</f>
        <v/>
      </c>
      <c r="BB46" s="257" t="str">
        <f>IF(ISBLANK(Výsledky!$LE$3),"",Výsledky!LE19)</f>
        <v/>
      </c>
      <c r="BC46" s="257" t="str">
        <f>IF(ISBLANK(Výsledky!$LL$3),"",Výsledky!LL19)</f>
        <v/>
      </c>
      <c r="BD46" s="257" t="str">
        <f>IF(ISBLANK(Výsledky!$LS$3),"",Výsledky!LS19)</f>
        <v/>
      </c>
      <c r="BE46" s="257" t="str">
        <f>IF(ISBLANK(Výsledky!$LZ$3),"",Výsledky!LZ19)</f>
        <v/>
      </c>
      <c r="BF46" s="257" t="str">
        <f>IF(ISBLANK(Výsledky!$MG$3),"",Výsledky!MG19)</f>
        <v/>
      </c>
      <c r="BG46" s="257" t="str">
        <f>IF(ISBLANK(Výsledky!$MN$3),"",Výsledky!MN19)</f>
        <v/>
      </c>
      <c r="BH46" s="257" t="str">
        <f>IF(ISBLANK(Výsledky!$MU$3),"",Výsledky!MU19)</f>
        <v/>
      </c>
      <c r="BI46" s="257" t="str">
        <f>IF(ISBLANK(Výsledky!$NB$3),"",Výsledky!NB19)</f>
        <v/>
      </c>
      <c r="BJ46" s="257" t="str">
        <f>IF(ISBLANK(Výsledky!$NI$3),"",Výsledky!NI19)</f>
        <v/>
      </c>
      <c r="BK46" s="257" t="str">
        <f>IF(ISBLANK(Výsledky!$NP$3),"",Výsledky!NP19)</f>
        <v/>
      </c>
      <c r="BL46" s="257" t="str">
        <f>IF(ISBLANK(Výsledky!$NW$3),"",Výsledky!NW19)</f>
        <v/>
      </c>
      <c r="BM46" s="257" t="str">
        <f>IF(ISBLANK(Výsledky!$OD$3),"",Výsledky!OD19)</f>
        <v/>
      </c>
      <c r="BN46" s="257" t="str">
        <f>IF(ISBLANK(Výsledky!$OK$3),"",Výsledky!OK19)</f>
        <v/>
      </c>
      <c r="BO46" s="257" t="str">
        <f>IF(ISBLANK(Výsledky!$OR$3),"",Výsledky!OR19)</f>
        <v/>
      </c>
      <c r="BP46" s="257" t="str">
        <f>IF(ISBLANK(Výsledky!$OY$3),"",Výsledky!OY19)</f>
        <v/>
      </c>
      <c r="BQ46" s="257" t="str">
        <f>IF(ISBLANK(Výsledky!$PF$3),"",Výsledky!PF19)</f>
        <v/>
      </c>
      <c r="BR46" s="257" t="str">
        <f>IF(ISBLANK(Výsledky!$PM$3),"",Výsledky!PM19)</f>
        <v/>
      </c>
      <c r="BS46" s="257" t="str">
        <f>IF(ISBLANK(Výsledky!$PT$3),"",Výsledky!PT19)</f>
        <v/>
      </c>
      <c r="BT46" s="257" t="str">
        <f>IF(ISBLANK(Výsledky!$QA$3),"",Výsledky!QA19)</f>
        <v/>
      </c>
      <c r="BU46" s="257" t="str">
        <f>IF(ISBLANK(Výsledky!$QH$3),"",Výsledky!QH60)</f>
        <v/>
      </c>
      <c r="BV46" s="257" t="str">
        <f>IF(ISBLANK(Výsledky!$QO$3),"",Výsledky!QO60)</f>
        <v/>
      </c>
      <c r="BW46" s="292" t="str">
        <f>IF(ISBLANK(Výsledky!$QV$3),"",Výsledky!QV60)</f>
        <v/>
      </c>
      <c r="BX46" s="49"/>
      <c r="BY46" s="122"/>
      <c r="BZ46" s="49"/>
      <c r="CA46" s="122"/>
      <c r="CB46" s="546"/>
      <c r="CC46" s="546"/>
      <c r="CD46" s="546"/>
      <c r="CE46" s="546"/>
      <c r="CF46" s="54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Tipy!A73</f>
        <v>41</v>
      </c>
      <c r="D47" s="243" t="str">
        <f>IF(Tipy!B73="","",Tipy!B73)</f>
        <v>Viliam Virgala</v>
      </c>
      <c r="E47" s="51">
        <f>SUM(F47:J47)</f>
        <v>100</v>
      </c>
      <c r="F47" s="247">
        <f>IF(ISBLANK(Výsledky!$I$3),"-",SUM(K47:P47,R47,T47,V47,W47,Y47,AA47,AC47,AD47,AF47:AH47,AJ47,AL47:AN47,AQ47,AT47:AV47,AX47,AZ47,BC47,BE47,BH47:BK47,BM47,BP47,BQ47,BS47,BU47,BV47))</f>
        <v>100</v>
      </c>
      <c r="G47" s="268" t="str">
        <f>IF(ISBLANK(Výsledky!$AY$3),"-",SUM(Q47,U47,X47,AB47,AE47,AI47,AW47,AY47,BD47,BF47,BL47,BN47,BR47,BT47,BW47))</f>
        <v>-</v>
      </c>
      <c r="H47" s="269" t="str">
        <f>IF(ISBLANK(Výsledky!$BM$3),"-",SUM(S47,Z47,AK47,AP47,AR47,BA47))</f>
        <v>-</v>
      </c>
      <c r="I47" s="248" t="str">
        <f>IF(ISBLANK(Výsledky!$GI$3),"-",SUM(AO47,AS47,BB47,BG47,BO47,BX47))</f>
        <v>-</v>
      </c>
      <c r="J47" s="263" t="str">
        <f>IF(ISBLANK(Výsledky!$I$3),"",Výsledky!I77)</f>
        <v>-</v>
      </c>
      <c r="K47" s="266">
        <f>IF(ISBLANK(Výsledky!$P$3),"",Výsledky!P79)</f>
        <v>0</v>
      </c>
      <c r="L47" s="267">
        <f>IF(ISBLANK(Výsledky!$W$3),"",Výsledky!W79)</f>
        <v>20</v>
      </c>
      <c r="M47" s="257">
        <f>IF(ISBLANK(Výsledky!$AD$3),"",Výsledky!AD79)</f>
        <v>60</v>
      </c>
      <c r="N47" s="257">
        <f>IF(ISBLANK(Výsledky!$AK$3),"",Výsledky!AK79)</f>
        <v>20</v>
      </c>
      <c r="O47" s="257" t="str">
        <f>IF(ISBLANK(Výsledky!$AR$3),"",Výsledky!AR72)</f>
        <v/>
      </c>
      <c r="P47" s="257" t="str">
        <f>IF(ISBLANK(Výsledky!$AY$3),"",Výsledky!AY72)</f>
        <v/>
      </c>
      <c r="Q47" s="257" t="str">
        <f>IF(ISBLANK(Výsledky!$BF$3),"",Výsledky!BF72)</f>
        <v/>
      </c>
      <c r="R47" s="257" t="str">
        <f>IF(ISBLANK(Výsledky!$BM$3),"",Výsledky!BM72)</f>
        <v/>
      </c>
      <c r="S47" s="257" t="str">
        <f>IF(ISBLANK(Výsledky!$BT$3),"",Výsledky!BT72)</f>
        <v/>
      </c>
      <c r="T47" s="257" t="str">
        <f>IF(ISBLANK(Výsledky!$CA$3),"",Výsledky!CA72)</f>
        <v/>
      </c>
      <c r="U47" s="257" t="str">
        <f>IF(ISBLANK(Výsledky!$CH$3),"",Výsledky!CH72)</f>
        <v/>
      </c>
      <c r="V47" s="257" t="str">
        <f>IF(ISBLANK(Výsledky!$CO$3),"",Výsledky!CO72)</f>
        <v/>
      </c>
      <c r="W47" s="257" t="str">
        <f>IF(ISBLANK(Výsledky!$CV$3),"",Výsledky!CV72)</f>
        <v/>
      </c>
      <c r="X47" s="257" t="str">
        <f>IF(ISBLANK(Výsledky!$DC$3),"",Výsledky!DC72)</f>
        <v/>
      </c>
      <c r="Y47" s="257" t="str">
        <f>IF(ISBLANK(Výsledky!$DJ$3),"",Výsledky!DJ72)</f>
        <v/>
      </c>
      <c r="Z47" s="257" t="str">
        <f>IF(ISBLANK(Výsledky!$DQ$3),"",Výsledky!DQ72)</f>
        <v/>
      </c>
      <c r="AA47" s="257" t="str">
        <f>IF(ISBLANK(Výsledky!$DX$3),"",Výsledky!DX72)</f>
        <v/>
      </c>
      <c r="AB47" s="257" t="str">
        <f>IF(ISBLANK(Výsledky!$EE$3),"",Výsledky!EE72)</f>
        <v/>
      </c>
      <c r="AC47" s="257" t="str">
        <f>IF(ISBLANK(Výsledky!$EL$3),"",Výsledky!EL72)</f>
        <v/>
      </c>
      <c r="AD47" s="257" t="str">
        <f>IF(ISBLANK(Výsledky!$ES$3),"",Výsledky!ES72)</f>
        <v/>
      </c>
      <c r="AE47" s="257" t="str">
        <f>IF(ISBLANK(Výsledky!$EZ$3),"",Výsledky!EZ72)</f>
        <v/>
      </c>
      <c r="AF47" s="257" t="str">
        <f>IF(ISBLANK(Výsledky!$FG$3),"",Výsledky!FG72)</f>
        <v/>
      </c>
      <c r="AG47" s="257" t="str">
        <f>IF(ISBLANK(Výsledky!$FN$3),"",Výsledky!FN72)</f>
        <v/>
      </c>
      <c r="AH47" s="257" t="str">
        <f>IF(ISBLANK(Výsledky!$FU$3),"",Výsledky!FU72)</f>
        <v/>
      </c>
      <c r="AI47" s="257" t="str">
        <f>IF(ISBLANK(Výsledky!$GB$3),"",Výsledky!GB72)</f>
        <v/>
      </c>
      <c r="AJ47" s="257" t="str">
        <f>IF(ISBLANK(Výsledky!$GI$3),"",Výsledky!GI72)</f>
        <v/>
      </c>
      <c r="AK47" s="257" t="str">
        <f>IF(ISBLANK(Výsledky!$GP$3),"",Výsledky!GP72)</f>
        <v/>
      </c>
      <c r="AL47" s="257" t="str">
        <f>IF(ISBLANK(Výsledky!$GW$3),"",Výsledky!GW72)</f>
        <v/>
      </c>
      <c r="AM47" s="257" t="str">
        <f>IF(ISBLANK(Výsledky!$HD$3),"",Výsledky!HD72)</f>
        <v/>
      </c>
      <c r="AN47" s="257" t="str">
        <f>IF(ISBLANK(Výsledky!$HK$3),"",Výsledky!HK72)</f>
        <v/>
      </c>
      <c r="AO47" s="257" t="str">
        <f>IF(ISBLANK(Výsledky!$HR$3),"",Výsledky!HR72)</f>
        <v/>
      </c>
      <c r="AP47" s="257" t="str">
        <f>IF(ISBLANK(Výsledky!$HY$3),"",Výsledky!HY72)</f>
        <v/>
      </c>
      <c r="AQ47" s="257" t="str">
        <f>IF(ISBLANK(Výsledky!$IF$3),"",Výsledky!IF72)</f>
        <v/>
      </c>
      <c r="AR47" s="257" t="str">
        <f>IF(ISBLANK(Výsledky!$IM$3),"",Výsledky!IM72)</f>
        <v/>
      </c>
      <c r="AS47" s="257" t="str">
        <f>IF(ISBLANK(Výsledky!$IT$3),"",Výsledky!IT72)</f>
        <v/>
      </c>
      <c r="AT47" s="257" t="str">
        <f>IF(ISBLANK(Výsledky!$JA$3),"",Výsledky!JA72)</f>
        <v/>
      </c>
      <c r="AU47" s="257" t="str">
        <f>IF(ISBLANK(Výsledky!$JH$3),"",Výsledky!JH72)</f>
        <v/>
      </c>
      <c r="AV47" s="257" t="str">
        <f>IF(ISBLANK(Výsledky!$JO$3),"",Výsledky!JO72)</f>
        <v/>
      </c>
      <c r="AW47" s="257" t="str">
        <f>IF(ISBLANK(Výsledky!$JV$3),"",Výsledky!JV72)</f>
        <v/>
      </c>
      <c r="AX47" s="257" t="str">
        <f>IF(ISBLANK(Výsledky!$KC$3),"",Výsledky!KC72)</f>
        <v/>
      </c>
      <c r="AY47" s="257" t="str">
        <f>IF(ISBLANK(Výsledky!$KJ$3),"",Výsledky!KJ72)</f>
        <v/>
      </c>
      <c r="AZ47" s="257" t="str">
        <f>IF(ISBLANK(Výsledky!$KQ$3),"",Výsledky!KQ72)</f>
        <v/>
      </c>
      <c r="BA47" s="257" t="str">
        <f>IF(ISBLANK(Výsledky!$KX$3),"",Výsledky!KX72)</f>
        <v/>
      </c>
      <c r="BB47" s="257" t="str">
        <f>IF(ISBLANK(Výsledky!$LE$3),"",Výsledky!LE72)</f>
        <v/>
      </c>
      <c r="BC47" s="257" t="str">
        <f>IF(ISBLANK(Výsledky!$LL$3),"",Výsledky!LL72)</f>
        <v/>
      </c>
      <c r="BD47" s="257" t="str">
        <f>IF(ISBLANK(Výsledky!$LS$3),"",Výsledky!LS72)</f>
        <v/>
      </c>
      <c r="BE47" s="257" t="str">
        <f>IF(ISBLANK(Výsledky!$LZ$3),"",Výsledky!LZ72)</f>
        <v/>
      </c>
      <c r="BF47" s="257" t="str">
        <f>IF(ISBLANK(Výsledky!$MG$3),"",Výsledky!MG72)</f>
        <v/>
      </c>
      <c r="BG47" s="257" t="str">
        <f>IF(ISBLANK(Výsledky!$MN$3),"",Výsledky!MN72)</f>
        <v/>
      </c>
      <c r="BH47" s="257" t="str">
        <f>IF(ISBLANK(Výsledky!$MU$3),"",Výsledky!MU72)</f>
        <v/>
      </c>
      <c r="BI47" s="257" t="str">
        <f>IF(ISBLANK(Výsledky!$NB$3),"",Výsledky!NB72)</f>
        <v/>
      </c>
      <c r="BJ47" s="257" t="str">
        <f>IF(ISBLANK(Výsledky!$NI$3),"",Výsledky!NI72)</f>
        <v/>
      </c>
      <c r="BK47" s="257" t="str">
        <f>IF(ISBLANK(Výsledky!$NP$3),"",Výsledky!NP72)</f>
        <v/>
      </c>
      <c r="BL47" s="257" t="str">
        <f>IF(ISBLANK(Výsledky!$NW$3),"",Výsledky!NW72)</f>
        <v/>
      </c>
      <c r="BM47" s="257" t="str">
        <f>IF(ISBLANK(Výsledky!$OD$3),"",Výsledky!OD72)</f>
        <v/>
      </c>
      <c r="BN47" s="257" t="str">
        <f>IF(ISBLANK(Výsledky!$OK$3),"",Výsledky!OK72)</f>
        <v/>
      </c>
      <c r="BO47" s="257" t="str">
        <f>IF(ISBLANK(Výsledky!$OR$3),"",Výsledky!OR72)</f>
        <v/>
      </c>
      <c r="BP47" s="257" t="str">
        <f>IF(ISBLANK(Výsledky!$OY$3),"",Výsledky!OY72)</f>
        <v/>
      </c>
      <c r="BQ47" s="257" t="str">
        <f>IF(ISBLANK(Výsledky!$PF$3),"",Výsledky!PF72)</f>
        <v/>
      </c>
      <c r="BR47" s="257" t="str">
        <f>IF(ISBLANK(Výsledky!$PM$3),"",Výsledky!PM72)</f>
        <v/>
      </c>
      <c r="BS47" s="257" t="str">
        <f>IF(ISBLANK(Výsledky!$PT$3),"",Výsledky!PT72)</f>
        <v/>
      </c>
      <c r="BT47" s="257" t="str">
        <f>IF(ISBLANK(Výsledky!$QA$3),"",Výsledky!QA72)</f>
        <v/>
      </c>
      <c r="BU47" s="257" t="str">
        <f>IF(ISBLANK(Výsledky!$QH$3),"",Výsledky!QH113)</f>
        <v/>
      </c>
      <c r="BV47" s="257" t="str">
        <f>IF(ISBLANK(Výsledky!$QO$3),"",Výsledky!QO113)</f>
        <v/>
      </c>
      <c r="BW47" s="292" t="str">
        <f>IF(ISBLANK(Výsledky!$QV$3),"",Výsledky!QV113)</f>
        <v/>
      </c>
      <c r="BX47" s="49"/>
      <c r="BY47" s="122"/>
      <c r="BZ47" s="49"/>
      <c r="CA47" s="122"/>
      <c r="CB47" s="546"/>
      <c r="CC47" s="546"/>
      <c r="CD47" s="546"/>
      <c r="CE47" s="546"/>
      <c r="CF47" s="54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Tipy!A48</f>
        <v>49</v>
      </c>
      <c r="D48" s="243" t="str">
        <f>IF(Tipy!B48="","",Tipy!B48)</f>
        <v>netocil</v>
      </c>
      <c r="E48" s="51">
        <f>SUM(F48:J48)</f>
        <v>100</v>
      </c>
      <c r="F48" s="247">
        <f>IF(ISBLANK(Výsledky!$I$3),"-",SUM(K48:P48,R48,T48,V48,W48,Y48,AA48,AC48,AD48,AF48:AH48,AJ48,AL48:AN48,AQ48,AT48:AV48,AX48,AZ48,BC48,BE48,BH48:BK48,BM48,BP48,BQ48,BS48,BU48,BV48))</f>
        <v>100</v>
      </c>
      <c r="G48" s="268" t="str">
        <f>IF(ISBLANK(Výsledky!$AY$3),"-",SUM(Q48,U48,X48,AB48,AE48,AI48,AW48,AY48,BD48,BF48,BL48,BN48,BR48,BT48,BW48))</f>
        <v>-</v>
      </c>
      <c r="H48" s="269" t="str">
        <f>IF(ISBLANK(Výsledky!$BM$3),"-",SUM(S48,Z48,AK48,AP48,AR48,BA48))</f>
        <v>-</v>
      </c>
      <c r="I48" s="248" t="str">
        <f>IF(ISBLANK(Výsledky!$GI$3),"-",SUM(AO48,AS48,BB48,BG48,BO48,BX48))</f>
        <v>-</v>
      </c>
      <c r="J48" s="263" t="str">
        <f>IF(ISBLANK(Výsledky!$I$3),"",Výsledky!I54)</f>
        <v>-</v>
      </c>
      <c r="K48" s="266">
        <f>IF(ISBLANK(Výsledky!$P$3),"",Výsledky!P54)</f>
        <v>20</v>
      </c>
      <c r="L48" s="267">
        <f>IF(ISBLANK(Výsledky!$W$3),"",Výsledky!W54)</f>
        <v>40</v>
      </c>
      <c r="M48" s="257">
        <f>IF(ISBLANK(Výsledky!$AD$3),"",Výsledky!AD54)</f>
        <v>40</v>
      </c>
      <c r="N48" s="257" t="str">
        <f>IF(ISBLANK(Výsledky!$AK$3),"",Výsledky!AK54)</f>
        <v>-</v>
      </c>
      <c r="O48" s="257" t="str">
        <f>IF(ISBLANK(Výsledky!$AR$3),"",Výsledky!AR50)</f>
        <v/>
      </c>
      <c r="P48" s="257" t="str">
        <f>IF(ISBLANK(Výsledky!$AY$3),"",Výsledky!AY50)</f>
        <v/>
      </c>
      <c r="Q48" s="257" t="str">
        <f>IF(ISBLANK(Výsledky!$BF$3),"",Výsledky!BF50)</f>
        <v/>
      </c>
      <c r="R48" s="257" t="str">
        <f>IF(ISBLANK(Výsledky!$BM$3),"",Výsledky!BM50)</f>
        <v/>
      </c>
      <c r="S48" s="257" t="str">
        <f>IF(ISBLANK(Výsledky!$BT$3),"",Výsledky!BT50)</f>
        <v/>
      </c>
      <c r="T48" s="257" t="str">
        <f>IF(ISBLANK(Výsledky!$CA$3),"",Výsledky!CA50)</f>
        <v/>
      </c>
      <c r="U48" s="257" t="str">
        <f>IF(ISBLANK(Výsledky!$CH$3),"",Výsledky!CH50)</f>
        <v/>
      </c>
      <c r="V48" s="257" t="str">
        <f>IF(ISBLANK(Výsledky!$CO$3),"",Výsledky!CO50)</f>
        <v/>
      </c>
      <c r="W48" s="257" t="str">
        <f>IF(ISBLANK(Výsledky!$CV$3),"",Výsledky!CV50)</f>
        <v/>
      </c>
      <c r="X48" s="257" t="str">
        <f>IF(ISBLANK(Výsledky!$DC$3),"",Výsledky!DC50)</f>
        <v/>
      </c>
      <c r="Y48" s="257" t="str">
        <f>IF(ISBLANK(Výsledky!$DJ$3),"",Výsledky!DJ50)</f>
        <v/>
      </c>
      <c r="Z48" s="257" t="str">
        <f>IF(ISBLANK(Výsledky!$DQ$3),"",Výsledky!DQ50)</f>
        <v/>
      </c>
      <c r="AA48" s="257" t="str">
        <f>IF(ISBLANK(Výsledky!$DX$3),"",Výsledky!DX50)</f>
        <v/>
      </c>
      <c r="AB48" s="257" t="str">
        <f>IF(ISBLANK(Výsledky!$EE$3),"",Výsledky!EE50)</f>
        <v/>
      </c>
      <c r="AC48" s="257" t="str">
        <f>IF(ISBLANK(Výsledky!$EL$3),"",Výsledky!EL50)</f>
        <v/>
      </c>
      <c r="AD48" s="257" t="str">
        <f>IF(ISBLANK(Výsledky!$ES$3),"",Výsledky!ES50)</f>
        <v/>
      </c>
      <c r="AE48" s="257" t="str">
        <f>IF(ISBLANK(Výsledky!$EZ$3),"",Výsledky!EZ50)</f>
        <v/>
      </c>
      <c r="AF48" s="257" t="str">
        <f>IF(ISBLANK(Výsledky!$FG$3),"",Výsledky!FG50)</f>
        <v/>
      </c>
      <c r="AG48" s="257" t="str">
        <f>IF(ISBLANK(Výsledky!$FN$3),"",Výsledky!FN50)</f>
        <v/>
      </c>
      <c r="AH48" s="257" t="str">
        <f>IF(ISBLANK(Výsledky!$FU$3),"",Výsledky!FU50)</f>
        <v/>
      </c>
      <c r="AI48" s="257" t="str">
        <f>IF(ISBLANK(Výsledky!$GB$3),"",Výsledky!GB50)</f>
        <v/>
      </c>
      <c r="AJ48" s="257" t="str">
        <f>IF(ISBLANK(Výsledky!$GI$3),"",Výsledky!GI50)</f>
        <v/>
      </c>
      <c r="AK48" s="257" t="str">
        <f>IF(ISBLANK(Výsledky!$GP$3),"",Výsledky!GP50)</f>
        <v/>
      </c>
      <c r="AL48" s="257" t="str">
        <f>IF(ISBLANK(Výsledky!$GW$3),"",Výsledky!GW50)</f>
        <v/>
      </c>
      <c r="AM48" s="257" t="str">
        <f>IF(ISBLANK(Výsledky!$HD$3),"",Výsledky!HD50)</f>
        <v/>
      </c>
      <c r="AN48" s="257" t="str">
        <f>IF(ISBLANK(Výsledky!$HK$3),"",Výsledky!HK50)</f>
        <v/>
      </c>
      <c r="AO48" s="257" t="str">
        <f>IF(ISBLANK(Výsledky!$HR$3),"",Výsledky!HR50)</f>
        <v/>
      </c>
      <c r="AP48" s="257" t="str">
        <f>IF(ISBLANK(Výsledky!$HY$3),"",Výsledky!HY50)</f>
        <v/>
      </c>
      <c r="AQ48" s="257" t="str">
        <f>IF(ISBLANK(Výsledky!$IF$3),"",Výsledky!IF50)</f>
        <v/>
      </c>
      <c r="AR48" s="257" t="str">
        <f>IF(ISBLANK(Výsledky!$IM$3),"",Výsledky!IM50)</f>
        <v/>
      </c>
      <c r="AS48" s="257" t="str">
        <f>IF(ISBLANK(Výsledky!$IT$3),"",Výsledky!IT50)</f>
        <v/>
      </c>
      <c r="AT48" s="257" t="str">
        <f>IF(ISBLANK(Výsledky!$JA$3),"",Výsledky!JA50)</f>
        <v/>
      </c>
      <c r="AU48" s="257" t="str">
        <f>IF(ISBLANK(Výsledky!$JH$3),"",Výsledky!JH50)</f>
        <v/>
      </c>
      <c r="AV48" s="257" t="str">
        <f>IF(ISBLANK(Výsledky!$JO$3),"",Výsledky!JO50)</f>
        <v/>
      </c>
      <c r="AW48" s="257" t="str">
        <f>IF(ISBLANK(Výsledky!$JV$3),"",Výsledky!JV50)</f>
        <v/>
      </c>
      <c r="AX48" s="257" t="str">
        <f>IF(ISBLANK(Výsledky!$KC$3),"",Výsledky!KC50)</f>
        <v/>
      </c>
      <c r="AY48" s="257" t="str">
        <f>IF(ISBLANK(Výsledky!$KJ$3),"",Výsledky!KJ50)</f>
        <v/>
      </c>
      <c r="AZ48" s="257" t="str">
        <f>IF(ISBLANK(Výsledky!$KQ$3),"",Výsledky!KQ50)</f>
        <v/>
      </c>
      <c r="BA48" s="257" t="str">
        <f>IF(ISBLANK(Výsledky!$KX$3),"",Výsledky!KX50)</f>
        <v/>
      </c>
      <c r="BB48" s="257" t="str">
        <f>IF(ISBLANK(Výsledky!$LE$3),"",Výsledky!LE50)</f>
        <v/>
      </c>
      <c r="BC48" s="257" t="str">
        <f>IF(ISBLANK(Výsledky!$LL$3),"",Výsledky!LL50)</f>
        <v/>
      </c>
      <c r="BD48" s="257" t="str">
        <f>IF(ISBLANK(Výsledky!$LS$3),"",Výsledky!LS50)</f>
        <v/>
      </c>
      <c r="BE48" s="257" t="str">
        <f>IF(ISBLANK(Výsledky!$LZ$3),"",Výsledky!LZ50)</f>
        <v/>
      </c>
      <c r="BF48" s="257" t="str">
        <f>IF(ISBLANK(Výsledky!$MG$3),"",Výsledky!MG50)</f>
        <v/>
      </c>
      <c r="BG48" s="257" t="str">
        <f>IF(ISBLANK(Výsledky!$MN$3),"",Výsledky!MN50)</f>
        <v/>
      </c>
      <c r="BH48" s="257" t="str">
        <f>IF(ISBLANK(Výsledky!$MU$3),"",Výsledky!MU50)</f>
        <v/>
      </c>
      <c r="BI48" s="257" t="str">
        <f>IF(ISBLANK(Výsledky!$NB$3),"",Výsledky!NB50)</f>
        <v/>
      </c>
      <c r="BJ48" s="257" t="str">
        <f>IF(ISBLANK(Výsledky!$NI$3),"",Výsledky!NI50)</f>
        <v/>
      </c>
      <c r="BK48" s="257" t="str">
        <f>IF(ISBLANK(Výsledky!$NP$3),"",Výsledky!NP50)</f>
        <v/>
      </c>
      <c r="BL48" s="257" t="str">
        <f>IF(ISBLANK(Výsledky!$NW$3),"",Výsledky!NW50)</f>
        <v/>
      </c>
      <c r="BM48" s="257" t="str">
        <f>IF(ISBLANK(Výsledky!$OD$3),"",Výsledky!OD50)</f>
        <v/>
      </c>
      <c r="BN48" s="257" t="str">
        <f>IF(ISBLANK(Výsledky!$OK$3),"",Výsledky!OK50)</f>
        <v/>
      </c>
      <c r="BO48" s="257" t="str">
        <f>IF(ISBLANK(Výsledky!$OR$3),"",Výsledky!OR50)</f>
        <v/>
      </c>
      <c r="BP48" s="257" t="str">
        <f>IF(ISBLANK(Výsledky!$OY$3),"",Výsledky!OY50)</f>
        <v/>
      </c>
      <c r="BQ48" s="257" t="str">
        <f>IF(ISBLANK(Výsledky!$PF$3),"",Výsledky!PF50)</f>
        <v/>
      </c>
      <c r="BR48" s="257" t="str">
        <f>IF(ISBLANK(Výsledky!$PM$3),"",Výsledky!PM50)</f>
        <v/>
      </c>
      <c r="BS48" s="257" t="str">
        <f>IF(ISBLANK(Výsledky!$PT$3),"",Výsledky!PT50)</f>
        <v/>
      </c>
      <c r="BT48" s="257" t="str">
        <f>IF(ISBLANK(Výsledky!$QA$3),"",Výsledky!QA50)</f>
        <v/>
      </c>
      <c r="BU48" s="257" t="str">
        <f>IF(ISBLANK(Výsledky!$QH$3),"",Výsledky!QH91)</f>
        <v/>
      </c>
      <c r="BV48" s="257" t="str">
        <f>IF(ISBLANK(Výsledky!$QO$3),"",Výsledky!QO91)</f>
        <v/>
      </c>
      <c r="BW48" s="292" t="str">
        <f>IF(ISBLANK(Výsledky!$QV$3),"",Výsledky!QV91)</f>
        <v/>
      </c>
      <c r="BX48" s="49"/>
      <c r="BY48" s="122"/>
      <c r="BZ48" s="49"/>
      <c r="CA48" s="122"/>
      <c r="CB48" s="546"/>
      <c r="CC48" s="546"/>
      <c r="CD48" s="546"/>
      <c r="CE48" s="546"/>
      <c r="CF48" s="54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Tipy!A70</f>
        <v>56</v>
      </c>
      <c r="D49" s="243" t="str">
        <f>IF(Tipy!B70="","",Tipy!B70)</f>
        <v>Šutr</v>
      </c>
      <c r="E49" s="51">
        <f>SUM(F49:J49)</f>
        <v>100</v>
      </c>
      <c r="F49" s="247">
        <f>IF(ISBLANK(Výsledky!$I$3),"-",SUM(K49:P49,R49,T49,V49,W49,Y49,AA49,AC49,AD49,AF49:AH49,AJ49,AL49:AN49,AQ49,AT49:AV49,AX49,AZ49,BC49,BE49,BH49:BK49,BM49,BP49,BQ49,BS49,BU49,BV49))</f>
        <v>100</v>
      </c>
      <c r="G49" s="268" t="str">
        <f>IF(ISBLANK(Výsledky!$AY$3),"-",SUM(Q49,U49,X49,AB49,AE49,AI49,AW49,AY49,BD49,BF49,BL49,BN49,BR49,BT49,BW49))</f>
        <v>-</v>
      </c>
      <c r="H49" s="269" t="str">
        <f>IF(ISBLANK(Výsledky!$BM$3),"-",SUM(S49,Z49,AK49,AP49,AR49,BA49))</f>
        <v>-</v>
      </c>
      <c r="I49" s="248" t="str">
        <f>IF(ISBLANK(Výsledky!$GI$3),"-",SUM(AO49,AS49,BB49,BG49,BO49,BX49))</f>
        <v>-</v>
      </c>
      <c r="J49" s="263" t="str">
        <f>IF(ISBLANK(Výsledky!$I$3),"",Výsledky!I75)</f>
        <v>-</v>
      </c>
      <c r="K49" s="266">
        <f>IF(ISBLANK(Výsledky!$P$3),"",Výsledky!P76)</f>
        <v>20</v>
      </c>
      <c r="L49" s="267">
        <f>IF(ISBLANK(Výsledky!$W$3),"",Výsledky!W76)</f>
        <v>80</v>
      </c>
      <c r="M49" s="257">
        <f>IF(ISBLANK(Výsledky!$AD$3),"",Výsledky!AD76)</f>
        <v>0</v>
      </c>
      <c r="N49" s="257">
        <f>IF(ISBLANK(Výsledky!$AK$3),"",Výsledky!AK76)</f>
        <v>0</v>
      </c>
      <c r="O49" s="257" t="str">
        <f>IF(ISBLANK(Výsledky!$AR$3),"",Výsledky!AR69)</f>
        <v/>
      </c>
      <c r="P49" s="257" t="str">
        <f>IF(ISBLANK(Výsledky!$AY$3),"",Výsledky!AY69)</f>
        <v/>
      </c>
      <c r="Q49" s="257" t="str">
        <f>IF(ISBLANK(Výsledky!$BF$3),"",Výsledky!BF69)</f>
        <v/>
      </c>
      <c r="R49" s="257" t="str">
        <f>IF(ISBLANK(Výsledky!$BM$3),"",Výsledky!BM69)</f>
        <v/>
      </c>
      <c r="S49" s="257" t="str">
        <f>IF(ISBLANK(Výsledky!$BT$3),"",Výsledky!BT69)</f>
        <v/>
      </c>
      <c r="T49" s="257" t="str">
        <f>IF(ISBLANK(Výsledky!$CA$3),"",Výsledky!CA69)</f>
        <v/>
      </c>
      <c r="U49" s="257" t="str">
        <f>IF(ISBLANK(Výsledky!$CH$3),"",Výsledky!CH69)</f>
        <v/>
      </c>
      <c r="V49" s="257" t="str">
        <f>IF(ISBLANK(Výsledky!$CO$3),"",Výsledky!CO69)</f>
        <v/>
      </c>
      <c r="W49" s="257" t="str">
        <f>IF(ISBLANK(Výsledky!$CV$3),"",Výsledky!CV69)</f>
        <v/>
      </c>
      <c r="X49" s="257" t="str">
        <f>IF(ISBLANK(Výsledky!$DC$3),"",Výsledky!DC69)</f>
        <v/>
      </c>
      <c r="Y49" s="257" t="str">
        <f>IF(ISBLANK(Výsledky!$DJ$3),"",Výsledky!DJ69)</f>
        <v/>
      </c>
      <c r="Z49" s="257" t="str">
        <f>IF(ISBLANK(Výsledky!$DQ$3),"",Výsledky!DQ69)</f>
        <v/>
      </c>
      <c r="AA49" s="257" t="str">
        <f>IF(ISBLANK(Výsledky!$DX$3),"",Výsledky!DX69)</f>
        <v/>
      </c>
      <c r="AB49" s="257" t="str">
        <f>IF(ISBLANK(Výsledky!$EE$3),"",Výsledky!EE69)</f>
        <v/>
      </c>
      <c r="AC49" s="257" t="str">
        <f>IF(ISBLANK(Výsledky!$EL$3),"",Výsledky!EL69)</f>
        <v/>
      </c>
      <c r="AD49" s="257" t="str">
        <f>IF(ISBLANK(Výsledky!$ES$3),"",Výsledky!ES69)</f>
        <v/>
      </c>
      <c r="AE49" s="257" t="str">
        <f>IF(ISBLANK(Výsledky!$EZ$3),"",Výsledky!EZ69)</f>
        <v/>
      </c>
      <c r="AF49" s="257" t="str">
        <f>IF(ISBLANK(Výsledky!$FG$3),"",Výsledky!FG69)</f>
        <v/>
      </c>
      <c r="AG49" s="257" t="str">
        <f>IF(ISBLANK(Výsledky!$FN$3),"",Výsledky!FN69)</f>
        <v/>
      </c>
      <c r="AH49" s="257" t="str">
        <f>IF(ISBLANK(Výsledky!$FU$3),"",Výsledky!FU69)</f>
        <v/>
      </c>
      <c r="AI49" s="257" t="str">
        <f>IF(ISBLANK(Výsledky!$GB$3),"",Výsledky!GB69)</f>
        <v/>
      </c>
      <c r="AJ49" s="257" t="str">
        <f>IF(ISBLANK(Výsledky!$GI$3),"",Výsledky!GI69)</f>
        <v/>
      </c>
      <c r="AK49" s="257" t="str">
        <f>IF(ISBLANK(Výsledky!$GP$3),"",Výsledky!GP69)</f>
        <v/>
      </c>
      <c r="AL49" s="257" t="str">
        <f>IF(ISBLANK(Výsledky!$GW$3),"",Výsledky!GW69)</f>
        <v/>
      </c>
      <c r="AM49" s="257" t="str">
        <f>IF(ISBLANK(Výsledky!$HD$3),"",Výsledky!HD69)</f>
        <v/>
      </c>
      <c r="AN49" s="257" t="str">
        <f>IF(ISBLANK(Výsledky!$HK$3),"",Výsledky!HK69)</f>
        <v/>
      </c>
      <c r="AO49" s="257" t="str">
        <f>IF(ISBLANK(Výsledky!$HR$3),"",Výsledky!HR69)</f>
        <v/>
      </c>
      <c r="AP49" s="257" t="str">
        <f>IF(ISBLANK(Výsledky!$HY$3),"",Výsledky!HY69)</f>
        <v/>
      </c>
      <c r="AQ49" s="257" t="str">
        <f>IF(ISBLANK(Výsledky!$IF$3),"",Výsledky!IF69)</f>
        <v/>
      </c>
      <c r="AR49" s="257" t="str">
        <f>IF(ISBLANK(Výsledky!$IM$3),"",Výsledky!IM69)</f>
        <v/>
      </c>
      <c r="AS49" s="257" t="str">
        <f>IF(ISBLANK(Výsledky!$IT$3),"",Výsledky!IT69)</f>
        <v/>
      </c>
      <c r="AT49" s="257" t="str">
        <f>IF(ISBLANK(Výsledky!$JA$3),"",Výsledky!JA69)</f>
        <v/>
      </c>
      <c r="AU49" s="257" t="str">
        <f>IF(ISBLANK(Výsledky!$JH$3),"",Výsledky!JH69)</f>
        <v/>
      </c>
      <c r="AV49" s="257" t="str">
        <f>IF(ISBLANK(Výsledky!$JO$3),"",Výsledky!JO69)</f>
        <v/>
      </c>
      <c r="AW49" s="257" t="str">
        <f>IF(ISBLANK(Výsledky!$JV$3),"",Výsledky!JV69)</f>
        <v/>
      </c>
      <c r="AX49" s="257" t="str">
        <f>IF(ISBLANK(Výsledky!$KC$3),"",Výsledky!KC69)</f>
        <v/>
      </c>
      <c r="AY49" s="257" t="str">
        <f>IF(ISBLANK(Výsledky!$KJ$3),"",Výsledky!KJ69)</f>
        <v/>
      </c>
      <c r="AZ49" s="257" t="str">
        <f>IF(ISBLANK(Výsledky!$KQ$3),"",Výsledky!KQ69)</f>
        <v/>
      </c>
      <c r="BA49" s="257" t="str">
        <f>IF(ISBLANK(Výsledky!$KX$3),"",Výsledky!KX69)</f>
        <v/>
      </c>
      <c r="BB49" s="257" t="str">
        <f>IF(ISBLANK(Výsledky!$LE$3),"",Výsledky!LE69)</f>
        <v/>
      </c>
      <c r="BC49" s="257" t="str">
        <f>IF(ISBLANK(Výsledky!$LL$3),"",Výsledky!LL69)</f>
        <v/>
      </c>
      <c r="BD49" s="257" t="str">
        <f>IF(ISBLANK(Výsledky!$LS$3),"",Výsledky!LS69)</f>
        <v/>
      </c>
      <c r="BE49" s="257" t="str">
        <f>IF(ISBLANK(Výsledky!$LZ$3),"",Výsledky!LZ69)</f>
        <v/>
      </c>
      <c r="BF49" s="257" t="str">
        <f>IF(ISBLANK(Výsledky!$MG$3),"",Výsledky!MG69)</f>
        <v/>
      </c>
      <c r="BG49" s="257" t="str">
        <f>IF(ISBLANK(Výsledky!$MN$3),"",Výsledky!MN69)</f>
        <v/>
      </c>
      <c r="BH49" s="257" t="str">
        <f>IF(ISBLANK(Výsledky!$MU$3),"",Výsledky!MU69)</f>
        <v/>
      </c>
      <c r="BI49" s="257" t="str">
        <f>IF(ISBLANK(Výsledky!$NB$3),"",Výsledky!NB69)</f>
        <v/>
      </c>
      <c r="BJ49" s="257" t="str">
        <f>IF(ISBLANK(Výsledky!$NI$3),"",Výsledky!NI69)</f>
        <v/>
      </c>
      <c r="BK49" s="257" t="str">
        <f>IF(ISBLANK(Výsledky!$NP$3),"",Výsledky!NP69)</f>
        <v/>
      </c>
      <c r="BL49" s="257" t="str">
        <f>IF(ISBLANK(Výsledky!$NW$3),"",Výsledky!NW69)</f>
        <v/>
      </c>
      <c r="BM49" s="257" t="str">
        <f>IF(ISBLANK(Výsledky!$OD$3),"",Výsledky!OD69)</f>
        <v/>
      </c>
      <c r="BN49" s="257" t="str">
        <f>IF(ISBLANK(Výsledky!$OK$3),"",Výsledky!OK69)</f>
        <v/>
      </c>
      <c r="BO49" s="257" t="str">
        <f>IF(ISBLANK(Výsledky!$OR$3),"",Výsledky!OR69)</f>
        <v/>
      </c>
      <c r="BP49" s="257" t="str">
        <f>IF(ISBLANK(Výsledky!$OY$3),"",Výsledky!OY69)</f>
        <v/>
      </c>
      <c r="BQ49" s="257" t="str">
        <f>IF(ISBLANK(Výsledky!$PF$3),"",Výsledky!PF69)</f>
        <v/>
      </c>
      <c r="BR49" s="257" t="str">
        <f>IF(ISBLANK(Výsledky!$PM$3),"",Výsledky!PM69)</f>
        <v/>
      </c>
      <c r="BS49" s="257" t="str">
        <f>IF(ISBLANK(Výsledky!$PT$3),"",Výsledky!PT69)</f>
        <v/>
      </c>
      <c r="BT49" s="257" t="str">
        <f>IF(ISBLANK(Výsledky!$QA$3),"",Výsledky!QA69)</f>
        <v/>
      </c>
      <c r="BU49" s="257" t="str">
        <f>IF(ISBLANK(Výsledky!$QH$3),"",Výsledky!QH110)</f>
        <v/>
      </c>
      <c r="BV49" s="257" t="str">
        <f>IF(ISBLANK(Výsledky!$QO$3),"",Výsledky!QO110)</f>
        <v/>
      </c>
      <c r="BW49" s="292" t="str">
        <f>IF(ISBLANK(Výsledky!$QV$3),"",Výsledky!QV110)</f>
        <v/>
      </c>
      <c r="BX49" s="49"/>
      <c r="BY49" s="122"/>
      <c r="BZ49" s="49"/>
      <c r="CA49" s="122"/>
      <c r="CB49" s="546"/>
      <c r="CC49" s="546"/>
      <c r="CD49" s="546"/>
      <c r="CE49" s="546"/>
      <c r="CF49" s="54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Tipy!A46</f>
        <v>29</v>
      </c>
      <c r="D50" s="243" t="str">
        <f>IF(Tipy!B46="","",Tipy!B46)</f>
        <v>Michal Komi</v>
      </c>
      <c r="E50" s="51">
        <f>SUM(F50:J50)</f>
        <v>90</v>
      </c>
      <c r="F50" s="247">
        <f>IF(ISBLANK(Výsledky!$I$3),"-",SUM(K50:P50,R50,T50,V50,W50,Y50,AA50,AC50,AD50,AF50:AH50,AJ50,AL50:AN50,AQ50,AT50:AV50,AX50,AZ50,BC50,BE50,BH50:BK50,BM50,BP50,BQ50,BS50,BU50,BV50))</f>
        <v>90</v>
      </c>
      <c r="G50" s="268" t="str">
        <f>IF(ISBLANK(Výsledky!$AY$3),"-",SUM(Q50,U50,X50,AB50,AE50,AI50,AW50,AY50,BD50,BF50,BL50,BN50,BR50,BT50,BW50))</f>
        <v>-</v>
      </c>
      <c r="H50" s="269" t="str">
        <f>IF(ISBLANK(Výsledky!$BM$3),"-",SUM(S50,Z50,AK50,AP50,AR50,BA50))</f>
        <v>-</v>
      </c>
      <c r="I50" s="248" t="str">
        <f>IF(ISBLANK(Výsledky!$GI$3),"-",SUM(AO50,AS50,BB50,BG50,BO50,BX50))</f>
        <v>-</v>
      </c>
      <c r="J50" s="263" t="str">
        <f>IF(ISBLANK(Výsledky!$I$3),"",Výsledky!I52)</f>
        <v>-</v>
      </c>
      <c r="K50" s="266">
        <f>IF(ISBLANK(Výsledky!$P$3),"",Výsledky!P52)</f>
        <v>30</v>
      </c>
      <c r="L50" s="267">
        <f>IF(ISBLANK(Výsledky!$W$3),"",Výsledky!W52)</f>
        <v>40</v>
      </c>
      <c r="M50" s="257">
        <f>IF(ISBLANK(Výsledky!$AD$3),"",Výsledky!AD52)</f>
        <v>20</v>
      </c>
      <c r="N50" s="257" t="str">
        <f>IF(ISBLANK(Výsledky!$AK$3),"",Výsledky!AK52)</f>
        <v>-</v>
      </c>
      <c r="O50" s="257" t="str">
        <f>IF(ISBLANK(Výsledky!$AR$3),"",Výsledky!AR48)</f>
        <v/>
      </c>
      <c r="P50" s="257" t="str">
        <f>IF(ISBLANK(Výsledky!$AY$3),"",Výsledky!AY48)</f>
        <v/>
      </c>
      <c r="Q50" s="257" t="str">
        <f>IF(ISBLANK(Výsledky!$BF$3),"",Výsledky!BF48)</f>
        <v/>
      </c>
      <c r="R50" s="257" t="str">
        <f>IF(ISBLANK(Výsledky!$BM$3),"",Výsledky!BM48)</f>
        <v/>
      </c>
      <c r="S50" s="257" t="str">
        <f>IF(ISBLANK(Výsledky!$BT$3),"",Výsledky!BT48)</f>
        <v/>
      </c>
      <c r="T50" s="257" t="str">
        <f>IF(ISBLANK(Výsledky!$CA$3),"",Výsledky!CA48)</f>
        <v/>
      </c>
      <c r="U50" s="257" t="str">
        <f>IF(ISBLANK(Výsledky!$CH$3),"",Výsledky!CH48)</f>
        <v/>
      </c>
      <c r="V50" s="257" t="str">
        <f>IF(ISBLANK(Výsledky!$CO$3),"",Výsledky!CO48)</f>
        <v/>
      </c>
      <c r="W50" s="257" t="str">
        <f>IF(ISBLANK(Výsledky!$CV$3),"",Výsledky!CV48)</f>
        <v/>
      </c>
      <c r="X50" s="257" t="str">
        <f>IF(ISBLANK(Výsledky!$DC$3),"",Výsledky!DC48)</f>
        <v/>
      </c>
      <c r="Y50" s="257" t="str">
        <f>IF(ISBLANK(Výsledky!$DJ$3),"",Výsledky!DJ48)</f>
        <v/>
      </c>
      <c r="Z50" s="257" t="str">
        <f>IF(ISBLANK(Výsledky!$DQ$3),"",Výsledky!DQ48)</f>
        <v/>
      </c>
      <c r="AA50" s="257" t="str">
        <f>IF(ISBLANK(Výsledky!$DX$3),"",Výsledky!DX48)</f>
        <v/>
      </c>
      <c r="AB50" s="257" t="str">
        <f>IF(ISBLANK(Výsledky!$EE$3),"",Výsledky!EE48)</f>
        <v/>
      </c>
      <c r="AC50" s="257" t="str">
        <f>IF(ISBLANK(Výsledky!$EL$3),"",Výsledky!EL48)</f>
        <v/>
      </c>
      <c r="AD50" s="257" t="str">
        <f>IF(ISBLANK(Výsledky!$ES$3),"",Výsledky!ES48)</f>
        <v/>
      </c>
      <c r="AE50" s="257" t="str">
        <f>IF(ISBLANK(Výsledky!$EZ$3),"",Výsledky!EZ48)</f>
        <v/>
      </c>
      <c r="AF50" s="257" t="str">
        <f>IF(ISBLANK(Výsledky!$FG$3),"",Výsledky!FG48)</f>
        <v/>
      </c>
      <c r="AG50" s="257" t="str">
        <f>IF(ISBLANK(Výsledky!$FN$3),"",Výsledky!FN48)</f>
        <v/>
      </c>
      <c r="AH50" s="257" t="str">
        <f>IF(ISBLANK(Výsledky!$FU$3),"",Výsledky!FU48)</f>
        <v/>
      </c>
      <c r="AI50" s="257" t="str">
        <f>IF(ISBLANK(Výsledky!$GB$3),"",Výsledky!GB48)</f>
        <v/>
      </c>
      <c r="AJ50" s="257" t="str">
        <f>IF(ISBLANK(Výsledky!$GI$3),"",Výsledky!GI48)</f>
        <v/>
      </c>
      <c r="AK50" s="257" t="str">
        <f>IF(ISBLANK(Výsledky!$GP$3),"",Výsledky!GP48)</f>
        <v/>
      </c>
      <c r="AL50" s="257" t="str">
        <f>IF(ISBLANK(Výsledky!$GW$3),"",Výsledky!GW48)</f>
        <v/>
      </c>
      <c r="AM50" s="257" t="str">
        <f>IF(ISBLANK(Výsledky!$HD$3),"",Výsledky!HD48)</f>
        <v/>
      </c>
      <c r="AN50" s="257" t="str">
        <f>IF(ISBLANK(Výsledky!$HK$3),"",Výsledky!HK48)</f>
        <v/>
      </c>
      <c r="AO50" s="257" t="str">
        <f>IF(ISBLANK(Výsledky!$HR$3),"",Výsledky!HR48)</f>
        <v/>
      </c>
      <c r="AP50" s="257" t="str">
        <f>IF(ISBLANK(Výsledky!$HY$3),"",Výsledky!HY48)</f>
        <v/>
      </c>
      <c r="AQ50" s="257" t="str">
        <f>IF(ISBLANK(Výsledky!$IF$3),"",Výsledky!IF48)</f>
        <v/>
      </c>
      <c r="AR50" s="257" t="str">
        <f>IF(ISBLANK(Výsledky!$IM$3),"",Výsledky!IM48)</f>
        <v/>
      </c>
      <c r="AS50" s="257" t="str">
        <f>IF(ISBLANK(Výsledky!$IT$3),"",Výsledky!IT48)</f>
        <v/>
      </c>
      <c r="AT50" s="257" t="str">
        <f>IF(ISBLANK(Výsledky!$JA$3),"",Výsledky!JA48)</f>
        <v/>
      </c>
      <c r="AU50" s="257" t="str">
        <f>IF(ISBLANK(Výsledky!$JH$3),"",Výsledky!JH48)</f>
        <v/>
      </c>
      <c r="AV50" s="257" t="str">
        <f>IF(ISBLANK(Výsledky!$JO$3),"",Výsledky!JO48)</f>
        <v/>
      </c>
      <c r="AW50" s="257" t="str">
        <f>IF(ISBLANK(Výsledky!$JV$3),"",Výsledky!JV48)</f>
        <v/>
      </c>
      <c r="AX50" s="257" t="str">
        <f>IF(ISBLANK(Výsledky!$KC$3),"",Výsledky!KC48)</f>
        <v/>
      </c>
      <c r="AY50" s="257" t="str">
        <f>IF(ISBLANK(Výsledky!$KJ$3),"",Výsledky!KJ48)</f>
        <v/>
      </c>
      <c r="AZ50" s="257" t="str">
        <f>IF(ISBLANK(Výsledky!$KQ$3),"",Výsledky!KQ48)</f>
        <v/>
      </c>
      <c r="BA50" s="257" t="str">
        <f>IF(ISBLANK(Výsledky!$KX$3),"",Výsledky!KX48)</f>
        <v/>
      </c>
      <c r="BB50" s="257" t="str">
        <f>IF(ISBLANK(Výsledky!$LE$3),"",Výsledky!LE48)</f>
        <v/>
      </c>
      <c r="BC50" s="257" t="str">
        <f>IF(ISBLANK(Výsledky!$LL$3),"",Výsledky!LL48)</f>
        <v/>
      </c>
      <c r="BD50" s="257" t="str">
        <f>IF(ISBLANK(Výsledky!$LS$3),"",Výsledky!LS48)</f>
        <v/>
      </c>
      <c r="BE50" s="257" t="str">
        <f>IF(ISBLANK(Výsledky!$LZ$3),"",Výsledky!LZ48)</f>
        <v/>
      </c>
      <c r="BF50" s="257" t="str">
        <f>IF(ISBLANK(Výsledky!$MG$3),"",Výsledky!MG48)</f>
        <v/>
      </c>
      <c r="BG50" s="257" t="str">
        <f>IF(ISBLANK(Výsledky!$MN$3),"",Výsledky!MN48)</f>
        <v/>
      </c>
      <c r="BH50" s="257" t="str">
        <f>IF(ISBLANK(Výsledky!$MU$3),"",Výsledky!MU48)</f>
        <v/>
      </c>
      <c r="BI50" s="257" t="str">
        <f>IF(ISBLANK(Výsledky!$NB$3),"",Výsledky!NB48)</f>
        <v/>
      </c>
      <c r="BJ50" s="257" t="str">
        <f>IF(ISBLANK(Výsledky!$NI$3),"",Výsledky!NI48)</f>
        <v/>
      </c>
      <c r="BK50" s="257" t="str">
        <f>IF(ISBLANK(Výsledky!$NP$3),"",Výsledky!NP48)</f>
        <v/>
      </c>
      <c r="BL50" s="257" t="str">
        <f>IF(ISBLANK(Výsledky!$NW$3),"",Výsledky!NW48)</f>
        <v/>
      </c>
      <c r="BM50" s="257" t="str">
        <f>IF(ISBLANK(Výsledky!$OD$3),"",Výsledky!OD48)</f>
        <v/>
      </c>
      <c r="BN50" s="257" t="str">
        <f>IF(ISBLANK(Výsledky!$OK$3),"",Výsledky!OK48)</f>
        <v/>
      </c>
      <c r="BO50" s="257" t="str">
        <f>IF(ISBLANK(Výsledky!$OR$3),"",Výsledky!OR48)</f>
        <v/>
      </c>
      <c r="BP50" s="257" t="str">
        <f>IF(ISBLANK(Výsledky!$OY$3),"",Výsledky!OY48)</f>
        <v/>
      </c>
      <c r="BQ50" s="257" t="str">
        <f>IF(ISBLANK(Výsledky!$PF$3),"",Výsledky!PF48)</f>
        <v/>
      </c>
      <c r="BR50" s="257" t="str">
        <f>IF(ISBLANK(Výsledky!$PM$3),"",Výsledky!PM48)</f>
        <v/>
      </c>
      <c r="BS50" s="257" t="str">
        <f>IF(ISBLANK(Výsledky!$PT$3),"",Výsledky!PT48)</f>
        <v/>
      </c>
      <c r="BT50" s="257" t="str">
        <f>IF(ISBLANK(Výsledky!$QA$3),"",Výsledky!QA48)</f>
        <v/>
      </c>
      <c r="BU50" s="257" t="str">
        <f>IF(ISBLANK(Výsledky!$QH$3),"",Výsledky!QH89)</f>
        <v/>
      </c>
      <c r="BV50" s="257" t="str">
        <f>IF(ISBLANK(Výsledky!$QO$3),"",Výsledky!QO89)</f>
        <v/>
      </c>
      <c r="BW50" s="292" t="str">
        <f>IF(ISBLANK(Výsledky!$QV$3),"",Výsledky!QV89)</f>
        <v/>
      </c>
      <c r="BX50" s="49"/>
      <c r="BY50" s="122"/>
      <c r="BZ50" s="49"/>
      <c r="CA50" s="122"/>
      <c r="CB50" s="546"/>
      <c r="CC50" s="546"/>
      <c r="CD50" s="546"/>
      <c r="CE50" s="546"/>
      <c r="CF50" s="54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Tipy!A41</f>
        <v>43</v>
      </c>
      <c r="D51" s="243" t="str">
        <f>IF(Tipy!B41="","",Tipy!B41)</f>
        <v>MarianV</v>
      </c>
      <c r="E51" s="51">
        <f>SUM(F51:J51)</f>
        <v>90</v>
      </c>
      <c r="F51" s="247">
        <f>IF(ISBLANK(Výsledky!$I$3),"-",SUM(K51:P51,R51,T51,V51,W51,Y51,AA51,AC51,AD51,AF51:AH51,AJ51,AL51:AN51,AQ51,AT51:AV51,AX51,AZ51,BC51,BE51,BH51:BK51,BM51,BP51,BQ51,BS51,BU51,BV51))</f>
        <v>90</v>
      </c>
      <c r="G51" s="268" t="str">
        <f>IF(ISBLANK(Výsledky!$AY$3),"-",SUM(Q51,U51,X51,AB51,AE51,AI51,AW51,AY51,BD51,BF51,BL51,BN51,BR51,BT51,BW51))</f>
        <v>-</v>
      </c>
      <c r="H51" s="269" t="str">
        <f>IF(ISBLANK(Výsledky!$BM$3),"-",SUM(S51,Z51,AK51,AP51,AR51,BA51))</f>
        <v>-</v>
      </c>
      <c r="I51" s="248" t="str">
        <f>IF(ISBLANK(Výsledky!$GI$3),"-",SUM(AO51,AS51,BB51,BG51,BO51,BX51))</f>
        <v>-</v>
      </c>
      <c r="J51" s="263" t="str">
        <f>IF(ISBLANK(Výsledky!$I$3),"",Výsledky!I47)</f>
        <v>-</v>
      </c>
      <c r="K51" s="266">
        <f>IF(ISBLANK(Výsledky!$P$3),"",Výsledky!P47)</f>
        <v>0</v>
      </c>
      <c r="L51" s="267">
        <f>IF(ISBLANK(Výsledky!$W$3),"",Výsledky!W47)</f>
        <v>20</v>
      </c>
      <c r="M51" s="257">
        <f>IF(ISBLANK(Výsledky!$AD$3),"",Výsledky!AD47)</f>
        <v>50</v>
      </c>
      <c r="N51" s="257">
        <f>IF(ISBLANK(Výsledky!$AK$3),"",Výsledky!AK47)</f>
        <v>20</v>
      </c>
      <c r="O51" s="257" t="str">
        <f>IF(ISBLANK(Výsledky!$AR$3),"",Výsledky!AR43)</f>
        <v/>
      </c>
      <c r="P51" s="257" t="str">
        <f>IF(ISBLANK(Výsledky!$AY$3),"",Výsledky!AY43)</f>
        <v/>
      </c>
      <c r="Q51" s="257" t="str">
        <f>IF(ISBLANK(Výsledky!$BF$3),"",Výsledky!BF43)</f>
        <v/>
      </c>
      <c r="R51" s="257" t="str">
        <f>IF(ISBLANK(Výsledky!$BM$3),"",Výsledky!BM43)</f>
        <v/>
      </c>
      <c r="S51" s="257" t="str">
        <f>IF(ISBLANK(Výsledky!$BT$3),"",Výsledky!BT43)</f>
        <v/>
      </c>
      <c r="T51" s="257" t="str">
        <f>IF(ISBLANK(Výsledky!$CA$3),"",Výsledky!CA43)</f>
        <v/>
      </c>
      <c r="U51" s="257" t="str">
        <f>IF(ISBLANK(Výsledky!$CH$3),"",Výsledky!CH43)</f>
        <v/>
      </c>
      <c r="V51" s="257" t="str">
        <f>IF(ISBLANK(Výsledky!$CO$3),"",Výsledky!CO43)</f>
        <v/>
      </c>
      <c r="W51" s="257" t="str">
        <f>IF(ISBLANK(Výsledky!$CV$3),"",Výsledky!CV43)</f>
        <v/>
      </c>
      <c r="X51" s="257" t="str">
        <f>IF(ISBLANK(Výsledky!$DC$3),"",Výsledky!DC43)</f>
        <v/>
      </c>
      <c r="Y51" s="257" t="str">
        <f>IF(ISBLANK(Výsledky!$DJ$3),"",Výsledky!DJ43)</f>
        <v/>
      </c>
      <c r="Z51" s="257" t="str">
        <f>IF(ISBLANK(Výsledky!$DQ$3),"",Výsledky!DQ43)</f>
        <v/>
      </c>
      <c r="AA51" s="257" t="str">
        <f>IF(ISBLANK(Výsledky!$DX$3),"",Výsledky!DX43)</f>
        <v/>
      </c>
      <c r="AB51" s="257" t="str">
        <f>IF(ISBLANK(Výsledky!$EE$3),"",Výsledky!EE43)</f>
        <v/>
      </c>
      <c r="AC51" s="257" t="str">
        <f>IF(ISBLANK(Výsledky!$EL$3),"",Výsledky!EL43)</f>
        <v/>
      </c>
      <c r="AD51" s="257" t="str">
        <f>IF(ISBLANK(Výsledky!$ES$3),"",Výsledky!ES43)</f>
        <v/>
      </c>
      <c r="AE51" s="257" t="str">
        <f>IF(ISBLANK(Výsledky!$EZ$3),"",Výsledky!EZ43)</f>
        <v/>
      </c>
      <c r="AF51" s="257" t="str">
        <f>IF(ISBLANK(Výsledky!$FG$3),"",Výsledky!FG43)</f>
        <v/>
      </c>
      <c r="AG51" s="257" t="str">
        <f>IF(ISBLANK(Výsledky!$FN$3),"",Výsledky!FN43)</f>
        <v/>
      </c>
      <c r="AH51" s="257" t="str">
        <f>IF(ISBLANK(Výsledky!$FU$3),"",Výsledky!FU43)</f>
        <v/>
      </c>
      <c r="AI51" s="257" t="str">
        <f>IF(ISBLANK(Výsledky!$GB$3),"",Výsledky!GB43)</f>
        <v/>
      </c>
      <c r="AJ51" s="257" t="str">
        <f>IF(ISBLANK(Výsledky!$GI$3),"",Výsledky!GI43)</f>
        <v/>
      </c>
      <c r="AK51" s="257" t="str">
        <f>IF(ISBLANK(Výsledky!$GP$3),"",Výsledky!GP43)</f>
        <v/>
      </c>
      <c r="AL51" s="257" t="str">
        <f>IF(ISBLANK(Výsledky!$GW$3),"",Výsledky!GW43)</f>
        <v/>
      </c>
      <c r="AM51" s="257" t="str">
        <f>IF(ISBLANK(Výsledky!$HD$3),"",Výsledky!HD43)</f>
        <v/>
      </c>
      <c r="AN51" s="257" t="str">
        <f>IF(ISBLANK(Výsledky!$HK$3),"",Výsledky!HK43)</f>
        <v/>
      </c>
      <c r="AO51" s="257" t="str">
        <f>IF(ISBLANK(Výsledky!$HR$3),"",Výsledky!HR43)</f>
        <v/>
      </c>
      <c r="AP51" s="257" t="str">
        <f>IF(ISBLANK(Výsledky!$HY$3),"",Výsledky!HY43)</f>
        <v/>
      </c>
      <c r="AQ51" s="257" t="str">
        <f>IF(ISBLANK(Výsledky!$IF$3),"",Výsledky!IF43)</f>
        <v/>
      </c>
      <c r="AR51" s="257" t="str">
        <f>IF(ISBLANK(Výsledky!$IM$3),"",Výsledky!IM43)</f>
        <v/>
      </c>
      <c r="AS51" s="257" t="str">
        <f>IF(ISBLANK(Výsledky!$IT$3),"",Výsledky!IT43)</f>
        <v/>
      </c>
      <c r="AT51" s="257" t="str">
        <f>IF(ISBLANK(Výsledky!$JA$3),"",Výsledky!JA43)</f>
        <v/>
      </c>
      <c r="AU51" s="257" t="str">
        <f>IF(ISBLANK(Výsledky!$JH$3),"",Výsledky!JH43)</f>
        <v/>
      </c>
      <c r="AV51" s="257" t="str">
        <f>IF(ISBLANK(Výsledky!$JO$3),"",Výsledky!JO43)</f>
        <v/>
      </c>
      <c r="AW51" s="257" t="str">
        <f>IF(ISBLANK(Výsledky!$JV$3),"",Výsledky!JV43)</f>
        <v/>
      </c>
      <c r="AX51" s="257" t="str">
        <f>IF(ISBLANK(Výsledky!$KC$3),"",Výsledky!KC43)</f>
        <v/>
      </c>
      <c r="AY51" s="257" t="str">
        <f>IF(ISBLANK(Výsledky!$KJ$3),"",Výsledky!KJ43)</f>
        <v/>
      </c>
      <c r="AZ51" s="257" t="str">
        <f>IF(ISBLANK(Výsledky!$KQ$3),"",Výsledky!KQ43)</f>
        <v/>
      </c>
      <c r="BA51" s="257" t="str">
        <f>IF(ISBLANK(Výsledky!$KX$3),"",Výsledky!KX43)</f>
        <v/>
      </c>
      <c r="BB51" s="257" t="str">
        <f>IF(ISBLANK(Výsledky!$LE$3),"",Výsledky!LE43)</f>
        <v/>
      </c>
      <c r="BC51" s="257" t="str">
        <f>IF(ISBLANK(Výsledky!$LL$3),"",Výsledky!LL43)</f>
        <v/>
      </c>
      <c r="BD51" s="257" t="str">
        <f>IF(ISBLANK(Výsledky!$LS$3),"",Výsledky!LS43)</f>
        <v/>
      </c>
      <c r="BE51" s="257" t="str">
        <f>IF(ISBLANK(Výsledky!$LZ$3),"",Výsledky!LZ43)</f>
        <v/>
      </c>
      <c r="BF51" s="257" t="str">
        <f>IF(ISBLANK(Výsledky!$MG$3),"",Výsledky!MG43)</f>
        <v/>
      </c>
      <c r="BG51" s="257" t="str">
        <f>IF(ISBLANK(Výsledky!$MN$3),"",Výsledky!MN43)</f>
        <v/>
      </c>
      <c r="BH51" s="257" t="str">
        <f>IF(ISBLANK(Výsledky!$MU$3),"",Výsledky!MU43)</f>
        <v/>
      </c>
      <c r="BI51" s="257" t="str">
        <f>IF(ISBLANK(Výsledky!$NB$3),"",Výsledky!NB43)</f>
        <v/>
      </c>
      <c r="BJ51" s="257" t="str">
        <f>IF(ISBLANK(Výsledky!$NI$3),"",Výsledky!NI43)</f>
        <v/>
      </c>
      <c r="BK51" s="257" t="str">
        <f>IF(ISBLANK(Výsledky!$NP$3),"",Výsledky!NP43)</f>
        <v/>
      </c>
      <c r="BL51" s="257" t="str">
        <f>IF(ISBLANK(Výsledky!$NW$3),"",Výsledky!NW43)</f>
        <v/>
      </c>
      <c r="BM51" s="257" t="str">
        <f>IF(ISBLANK(Výsledky!$OD$3),"",Výsledky!OD43)</f>
        <v/>
      </c>
      <c r="BN51" s="257" t="str">
        <f>IF(ISBLANK(Výsledky!$OK$3),"",Výsledky!OK43)</f>
        <v/>
      </c>
      <c r="BO51" s="257" t="str">
        <f>IF(ISBLANK(Výsledky!$OR$3),"",Výsledky!OR43)</f>
        <v/>
      </c>
      <c r="BP51" s="257" t="str">
        <f>IF(ISBLANK(Výsledky!$OY$3),"",Výsledky!OY43)</f>
        <v/>
      </c>
      <c r="BQ51" s="257" t="str">
        <f>IF(ISBLANK(Výsledky!$PF$3),"",Výsledky!PF43)</f>
        <v/>
      </c>
      <c r="BR51" s="257" t="str">
        <f>IF(ISBLANK(Výsledky!$PM$3),"",Výsledky!PM43)</f>
        <v/>
      </c>
      <c r="BS51" s="257" t="str">
        <f>IF(ISBLANK(Výsledky!$PT$3),"",Výsledky!PT43)</f>
        <v/>
      </c>
      <c r="BT51" s="257" t="str">
        <f>IF(ISBLANK(Výsledky!$QA$3),"",Výsledky!QA43)</f>
        <v/>
      </c>
      <c r="BU51" s="257" t="str">
        <f>IF(ISBLANK(Výsledky!$QH$3),"",Výsledky!QH84)</f>
        <v/>
      </c>
      <c r="BV51" s="257" t="str">
        <f>IF(ISBLANK(Výsledky!$QO$3),"",Výsledky!QO84)</f>
        <v/>
      </c>
      <c r="BW51" s="292" t="str">
        <f>IF(ISBLANK(Výsledky!$QV$3),"",Výsledky!QV84)</f>
        <v/>
      </c>
      <c r="BX51" s="49"/>
      <c r="BY51" s="122"/>
      <c r="BZ51" s="49"/>
      <c r="CA51" s="122"/>
      <c r="CB51" s="546"/>
      <c r="CC51" s="546"/>
      <c r="CD51" s="546"/>
      <c r="CE51" s="546"/>
      <c r="CF51" s="54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Tipy!A64</f>
        <v>2</v>
      </c>
      <c r="D52" s="243" t="str">
        <f>IF(Tipy!B64="","",Tipy!B64)</f>
        <v>Stanley15</v>
      </c>
      <c r="E52" s="51">
        <f>SUM(F52:J52)</f>
        <v>80</v>
      </c>
      <c r="F52" s="247">
        <f>IF(ISBLANK(Výsledky!$I$3),"-",SUM(K52:P52,R52,T52,V52,W52,Y52,AA52,AC52,AD52,AF52:AH52,AJ52,AL52:AN52,AQ52,AT52:AV52,AX52,AZ52,BC52,BE52,BH52:BK52,BM52,BP52,BQ52,BS52,BU52,BV52))</f>
        <v>80</v>
      </c>
      <c r="G52" s="268" t="str">
        <f>IF(ISBLANK(Výsledky!$AY$3),"-",SUM(Q52,U52,X52,AB52,AE52,AI52,AW52,AY52,BD52,BF52,BL52,BN52,BR52,BT52,BW52))</f>
        <v>-</v>
      </c>
      <c r="H52" s="269" t="str">
        <f>IF(ISBLANK(Výsledky!$BM$3),"-",SUM(S52,Z52,AK52,AP52,AR52,BA52))</f>
        <v>-</v>
      </c>
      <c r="I52" s="248" t="str">
        <f>IF(ISBLANK(Výsledky!$GI$3),"-",SUM(AO52,AS52,BB52,BG52,BO52,BX52))</f>
        <v>-</v>
      </c>
      <c r="J52" s="263" t="str">
        <f>IF(ISBLANK(Výsledky!$I$3),"",Výsledky!I69)</f>
        <v>-</v>
      </c>
      <c r="K52" s="266">
        <f>IF(ISBLANK(Výsledky!$P$3),"",Výsledky!P70)</f>
        <v>20</v>
      </c>
      <c r="L52" s="267">
        <f>IF(ISBLANK(Výsledky!$W$3),"",Výsledky!W70)</f>
        <v>60</v>
      </c>
      <c r="M52" s="257" t="str">
        <f>IF(ISBLANK(Výsledky!$AD$3),"",Výsledky!AD70)</f>
        <v>-</v>
      </c>
      <c r="N52" s="257" t="str">
        <f>IF(ISBLANK(Výsledky!$AK$3),"",Výsledky!AK70)</f>
        <v>-</v>
      </c>
      <c r="O52" s="257" t="str">
        <f>IF(ISBLANK(Výsledky!$AR$3),"",Výsledky!AR64)</f>
        <v/>
      </c>
      <c r="P52" s="257" t="str">
        <f>IF(ISBLANK(Výsledky!$AY$3),"",Výsledky!AY64)</f>
        <v/>
      </c>
      <c r="Q52" s="257" t="str">
        <f>IF(ISBLANK(Výsledky!$BF$3),"",Výsledky!BF64)</f>
        <v/>
      </c>
      <c r="R52" s="257" t="str">
        <f>IF(ISBLANK(Výsledky!$BM$3),"",Výsledky!BM64)</f>
        <v/>
      </c>
      <c r="S52" s="257" t="str">
        <f>IF(ISBLANK(Výsledky!$BT$3),"",Výsledky!BT64)</f>
        <v/>
      </c>
      <c r="T52" s="257" t="str">
        <f>IF(ISBLANK(Výsledky!$CA$3),"",Výsledky!CA64)</f>
        <v/>
      </c>
      <c r="U52" s="257" t="str">
        <f>IF(ISBLANK(Výsledky!$CH$3),"",Výsledky!CH64)</f>
        <v/>
      </c>
      <c r="V52" s="257" t="str">
        <f>IF(ISBLANK(Výsledky!$CO$3),"",Výsledky!CO64)</f>
        <v/>
      </c>
      <c r="W52" s="257" t="str">
        <f>IF(ISBLANK(Výsledky!$CV$3),"",Výsledky!CV64)</f>
        <v/>
      </c>
      <c r="X52" s="257" t="str">
        <f>IF(ISBLANK(Výsledky!$DC$3),"",Výsledky!DC64)</f>
        <v/>
      </c>
      <c r="Y52" s="257" t="str">
        <f>IF(ISBLANK(Výsledky!$DJ$3),"",Výsledky!DJ64)</f>
        <v/>
      </c>
      <c r="Z52" s="257" t="str">
        <f>IF(ISBLANK(Výsledky!$DQ$3),"",Výsledky!DQ64)</f>
        <v/>
      </c>
      <c r="AA52" s="257" t="str">
        <f>IF(ISBLANK(Výsledky!$DX$3),"",Výsledky!DX64)</f>
        <v/>
      </c>
      <c r="AB52" s="257" t="str">
        <f>IF(ISBLANK(Výsledky!$EE$3),"",Výsledky!EE64)</f>
        <v/>
      </c>
      <c r="AC52" s="257" t="str">
        <f>IF(ISBLANK(Výsledky!$EL$3),"",Výsledky!EL64)</f>
        <v/>
      </c>
      <c r="AD52" s="257" t="str">
        <f>IF(ISBLANK(Výsledky!$ES$3),"",Výsledky!ES64)</f>
        <v/>
      </c>
      <c r="AE52" s="257" t="str">
        <f>IF(ISBLANK(Výsledky!$EZ$3),"",Výsledky!EZ64)</f>
        <v/>
      </c>
      <c r="AF52" s="257" t="str">
        <f>IF(ISBLANK(Výsledky!$FG$3),"",Výsledky!FG64)</f>
        <v/>
      </c>
      <c r="AG52" s="257" t="str">
        <f>IF(ISBLANK(Výsledky!$FN$3),"",Výsledky!FN64)</f>
        <v/>
      </c>
      <c r="AH52" s="257" t="str">
        <f>IF(ISBLANK(Výsledky!$FU$3),"",Výsledky!FU64)</f>
        <v/>
      </c>
      <c r="AI52" s="257" t="str">
        <f>IF(ISBLANK(Výsledky!$GB$3),"",Výsledky!GB64)</f>
        <v/>
      </c>
      <c r="AJ52" s="257" t="str">
        <f>IF(ISBLANK(Výsledky!$GI$3),"",Výsledky!GI64)</f>
        <v/>
      </c>
      <c r="AK52" s="257" t="str">
        <f>IF(ISBLANK(Výsledky!$GP$3),"",Výsledky!GP64)</f>
        <v/>
      </c>
      <c r="AL52" s="257" t="str">
        <f>IF(ISBLANK(Výsledky!$GW$3),"",Výsledky!GW64)</f>
        <v/>
      </c>
      <c r="AM52" s="257" t="str">
        <f>IF(ISBLANK(Výsledky!$HD$3),"",Výsledky!HD64)</f>
        <v/>
      </c>
      <c r="AN52" s="257" t="str">
        <f>IF(ISBLANK(Výsledky!$HK$3),"",Výsledky!HK64)</f>
        <v/>
      </c>
      <c r="AO52" s="257" t="str">
        <f>IF(ISBLANK(Výsledky!$HR$3),"",Výsledky!HR64)</f>
        <v/>
      </c>
      <c r="AP52" s="257" t="str">
        <f>IF(ISBLANK(Výsledky!$HY$3),"",Výsledky!HY64)</f>
        <v/>
      </c>
      <c r="AQ52" s="257" t="str">
        <f>IF(ISBLANK(Výsledky!$IF$3),"",Výsledky!IF64)</f>
        <v/>
      </c>
      <c r="AR52" s="257" t="str">
        <f>IF(ISBLANK(Výsledky!$IM$3),"",Výsledky!IM64)</f>
        <v/>
      </c>
      <c r="AS52" s="257" t="str">
        <f>IF(ISBLANK(Výsledky!$IT$3),"",Výsledky!IT64)</f>
        <v/>
      </c>
      <c r="AT52" s="257" t="str">
        <f>IF(ISBLANK(Výsledky!$JA$3),"",Výsledky!JA64)</f>
        <v/>
      </c>
      <c r="AU52" s="257" t="str">
        <f>IF(ISBLANK(Výsledky!$JH$3),"",Výsledky!JH64)</f>
        <v/>
      </c>
      <c r="AV52" s="257" t="str">
        <f>IF(ISBLANK(Výsledky!$JO$3),"",Výsledky!JO64)</f>
        <v/>
      </c>
      <c r="AW52" s="257" t="str">
        <f>IF(ISBLANK(Výsledky!$JV$3),"",Výsledky!JV64)</f>
        <v/>
      </c>
      <c r="AX52" s="257" t="str">
        <f>IF(ISBLANK(Výsledky!$KC$3),"",Výsledky!KC64)</f>
        <v/>
      </c>
      <c r="AY52" s="257" t="str">
        <f>IF(ISBLANK(Výsledky!$KJ$3),"",Výsledky!KJ64)</f>
        <v/>
      </c>
      <c r="AZ52" s="257" t="str">
        <f>IF(ISBLANK(Výsledky!$KQ$3),"",Výsledky!KQ64)</f>
        <v/>
      </c>
      <c r="BA52" s="257" t="str">
        <f>IF(ISBLANK(Výsledky!$KX$3),"",Výsledky!KX64)</f>
        <v/>
      </c>
      <c r="BB52" s="257" t="str">
        <f>IF(ISBLANK(Výsledky!$LE$3),"",Výsledky!LE64)</f>
        <v/>
      </c>
      <c r="BC52" s="257" t="str">
        <f>IF(ISBLANK(Výsledky!$LL$3),"",Výsledky!LL64)</f>
        <v/>
      </c>
      <c r="BD52" s="257" t="str">
        <f>IF(ISBLANK(Výsledky!$LS$3),"",Výsledky!LS64)</f>
        <v/>
      </c>
      <c r="BE52" s="257" t="str">
        <f>IF(ISBLANK(Výsledky!$LZ$3),"",Výsledky!LZ64)</f>
        <v/>
      </c>
      <c r="BF52" s="257" t="str">
        <f>IF(ISBLANK(Výsledky!$MG$3),"",Výsledky!MG64)</f>
        <v/>
      </c>
      <c r="BG52" s="257" t="str">
        <f>IF(ISBLANK(Výsledky!$MN$3),"",Výsledky!MN64)</f>
        <v/>
      </c>
      <c r="BH52" s="257" t="str">
        <f>IF(ISBLANK(Výsledky!$MU$3),"",Výsledky!MU64)</f>
        <v/>
      </c>
      <c r="BI52" s="257" t="str">
        <f>IF(ISBLANK(Výsledky!$NB$3),"",Výsledky!NB64)</f>
        <v/>
      </c>
      <c r="BJ52" s="257" t="str">
        <f>IF(ISBLANK(Výsledky!$NI$3),"",Výsledky!NI64)</f>
        <v/>
      </c>
      <c r="BK52" s="257" t="str">
        <f>IF(ISBLANK(Výsledky!$NP$3),"",Výsledky!NP64)</f>
        <v/>
      </c>
      <c r="BL52" s="257" t="str">
        <f>IF(ISBLANK(Výsledky!$NW$3),"",Výsledky!NW64)</f>
        <v/>
      </c>
      <c r="BM52" s="257" t="str">
        <f>IF(ISBLANK(Výsledky!$OD$3),"",Výsledky!OD64)</f>
        <v/>
      </c>
      <c r="BN52" s="257" t="str">
        <f>IF(ISBLANK(Výsledky!$OK$3),"",Výsledky!OK64)</f>
        <v/>
      </c>
      <c r="BO52" s="257" t="str">
        <f>IF(ISBLANK(Výsledky!$OR$3),"",Výsledky!OR64)</f>
        <v/>
      </c>
      <c r="BP52" s="257" t="str">
        <f>IF(ISBLANK(Výsledky!$OY$3),"",Výsledky!OY64)</f>
        <v/>
      </c>
      <c r="BQ52" s="257" t="str">
        <f>IF(ISBLANK(Výsledky!$PF$3),"",Výsledky!PF64)</f>
        <v/>
      </c>
      <c r="BR52" s="257" t="str">
        <f>IF(ISBLANK(Výsledky!$PM$3),"",Výsledky!PM64)</f>
        <v/>
      </c>
      <c r="BS52" s="257" t="str">
        <f>IF(ISBLANK(Výsledky!$PT$3),"",Výsledky!PT64)</f>
        <v/>
      </c>
      <c r="BT52" s="257" t="str">
        <f>IF(ISBLANK(Výsledky!$QA$3),"",Výsledky!QA64)</f>
        <v/>
      </c>
      <c r="BU52" s="257" t="str">
        <f>IF(ISBLANK(Výsledky!$QH$3),"",Výsledky!QH105)</f>
        <v/>
      </c>
      <c r="BV52" s="257" t="str">
        <f>IF(ISBLANK(Výsledky!$QO$3),"",Výsledky!QO105)</f>
        <v/>
      </c>
      <c r="BW52" s="292" t="str">
        <f>IF(ISBLANK(Výsledky!$QV$3),"",Výsledky!QV105)</f>
        <v/>
      </c>
      <c r="BX52" s="49"/>
      <c r="BY52" s="122"/>
      <c r="BZ52" s="49"/>
      <c r="CA52" s="122"/>
      <c r="CB52" s="546"/>
      <c r="CC52" s="546"/>
      <c r="CD52" s="546"/>
      <c r="CE52" s="546"/>
      <c r="CF52" s="54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Tipy!A38</f>
        <v>12</v>
      </c>
      <c r="D53" s="243" t="str">
        <f>IF(Tipy!B38="","",Tipy!B38)</f>
        <v>Marek</v>
      </c>
      <c r="E53" s="51">
        <f>SUM(F53:J53)</f>
        <v>80</v>
      </c>
      <c r="F53" s="247">
        <f>IF(ISBLANK(Výsledky!$I$3),"-",SUM(K53:P53,R53,T53,V53,W53,Y53,AA53,AC53,AD53,AF53:AH53,AJ53,AL53:AN53,AQ53,AT53:AV53,AX53,AZ53,BC53,BE53,BH53:BK53,BM53,BP53,BQ53,BS53,BU53,BV53))</f>
        <v>80</v>
      </c>
      <c r="G53" s="268" t="str">
        <f>IF(ISBLANK(Výsledky!$AY$3),"-",SUM(Q53,U53,X53,AB53,AE53,AI53,AW53,AY53,BD53,BF53,BL53,BN53,BR53,BT53,BW53))</f>
        <v>-</v>
      </c>
      <c r="H53" s="269" t="str">
        <f>IF(ISBLANK(Výsledky!$BM$3),"-",SUM(S53,Z53,AK53,AP53,AR53,BA53))</f>
        <v>-</v>
      </c>
      <c r="I53" s="248" t="str">
        <f>IF(ISBLANK(Výsledky!$GI$3),"-",SUM(AO53,AS53,BB53,BG53,BO53,BX53))</f>
        <v>-</v>
      </c>
      <c r="J53" s="263" t="str">
        <f>IF(ISBLANK(Výsledky!$I$3),"",Výsledky!I44)</f>
        <v>-</v>
      </c>
      <c r="K53" s="266">
        <f>IF(ISBLANK(Výsledky!$P$3),"",Výsledky!P44)</f>
        <v>80</v>
      </c>
      <c r="L53" s="267" t="str">
        <f>IF(ISBLANK(Výsledky!$W$3),"",Výsledky!W44)</f>
        <v>-</v>
      </c>
      <c r="M53" s="257" t="str">
        <f>IF(ISBLANK(Výsledky!$AD$3),"",Výsledky!AD44)</f>
        <v>-</v>
      </c>
      <c r="N53" s="257" t="str">
        <f>IF(ISBLANK(Výsledky!$AK$3),"",Výsledky!AK44)</f>
        <v>-</v>
      </c>
      <c r="O53" s="257" t="str">
        <f>IF(ISBLANK(Výsledky!$AR$3),"",Výsledky!AR40)</f>
        <v/>
      </c>
      <c r="P53" s="257" t="str">
        <f>IF(ISBLANK(Výsledky!$AY$3),"",Výsledky!AY40)</f>
        <v/>
      </c>
      <c r="Q53" s="257" t="str">
        <f>IF(ISBLANK(Výsledky!$BF$3),"",Výsledky!BF40)</f>
        <v/>
      </c>
      <c r="R53" s="257" t="str">
        <f>IF(ISBLANK(Výsledky!$BM$3),"",Výsledky!BM40)</f>
        <v/>
      </c>
      <c r="S53" s="257" t="str">
        <f>IF(ISBLANK(Výsledky!$BT$3),"",Výsledky!BT40)</f>
        <v/>
      </c>
      <c r="T53" s="257" t="str">
        <f>IF(ISBLANK(Výsledky!$CA$3),"",Výsledky!CA40)</f>
        <v/>
      </c>
      <c r="U53" s="257" t="str">
        <f>IF(ISBLANK(Výsledky!$CH$3),"",Výsledky!CH40)</f>
        <v/>
      </c>
      <c r="V53" s="257" t="str">
        <f>IF(ISBLANK(Výsledky!$CO$3),"",Výsledky!CO40)</f>
        <v/>
      </c>
      <c r="W53" s="257" t="str">
        <f>IF(ISBLANK(Výsledky!$CV$3),"",Výsledky!CV40)</f>
        <v/>
      </c>
      <c r="X53" s="257" t="str">
        <f>IF(ISBLANK(Výsledky!$DC$3),"",Výsledky!DC40)</f>
        <v/>
      </c>
      <c r="Y53" s="257" t="str">
        <f>IF(ISBLANK(Výsledky!$DJ$3),"",Výsledky!DJ40)</f>
        <v/>
      </c>
      <c r="Z53" s="257" t="str">
        <f>IF(ISBLANK(Výsledky!$DQ$3),"",Výsledky!DQ40)</f>
        <v/>
      </c>
      <c r="AA53" s="257" t="str">
        <f>IF(ISBLANK(Výsledky!$DX$3),"",Výsledky!DX40)</f>
        <v/>
      </c>
      <c r="AB53" s="257" t="str">
        <f>IF(ISBLANK(Výsledky!$EE$3),"",Výsledky!EE40)</f>
        <v/>
      </c>
      <c r="AC53" s="257" t="str">
        <f>IF(ISBLANK(Výsledky!$EL$3),"",Výsledky!EL40)</f>
        <v/>
      </c>
      <c r="AD53" s="257" t="str">
        <f>IF(ISBLANK(Výsledky!$ES$3),"",Výsledky!ES40)</f>
        <v/>
      </c>
      <c r="AE53" s="257" t="str">
        <f>IF(ISBLANK(Výsledky!$EZ$3),"",Výsledky!EZ40)</f>
        <v/>
      </c>
      <c r="AF53" s="257" t="str">
        <f>IF(ISBLANK(Výsledky!$FG$3),"",Výsledky!FG40)</f>
        <v/>
      </c>
      <c r="AG53" s="257" t="str">
        <f>IF(ISBLANK(Výsledky!$FN$3),"",Výsledky!FN40)</f>
        <v/>
      </c>
      <c r="AH53" s="257" t="str">
        <f>IF(ISBLANK(Výsledky!$FU$3),"",Výsledky!FU40)</f>
        <v/>
      </c>
      <c r="AI53" s="257" t="str">
        <f>IF(ISBLANK(Výsledky!$GB$3),"",Výsledky!GB40)</f>
        <v/>
      </c>
      <c r="AJ53" s="257" t="str">
        <f>IF(ISBLANK(Výsledky!$GI$3),"",Výsledky!GI40)</f>
        <v/>
      </c>
      <c r="AK53" s="257" t="str">
        <f>IF(ISBLANK(Výsledky!$GP$3),"",Výsledky!GP40)</f>
        <v/>
      </c>
      <c r="AL53" s="257" t="str">
        <f>IF(ISBLANK(Výsledky!$GW$3),"",Výsledky!GW40)</f>
        <v/>
      </c>
      <c r="AM53" s="257" t="str">
        <f>IF(ISBLANK(Výsledky!$HD$3),"",Výsledky!HD40)</f>
        <v/>
      </c>
      <c r="AN53" s="257" t="str">
        <f>IF(ISBLANK(Výsledky!$HK$3),"",Výsledky!HK40)</f>
        <v/>
      </c>
      <c r="AO53" s="257" t="str">
        <f>IF(ISBLANK(Výsledky!$HR$3),"",Výsledky!HR40)</f>
        <v/>
      </c>
      <c r="AP53" s="257" t="str">
        <f>IF(ISBLANK(Výsledky!$HY$3),"",Výsledky!HY40)</f>
        <v/>
      </c>
      <c r="AQ53" s="257" t="str">
        <f>IF(ISBLANK(Výsledky!$IF$3),"",Výsledky!IF40)</f>
        <v/>
      </c>
      <c r="AR53" s="257" t="str">
        <f>IF(ISBLANK(Výsledky!$IM$3),"",Výsledky!IM40)</f>
        <v/>
      </c>
      <c r="AS53" s="257" t="str">
        <f>IF(ISBLANK(Výsledky!$IT$3),"",Výsledky!IT40)</f>
        <v/>
      </c>
      <c r="AT53" s="257" t="str">
        <f>IF(ISBLANK(Výsledky!$JA$3),"",Výsledky!JA40)</f>
        <v/>
      </c>
      <c r="AU53" s="257" t="str">
        <f>IF(ISBLANK(Výsledky!$JH$3),"",Výsledky!JH40)</f>
        <v/>
      </c>
      <c r="AV53" s="257" t="str">
        <f>IF(ISBLANK(Výsledky!$JO$3),"",Výsledky!JO40)</f>
        <v/>
      </c>
      <c r="AW53" s="257" t="str">
        <f>IF(ISBLANK(Výsledky!$JV$3),"",Výsledky!JV40)</f>
        <v/>
      </c>
      <c r="AX53" s="257" t="str">
        <f>IF(ISBLANK(Výsledky!$KC$3),"",Výsledky!KC40)</f>
        <v/>
      </c>
      <c r="AY53" s="257" t="str">
        <f>IF(ISBLANK(Výsledky!$KJ$3),"",Výsledky!KJ40)</f>
        <v/>
      </c>
      <c r="AZ53" s="257" t="str">
        <f>IF(ISBLANK(Výsledky!$KQ$3),"",Výsledky!KQ40)</f>
        <v/>
      </c>
      <c r="BA53" s="257" t="str">
        <f>IF(ISBLANK(Výsledky!$KX$3),"",Výsledky!KX40)</f>
        <v/>
      </c>
      <c r="BB53" s="257" t="str">
        <f>IF(ISBLANK(Výsledky!$LE$3),"",Výsledky!LE40)</f>
        <v/>
      </c>
      <c r="BC53" s="257" t="str">
        <f>IF(ISBLANK(Výsledky!$LL$3),"",Výsledky!LL40)</f>
        <v/>
      </c>
      <c r="BD53" s="257" t="str">
        <f>IF(ISBLANK(Výsledky!$LS$3),"",Výsledky!LS40)</f>
        <v/>
      </c>
      <c r="BE53" s="257" t="str">
        <f>IF(ISBLANK(Výsledky!$LZ$3),"",Výsledky!LZ40)</f>
        <v/>
      </c>
      <c r="BF53" s="257" t="str">
        <f>IF(ISBLANK(Výsledky!$MG$3),"",Výsledky!MG40)</f>
        <v/>
      </c>
      <c r="BG53" s="257" t="str">
        <f>IF(ISBLANK(Výsledky!$MN$3),"",Výsledky!MN40)</f>
        <v/>
      </c>
      <c r="BH53" s="257" t="str">
        <f>IF(ISBLANK(Výsledky!$MU$3),"",Výsledky!MU40)</f>
        <v/>
      </c>
      <c r="BI53" s="257" t="str">
        <f>IF(ISBLANK(Výsledky!$NB$3),"",Výsledky!NB40)</f>
        <v/>
      </c>
      <c r="BJ53" s="257" t="str">
        <f>IF(ISBLANK(Výsledky!$NI$3),"",Výsledky!NI40)</f>
        <v/>
      </c>
      <c r="BK53" s="257" t="str">
        <f>IF(ISBLANK(Výsledky!$NP$3),"",Výsledky!NP40)</f>
        <v/>
      </c>
      <c r="BL53" s="257" t="str">
        <f>IF(ISBLANK(Výsledky!$NW$3),"",Výsledky!NW40)</f>
        <v/>
      </c>
      <c r="BM53" s="257" t="str">
        <f>IF(ISBLANK(Výsledky!$OD$3),"",Výsledky!OD40)</f>
        <v/>
      </c>
      <c r="BN53" s="257" t="str">
        <f>IF(ISBLANK(Výsledky!$OK$3),"",Výsledky!OK40)</f>
        <v/>
      </c>
      <c r="BO53" s="257" t="str">
        <f>IF(ISBLANK(Výsledky!$OR$3),"",Výsledky!OR40)</f>
        <v/>
      </c>
      <c r="BP53" s="257" t="str">
        <f>IF(ISBLANK(Výsledky!$OY$3),"",Výsledky!OY40)</f>
        <v/>
      </c>
      <c r="BQ53" s="257" t="str">
        <f>IF(ISBLANK(Výsledky!$PF$3),"",Výsledky!PF40)</f>
        <v/>
      </c>
      <c r="BR53" s="257" t="str">
        <f>IF(ISBLANK(Výsledky!$PM$3),"",Výsledky!PM40)</f>
        <v/>
      </c>
      <c r="BS53" s="257" t="str">
        <f>IF(ISBLANK(Výsledky!$PT$3),"",Výsledky!PT40)</f>
        <v/>
      </c>
      <c r="BT53" s="257" t="str">
        <f>IF(ISBLANK(Výsledky!$QA$3),"",Výsledky!QA40)</f>
        <v/>
      </c>
      <c r="BU53" s="257" t="str">
        <f>IF(ISBLANK(Výsledky!$QH$3),"",Výsledky!QH81)</f>
        <v/>
      </c>
      <c r="BV53" s="257" t="str">
        <f>IF(ISBLANK(Výsledky!$QO$3),"",Výsledky!QO81)</f>
        <v/>
      </c>
      <c r="BW53" s="292" t="str">
        <f>IF(ISBLANK(Výsledky!$QV$3),"",Výsledky!QV81)</f>
        <v/>
      </c>
      <c r="BX53" s="49"/>
      <c r="BY53" s="122"/>
      <c r="BZ53" s="49"/>
      <c r="CA53" s="122"/>
      <c r="CB53" s="546"/>
      <c r="CC53" s="546"/>
      <c r="CD53" s="546"/>
      <c r="CE53" s="546"/>
      <c r="CF53" s="54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Tipy!A23</f>
        <v>19</v>
      </c>
      <c r="D54" s="243" t="str">
        <f>IF(Tipy!B23="","",Tipy!B23)</f>
        <v>GaboLFC</v>
      </c>
      <c r="E54" s="51">
        <f>SUM(F54:J54)</f>
        <v>80</v>
      </c>
      <c r="F54" s="247">
        <f>IF(ISBLANK(Výsledky!$I$3),"-",SUM(K54:P54,R54,T54,V54,W54,Y54,AA54,AC54,AD54,AF54:AH54,AJ54,AL54:AN54,AQ54,AT54:AV54,AX54,AZ54,BC54,BE54,BH54:BK54,BM54,BP54,BQ54,BS54,BU54,BV54))</f>
        <v>80</v>
      </c>
      <c r="G54" s="268" t="str">
        <f>IF(ISBLANK(Výsledky!$AY$3),"-",SUM(Q54,U54,X54,AB54,AE54,AI54,AW54,AY54,BD54,BF54,BL54,BN54,BR54,BT54,BW54))</f>
        <v>-</v>
      </c>
      <c r="H54" s="269" t="str">
        <f>IF(ISBLANK(Výsledky!$BM$3),"-",SUM(S54,Z54,AK54,AP54,AR54,BA54))</f>
        <v>-</v>
      </c>
      <c r="I54" s="248" t="str">
        <f>IF(ISBLANK(Výsledky!$GI$3),"-",SUM(AO54,AS54,BB54,BG54,BO54,BX54))</f>
        <v>-</v>
      </c>
      <c r="J54" s="263" t="str">
        <f>IF(ISBLANK(Výsledky!$I$3),"",Výsledky!I29)</f>
        <v>-</v>
      </c>
      <c r="K54" s="266">
        <f>IF(ISBLANK(Výsledky!$P$3),"",Výsledky!P29)</f>
        <v>20</v>
      </c>
      <c r="L54" s="267">
        <f>IF(ISBLANK(Výsledky!$W$3),"",Výsledky!W29)</f>
        <v>20</v>
      </c>
      <c r="M54" s="257">
        <f>IF(ISBLANK(Výsledky!$AD$3),"",Výsledky!AD29)</f>
        <v>20</v>
      </c>
      <c r="N54" s="257">
        <f>IF(ISBLANK(Výsledky!$AK$3),"",Výsledky!AK29)</f>
        <v>20</v>
      </c>
      <c r="O54" s="257" t="str">
        <f>IF(ISBLANK(Výsledky!$AR$3),"",Výsledky!AR26)</f>
        <v/>
      </c>
      <c r="P54" s="257" t="str">
        <f>IF(ISBLANK(Výsledky!$AY$3),"",Výsledky!AY26)</f>
        <v/>
      </c>
      <c r="Q54" s="257" t="str">
        <f>IF(ISBLANK(Výsledky!$BF$3),"",Výsledky!BF26)</f>
        <v/>
      </c>
      <c r="R54" s="257" t="str">
        <f>IF(ISBLANK(Výsledky!$BM$3),"",Výsledky!BM26)</f>
        <v/>
      </c>
      <c r="S54" s="257" t="str">
        <f>IF(ISBLANK(Výsledky!$BT$3),"",Výsledky!BT26)</f>
        <v/>
      </c>
      <c r="T54" s="257" t="str">
        <f>IF(ISBLANK(Výsledky!$CA$3),"",Výsledky!CA26)</f>
        <v/>
      </c>
      <c r="U54" s="257" t="str">
        <f>IF(ISBLANK(Výsledky!$CH$3),"",Výsledky!CH26)</f>
        <v/>
      </c>
      <c r="V54" s="257" t="str">
        <f>IF(ISBLANK(Výsledky!$CO$3),"",Výsledky!CO26)</f>
        <v/>
      </c>
      <c r="W54" s="257" t="str">
        <f>IF(ISBLANK(Výsledky!$CV$3),"",Výsledky!CV26)</f>
        <v/>
      </c>
      <c r="X54" s="257" t="str">
        <f>IF(ISBLANK(Výsledky!$DC$3),"",Výsledky!DC26)</f>
        <v/>
      </c>
      <c r="Y54" s="257" t="str">
        <f>IF(ISBLANK(Výsledky!$DJ$3),"",Výsledky!DJ26)</f>
        <v/>
      </c>
      <c r="Z54" s="257" t="str">
        <f>IF(ISBLANK(Výsledky!$DQ$3),"",Výsledky!DQ26)</f>
        <v/>
      </c>
      <c r="AA54" s="257" t="str">
        <f>IF(ISBLANK(Výsledky!$DX$3),"",Výsledky!DX26)</f>
        <v/>
      </c>
      <c r="AB54" s="257" t="str">
        <f>IF(ISBLANK(Výsledky!$EE$3),"",Výsledky!EE26)</f>
        <v/>
      </c>
      <c r="AC54" s="257" t="str">
        <f>IF(ISBLANK(Výsledky!$EL$3),"",Výsledky!EL26)</f>
        <v/>
      </c>
      <c r="AD54" s="257" t="str">
        <f>IF(ISBLANK(Výsledky!$ES$3),"",Výsledky!ES26)</f>
        <v/>
      </c>
      <c r="AE54" s="257" t="str">
        <f>IF(ISBLANK(Výsledky!$EZ$3),"",Výsledky!EZ26)</f>
        <v/>
      </c>
      <c r="AF54" s="257" t="str">
        <f>IF(ISBLANK(Výsledky!$FG$3),"",Výsledky!FG26)</f>
        <v/>
      </c>
      <c r="AG54" s="257" t="str">
        <f>IF(ISBLANK(Výsledky!$FN$3),"",Výsledky!FN26)</f>
        <v/>
      </c>
      <c r="AH54" s="257" t="str">
        <f>IF(ISBLANK(Výsledky!$FU$3),"",Výsledky!FU26)</f>
        <v/>
      </c>
      <c r="AI54" s="257" t="str">
        <f>IF(ISBLANK(Výsledky!$GB$3),"",Výsledky!GB26)</f>
        <v/>
      </c>
      <c r="AJ54" s="257" t="str">
        <f>IF(ISBLANK(Výsledky!$GI$3),"",Výsledky!GI26)</f>
        <v/>
      </c>
      <c r="AK54" s="257" t="str">
        <f>IF(ISBLANK(Výsledky!$GP$3),"",Výsledky!GP26)</f>
        <v/>
      </c>
      <c r="AL54" s="257" t="str">
        <f>IF(ISBLANK(Výsledky!$GW$3),"",Výsledky!GW26)</f>
        <v/>
      </c>
      <c r="AM54" s="257" t="str">
        <f>IF(ISBLANK(Výsledky!$HD$3),"",Výsledky!HD26)</f>
        <v/>
      </c>
      <c r="AN54" s="257" t="str">
        <f>IF(ISBLANK(Výsledky!$HK$3),"",Výsledky!HK26)</f>
        <v/>
      </c>
      <c r="AO54" s="257" t="str">
        <f>IF(ISBLANK(Výsledky!$HR$3),"",Výsledky!HR26)</f>
        <v/>
      </c>
      <c r="AP54" s="257" t="str">
        <f>IF(ISBLANK(Výsledky!$HY$3),"",Výsledky!HY26)</f>
        <v/>
      </c>
      <c r="AQ54" s="257" t="str">
        <f>IF(ISBLANK(Výsledky!$IF$3),"",Výsledky!IF26)</f>
        <v/>
      </c>
      <c r="AR54" s="257" t="str">
        <f>IF(ISBLANK(Výsledky!$IM$3),"",Výsledky!IM26)</f>
        <v/>
      </c>
      <c r="AS54" s="257" t="str">
        <f>IF(ISBLANK(Výsledky!$IT$3),"",Výsledky!IT26)</f>
        <v/>
      </c>
      <c r="AT54" s="257" t="str">
        <f>IF(ISBLANK(Výsledky!$JA$3),"",Výsledky!JA26)</f>
        <v/>
      </c>
      <c r="AU54" s="257" t="str">
        <f>IF(ISBLANK(Výsledky!$JH$3),"",Výsledky!JH26)</f>
        <v/>
      </c>
      <c r="AV54" s="257" t="str">
        <f>IF(ISBLANK(Výsledky!$JO$3),"",Výsledky!JO26)</f>
        <v/>
      </c>
      <c r="AW54" s="257" t="str">
        <f>IF(ISBLANK(Výsledky!$JV$3),"",Výsledky!JV26)</f>
        <v/>
      </c>
      <c r="AX54" s="257" t="str">
        <f>IF(ISBLANK(Výsledky!$KC$3),"",Výsledky!KC26)</f>
        <v/>
      </c>
      <c r="AY54" s="257" t="str">
        <f>IF(ISBLANK(Výsledky!$KJ$3),"",Výsledky!KJ26)</f>
        <v/>
      </c>
      <c r="AZ54" s="257" t="str">
        <f>IF(ISBLANK(Výsledky!$KQ$3),"",Výsledky!KQ26)</f>
        <v/>
      </c>
      <c r="BA54" s="257" t="str">
        <f>IF(ISBLANK(Výsledky!$KX$3),"",Výsledky!KX26)</f>
        <v/>
      </c>
      <c r="BB54" s="257" t="str">
        <f>IF(ISBLANK(Výsledky!$LE$3),"",Výsledky!LE26)</f>
        <v/>
      </c>
      <c r="BC54" s="257" t="str">
        <f>IF(ISBLANK(Výsledky!$LL$3),"",Výsledky!LL26)</f>
        <v/>
      </c>
      <c r="BD54" s="257" t="str">
        <f>IF(ISBLANK(Výsledky!$LS$3),"",Výsledky!LS26)</f>
        <v/>
      </c>
      <c r="BE54" s="257" t="str">
        <f>IF(ISBLANK(Výsledky!$LZ$3),"",Výsledky!LZ26)</f>
        <v/>
      </c>
      <c r="BF54" s="257" t="str">
        <f>IF(ISBLANK(Výsledky!$MG$3),"",Výsledky!MG26)</f>
        <v/>
      </c>
      <c r="BG54" s="257" t="str">
        <f>IF(ISBLANK(Výsledky!$MN$3),"",Výsledky!MN26)</f>
        <v/>
      </c>
      <c r="BH54" s="257" t="str">
        <f>IF(ISBLANK(Výsledky!$MU$3),"",Výsledky!MU26)</f>
        <v/>
      </c>
      <c r="BI54" s="257" t="str">
        <f>IF(ISBLANK(Výsledky!$NB$3),"",Výsledky!NB26)</f>
        <v/>
      </c>
      <c r="BJ54" s="257" t="str">
        <f>IF(ISBLANK(Výsledky!$NI$3),"",Výsledky!NI26)</f>
        <v/>
      </c>
      <c r="BK54" s="257" t="str">
        <f>IF(ISBLANK(Výsledky!$NP$3),"",Výsledky!NP26)</f>
        <v/>
      </c>
      <c r="BL54" s="257" t="str">
        <f>IF(ISBLANK(Výsledky!$NW$3),"",Výsledky!NW26)</f>
        <v/>
      </c>
      <c r="BM54" s="257" t="str">
        <f>IF(ISBLANK(Výsledky!$OD$3),"",Výsledky!OD26)</f>
        <v/>
      </c>
      <c r="BN54" s="257" t="str">
        <f>IF(ISBLANK(Výsledky!$OK$3),"",Výsledky!OK26)</f>
        <v/>
      </c>
      <c r="BO54" s="257" t="str">
        <f>IF(ISBLANK(Výsledky!$OR$3),"",Výsledky!OR26)</f>
        <v/>
      </c>
      <c r="BP54" s="257" t="str">
        <f>IF(ISBLANK(Výsledky!$OY$3),"",Výsledky!OY26)</f>
        <v/>
      </c>
      <c r="BQ54" s="257" t="str">
        <f>IF(ISBLANK(Výsledky!$PF$3),"",Výsledky!PF26)</f>
        <v/>
      </c>
      <c r="BR54" s="257" t="str">
        <f>IF(ISBLANK(Výsledky!$PM$3),"",Výsledky!PM26)</f>
        <v/>
      </c>
      <c r="BS54" s="257" t="str">
        <f>IF(ISBLANK(Výsledky!$PT$3),"",Výsledky!PT26)</f>
        <v/>
      </c>
      <c r="BT54" s="257" t="str">
        <f>IF(ISBLANK(Výsledky!$QA$3),"",Výsledky!QA26)</f>
        <v/>
      </c>
      <c r="BU54" s="257" t="str">
        <f>IF(ISBLANK(Výsledky!$QH$3),"",Výsledky!QH67)</f>
        <v/>
      </c>
      <c r="BV54" s="257" t="str">
        <f>IF(ISBLANK(Výsledky!$QO$3),"",Výsledky!QO67)</f>
        <v/>
      </c>
      <c r="BW54" s="292" t="str">
        <f>IF(ISBLANK(Výsledky!$QV$3),"",Výsledky!QV67)</f>
        <v/>
      </c>
      <c r="BX54" s="49"/>
      <c r="BY54" s="122"/>
      <c r="BZ54" s="49"/>
      <c r="CA54" s="122"/>
      <c r="CB54" s="546"/>
      <c r="CC54" s="546"/>
      <c r="CD54" s="546"/>
      <c r="CE54" s="546"/>
      <c r="CF54" s="54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Tipy!A55</f>
        <v>33</v>
      </c>
      <c r="D55" s="243" t="str">
        <f>IF(Tipy!B55="","",Tipy!B55)</f>
        <v>Peter Čička</v>
      </c>
      <c r="E55" s="51">
        <f>SUM(F55:J55)</f>
        <v>80</v>
      </c>
      <c r="F55" s="247">
        <f>IF(ISBLANK(Výsledky!$I$3),"-",SUM(K55:P55,R55,T55,V55,W55,Y55,AA55,AC55,AD55,AF55:AH55,AJ55,AL55:AN55,AQ55,AT55:AV55,AX55,AZ55,BC55,BE55,BH55:BK55,BM55,BP55,BQ55,BS55,BU55,BV55))</f>
        <v>80</v>
      </c>
      <c r="G55" s="268" t="str">
        <f>IF(ISBLANK(Výsledky!$AY$3),"-",SUM(Q55,U55,X55,AB55,AE55,AI55,AW55,AY55,BD55,BF55,BL55,BN55,BR55,BT55,BW55))</f>
        <v>-</v>
      </c>
      <c r="H55" s="269" t="str">
        <f>IF(ISBLANK(Výsledky!$BM$3),"-",SUM(S55,Z55,AK55,AP55,AR55,BA55))</f>
        <v>-</v>
      </c>
      <c r="I55" s="248" t="str">
        <f>IF(ISBLANK(Výsledky!$GI$3),"-",SUM(AO55,AS55,BB55,BG55,BO55,BX55))</f>
        <v>-</v>
      </c>
      <c r="J55" s="263" t="str">
        <f>IF(ISBLANK(Výsledky!$I$3),"",Výsledky!I60)</f>
        <v>-</v>
      </c>
      <c r="K55" s="266">
        <f>IF(ISBLANK(Výsledky!$P$3),"",Výsledky!P61)</f>
        <v>0</v>
      </c>
      <c r="L55" s="267">
        <f>IF(ISBLANK(Výsledky!$W$3),"",Výsledky!W61)</f>
        <v>40</v>
      </c>
      <c r="M55" s="257">
        <f>IF(ISBLANK(Výsledky!$AD$3),"",Výsledky!AD61)</f>
        <v>20</v>
      </c>
      <c r="N55" s="257">
        <f>IF(ISBLANK(Výsledky!$AK$3),"",Výsledky!AK61)</f>
        <v>20</v>
      </c>
      <c r="O55" s="257" t="str">
        <f>IF(ISBLANK(Výsledky!$AR$3),"",Výsledky!AR56)</f>
        <v/>
      </c>
      <c r="P55" s="257" t="str">
        <f>IF(ISBLANK(Výsledky!$AY$3),"",Výsledky!AY56)</f>
        <v/>
      </c>
      <c r="Q55" s="257" t="str">
        <f>IF(ISBLANK(Výsledky!$BF$3),"",Výsledky!BF56)</f>
        <v/>
      </c>
      <c r="R55" s="257" t="str">
        <f>IF(ISBLANK(Výsledky!$BM$3),"",Výsledky!BM56)</f>
        <v/>
      </c>
      <c r="S55" s="257" t="str">
        <f>IF(ISBLANK(Výsledky!$BT$3),"",Výsledky!BT56)</f>
        <v/>
      </c>
      <c r="T55" s="257" t="str">
        <f>IF(ISBLANK(Výsledky!$CA$3),"",Výsledky!CA56)</f>
        <v/>
      </c>
      <c r="U55" s="257" t="str">
        <f>IF(ISBLANK(Výsledky!$CH$3),"",Výsledky!CH56)</f>
        <v/>
      </c>
      <c r="V55" s="257" t="str">
        <f>IF(ISBLANK(Výsledky!$CO$3),"",Výsledky!CO56)</f>
        <v/>
      </c>
      <c r="W55" s="257" t="str">
        <f>IF(ISBLANK(Výsledky!$CV$3),"",Výsledky!CV56)</f>
        <v/>
      </c>
      <c r="X55" s="257" t="str">
        <f>IF(ISBLANK(Výsledky!$DC$3),"",Výsledky!DC56)</f>
        <v/>
      </c>
      <c r="Y55" s="257" t="str">
        <f>IF(ISBLANK(Výsledky!$DJ$3),"",Výsledky!DJ56)</f>
        <v/>
      </c>
      <c r="Z55" s="257" t="str">
        <f>IF(ISBLANK(Výsledky!$DQ$3),"",Výsledky!DQ56)</f>
        <v/>
      </c>
      <c r="AA55" s="257" t="str">
        <f>IF(ISBLANK(Výsledky!$DX$3),"",Výsledky!DX56)</f>
        <v/>
      </c>
      <c r="AB55" s="257" t="str">
        <f>IF(ISBLANK(Výsledky!$EE$3),"",Výsledky!EE56)</f>
        <v/>
      </c>
      <c r="AC55" s="257" t="str">
        <f>IF(ISBLANK(Výsledky!$EL$3),"",Výsledky!EL56)</f>
        <v/>
      </c>
      <c r="AD55" s="257" t="str">
        <f>IF(ISBLANK(Výsledky!$ES$3),"",Výsledky!ES56)</f>
        <v/>
      </c>
      <c r="AE55" s="257" t="str">
        <f>IF(ISBLANK(Výsledky!$EZ$3),"",Výsledky!EZ56)</f>
        <v/>
      </c>
      <c r="AF55" s="257" t="str">
        <f>IF(ISBLANK(Výsledky!$FG$3),"",Výsledky!FG56)</f>
        <v/>
      </c>
      <c r="AG55" s="257" t="str">
        <f>IF(ISBLANK(Výsledky!$FN$3),"",Výsledky!FN56)</f>
        <v/>
      </c>
      <c r="AH55" s="257" t="str">
        <f>IF(ISBLANK(Výsledky!$FU$3),"",Výsledky!FU56)</f>
        <v/>
      </c>
      <c r="AI55" s="257" t="str">
        <f>IF(ISBLANK(Výsledky!$GB$3),"",Výsledky!GB56)</f>
        <v/>
      </c>
      <c r="AJ55" s="257" t="str">
        <f>IF(ISBLANK(Výsledky!$GI$3),"",Výsledky!GI56)</f>
        <v/>
      </c>
      <c r="AK55" s="257" t="str">
        <f>IF(ISBLANK(Výsledky!$GP$3),"",Výsledky!GP56)</f>
        <v/>
      </c>
      <c r="AL55" s="257" t="str">
        <f>IF(ISBLANK(Výsledky!$GW$3),"",Výsledky!GW56)</f>
        <v/>
      </c>
      <c r="AM55" s="257" t="str">
        <f>IF(ISBLANK(Výsledky!$HD$3),"",Výsledky!HD56)</f>
        <v/>
      </c>
      <c r="AN55" s="257" t="str">
        <f>IF(ISBLANK(Výsledky!$HK$3),"",Výsledky!HK56)</f>
        <v/>
      </c>
      <c r="AO55" s="257" t="str">
        <f>IF(ISBLANK(Výsledky!$HR$3),"",Výsledky!HR56)</f>
        <v/>
      </c>
      <c r="AP55" s="257" t="str">
        <f>IF(ISBLANK(Výsledky!$HY$3),"",Výsledky!HY56)</f>
        <v/>
      </c>
      <c r="AQ55" s="257" t="str">
        <f>IF(ISBLANK(Výsledky!$IF$3),"",Výsledky!IF56)</f>
        <v/>
      </c>
      <c r="AR55" s="257" t="str">
        <f>IF(ISBLANK(Výsledky!$IM$3),"",Výsledky!IM56)</f>
        <v/>
      </c>
      <c r="AS55" s="257" t="str">
        <f>IF(ISBLANK(Výsledky!$IT$3),"",Výsledky!IT56)</f>
        <v/>
      </c>
      <c r="AT55" s="257" t="str">
        <f>IF(ISBLANK(Výsledky!$JA$3),"",Výsledky!JA56)</f>
        <v/>
      </c>
      <c r="AU55" s="257" t="str">
        <f>IF(ISBLANK(Výsledky!$JH$3),"",Výsledky!JH56)</f>
        <v/>
      </c>
      <c r="AV55" s="257" t="str">
        <f>IF(ISBLANK(Výsledky!$JO$3),"",Výsledky!JO56)</f>
        <v/>
      </c>
      <c r="AW55" s="257" t="str">
        <f>IF(ISBLANK(Výsledky!$JV$3),"",Výsledky!JV56)</f>
        <v/>
      </c>
      <c r="AX55" s="257" t="str">
        <f>IF(ISBLANK(Výsledky!$KC$3),"",Výsledky!KC56)</f>
        <v/>
      </c>
      <c r="AY55" s="257" t="str">
        <f>IF(ISBLANK(Výsledky!$KJ$3),"",Výsledky!KJ56)</f>
        <v/>
      </c>
      <c r="AZ55" s="257" t="str">
        <f>IF(ISBLANK(Výsledky!$KQ$3),"",Výsledky!KQ56)</f>
        <v/>
      </c>
      <c r="BA55" s="257" t="str">
        <f>IF(ISBLANK(Výsledky!$KX$3),"",Výsledky!KX56)</f>
        <v/>
      </c>
      <c r="BB55" s="257" t="str">
        <f>IF(ISBLANK(Výsledky!$LE$3),"",Výsledky!LE56)</f>
        <v/>
      </c>
      <c r="BC55" s="257" t="str">
        <f>IF(ISBLANK(Výsledky!$LL$3),"",Výsledky!LL56)</f>
        <v/>
      </c>
      <c r="BD55" s="257" t="str">
        <f>IF(ISBLANK(Výsledky!$LS$3),"",Výsledky!LS56)</f>
        <v/>
      </c>
      <c r="BE55" s="257" t="str">
        <f>IF(ISBLANK(Výsledky!$LZ$3),"",Výsledky!LZ56)</f>
        <v/>
      </c>
      <c r="BF55" s="257" t="str">
        <f>IF(ISBLANK(Výsledky!$MG$3),"",Výsledky!MG56)</f>
        <v/>
      </c>
      <c r="BG55" s="257" t="str">
        <f>IF(ISBLANK(Výsledky!$MN$3),"",Výsledky!MN56)</f>
        <v/>
      </c>
      <c r="BH55" s="257" t="str">
        <f>IF(ISBLANK(Výsledky!$MU$3),"",Výsledky!MU56)</f>
        <v/>
      </c>
      <c r="BI55" s="257" t="str">
        <f>IF(ISBLANK(Výsledky!$NB$3),"",Výsledky!NB56)</f>
        <v/>
      </c>
      <c r="BJ55" s="257" t="str">
        <f>IF(ISBLANK(Výsledky!$NI$3),"",Výsledky!NI56)</f>
        <v/>
      </c>
      <c r="BK55" s="257" t="str">
        <f>IF(ISBLANK(Výsledky!$NP$3),"",Výsledky!NP56)</f>
        <v/>
      </c>
      <c r="BL55" s="257" t="str">
        <f>IF(ISBLANK(Výsledky!$NW$3),"",Výsledky!NW56)</f>
        <v/>
      </c>
      <c r="BM55" s="257" t="str">
        <f>IF(ISBLANK(Výsledky!$OD$3),"",Výsledky!OD56)</f>
        <v/>
      </c>
      <c r="BN55" s="257" t="str">
        <f>IF(ISBLANK(Výsledky!$OK$3),"",Výsledky!OK56)</f>
        <v/>
      </c>
      <c r="BO55" s="257" t="str">
        <f>IF(ISBLANK(Výsledky!$OR$3),"",Výsledky!OR56)</f>
        <v/>
      </c>
      <c r="BP55" s="257" t="str">
        <f>IF(ISBLANK(Výsledky!$OY$3),"",Výsledky!OY56)</f>
        <v/>
      </c>
      <c r="BQ55" s="257" t="str">
        <f>IF(ISBLANK(Výsledky!$PF$3),"",Výsledky!PF56)</f>
        <v/>
      </c>
      <c r="BR55" s="257" t="str">
        <f>IF(ISBLANK(Výsledky!$PM$3),"",Výsledky!PM56)</f>
        <v/>
      </c>
      <c r="BS55" s="257" t="str">
        <f>IF(ISBLANK(Výsledky!$PT$3),"",Výsledky!PT56)</f>
        <v/>
      </c>
      <c r="BT55" s="257" t="str">
        <f>IF(ISBLANK(Výsledky!$QA$3),"",Výsledky!QA56)</f>
        <v/>
      </c>
      <c r="BU55" s="257" t="str">
        <f>IF(ISBLANK(Výsledky!$QH$3),"",Výsledky!QH97)</f>
        <v/>
      </c>
      <c r="BV55" s="257" t="str">
        <f>IF(ISBLANK(Výsledky!$QO$3),"",Výsledky!QO97)</f>
        <v/>
      </c>
      <c r="BW55" s="292" t="str">
        <f>IF(ISBLANK(Výsledky!$QV$3),"",Výsledky!QV97)</f>
        <v/>
      </c>
      <c r="BX55" s="49"/>
      <c r="BY55" s="122"/>
      <c r="BZ55" s="49"/>
      <c r="CA55" s="122"/>
      <c r="CB55" s="546"/>
      <c r="CC55" s="546"/>
      <c r="CD55" s="546"/>
      <c r="CE55" s="546"/>
      <c r="CF55" s="54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Tipy!A30</f>
        <v>38</v>
      </c>
      <c r="D56" s="243" t="str">
        <f>IF(Tipy!B30="","",Tipy!B30)</f>
        <v>Kouba</v>
      </c>
      <c r="E56" s="51">
        <f>SUM(F56:J56)</f>
        <v>80</v>
      </c>
      <c r="F56" s="247">
        <f>IF(ISBLANK(Výsledky!$I$3),"-",SUM(K56:P56,R56,T56,V56,W56,Y56,AA56,AC56,AD56,AF56:AH56,AJ56,AL56:AN56,AQ56,AT56:AV56,AX56,AZ56,BC56,BE56,BH56:BK56,BM56,BP56,BQ56,BS56,BU56,BV56))</f>
        <v>80</v>
      </c>
      <c r="G56" s="268" t="str">
        <f>IF(ISBLANK(Výsledky!$AY$3),"-",SUM(Q56,U56,X56,AB56,AE56,AI56,AW56,AY56,BD56,BF56,BL56,BN56,BR56,BT56,BW56))</f>
        <v>-</v>
      </c>
      <c r="H56" s="269" t="str">
        <f>IF(ISBLANK(Výsledky!$BM$3),"-",SUM(S56,Z56,AK56,AP56,AR56,BA56))</f>
        <v>-</v>
      </c>
      <c r="I56" s="248" t="str">
        <f>IF(ISBLANK(Výsledky!$GI$3),"-",SUM(AO56,AS56,BB56,BG56,BO56,BX56))</f>
        <v>-</v>
      </c>
      <c r="J56" s="263" t="str">
        <f>IF(ISBLANK(Výsledky!$I$3),"",Výsledky!I36)</f>
        <v>-</v>
      </c>
      <c r="K56" s="266">
        <f>IF(ISBLANK(Výsledky!$P$3),"",Výsledky!P36)</f>
        <v>20</v>
      </c>
      <c r="L56" s="267" t="str">
        <f>IF(ISBLANK(Výsledky!$W$3),"",Výsledky!W36)</f>
        <v>-</v>
      </c>
      <c r="M56" s="257">
        <f>IF(ISBLANK(Výsledky!$AD$3),"",Výsledky!AD36)</f>
        <v>60</v>
      </c>
      <c r="N56" s="257" t="str">
        <f>IF(ISBLANK(Výsledky!$AK$3),"",Výsledky!AK36)</f>
        <v>-</v>
      </c>
      <c r="O56" s="257" t="str">
        <f>IF(ISBLANK(Výsledky!$AR$3),"",Výsledky!AR33)</f>
        <v/>
      </c>
      <c r="P56" s="257" t="str">
        <f>IF(ISBLANK(Výsledky!$AY$3),"",Výsledky!AY33)</f>
        <v/>
      </c>
      <c r="Q56" s="257" t="str">
        <f>IF(ISBLANK(Výsledky!$BF$3),"",Výsledky!BF33)</f>
        <v/>
      </c>
      <c r="R56" s="257" t="str">
        <f>IF(ISBLANK(Výsledky!$BM$3),"",Výsledky!BM33)</f>
        <v/>
      </c>
      <c r="S56" s="257" t="str">
        <f>IF(ISBLANK(Výsledky!$BT$3),"",Výsledky!BT33)</f>
        <v/>
      </c>
      <c r="T56" s="257" t="str">
        <f>IF(ISBLANK(Výsledky!$CA$3),"",Výsledky!CA33)</f>
        <v/>
      </c>
      <c r="U56" s="257" t="str">
        <f>IF(ISBLANK(Výsledky!$CH$3),"",Výsledky!CH33)</f>
        <v/>
      </c>
      <c r="V56" s="257" t="str">
        <f>IF(ISBLANK(Výsledky!$CO$3),"",Výsledky!CO33)</f>
        <v/>
      </c>
      <c r="W56" s="257" t="str">
        <f>IF(ISBLANK(Výsledky!$CV$3),"",Výsledky!CV33)</f>
        <v/>
      </c>
      <c r="X56" s="257" t="str">
        <f>IF(ISBLANK(Výsledky!$DC$3),"",Výsledky!DC33)</f>
        <v/>
      </c>
      <c r="Y56" s="257" t="str">
        <f>IF(ISBLANK(Výsledky!$DJ$3),"",Výsledky!DJ33)</f>
        <v/>
      </c>
      <c r="Z56" s="257" t="str">
        <f>IF(ISBLANK(Výsledky!$DQ$3),"",Výsledky!DQ33)</f>
        <v/>
      </c>
      <c r="AA56" s="257" t="str">
        <f>IF(ISBLANK(Výsledky!$DX$3),"",Výsledky!DX33)</f>
        <v/>
      </c>
      <c r="AB56" s="257" t="str">
        <f>IF(ISBLANK(Výsledky!$EE$3),"",Výsledky!EE33)</f>
        <v/>
      </c>
      <c r="AC56" s="257" t="str">
        <f>IF(ISBLANK(Výsledky!$EL$3),"",Výsledky!EL33)</f>
        <v/>
      </c>
      <c r="AD56" s="257" t="str">
        <f>IF(ISBLANK(Výsledky!$ES$3),"",Výsledky!ES33)</f>
        <v/>
      </c>
      <c r="AE56" s="257" t="str">
        <f>IF(ISBLANK(Výsledky!$EZ$3),"",Výsledky!EZ33)</f>
        <v/>
      </c>
      <c r="AF56" s="257" t="str">
        <f>IF(ISBLANK(Výsledky!$FG$3),"",Výsledky!FG33)</f>
        <v/>
      </c>
      <c r="AG56" s="257" t="str">
        <f>IF(ISBLANK(Výsledky!$FN$3),"",Výsledky!FN33)</f>
        <v/>
      </c>
      <c r="AH56" s="257" t="str">
        <f>IF(ISBLANK(Výsledky!$FU$3),"",Výsledky!FU33)</f>
        <v/>
      </c>
      <c r="AI56" s="257" t="str">
        <f>IF(ISBLANK(Výsledky!$GB$3),"",Výsledky!GB33)</f>
        <v/>
      </c>
      <c r="AJ56" s="257" t="str">
        <f>IF(ISBLANK(Výsledky!$GI$3),"",Výsledky!GI33)</f>
        <v/>
      </c>
      <c r="AK56" s="257" t="str">
        <f>IF(ISBLANK(Výsledky!$GP$3),"",Výsledky!GP33)</f>
        <v/>
      </c>
      <c r="AL56" s="257" t="str">
        <f>IF(ISBLANK(Výsledky!$GW$3),"",Výsledky!GW33)</f>
        <v/>
      </c>
      <c r="AM56" s="257" t="str">
        <f>IF(ISBLANK(Výsledky!$HD$3),"",Výsledky!HD33)</f>
        <v/>
      </c>
      <c r="AN56" s="257" t="str">
        <f>IF(ISBLANK(Výsledky!$HK$3),"",Výsledky!HK33)</f>
        <v/>
      </c>
      <c r="AO56" s="257" t="str">
        <f>IF(ISBLANK(Výsledky!$HR$3),"",Výsledky!HR33)</f>
        <v/>
      </c>
      <c r="AP56" s="257" t="str">
        <f>IF(ISBLANK(Výsledky!$HY$3),"",Výsledky!HY33)</f>
        <v/>
      </c>
      <c r="AQ56" s="257" t="str">
        <f>IF(ISBLANK(Výsledky!$IF$3),"",Výsledky!IF33)</f>
        <v/>
      </c>
      <c r="AR56" s="257" t="str">
        <f>IF(ISBLANK(Výsledky!$IM$3),"",Výsledky!IM33)</f>
        <v/>
      </c>
      <c r="AS56" s="257" t="str">
        <f>IF(ISBLANK(Výsledky!$IT$3),"",Výsledky!IT33)</f>
        <v/>
      </c>
      <c r="AT56" s="257" t="str">
        <f>IF(ISBLANK(Výsledky!$JA$3),"",Výsledky!JA33)</f>
        <v/>
      </c>
      <c r="AU56" s="257" t="str">
        <f>IF(ISBLANK(Výsledky!$JH$3),"",Výsledky!JH33)</f>
        <v/>
      </c>
      <c r="AV56" s="257" t="str">
        <f>IF(ISBLANK(Výsledky!$JO$3),"",Výsledky!JO33)</f>
        <v/>
      </c>
      <c r="AW56" s="257" t="str">
        <f>IF(ISBLANK(Výsledky!$JV$3),"",Výsledky!JV33)</f>
        <v/>
      </c>
      <c r="AX56" s="257" t="str">
        <f>IF(ISBLANK(Výsledky!$KC$3),"",Výsledky!KC33)</f>
        <v/>
      </c>
      <c r="AY56" s="257" t="str">
        <f>IF(ISBLANK(Výsledky!$KJ$3),"",Výsledky!KJ33)</f>
        <v/>
      </c>
      <c r="AZ56" s="257" t="str">
        <f>IF(ISBLANK(Výsledky!$KQ$3),"",Výsledky!KQ33)</f>
        <v/>
      </c>
      <c r="BA56" s="257" t="str">
        <f>IF(ISBLANK(Výsledky!$KX$3),"",Výsledky!KX33)</f>
        <v/>
      </c>
      <c r="BB56" s="257" t="str">
        <f>IF(ISBLANK(Výsledky!$LE$3),"",Výsledky!LE33)</f>
        <v/>
      </c>
      <c r="BC56" s="257" t="str">
        <f>IF(ISBLANK(Výsledky!$LL$3),"",Výsledky!LL33)</f>
        <v/>
      </c>
      <c r="BD56" s="257" t="str">
        <f>IF(ISBLANK(Výsledky!$LS$3),"",Výsledky!LS33)</f>
        <v/>
      </c>
      <c r="BE56" s="257" t="str">
        <f>IF(ISBLANK(Výsledky!$LZ$3),"",Výsledky!LZ33)</f>
        <v/>
      </c>
      <c r="BF56" s="257" t="str">
        <f>IF(ISBLANK(Výsledky!$MG$3),"",Výsledky!MG33)</f>
        <v/>
      </c>
      <c r="BG56" s="257" t="str">
        <f>IF(ISBLANK(Výsledky!$MN$3),"",Výsledky!MN33)</f>
        <v/>
      </c>
      <c r="BH56" s="257" t="str">
        <f>IF(ISBLANK(Výsledky!$MU$3),"",Výsledky!MU33)</f>
        <v/>
      </c>
      <c r="BI56" s="257" t="str">
        <f>IF(ISBLANK(Výsledky!$NB$3),"",Výsledky!NB33)</f>
        <v/>
      </c>
      <c r="BJ56" s="257" t="str">
        <f>IF(ISBLANK(Výsledky!$NI$3),"",Výsledky!NI33)</f>
        <v/>
      </c>
      <c r="BK56" s="257" t="str">
        <f>IF(ISBLANK(Výsledky!$NP$3),"",Výsledky!NP33)</f>
        <v/>
      </c>
      <c r="BL56" s="257" t="str">
        <f>IF(ISBLANK(Výsledky!$NW$3),"",Výsledky!NW33)</f>
        <v/>
      </c>
      <c r="BM56" s="257" t="str">
        <f>IF(ISBLANK(Výsledky!$OD$3),"",Výsledky!OD33)</f>
        <v/>
      </c>
      <c r="BN56" s="257" t="str">
        <f>IF(ISBLANK(Výsledky!$OK$3),"",Výsledky!OK33)</f>
        <v/>
      </c>
      <c r="BO56" s="257" t="str">
        <f>IF(ISBLANK(Výsledky!$OR$3),"",Výsledky!OR33)</f>
        <v/>
      </c>
      <c r="BP56" s="257" t="str">
        <f>IF(ISBLANK(Výsledky!$OY$3),"",Výsledky!OY33)</f>
        <v/>
      </c>
      <c r="BQ56" s="257" t="str">
        <f>IF(ISBLANK(Výsledky!$PF$3),"",Výsledky!PF33)</f>
        <v/>
      </c>
      <c r="BR56" s="257" t="str">
        <f>IF(ISBLANK(Výsledky!$PM$3),"",Výsledky!PM33)</f>
        <v/>
      </c>
      <c r="BS56" s="257" t="str">
        <f>IF(ISBLANK(Výsledky!$PT$3),"",Výsledky!PT33)</f>
        <v/>
      </c>
      <c r="BT56" s="257" t="str">
        <f>IF(ISBLANK(Výsledky!$QA$3),"",Výsledky!QA33)</f>
        <v/>
      </c>
      <c r="BU56" s="257" t="str">
        <f>IF(ISBLANK(Výsledky!$QH$3),"",Výsledky!QH74)</f>
        <v/>
      </c>
      <c r="BV56" s="257" t="str">
        <f>IF(ISBLANK(Výsledky!$QO$3),"",Výsledky!QO74)</f>
        <v/>
      </c>
      <c r="BW56" s="292" t="str">
        <f>IF(ISBLANK(Výsledky!$QV$3),"",Výsledky!QV74)</f>
        <v/>
      </c>
      <c r="BX56" s="49"/>
      <c r="BY56" s="122"/>
      <c r="BZ56" s="49"/>
      <c r="CA56" s="122"/>
      <c r="CB56" s="546"/>
      <c r="CC56" s="546"/>
      <c r="CD56" s="546"/>
      <c r="CE56" s="546"/>
      <c r="CF56" s="54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Tipy!A71</f>
        <v>65</v>
      </c>
      <c r="D57" s="243" t="str">
        <f>IF(Tipy!B71="","",Tipy!B71)</f>
        <v>Tomas Horvath</v>
      </c>
      <c r="E57" s="51">
        <f>SUM(F57:J57)</f>
        <v>80</v>
      </c>
      <c r="F57" s="247">
        <f>IF(ISBLANK(Výsledky!$I$3),"-",SUM(K57:P57,R57,T57,V57,W57,Y57,AA57,AC57,AD57,AF57:AH57,AJ57,AL57:AN57,AQ57,AT57:AV57,AX57,AZ57,BC57,BE57,BH57:BK57,BM57,BP57,BQ57,BS57,BU57,BV57))</f>
        <v>80</v>
      </c>
      <c r="G57" s="268" t="str">
        <f>IF(ISBLANK(Výsledky!$AY$3),"-",SUM(Q57,U57,X57,AB57,AE57,AI57,AW57,AY57,BD57,BF57,BL57,BN57,BR57,BT57,BW57))</f>
        <v>-</v>
      </c>
      <c r="H57" s="269" t="str">
        <f>IF(ISBLANK(Výsledky!$BM$3),"-",SUM(S57,Z57,AK57,AP57,AR57,BA57))</f>
        <v>-</v>
      </c>
      <c r="I57" s="248" t="str">
        <f>IF(ISBLANK(Výsledky!$GI$3),"-",SUM(AO57,AS57,BB57,BG57,BO57,BX57))</f>
        <v>-</v>
      </c>
      <c r="J57" s="263" t="str">
        <f>IF(ISBLANK(Výsledky!$I$3),"",Výsledky!I77)</f>
        <v>-</v>
      </c>
      <c r="K57" s="266">
        <f>IF(ISBLANK(Výsledky!$P$3),"",Výsledky!P77)</f>
        <v>20</v>
      </c>
      <c r="L57" s="267">
        <f>IF(ISBLANK(Výsledky!$W$3),"",Výsledky!W77)</f>
        <v>0</v>
      </c>
      <c r="M57" s="257">
        <f>IF(ISBLANK(Výsledky!$AD$3),"",Výsledky!AD77)</f>
        <v>0</v>
      </c>
      <c r="N57" s="257">
        <f>IF(ISBLANK(Výsledky!$AK$3),"",Výsledky!AK77)</f>
        <v>60</v>
      </c>
      <c r="O57" s="257" t="str">
        <f>IF(ISBLANK(Výsledky!$AR$3),"",Výsledky!AR70)</f>
        <v/>
      </c>
      <c r="P57" s="257" t="str">
        <f>IF(ISBLANK(Výsledky!$AY$3),"",Výsledky!AY70)</f>
        <v/>
      </c>
      <c r="Q57" s="257" t="str">
        <f>IF(ISBLANK(Výsledky!$BF$3),"",Výsledky!BF70)</f>
        <v/>
      </c>
      <c r="R57" s="257" t="str">
        <f>IF(ISBLANK(Výsledky!$BM$3),"",Výsledky!BM70)</f>
        <v/>
      </c>
      <c r="S57" s="257" t="str">
        <f>IF(ISBLANK(Výsledky!$BT$3),"",Výsledky!BT70)</f>
        <v/>
      </c>
      <c r="T57" s="257" t="str">
        <f>IF(ISBLANK(Výsledky!$CA$3),"",Výsledky!CA70)</f>
        <v/>
      </c>
      <c r="U57" s="257" t="str">
        <f>IF(ISBLANK(Výsledky!$CH$3),"",Výsledky!CH70)</f>
        <v/>
      </c>
      <c r="V57" s="257" t="str">
        <f>IF(ISBLANK(Výsledky!$CO$3),"",Výsledky!CO70)</f>
        <v/>
      </c>
      <c r="W57" s="257" t="str">
        <f>IF(ISBLANK(Výsledky!$CV$3),"",Výsledky!CV70)</f>
        <v/>
      </c>
      <c r="X57" s="257" t="str">
        <f>IF(ISBLANK(Výsledky!$DC$3),"",Výsledky!DC70)</f>
        <v/>
      </c>
      <c r="Y57" s="257" t="str">
        <f>IF(ISBLANK(Výsledky!$DJ$3),"",Výsledky!DJ70)</f>
        <v/>
      </c>
      <c r="Z57" s="257" t="str">
        <f>IF(ISBLANK(Výsledky!$DQ$3),"",Výsledky!DQ70)</f>
        <v/>
      </c>
      <c r="AA57" s="257" t="str">
        <f>IF(ISBLANK(Výsledky!$DX$3),"",Výsledky!DX70)</f>
        <v/>
      </c>
      <c r="AB57" s="257" t="str">
        <f>IF(ISBLANK(Výsledky!$EE$3),"",Výsledky!EE70)</f>
        <v/>
      </c>
      <c r="AC57" s="257" t="str">
        <f>IF(ISBLANK(Výsledky!$EL$3),"",Výsledky!EL70)</f>
        <v/>
      </c>
      <c r="AD57" s="257" t="str">
        <f>IF(ISBLANK(Výsledky!$ES$3),"",Výsledky!ES70)</f>
        <v/>
      </c>
      <c r="AE57" s="257" t="str">
        <f>IF(ISBLANK(Výsledky!$EZ$3),"",Výsledky!EZ70)</f>
        <v/>
      </c>
      <c r="AF57" s="257" t="str">
        <f>IF(ISBLANK(Výsledky!$FG$3),"",Výsledky!FG70)</f>
        <v/>
      </c>
      <c r="AG57" s="257" t="str">
        <f>IF(ISBLANK(Výsledky!$FN$3),"",Výsledky!FN70)</f>
        <v/>
      </c>
      <c r="AH57" s="257" t="str">
        <f>IF(ISBLANK(Výsledky!$FU$3),"",Výsledky!FU70)</f>
        <v/>
      </c>
      <c r="AI57" s="257" t="str">
        <f>IF(ISBLANK(Výsledky!$GB$3),"",Výsledky!GB70)</f>
        <v/>
      </c>
      <c r="AJ57" s="257" t="str">
        <f>IF(ISBLANK(Výsledky!$GI$3),"",Výsledky!GI70)</f>
        <v/>
      </c>
      <c r="AK57" s="257" t="str">
        <f>IF(ISBLANK(Výsledky!$GP$3),"",Výsledky!GP70)</f>
        <v/>
      </c>
      <c r="AL57" s="257" t="str">
        <f>IF(ISBLANK(Výsledky!$GW$3),"",Výsledky!GW70)</f>
        <v/>
      </c>
      <c r="AM57" s="257" t="str">
        <f>IF(ISBLANK(Výsledky!$HD$3),"",Výsledky!HD70)</f>
        <v/>
      </c>
      <c r="AN57" s="257" t="str">
        <f>IF(ISBLANK(Výsledky!$HK$3),"",Výsledky!HK70)</f>
        <v/>
      </c>
      <c r="AO57" s="257" t="str">
        <f>IF(ISBLANK(Výsledky!$HR$3),"",Výsledky!HR70)</f>
        <v/>
      </c>
      <c r="AP57" s="257" t="str">
        <f>IF(ISBLANK(Výsledky!$HY$3),"",Výsledky!HY70)</f>
        <v/>
      </c>
      <c r="AQ57" s="257" t="str">
        <f>IF(ISBLANK(Výsledky!$IF$3),"",Výsledky!IF70)</f>
        <v/>
      </c>
      <c r="AR57" s="257" t="str">
        <f>IF(ISBLANK(Výsledky!$IM$3),"",Výsledky!IM70)</f>
        <v/>
      </c>
      <c r="AS57" s="257" t="str">
        <f>IF(ISBLANK(Výsledky!$IT$3),"",Výsledky!IT70)</f>
        <v/>
      </c>
      <c r="AT57" s="257" t="str">
        <f>IF(ISBLANK(Výsledky!$JA$3),"",Výsledky!JA70)</f>
        <v/>
      </c>
      <c r="AU57" s="257" t="str">
        <f>IF(ISBLANK(Výsledky!$JH$3),"",Výsledky!JH70)</f>
        <v/>
      </c>
      <c r="AV57" s="257" t="str">
        <f>IF(ISBLANK(Výsledky!$JO$3),"",Výsledky!JO70)</f>
        <v/>
      </c>
      <c r="AW57" s="257" t="str">
        <f>IF(ISBLANK(Výsledky!$JV$3),"",Výsledky!JV70)</f>
        <v/>
      </c>
      <c r="AX57" s="257" t="str">
        <f>IF(ISBLANK(Výsledky!$KC$3),"",Výsledky!KC70)</f>
        <v/>
      </c>
      <c r="AY57" s="257" t="str">
        <f>IF(ISBLANK(Výsledky!$KJ$3),"",Výsledky!KJ70)</f>
        <v/>
      </c>
      <c r="AZ57" s="257" t="str">
        <f>IF(ISBLANK(Výsledky!$KQ$3),"",Výsledky!KQ70)</f>
        <v/>
      </c>
      <c r="BA57" s="257" t="str">
        <f>IF(ISBLANK(Výsledky!$KX$3),"",Výsledky!KX70)</f>
        <v/>
      </c>
      <c r="BB57" s="257" t="str">
        <f>IF(ISBLANK(Výsledky!$LE$3),"",Výsledky!LE70)</f>
        <v/>
      </c>
      <c r="BC57" s="257" t="str">
        <f>IF(ISBLANK(Výsledky!$LL$3),"",Výsledky!LL70)</f>
        <v/>
      </c>
      <c r="BD57" s="257" t="str">
        <f>IF(ISBLANK(Výsledky!$LS$3),"",Výsledky!LS70)</f>
        <v/>
      </c>
      <c r="BE57" s="257" t="str">
        <f>IF(ISBLANK(Výsledky!$LZ$3),"",Výsledky!LZ70)</f>
        <v/>
      </c>
      <c r="BF57" s="257" t="str">
        <f>IF(ISBLANK(Výsledky!$MG$3),"",Výsledky!MG70)</f>
        <v/>
      </c>
      <c r="BG57" s="257" t="str">
        <f>IF(ISBLANK(Výsledky!$MN$3),"",Výsledky!MN70)</f>
        <v/>
      </c>
      <c r="BH57" s="257" t="str">
        <f>IF(ISBLANK(Výsledky!$MU$3),"",Výsledky!MU70)</f>
        <v/>
      </c>
      <c r="BI57" s="257" t="str">
        <f>IF(ISBLANK(Výsledky!$NB$3),"",Výsledky!NB70)</f>
        <v/>
      </c>
      <c r="BJ57" s="257" t="str">
        <f>IF(ISBLANK(Výsledky!$NI$3),"",Výsledky!NI70)</f>
        <v/>
      </c>
      <c r="BK57" s="257" t="str">
        <f>IF(ISBLANK(Výsledky!$NP$3),"",Výsledky!NP70)</f>
        <v/>
      </c>
      <c r="BL57" s="257" t="str">
        <f>IF(ISBLANK(Výsledky!$NW$3),"",Výsledky!NW70)</f>
        <v/>
      </c>
      <c r="BM57" s="257" t="str">
        <f>IF(ISBLANK(Výsledky!$OD$3),"",Výsledky!OD70)</f>
        <v/>
      </c>
      <c r="BN57" s="257" t="str">
        <f>IF(ISBLANK(Výsledky!$OK$3),"",Výsledky!OK70)</f>
        <v/>
      </c>
      <c r="BO57" s="257" t="str">
        <f>IF(ISBLANK(Výsledky!$OR$3),"",Výsledky!OR70)</f>
        <v/>
      </c>
      <c r="BP57" s="257" t="str">
        <f>IF(ISBLANK(Výsledky!$OY$3),"",Výsledky!OY70)</f>
        <v/>
      </c>
      <c r="BQ57" s="257" t="str">
        <f>IF(ISBLANK(Výsledky!$PF$3),"",Výsledky!PF70)</f>
        <v/>
      </c>
      <c r="BR57" s="257" t="str">
        <f>IF(ISBLANK(Výsledky!$PM$3),"",Výsledky!PM70)</f>
        <v/>
      </c>
      <c r="BS57" s="257" t="str">
        <f>IF(ISBLANK(Výsledky!$PT$3),"",Výsledky!PT70)</f>
        <v/>
      </c>
      <c r="BT57" s="257" t="str">
        <f>IF(ISBLANK(Výsledky!$QA$3),"",Výsledky!QA70)</f>
        <v/>
      </c>
      <c r="BU57" s="257" t="str">
        <f>IF(ISBLANK(Výsledky!$QH$3),"",Výsledky!QH111)</f>
        <v/>
      </c>
      <c r="BV57" s="257" t="str">
        <f>IF(ISBLANK(Výsledky!$QO$3),"",Výsledky!QO111)</f>
        <v/>
      </c>
      <c r="BW57" s="292" t="str">
        <f>IF(ISBLANK(Výsledky!$QV$3),"",Výsledky!QV111)</f>
        <v/>
      </c>
      <c r="BX57" s="49"/>
      <c r="BY57" s="122"/>
      <c r="BZ57" s="49"/>
      <c r="CA57" s="122"/>
      <c r="CB57" s="546"/>
      <c r="CC57" s="546"/>
      <c r="CD57" s="546"/>
      <c r="CE57" s="546"/>
      <c r="CF57" s="54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Tipy!A50</f>
        <v>70</v>
      </c>
      <c r="D58" s="243" t="str">
        <f>IF(Tipy!B50="","",Tipy!B50)</f>
        <v>Ondra Xabi Kreželok</v>
      </c>
      <c r="E58" s="51">
        <f>SUM(F58:J58)</f>
        <v>80</v>
      </c>
      <c r="F58" s="247">
        <f>IF(ISBLANK(Výsledky!$I$3),"-",SUM(K58:P58,R58,T58,V58,W58,Y58,AA58,AC58,AD58,AF58:AH58,AJ58,AL58:AN58,AQ58,AT58:AV58,AX58,AZ58,BC58,BE58,BH58:BK58,BM58,BP58,BQ58,BS58,BU58,BV58))</f>
        <v>80</v>
      </c>
      <c r="G58" s="268" t="str">
        <f>IF(ISBLANK(Výsledky!$AY$3),"-",SUM(Q58,U58,X58,AB58,AE58,AI58,AW58,AY58,BD58,BF58,BL58,BN58,BR58,BT58,BW58))</f>
        <v>-</v>
      </c>
      <c r="H58" s="269" t="str">
        <f>IF(ISBLANK(Výsledky!$BM$3),"-",SUM(S58,Z58,AK58,AP58,AR58,BA58))</f>
        <v>-</v>
      </c>
      <c r="I58" s="248" t="str">
        <f>IF(ISBLANK(Výsledky!$GI$3),"-",SUM(AO58,AS58,BB58,BG58,BO58,BX58))</f>
        <v>-</v>
      </c>
      <c r="J58" s="263" t="str">
        <f>IF(ISBLANK(Výsledky!$I$3),"",Výsledky!I56)</f>
        <v>-</v>
      </c>
      <c r="K58" s="266" t="str">
        <f>IF(ISBLANK(Výsledky!$P$3),"",Výsledky!P56)</f>
        <v>-</v>
      </c>
      <c r="L58" s="267" t="str">
        <f>IF(ISBLANK(Výsledky!$W$3),"",Výsledky!W56)</f>
        <v>-</v>
      </c>
      <c r="M58" s="257">
        <f>IF(ISBLANK(Výsledky!$AD$3),"",Výsledky!AD56)</f>
        <v>30</v>
      </c>
      <c r="N58" s="257">
        <f>IF(ISBLANK(Výsledky!$AK$3),"",Výsledky!AK56)</f>
        <v>50</v>
      </c>
      <c r="O58" s="257" t="str">
        <f>IF(ISBLANK(Výsledky!$AR$3),"",Výsledky!AR81)</f>
        <v/>
      </c>
      <c r="P58" s="257" t="str">
        <f>IF(ISBLANK(Výsledky!$BF$3),"",Výsledky!AY81)</f>
        <v/>
      </c>
      <c r="Q58" s="257" t="str">
        <f>IF(ISBLANK(Výsledky!$AY$3),"",Výsledky!BF81)</f>
        <v/>
      </c>
      <c r="R58" s="257" t="str">
        <f>IF(ISBLANK(Výsledky!$BT$3),"",Výsledky!BM81)</f>
        <v/>
      </c>
      <c r="S58" s="257" t="str">
        <f>IF(ISBLANK(Výsledky!$CA$3),"",Výsledky!BT81)</f>
        <v/>
      </c>
      <c r="T58" s="257" t="str">
        <f>IF(ISBLANK(Výsledky!$CH$3),"",Výsledky!CA81)</f>
        <v/>
      </c>
      <c r="U58" s="257" t="str">
        <f>IF(ISBLANK(Výsledky!$CO$3),"",Výsledky!CH81)</f>
        <v/>
      </c>
      <c r="V58" s="257" t="str">
        <f>IF(ISBLANK(Výsledky!$CV$3),"",Výsledky!CO81)</f>
        <v/>
      </c>
      <c r="W58" s="257" t="str">
        <f>IF(ISBLANK(Výsledky!$DC$3),"",Výsledky!CV81)</f>
        <v/>
      </c>
      <c r="X58" s="257" t="str">
        <f>IF(ISBLANK(Výsledky!$DX$3),"",Výsledky!DC81)</f>
        <v/>
      </c>
      <c r="Y58" s="257" t="str">
        <f>IF(ISBLANK(Výsledky!$DQ$3),"",Výsledky!DJ81)</f>
        <v/>
      </c>
      <c r="Z58" s="257" t="str">
        <f>IF(ISBLANK(Výsledky!$EE$3),"",Výsledky!DQ81)</f>
        <v/>
      </c>
      <c r="AA58" s="257" t="str">
        <f>IF(ISBLANK(Výsledky!$EL$3),"",Výsledky!DX81)</f>
        <v/>
      </c>
      <c r="AB58" s="257" t="str">
        <f>IF(ISBLANK(Výsledky!$ES$3),"",Výsledky!EE81)</f>
        <v/>
      </c>
      <c r="AC58" s="257" t="str">
        <f>IF(ISBLANK(Výsledky!$EZ$3),"",Výsledky!EL81)</f>
        <v/>
      </c>
      <c r="AD58" s="257" t="str">
        <f>IF(ISBLANK(Výsledky!$FU$3),"",Výsledky!ES81)</f>
        <v/>
      </c>
      <c r="AE58" s="257" t="str">
        <f>IF(ISBLANK(Výsledky!$FG$3),"",Výsledky!EZ81)</f>
        <v/>
      </c>
      <c r="AF58" s="257" t="str">
        <f>IF(ISBLANK(Výsledky!$BM$3),"",Výsledky!FG81)</f>
        <v/>
      </c>
      <c r="AG58" s="257" t="str">
        <f>IF(ISBLANK(Výsledky!$FN$3),"",Výsledky!FN81)</f>
        <v/>
      </c>
      <c r="AH58" s="257" t="str">
        <f>IF(ISBLANK(Výsledky!$DJ$3),"",Výsledky!FU81)</f>
        <v/>
      </c>
      <c r="AI58" s="257" t="str">
        <f>IF(ISBLANK(Výsledky!$GB$3),"",Výsledky!GB81)</f>
        <v/>
      </c>
      <c r="AJ58" s="257" t="str">
        <f>IF(ISBLANK(Výsledky!$GP$3),"",Výsledky!GI81)</f>
        <v/>
      </c>
      <c r="AK58" s="257" t="str">
        <f>IF(ISBLANK(Výsledky!$GW$3),"",Výsledky!GP81)</f>
        <v/>
      </c>
      <c r="AL58" s="257" t="str">
        <f>IF(ISBLANK(Výsledky!$GI$3),"",Výsledky!GW81)</f>
        <v/>
      </c>
      <c r="AM58" s="257" t="str">
        <f>IF(ISBLANK(Výsledky!$HK$3),"",Výsledky!HD81)</f>
        <v/>
      </c>
      <c r="AN58" s="257" t="str">
        <f>IF(ISBLANK(Výsledky!$HD$3),"",Výsledky!HK81)</f>
        <v/>
      </c>
      <c r="AO58" s="257" t="str">
        <f>IF(ISBLANK(Výsledky!$HY$3),"",Výsledky!HR81)</f>
        <v/>
      </c>
      <c r="AP58" s="257" t="str">
        <f>IF(ISBLANK(Výsledky!$HR$3),"",Výsledky!HY81)</f>
        <v/>
      </c>
      <c r="AQ58" s="257" t="str">
        <f>IF(ISBLANK(Výsledky!$IM$3),"",Výsledky!IF81)</f>
        <v/>
      </c>
      <c r="AR58" s="257" t="str">
        <f>IF(ISBLANK(Výsledky!$IF$3),"",Výsledky!IM81)</f>
        <v/>
      </c>
      <c r="AS58" s="257" t="str">
        <f>IF(ISBLANK(Výsledky!$IT$3),"",Výsledky!IT81)</f>
        <v/>
      </c>
      <c r="AT58" s="257" t="str">
        <f>IF(ISBLANK(Výsledky!$JA$3),"",Výsledky!JA81)</f>
        <v/>
      </c>
      <c r="AU58" s="257" t="str">
        <f>IF(ISBLANK(Výsledky!$JO$3),"",Výsledky!JH81)</f>
        <v/>
      </c>
      <c r="AV58" s="257" t="str">
        <f>IF(ISBLANK(Výsledky!$JH$3),"",Výsledky!JO81)</f>
        <v/>
      </c>
      <c r="AW58" s="257" t="str">
        <f>IF(ISBLANK(Výsledky!$JV$3),"",Výsledky!JV81)</f>
        <v/>
      </c>
      <c r="AX58" s="257" t="str">
        <f>IF(ISBLANK(Výsledky!$KQ$3),"",Výsledky!KC81)</f>
        <v/>
      </c>
      <c r="AY58" s="257" t="str">
        <f>IF(ISBLANK(Výsledky!$KX$3),"",Výsledky!KJ81)</f>
        <v/>
      </c>
      <c r="AZ58" s="257" t="str">
        <f>IF(ISBLANK(Výsledky!$KJ$3),"",Výsledky!KQ81)</f>
        <v/>
      </c>
      <c r="BA58" s="257" t="str">
        <f>IF(ISBLANK(Výsledky!$KC$3),"",Výsledky!KX81)</f>
        <v/>
      </c>
      <c r="BB58" s="257" t="str">
        <f>IF(ISBLANK(Výsledky!$LE$3),"",Výsledky!LE81)</f>
        <v/>
      </c>
      <c r="BC58" s="257" t="str">
        <f>IF(ISBLANK(Výsledky!$LS$3),"",Výsledky!LS81)</f>
        <v/>
      </c>
      <c r="BD58" s="257" t="str">
        <f>IF(ISBLANK(Výsledky!$MG$3),"",Výsledky!MG81)</f>
        <v/>
      </c>
      <c r="BE58" s="257" t="str">
        <f>IF(ISBLANK(Výsledky!$MN$3),"",Výsledky!MN81)</f>
        <v/>
      </c>
      <c r="BF58" s="257" t="str">
        <f>IF(ISBLANK(Výsledky!$MU$3),"",Výsledky!MU81)</f>
        <v/>
      </c>
      <c r="BG58" s="257" t="str">
        <f>IF(ISBLANK(Výsledky!$NP$3),"",Výsledky!NB81)</f>
        <v/>
      </c>
      <c r="BH58" s="257" t="str">
        <f>IF(ISBLANK(Výsledky!$NB$3),"",Výsledky!NI81)</f>
        <v/>
      </c>
      <c r="BI58" s="257" t="str">
        <f>IF(ISBLANK(Výsledky!$OD$3),"",Výsledky!NP81)</f>
        <v/>
      </c>
      <c r="BJ58" s="257" t="str">
        <f>IF(ISBLANK(Výsledky!$NI$3),"",Výsledky!NW81)</f>
        <v/>
      </c>
      <c r="BK58" s="257" t="str">
        <f>IF(ISBLANK(Výsledky!$OK$3),"",Výsledky!OD81)</f>
        <v/>
      </c>
      <c r="BL58" s="257" t="str">
        <f>IF(ISBLANK(Výsledky!$NW$3),"",Výsledky!OK81)</f>
        <v/>
      </c>
      <c r="BM58" s="257" t="str">
        <f>IF(ISBLANK(Výsledky!$OR$3),"",Výsledky!OR81)</f>
        <v/>
      </c>
      <c r="BN58" s="257" t="str">
        <f>IF(ISBLANK(Výsledky!$OY$3),"",Výsledky!OY81)</f>
        <v/>
      </c>
      <c r="BO58" s="257" t="str">
        <f>IF(ISBLANK(Výsledky!$PF$3),"",Výsledky!PF81)</f>
        <v/>
      </c>
      <c r="BP58" s="257" t="str">
        <f>IF(ISBLANK(Výsledky!$PM$3),"",Výsledky!PM81)</f>
        <v/>
      </c>
      <c r="BQ58" s="257" t="str">
        <f>IF(ISBLANK(Výsledky!$PT$3),"",Výsledky!PT81)</f>
        <v/>
      </c>
      <c r="BR58" s="257" t="str">
        <f>IF(ISBLANK(Výsledky!$QA$3),"",Výsledky!QA81)</f>
        <v/>
      </c>
      <c r="BS58" s="257" t="str">
        <f>IF(ISBLANK(Výsledky!$QH$3),"",Výsledky!QH81)</f>
        <v/>
      </c>
      <c r="BT58" s="257" t="str">
        <f>IF(ISBLANK(Výsledky!$QV$3),"",Výsledky!QO52)</f>
        <v/>
      </c>
      <c r="BU58" s="257" t="str">
        <f>IF(ISBLANK(Výsledky!$QO$3),"",Výsledky!QV52)</f>
        <v/>
      </c>
      <c r="BV58" s="257" t="str">
        <f>IF(ISBLANK(Výsledky!$QO$3),"",Výsledky!QO154)</f>
        <v/>
      </c>
      <c r="BW58" s="292"/>
      <c r="BX58" s="122"/>
      <c r="BY58" s="122"/>
      <c r="BZ58" s="49"/>
      <c r="CA58" s="122"/>
      <c r="CB58" s="546"/>
      <c r="CC58" s="546"/>
      <c r="CD58" s="546"/>
      <c r="CE58" s="546"/>
      <c r="CF58" s="54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Tipy!A60</f>
        <v>22</v>
      </c>
      <c r="D59" s="243" t="str">
        <f>IF(Tipy!B60="","",Tipy!B60)</f>
        <v>REDbull</v>
      </c>
      <c r="E59" s="51">
        <f>SUM(F59:J59)</f>
        <v>70</v>
      </c>
      <c r="F59" s="247">
        <f>IF(ISBLANK(Výsledky!$I$3),"-",SUM(K59:P59,R59,T59,V59,W59,Y59,AA59,AC59,AD59,AF59:AH59,AJ59,AL59:AN59,AQ59,AT59:AV59,AX59,AZ59,BC59,BE59,BH59:BK59,BM59,BP59,BQ59,BS59,BU59,BV59))</f>
        <v>70</v>
      </c>
      <c r="G59" s="268" t="str">
        <f>IF(ISBLANK(Výsledky!$AY$3),"-",SUM(Q59,U59,X59,AB59,AE59,AI59,AW59,AY59,BD59,BF59,BL59,BN59,BR59,BT59,BW59))</f>
        <v>-</v>
      </c>
      <c r="H59" s="269" t="str">
        <f>IF(ISBLANK(Výsledky!$BM$3),"-",SUM(S59,Z59,AK59,AP59,AR59,BA59))</f>
        <v>-</v>
      </c>
      <c r="I59" s="248" t="str">
        <f>IF(ISBLANK(Výsledky!$GI$3),"-",SUM(AO59,AS59,BB59,BG59,BO59,BX59))</f>
        <v>-</v>
      </c>
      <c r="J59" s="263" t="str">
        <f>IF(ISBLANK(Výsledky!$I$3),"",Výsledky!I65)</f>
        <v>-</v>
      </c>
      <c r="K59" s="266">
        <f>IF(ISBLANK(Výsledky!$P$3),"",Výsledky!P66)</f>
        <v>20</v>
      </c>
      <c r="L59" s="267">
        <f>IF(ISBLANK(Výsledky!$W$3),"",Výsledky!W66)</f>
        <v>40</v>
      </c>
      <c r="M59" s="257">
        <f>IF(ISBLANK(Výsledky!$AD$3),"",Výsledky!AD66)</f>
        <v>10</v>
      </c>
      <c r="N59" s="257" t="str">
        <f>IF(ISBLANK(Výsledky!$AK$3),"",Výsledky!AK66)</f>
        <v>-</v>
      </c>
      <c r="O59" s="257" t="str">
        <f>IF(ISBLANK(Výsledky!$AR$3),"",Výsledky!AR60)</f>
        <v/>
      </c>
      <c r="P59" s="257" t="str">
        <f>IF(ISBLANK(Výsledky!$AY$3),"",Výsledky!AY60)</f>
        <v/>
      </c>
      <c r="Q59" s="257" t="str">
        <f>IF(ISBLANK(Výsledky!$BF$3),"",Výsledky!BF60)</f>
        <v/>
      </c>
      <c r="R59" s="257" t="str">
        <f>IF(ISBLANK(Výsledky!$BM$3),"",Výsledky!BM60)</f>
        <v/>
      </c>
      <c r="S59" s="257" t="str">
        <f>IF(ISBLANK(Výsledky!$BT$3),"",Výsledky!BT60)</f>
        <v/>
      </c>
      <c r="T59" s="257" t="str">
        <f>IF(ISBLANK(Výsledky!$CA$3),"",Výsledky!CA60)</f>
        <v/>
      </c>
      <c r="U59" s="257" t="str">
        <f>IF(ISBLANK(Výsledky!$CH$3),"",Výsledky!CH60)</f>
        <v/>
      </c>
      <c r="V59" s="257" t="str">
        <f>IF(ISBLANK(Výsledky!$CO$3),"",Výsledky!CO60)</f>
        <v/>
      </c>
      <c r="W59" s="257" t="str">
        <f>IF(ISBLANK(Výsledky!$CV$3),"",Výsledky!CV60)</f>
        <v/>
      </c>
      <c r="X59" s="257" t="str">
        <f>IF(ISBLANK(Výsledky!$DC$3),"",Výsledky!DC60)</f>
        <v/>
      </c>
      <c r="Y59" s="257" t="str">
        <f>IF(ISBLANK(Výsledky!$DJ$3),"",Výsledky!DJ60)</f>
        <v/>
      </c>
      <c r="Z59" s="257" t="str">
        <f>IF(ISBLANK(Výsledky!$DQ$3),"",Výsledky!DQ60)</f>
        <v/>
      </c>
      <c r="AA59" s="257" t="str">
        <f>IF(ISBLANK(Výsledky!$DX$3),"",Výsledky!DX60)</f>
        <v/>
      </c>
      <c r="AB59" s="257" t="str">
        <f>IF(ISBLANK(Výsledky!$EE$3),"",Výsledky!EE60)</f>
        <v/>
      </c>
      <c r="AC59" s="257" t="str">
        <f>IF(ISBLANK(Výsledky!$EL$3),"",Výsledky!EL60)</f>
        <v/>
      </c>
      <c r="AD59" s="257" t="str">
        <f>IF(ISBLANK(Výsledky!$ES$3),"",Výsledky!ES60)</f>
        <v/>
      </c>
      <c r="AE59" s="257" t="str">
        <f>IF(ISBLANK(Výsledky!$EZ$3),"",Výsledky!EZ60)</f>
        <v/>
      </c>
      <c r="AF59" s="257" t="str">
        <f>IF(ISBLANK(Výsledky!$FG$3),"",Výsledky!FG60)</f>
        <v/>
      </c>
      <c r="AG59" s="257" t="str">
        <f>IF(ISBLANK(Výsledky!$FN$3),"",Výsledky!FN60)</f>
        <v/>
      </c>
      <c r="AH59" s="257" t="str">
        <f>IF(ISBLANK(Výsledky!$FU$3),"",Výsledky!FU60)</f>
        <v/>
      </c>
      <c r="AI59" s="257" t="str">
        <f>IF(ISBLANK(Výsledky!$GB$3),"",Výsledky!GB60)</f>
        <v/>
      </c>
      <c r="AJ59" s="257" t="str">
        <f>IF(ISBLANK(Výsledky!$GI$3),"",Výsledky!GI60)</f>
        <v/>
      </c>
      <c r="AK59" s="257" t="str">
        <f>IF(ISBLANK(Výsledky!$GP$3),"",Výsledky!GP60)</f>
        <v/>
      </c>
      <c r="AL59" s="257" t="str">
        <f>IF(ISBLANK(Výsledky!$GW$3),"",Výsledky!GW60)</f>
        <v/>
      </c>
      <c r="AM59" s="257" t="str">
        <f>IF(ISBLANK(Výsledky!$HD$3),"",Výsledky!HD60)</f>
        <v/>
      </c>
      <c r="AN59" s="257" t="str">
        <f>IF(ISBLANK(Výsledky!$HK$3),"",Výsledky!HK60)</f>
        <v/>
      </c>
      <c r="AO59" s="257" t="str">
        <f>IF(ISBLANK(Výsledky!$HR$3),"",Výsledky!HR60)</f>
        <v/>
      </c>
      <c r="AP59" s="257" t="str">
        <f>IF(ISBLANK(Výsledky!$HY$3),"",Výsledky!HY60)</f>
        <v/>
      </c>
      <c r="AQ59" s="257" t="str">
        <f>IF(ISBLANK(Výsledky!$IF$3),"",Výsledky!IF60)</f>
        <v/>
      </c>
      <c r="AR59" s="257" t="str">
        <f>IF(ISBLANK(Výsledky!$IM$3),"",Výsledky!IM60)</f>
        <v/>
      </c>
      <c r="AS59" s="257" t="str">
        <f>IF(ISBLANK(Výsledky!$IT$3),"",Výsledky!IT60)</f>
        <v/>
      </c>
      <c r="AT59" s="257" t="str">
        <f>IF(ISBLANK(Výsledky!$JA$3),"",Výsledky!JA60)</f>
        <v/>
      </c>
      <c r="AU59" s="257" t="str">
        <f>IF(ISBLANK(Výsledky!$JH$3),"",Výsledky!JH60)</f>
        <v/>
      </c>
      <c r="AV59" s="257" t="str">
        <f>IF(ISBLANK(Výsledky!$JO$3),"",Výsledky!JO60)</f>
        <v/>
      </c>
      <c r="AW59" s="257" t="str">
        <f>IF(ISBLANK(Výsledky!$JV$3),"",Výsledky!JV60)</f>
        <v/>
      </c>
      <c r="AX59" s="257" t="str">
        <f>IF(ISBLANK(Výsledky!$KC$3),"",Výsledky!KC60)</f>
        <v/>
      </c>
      <c r="AY59" s="257" t="str">
        <f>IF(ISBLANK(Výsledky!$KJ$3),"",Výsledky!KJ60)</f>
        <v/>
      </c>
      <c r="AZ59" s="257" t="str">
        <f>IF(ISBLANK(Výsledky!$KQ$3),"",Výsledky!KQ60)</f>
        <v/>
      </c>
      <c r="BA59" s="257" t="str">
        <f>IF(ISBLANK(Výsledky!$KX$3),"",Výsledky!KX60)</f>
        <v/>
      </c>
      <c r="BB59" s="257" t="str">
        <f>IF(ISBLANK(Výsledky!$LE$3),"",Výsledky!LE60)</f>
        <v/>
      </c>
      <c r="BC59" s="257" t="str">
        <f>IF(ISBLANK(Výsledky!$LL$3),"",Výsledky!LL60)</f>
        <v/>
      </c>
      <c r="BD59" s="257" t="str">
        <f>IF(ISBLANK(Výsledky!$LS$3),"",Výsledky!LS60)</f>
        <v/>
      </c>
      <c r="BE59" s="257" t="str">
        <f>IF(ISBLANK(Výsledky!$LZ$3),"",Výsledky!LZ60)</f>
        <v/>
      </c>
      <c r="BF59" s="257" t="str">
        <f>IF(ISBLANK(Výsledky!$MG$3),"",Výsledky!MG60)</f>
        <v/>
      </c>
      <c r="BG59" s="257" t="str">
        <f>IF(ISBLANK(Výsledky!$MN$3),"",Výsledky!MN60)</f>
        <v/>
      </c>
      <c r="BH59" s="257" t="str">
        <f>IF(ISBLANK(Výsledky!$MU$3),"",Výsledky!MU60)</f>
        <v/>
      </c>
      <c r="BI59" s="257" t="str">
        <f>IF(ISBLANK(Výsledky!$NB$3),"",Výsledky!NB60)</f>
        <v/>
      </c>
      <c r="BJ59" s="257" t="str">
        <f>IF(ISBLANK(Výsledky!$NI$3),"",Výsledky!NI60)</f>
        <v/>
      </c>
      <c r="BK59" s="257" t="str">
        <f>IF(ISBLANK(Výsledky!$NP$3),"",Výsledky!NP60)</f>
        <v/>
      </c>
      <c r="BL59" s="257" t="str">
        <f>IF(ISBLANK(Výsledky!$NW$3),"",Výsledky!NW60)</f>
        <v/>
      </c>
      <c r="BM59" s="257" t="str">
        <f>IF(ISBLANK(Výsledky!$OD$3),"",Výsledky!OD60)</f>
        <v/>
      </c>
      <c r="BN59" s="257" t="str">
        <f>IF(ISBLANK(Výsledky!$OK$3),"",Výsledky!OK60)</f>
        <v/>
      </c>
      <c r="BO59" s="257" t="str">
        <f>IF(ISBLANK(Výsledky!$OR$3),"",Výsledky!OR60)</f>
        <v/>
      </c>
      <c r="BP59" s="257" t="str">
        <f>IF(ISBLANK(Výsledky!$OY$3),"",Výsledky!OY60)</f>
        <v/>
      </c>
      <c r="BQ59" s="257" t="str">
        <f>IF(ISBLANK(Výsledky!$PF$3),"",Výsledky!PF60)</f>
        <v/>
      </c>
      <c r="BR59" s="257" t="str">
        <f>IF(ISBLANK(Výsledky!$PM$3),"",Výsledky!PM60)</f>
        <v/>
      </c>
      <c r="BS59" s="257" t="str">
        <f>IF(ISBLANK(Výsledky!$PT$3),"",Výsledky!PT60)</f>
        <v/>
      </c>
      <c r="BT59" s="257" t="str">
        <f>IF(ISBLANK(Výsledky!$QA$3),"",Výsledky!QA60)</f>
        <v/>
      </c>
      <c r="BU59" s="257" t="str">
        <f>IF(ISBLANK(Výsledky!$QH$3),"",Výsledky!QH101)</f>
        <v/>
      </c>
      <c r="BV59" s="257" t="str">
        <f>IF(ISBLANK(Výsledky!$QO$3),"",Výsledky!QO101)</f>
        <v/>
      </c>
      <c r="BW59" s="292" t="str">
        <f>IF(ISBLANK(Výsledky!$QV$3),"",Výsledky!QV101)</f>
        <v/>
      </c>
      <c r="BX59" s="49"/>
      <c r="BY59" s="122"/>
      <c r="BZ59" s="49"/>
      <c r="CA59" s="122"/>
      <c r="CB59" s="546"/>
      <c r="CC59" s="546"/>
      <c r="CD59" s="546"/>
      <c r="CE59" s="546"/>
      <c r="CF59" s="54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Tipy!A61</f>
        <v>50</v>
      </c>
      <c r="D60" s="243" t="str">
        <f>IF(Tipy!B61="","",Tipy!B61)</f>
        <v>Robbie66Fowler</v>
      </c>
      <c r="E60" s="51">
        <f>SUM(F60:J60)</f>
        <v>70</v>
      </c>
      <c r="F60" s="247">
        <f>IF(ISBLANK(Výsledky!$I$3),"-",SUM(K60:P60,R60,T60,V60,W60,Y60,AA60,AC60,AD60,AF60:AH60,AJ60,AL60:AN60,AQ60,AT60:AV60,AX60,AZ60,BC60,BE60,BH60:BK60,BM60,BP60,BQ60,BS60,BU60,BV60))</f>
        <v>70</v>
      </c>
      <c r="G60" s="268" t="str">
        <f>IF(ISBLANK(Výsledky!$AY$3),"-",SUM(Q60,U60,X60,AB60,AE60,AI60,AW60,AY60,BD60,BF60,BL60,BN60,BR60,BT60,BW60))</f>
        <v>-</v>
      </c>
      <c r="H60" s="269" t="str">
        <f>IF(ISBLANK(Výsledky!$BM$3),"-",SUM(S60,Z60,AK60,AP60,AR60,BA60))</f>
        <v>-</v>
      </c>
      <c r="I60" s="248" t="str">
        <f>IF(ISBLANK(Výsledky!$GI$3),"-",SUM(AO60,AS60,BB60,BG60,BO60,BX60))</f>
        <v>-</v>
      </c>
      <c r="J60" s="263" t="str">
        <f>IF(ISBLANK(Výsledky!$I$3),"",Výsledky!I66)</f>
        <v>-</v>
      </c>
      <c r="K60" s="266">
        <f>IF(ISBLANK(Výsledky!$P$3),"",Výsledky!P67)</f>
        <v>20</v>
      </c>
      <c r="L60" s="267" t="str">
        <f>IF(ISBLANK(Výsledky!$W$3),"",Výsledky!W67)</f>
        <v>-</v>
      </c>
      <c r="M60" s="257">
        <f>IF(ISBLANK(Výsledky!$AD$3),"",Výsledky!AD67)</f>
        <v>10</v>
      </c>
      <c r="N60" s="257">
        <f>IF(ISBLANK(Výsledky!$AK$3),"",Výsledky!AK67)</f>
        <v>40</v>
      </c>
      <c r="O60" s="257" t="str">
        <f>IF(ISBLANK(Výsledky!$AR$3),"",Výsledky!AR61)</f>
        <v/>
      </c>
      <c r="P60" s="257" t="str">
        <f>IF(ISBLANK(Výsledky!$AY$3),"",Výsledky!AY61)</f>
        <v/>
      </c>
      <c r="Q60" s="257" t="str">
        <f>IF(ISBLANK(Výsledky!$BF$3),"",Výsledky!BF61)</f>
        <v/>
      </c>
      <c r="R60" s="257" t="str">
        <f>IF(ISBLANK(Výsledky!$BM$3),"",Výsledky!BM61)</f>
        <v/>
      </c>
      <c r="S60" s="257" t="str">
        <f>IF(ISBLANK(Výsledky!$BT$3),"",Výsledky!BT61)</f>
        <v/>
      </c>
      <c r="T60" s="257" t="str">
        <f>IF(ISBLANK(Výsledky!$CA$3),"",Výsledky!CA61)</f>
        <v/>
      </c>
      <c r="U60" s="257" t="str">
        <f>IF(ISBLANK(Výsledky!$CH$3),"",Výsledky!CH61)</f>
        <v/>
      </c>
      <c r="V60" s="257" t="str">
        <f>IF(ISBLANK(Výsledky!$CO$3),"",Výsledky!CO61)</f>
        <v/>
      </c>
      <c r="W60" s="257" t="str">
        <f>IF(ISBLANK(Výsledky!$CV$3),"",Výsledky!CV61)</f>
        <v/>
      </c>
      <c r="X60" s="257" t="str">
        <f>IF(ISBLANK(Výsledky!$DC$3),"",Výsledky!DC61)</f>
        <v/>
      </c>
      <c r="Y60" s="257" t="str">
        <f>IF(ISBLANK(Výsledky!$DJ$3),"",Výsledky!DJ61)</f>
        <v/>
      </c>
      <c r="Z60" s="257" t="str">
        <f>IF(ISBLANK(Výsledky!$DQ$3),"",Výsledky!DQ61)</f>
        <v/>
      </c>
      <c r="AA60" s="257" t="str">
        <f>IF(ISBLANK(Výsledky!$DX$3),"",Výsledky!DX61)</f>
        <v/>
      </c>
      <c r="AB60" s="257" t="str">
        <f>IF(ISBLANK(Výsledky!$EE$3),"",Výsledky!EE61)</f>
        <v/>
      </c>
      <c r="AC60" s="257" t="str">
        <f>IF(ISBLANK(Výsledky!$EL$3),"",Výsledky!EL61)</f>
        <v/>
      </c>
      <c r="AD60" s="257" t="str">
        <f>IF(ISBLANK(Výsledky!$ES$3),"",Výsledky!ES61)</f>
        <v/>
      </c>
      <c r="AE60" s="257" t="str">
        <f>IF(ISBLANK(Výsledky!$EZ$3),"",Výsledky!EZ61)</f>
        <v/>
      </c>
      <c r="AF60" s="257" t="str">
        <f>IF(ISBLANK(Výsledky!$FG$3),"",Výsledky!FG61)</f>
        <v/>
      </c>
      <c r="AG60" s="257" t="str">
        <f>IF(ISBLANK(Výsledky!$FN$3),"",Výsledky!FN61)</f>
        <v/>
      </c>
      <c r="AH60" s="257" t="str">
        <f>IF(ISBLANK(Výsledky!$FU$3),"",Výsledky!FU61)</f>
        <v/>
      </c>
      <c r="AI60" s="257" t="str">
        <f>IF(ISBLANK(Výsledky!$GB$3),"",Výsledky!GB61)</f>
        <v/>
      </c>
      <c r="AJ60" s="257" t="str">
        <f>IF(ISBLANK(Výsledky!$GI$3),"",Výsledky!GI61)</f>
        <v/>
      </c>
      <c r="AK60" s="257" t="str">
        <f>IF(ISBLANK(Výsledky!$GP$3),"",Výsledky!GP61)</f>
        <v/>
      </c>
      <c r="AL60" s="257" t="str">
        <f>IF(ISBLANK(Výsledky!$GW$3),"",Výsledky!GW61)</f>
        <v/>
      </c>
      <c r="AM60" s="257" t="str">
        <f>IF(ISBLANK(Výsledky!$HD$3),"",Výsledky!HD61)</f>
        <v/>
      </c>
      <c r="AN60" s="257" t="str">
        <f>IF(ISBLANK(Výsledky!$HK$3),"",Výsledky!HK61)</f>
        <v/>
      </c>
      <c r="AO60" s="257" t="str">
        <f>IF(ISBLANK(Výsledky!$HR$3),"",Výsledky!HR61)</f>
        <v/>
      </c>
      <c r="AP60" s="257" t="str">
        <f>IF(ISBLANK(Výsledky!$HY$3),"",Výsledky!HY61)</f>
        <v/>
      </c>
      <c r="AQ60" s="257" t="str">
        <f>IF(ISBLANK(Výsledky!$IF$3),"",Výsledky!IF61)</f>
        <v/>
      </c>
      <c r="AR60" s="257" t="str">
        <f>IF(ISBLANK(Výsledky!$IM$3),"",Výsledky!IM61)</f>
        <v/>
      </c>
      <c r="AS60" s="257" t="str">
        <f>IF(ISBLANK(Výsledky!$IT$3),"",Výsledky!IT61)</f>
        <v/>
      </c>
      <c r="AT60" s="257" t="str">
        <f>IF(ISBLANK(Výsledky!$JA$3),"",Výsledky!JA61)</f>
        <v/>
      </c>
      <c r="AU60" s="257" t="str">
        <f>IF(ISBLANK(Výsledky!$JH$3),"",Výsledky!JH61)</f>
        <v/>
      </c>
      <c r="AV60" s="257" t="str">
        <f>IF(ISBLANK(Výsledky!$JO$3),"",Výsledky!JO61)</f>
        <v/>
      </c>
      <c r="AW60" s="257" t="str">
        <f>IF(ISBLANK(Výsledky!$JV$3),"",Výsledky!JV61)</f>
        <v/>
      </c>
      <c r="AX60" s="257" t="str">
        <f>IF(ISBLANK(Výsledky!$KC$3),"",Výsledky!KC61)</f>
        <v/>
      </c>
      <c r="AY60" s="257" t="str">
        <f>IF(ISBLANK(Výsledky!$KJ$3),"",Výsledky!KJ61)</f>
        <v/>
      </c>
      <c r="AZ60" s="257" t="str">
        <f>IF(ISBLANK(Výsledky!$KQ$3),"",Výsledky!KQ61)</f>
        <v/>
      </c>
      <c r="BA60" s="257" t="str">
        <f>IF(ISBLANK(Výsledky!$KX$3),"",Výsledky!KX61)</f>
        <v/>
      </c>
      <c r="BB60" s="257" t="str">
        <f>IF(ISBLANK(Výsledky!$LE$3),"",Výsledky!LE61)</f>
        <v/>
      </c>
      <c r="BC60" s="257" t="str">
        <f>IF(ISBLANK(Výsledky!$LL$3),"",Výsledky!LL61)</f>
        <v/>
      </c>
      <c r="BD60" s="257" t="str">
        <f>IF(ISBLANK(Výsledky!$LS$3),"",Výsledky!LS61)</f>
        <v/>
      </c>
      <c r="BE60" s="257" t="str">
        <f>IF(ISBLANK(Výsledky!$LZ$3),"",Výsledky!LZ61)</f>
        <v/>
      </c>
      <c r="BF60" s="257" t="str">
        <f>IF(ISBLANK(Výsledky!$MG$3),"",Výsledky!MG61)</f>
        <v/>
      </c>
      <c r="BG60" s="257" t="str">
        <f>IF(ISBLANK(Výsledky!$MN$3),"",Výsledky!MN61)</f>
        <v/>
      </c>
      <c r="BH60" s="257" t="str">
        <f>IF(ISBLANK(Výsledky!$MU$3),"",Výsledky!MU61)</f>
        <v/>
      </c>
      <c r="BI60" s="257" t="str">
        <f>IF(ISBLANK(Výsledky!$NB$3),"",Výsledky!NB61)</f>
        <v/>
      </c>
      <c r="BJ60" s="257" t="str">
        <f>IF(ISBLANK(Výsledky!$NI$3),"",Výsledky!NI61)</f>
        <v/>
      </c>
      <c r="BK60" s="257" t="str">
        <f>IF(ISBLANK(Výsledky!$NP$3),"",Výsledky!NP61)</f>
        <v/>
      </c>
      <c r="BL60" s="257" t="str">
        <f>IF(ISBLANK(Výsledky!$NW$3),"",Výsledky!NW61)</f>
        <v/>
      </c>
      <c r="BM60" s="257" t="str">
        <f>IF(ISBLANK(Výsledky!$OD$3),"",Výsledky!OD61)</f>
        <v/>
      </c>
      <c r="BN60" s="257" t="str">
        <f>IF(ISBLANK(Výsledky!$OK$3),"",Výsledky!OK61)</f>
        <v/>
      </c>
      <c r="BO60" s="257" t="str">
        <f>IF(ISBLANK(Výsledky!$OR$3),"",Výsledky!OR61)</f>
        <v/>
      </c>
      <c r="BP60" s="257" t="str">
        <f>IF(ISBLANK(Výsledky!$OY$3),"",Výsledky!OY61)</f>
        <v/>
      </c>
      <c r="BQ60" s="257" t="str">
        <f>IF(ISBLANK(Výsledky!$PF$3),"",Výsledky!PF61)</f>
        <v/>
      </c>
      <c r="BR60" s="257" t="str">
        <f>IF(ISBLANK(Výsledky!$PM$3),"",Výsledky!PM61)</f>
        <v/>
      </c>
      <c r="BS60" s="257" t="str">
        <f>IF(ISBLANK(Výsledky!$PT$3),"",Výsledky!PT61)</f>
        <v/>
      </c>
      <c r="BT60" s="257" t="str">
        <f>IF(ISBLANK(Výsledky!$QA$3),"",Výsledky!QA61)</f>
        <v/>
      </c>
      <c r="BU60" s="257" t="str">
        <f>IF(ISBLANK(Výsledky!$QH$3),"",Výsledky!QH102)</f>
        <v/>
      </c>
      <c r="BV60" s="257" t="str">
        <f>IF(ISBLANK(Výsledky!$QO$3),"",Výsledky!QO102)</f>
        <v/>
      </c>
      <c r="BW60" s="292" t="str">
        <f>IF(ISBLANK(Výsledky!$QV$3),"",Výsledky!QV102)</f>
        <v/>
      </c>
      <c r="BX60" s="49"/>
      <c r="BY60" s="122"/>
      <c r="BZ60" s="49"/>
      <c r="CA60" s="122"/>
      <c r="CB60" s="546"/>
      <c r="CC60" s="546"/>
      <c r="CD60" s="546"/>
      <c r="CE60" s="546"/>
      <c r="CF60" s="54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Tipy!A33</f>
        <v>71</v>
      </c>
      <c r="D61" s="243" t="str">
        <f>IF(Tipy!B33="","",Tipy!B33)</f>
        <v>lfcanfield</v>
      </c>
      <c r="E61" s="51">
        <f>SUM(F61:J61)</f>
        <v>70</v>
      </c>
      <c r="F61" s="247">
        <f>IF(ISBLANK(Výsledky!$I$3),"-",SUM(K61:P61,R61,T61,V61,W61,Y61,AA61,AC61,AD61,AF61:AH61,AJ61,AL61:AN61,AQ61,AT61:AV61,AX61,AZ61,BC61,BE61,BH61:BK61,BM61,BP61,BQ61,BS61,BU61,BV61))</f>
        <v>70</v>
      </c>
      <c r="G61" s="268" t="str">
        <f>IF(ISBLANK(Výsledky!$AY$3),"-",SUM(Q61,U61,X61,AB61,AE61,AI61,AW61,AY61,BD61,BF61,BL61,BN61,BR61,BT61,BW61))</f>
        <v>-</v>
      </c>
      <c r="H61" s="269" t="str">
        <f>IF(ISBLANK(Výsledky!$BM$3),"-",SUM(S61,Z61,AK61,AP61,AR61,BA61))</f>
        <v>-</v>
      </c>
      <c r="I61" s="248" t="str">
        <f>IF(ISBLANK(Výsledky!$GI$3),"-",SUM(AO61,AS61,BB61,BG61,BO61,BX61))</f>
        <v>-</v>
      </c>
      <c r="J61" s="263" t="str">
        <f>IF(ISBLANK(Výsledky!$I$3),"",Výsledky!I39)</f>
        <v>-</v>
      </c>
      <c r="K61" s="266" t="str">
        <f>IF(ISBLANK(Výsledky!$P$3),"",Výsledky!P39)</f>
        <v>-</v>
      </c>
      <c r="L61" s="267">
        <f>IF(ISBLANK(Výsledky!$W$3),"",Výsledky!W39)</f>
        <v>40</v>
      </c>
      <c r="M61" s="257">
        <f>IF(ISBLANK(Výsledky!$AD$3),"",Výsledky!AD39)</f>
        <v>10</v>
      </c>
      <c r="N61" s="257">
        <f>IF(ISBLANK(Výsledky!$AK$3),"",Výsledky!AK39)</f>
        <v>20</v>
      </c>
      <c r="O61" s="257" t="str">
        <f>IF(ISBLANK(Výsledky!$AR$3),"",Výsledky!AR83)</f>
        <v/>
      </c>
      <c r="P61" s="257" t="str">
        <f>IF(ISBLANK(Výsledky!$BF$3),"",Výsledky!AY83)</f>
        <v/>
      </c>
      <c r="Q61" s="257" t="str">
        <f>IF(ISBLANK(Výsledky!$AY$3),"",Výsledky!BF83)</f>
        <v/>
      </c>
      <c r="R61" s="257" t="str">
        <f>IF(ISBLANK(Výsledky!$BT$3),"",Výsledky!BM83)</f>
        <v/>
      </c>
      <c r="S61" s="257" t="str">
        <f>IF(ISBLANK(Výsledky!$CA$3),"",Výsledky!BT83)</f>
        <v/>
      </c>
      <c r="T61" s="257" t="str">
        <f>IF(ISBLANK(Výsledky!$CH$3),"",Výsledky!CA83)</f>
        <v/>
      </c>
      <c r="U61" s="257" t="str">
        <f>IF(ISBLANK(Výsledky!$CO$3),"",Výsledky!CH83)</f>
        <v/>
      </c>
      <c r="V61" s="257" t="str">
        <f>IF(ISBLANK(Výsledky!$CV$3),"",Výsledky!CO83)</f>
        <v/>
      </c>
      <c r="W61" s="257" t="str">
        <f>IF(ISBLANK(Výsledky!$DC$3),"",Výsledky!CV83)</f>
        <v/>
      </c>
      <c r="X61" s="257" t="str">
        <f>IF(ISBLANK(Výsledky!$DX$3),"",Výsledky!DC83)</f>
        <v/>
      </c>
      <c r="Y61" s="257" t="str">
        <f>IF(ISBLANK(Výsledky!$DQ$3),"",Výsledky!DJ83)</f>
        <v/>
      </c>
      <c r="Z61" s="257" t="str">
        <f>IF(ISBLANK(Výsledky!$EE$3),"",Výsledky!DQ83)</f>
        <v/>
      </c>
      <c r="AA61" s="257" t="str">
        <f>IF(ISBLANK(Výsledky!$EL$3),"",Výsledky!DX83)</f>
        <v/>
      </c>
      <c r="AB61" s="257" t="str">
        <f>IF(ISBLANK(Výsledky!$ES$3),"",Výsledky!EE83)</f>
        <v/>
      </c>
      <c r="AC61" s="257" t="str">
        <f>IF(ISBLANK(Výsledky!$EZ$3),"",Výsledky!EL83)</f>
        <v/>
      </c>
      <c r="AD61" s="257" t="str">
        <f>IF(ISBLANK(Výsledky!$FU$3),"",Výsledky!ES83)</f>
        <v/>
      </c>
      <c r="AE61" s="257" t="str">
        <f>IF(ISBLANK(Výsledky!$FG$3),"",Výsledky!EZ83)</f>
        <v/>
      </c>
      <c r="AF61" s="257" t="str">
        <f>IF(ISBLANK(Výsledky!$BM$3),"",Výsledky!FG83)</f>
        <v/>
      </c>
      <c r="AG61" s="257" t="str">
        <f>IF(ISBLANK(Výsledky!$FN$3),"",Výsledky!FN83)</f>
        <v/>
      </c>
      <c r="AH61" s="257" t="str">
        <f>IF(ISBLANK(Výsledky!$DJ$3),"",Výsledky!FU83)</f>
        <v/>
      </c>
      <c r="AI61" s="257" t="str">
        <f>IF(ISBLANK(Výsledky!$GB$3),"",Výsledky!GB83)</f>
        <v/>
      </c>
      <c r="AJ61" s="257" t="str">
        <f>IF(ISBLANK(Výsledky!$GP$3),"",Výsledky!GI83)</f>
        <v/>
      </c>
      <c r="AK61" s="257" t="str">
        <f>IF(ISBLANK(Výsledky!$GW$3),"",Výsledky!GP83)</f>
        <v/>
      </c>
      <c r="AL61" s="257" t="str">
        <f>IF(ISBLANK(Výsledky!$GI$3),"",Výsledky!GW83)</f>
        <v/>
      </c>
      <c r="AM61" s="257" t="str">
        <f>IF(ISBLANK(Výsledky!$HK$3),"",Výsledky!HD83)</f>
        <v/>
      </c>
      <c r="AN61" s="257" t="str">
        <f>IF(ISBLANK(Výsledky!$HD$3),"",Výsledky!HK83)</f>
        <v/>
      </c>
      <c r="AO61" s="257" t="str">
        <f>IF(ISBLANK(Výsledky!$HY$3),"",Výsledky!HR83)</f>
        <v/>
      </c>
      <c r="AP61" s="257" t="str">
        <f>IF(ISBLANK(Výsledky!$HR$3),"",Výsledky!HY83)</f>
        <v/>
      </c>
      <c r="AQ61" s="257" t="str">
        <f>IF(ISBLANK(Výsledky!$IM$3),"",Výsledky!IF83)</f>
        <v/>
      </c>
      <c r="AR61" s="257" t="str">
        <f>IF(ISBLANK(Výsledky!$IF$3),"",Výsledky!IM83)</f>
        <v/>
      </c>
      <c r="AS61" s="257" t="str">
        <f>IF(ISBLANK(Výsledky!$IT$3),"",Výsledky!IT83)</f>
        <v/>
      </c>
      <c r="AT61" s="257" t="str">
        <f>IF(ISBLANK(Výsledky!$JA$3),"",Výsledky!JA83)</f>
        <v/>
      </c>
      <c r="AU61" s="257" t="str">
        <f>IF(ISBLANK(Výsledky!$JO$3),"",Výsledky!JH83)</f>
        <v/>
      </c>
      <c r="AV61" s="257" t="str">
        <f>IF(ISBLANK(Výsledky!$JH$3),"",Výsledky!JO83)</f>
        <v/>
      </c>
      <c r="AW61" s="257" t="str">
        <f>IF(ISBLANK(Výsledky!$JV$3),"",Výsledky!JV83)</f>
        <v/>
      </c>
      <c r="AX61" s="257" t="str">
        <f>IF(ISBLANK(Výsledky!$KQ$3),"",Výsledky!KC83)</f>
        <v/>
      </c>
      <c r="AY61" s="257" t="str">
        <f>IF(ISBLANK(Výsledky!$KX$3),"",Výsledky!KJ83)</f>
        <v/>
      </c>
      <c r="AZ61" s="257" t="str">
        <f>IF(ISBLANK(Výsledky!$KJ$3),"",Výsledky!KQ83)</f>
        <v/>
      </c>
      <c r="BA61" s="257" t="str">
        <f>IF(ISBLANK(Výsledky!$KC$3),"",Výsledky!KX83)</f>
        <v/>
      </c>
      <c r="BB61" s="257" t="str">
        <f>IF(ISBLANK(Výsledky!$LE$3),"",Výsledky!LE83)</f>
        <v/>
      </c>
      <c r="BC61" s="257" t="str">
        <f>IF(ISBLANK(Výsledky!$LS$3),"",Výsledky!LS83)</f>
        <v/>
      </c>
      <c r="BD61" s="257" t="str">
        <f>IF(ISBLANK(Výsledky!$MG$3),"",Výsledky!MG83)</f>
        <v/>
      </c>
      <c r="BE61" s="257" t="str">
        <f>IF(ISBLANK(Výsledky!$MN$3),"",Výsledky!MN83)</f>
        <v/>
      </c>
      <c r="BF61" s="257" t="str">
        <f>IF(ISBLANK(Výsledky!$MU$3),"",Výsledky!MU83)</f>
        <v/>
      </c>
      <c r="BG61" s="257" t="str">
        <f>IF(ISBLANK(Výsledky!$NP$3),"",Výsledky!NB83)</f>
        <v/>
      </c>
      <c r="BH61" s="257" t="str">
        <f>IF(ISBLANK(Výsledky!$NB$3),"",Výsledky!NI83)</f>
        <v/>
      </c>
      <c r="BI61" s="257" t="str">
        <f>IF(ISBLANK(Výsledky!$OD$3),"",Výsledky!NP83)</f>
        <v/>
      </c>
      <c r="BJ61" s="257" t="str">
        <f>IF(ISBLANK(Výsledky!$NI$3),"",Výsledky!NW83)</f>
        <v/>
      </c>
      <c r="BK61" s="257" t="str">
        <f>IF(ISBLANK(Výsledky!$OK$3),"",Výsledky!OD83)</f>
        <v/>
      </c>
      <c r="BL61" s="257" t="str">
        <f>IF(ISBLANK(Výsledky!$NW$3),"",Výsledky!OK83)</f>
        <v/>
      </c>
      <c r="BM61" s="257" t="str">
        <f>IF(ISBLANK(Výsledky!$OR$3),"",Výsledky!OR83)</f>
        <v/>
      </c>
      <c r="BN61" s="257" t="str">
        <f>IF(ISBLANK(Výsledky!$OY$3),"",Výsledky!OY83)</f>
        <v/>
      </c>
      <c r="BO61" s="257" t="str">
        <f>IF(ISBLANK(Výsledky!$PF$3),"",Výsledky!PF83)</f>
        <v/>
      </c>
      <c r="BP61" s="257" t="str">
        <f>IF(ISBLANK(Výsledky!$PM$3),"",Výsledky!PM83)</f>
        <v/>
      </c>
      <c r="BQ61" s="257" t="str">
        <f>IF(ISBLANK(Výsledky!$PT$3),"",Výsledky!PT83)</f>
        <v/>
      </c>
      <c r="BR61" s="257" t="str">
        <f>IF(ISBLANK(Výsledky!$QA$3),"",Výsledky!QA83)</f>
        <v/>
      </c>
      <c r="BS61" s="257" t="str">
        <f>IF(ISBLANK(Výsledky!$QH$3),"",Výsledky!QH83)</f>
        <v/>
      </c>
      <c r="BT61" s="257" t="str">
        <f>IF(ISBLANK(Výsledky!$QV$3),"",Výsledky!QO67)</f>
        <v/>
      </c>
      <c r="BU61" s="257" t="str">
        <f>IF(ISBLANK(Výsledky!$QO$3),"",Výsledky!QV67)</f>
        <v/>
      </c>
      <c r="BV61" s="257" t="str">
        <f>IF(ISBLANK(Výsledky!$QO$3),"",Výsledky!QO147)</f>
        <v/>
      </c>
      <c r="BW61" s="292"/>
      <c r="BX61" s="122"/>
      <c r="BY61" s="122"/>
      <c r="BZ61" s="49"/>
      <c r="CA61" s="122"/>
      <c r="CB61" s="546"/>
      <c r="CC61" s="546"/>
      <c r="CD61" s="546"/>
      <c r="CE61" s="546"/>
      <c r="CF61" s="54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Tipy!A57</f>
        <v>18</v>
      </c>
      <c r="D62" s="243" t="str">
        <f>IF(Tipy!B57="","",Tipy!B57)</f>
        <v>Pikain</v>
      </c>
      <c r="E62" s="51">
        <f>SUM(F62:J62)</f>
        <v>60</v>
      </c>
      <c r="F62" s="247">
        <f>IF(ISBLANK(Výsledky!$I$3),"-",SUM(K62:P62,R62,T62,V62,W62,Y62,AA62,AC62,AD62,AF62:AH62,AJ62,AL62:AN62,AQ62,AT62:AV62,AX62,AZ62,BC62,BE62,BH62:BK62,BM62,BP62,BQ62,BS62,BU62,BV62))</f>
        <v>60</v>
      </c>
      <c r="G62" s="268" t="str">
        <f>IF(ISBLANK(Výsledky!$AY$3),"-",SUM(Q62,U62,X62,AB62,AE62,AI62,AW62,AY62,BD62,BF62,BL62,BN62,BR62,BT62,BW62))</f>
        <v>-</v>
      </c>
      <c r="H62" s="269" t="str">
        <f>IF(ISBLANK(Výsledky!$BM$3),"-",SUM(S62,Z62,AK62,AP62,AR62,BA62))</f>
        <v>-</v>
      </c>
      <c r="I62" s="248" t="str">
        <f>IF(ISBLANK(Výsledky!$GI$3),"-",SUM(AO62,AS62,BB62,BG62,BO62,BX62))</f>
        <v>-</v>
      </c>
      <c r="J62" s="263" t="str">
        <f>IF(ISBLANK(Výsledky!$I$3),"",Výsledky!I62)</f>
        <v>-</v>
      </c>
      <c r="K62" s="266">
        <f>IF(ISBLANK(Výsledky!$P$3),"",Výsledky!P64)</f>
        <v>0</v>
      </c>
      <c r="L62" s="267">
        <f>IF(ISBLANK(Výsledky!$W$3),"",Výsledky!W64)</f>
        <v>20</v>
      </c>
      <c r="M62" s="257">
        <f>IF(ISBLANK(Výsledky!$AD$3),"",Výsledky!AD64)</f>
        <v>40</v>
      </c>
      <c r="N62" s="257" t="str">
        <f>IF(ISBLANK(Výsledky!$AK$3),"",Výsledky!AK63)</f>
        <v>-</v>
      </c>
      <c r="O62" s="257" t="str">
        <f>IF(ISBLANK(Výsledky!$AR$3),"",Výsledky!AR58)</f>
        <v/>
      </c>
      <c r="P62" s="257" t="str">
        <f>IF(ISBLANK(Výsledky!$AY$3),"",Výsledky!AY58)</f>
        <v/>
      </c>
      <c r="Q62" s="257" t="str">
        <f>IF(ISBLANK(Výsledky!$BF$3),"",Výsledky!BF58)</f>
        <v/>
      </c>
      <c r="R62" s="257" t="str">
        <f>IF(ISBLANK(Výsledky!$BM$3),"",Výsledky!BM58)</f>
        <v/>
      </c>
      <c r="S62" s="257" t="str">
        <f>IF(ISBLANK(Výsledky!$BT$3),"",Výsledky!BT58)</f>
        <v/>
      </c>
      <c r="T62" s="257" t="str">
        <f>IF(ISBLANK(Výsledky!$CA$3),"",Výsledky!CA58)</f>
        <v/>
      </c>
      <c r="U62" s="257" t="str">
        <f>IF(ISBLANK(Výsledky!$CH$3),"",Výsledky!CH58)</f>
        <v/>
      </c>
      <c r="V62" s="257" t="str">
        <f>IF(ISBLANK(Výsledky!$CO$3),"",Výsledky!CO58)</f>
        <v/>
      </c>
      <c r="W62" s="257" t="str">
        <f>IF(ISBLANK(Výsledky!$CV$3),"",Výsledky!CV58)</f>
        <v/>
      </c>
      <c r="X62" s="257" t="str">
        <f>IF(ISBLANK(Výsledky!$DC$3),"",Výsledky!DC58)</f>
        <v/>
      </c>
      <c r="Y62" s="257" t="str">
        <f>IF(ISBLANK(Výsledky!$DJ$3),"",Výsledky!DJ58)</f>
        <v/>
      </c>
      <c r="Z62" s="257" t="str">
        <f>IF(ISBLANK(Výsledky!$DQ$3),"",Výsledky!DQ58)</f>
        <v/>
      </c>
      <c r="AA62" s="257" t="str">
        <f>IF(ISBLANK(Výsledky!$DX$3),"",Výsledky!DX58)</f>
        <v/>
      </c>
      <c r="AB62" s="257" t="str">
        <f>IF(ISBLANK(Výsledky!$EE$3),"",Výsledky!EE58)</f>
        <v/>
      </c>
      <c r="AC62" s="257" t="str">
        <f>IF(ISBLANK(Výsledky!$EL$3),"",Výsledky!EL58)</f>
        <v/>
      </c>
      <c r="AD62" s="257" t="str">
        <f>IF(ISBLANK(Výsledky!$ES$3),"",Výsledky!ES58)</f>
        <v/>
      </c>
      <c r="AE62" s="257" t="str">
        <f>IF(ISBLANK(Výsledky!$EZ$3),"",Výsledky!EZ58)</f>
        <v/>
      </c>
      <c r="AF62" s="257" t="str">
        <f>IF(ISBLANK(Výsledky!$FG$3),"",Výsledky!FG58)</f>
        <v/>
      </c>
      <c r="AG62" s="257" t="str">
        <f>IF(ISBLANK(Výsledky!$FN$3),"",Výsledky!FN58)</f>
        <v/>
      </c>
      <c r="AH62" s="257" t="str">
        <f>IF(ISBLANK(Výsledky!$FU$3),"",Výsledky!FU58)</f>
        <v/>
      </c>
      <c r="AI62" s="257" t="str">
        <f>IF(ISBLANK(Výsledky!$GB$3),"",Výsledky!GB58)</f>
        <v/>
      </c>
      <c r="AJ62" s="257" t="str">
        <f>IF(ISBLANK(Výsledky!$GI$3),"",Výsledky!GI58)</f>
        <v/>
      </c>
      <c r="AK62" s="257" t="str">
        <f>IF(ISBLANK(Výsledky!$GP$3),"",Výsledky!GP58)</f>
        <v/>
      </c>
      <c r="AL62" s="257" t="str">
        <f>IF(ISBLANK(Výsledky!$GW$3),"",Výsledky!GW58)</f>
        <v/>
      </c>
      <c r="AM62" s="257" t="str">
        <f>IF(ISBLANK(Výsledky!$HD$3),"",Výsledky!HD58)</f>
        <v/>
      </c>
      <c r="AN62" s="257" t="str">
        <f>IF(ISBLANK(Výsledky!$HK$3),"",Výsledky!HK58)</f>
        <v/>
      </c>
      <c r="AO62" s="257" t="str">
        <f>IF(ISBLANK(Výsledky!$HR$3),"",Výsledky!HR58)</f>
        <v/>
      </c>
      <c r="AP62" s="257" t="str">
        <f>IF(ISBLANK(Výsledky!$HY$3),"",Výsledky!HY58)</f>
        <v/>
      </c>
      <c r="AQ62" s="257" t="str">
        <f>IF(ISBLANK(Výsledky!$IF$3),"",Výsledky!IF58)</f>
        <v/>
      </c>
      <c r="AR62" s="257" t="str">
        <f>IF(ISBLANK(Výsledky!$IM$3),"",Výsledky!IM58)</f>
        <v/>
      </c>
      <c r="AS62" s="257" t="str">
        <f>IF(ISBLANK(Výsledky!$IT$3),"",Výsledky!IT58)</f>
        <v/>
      </c>
      <c r="AT62" s="257" t="str">
        <f>IF(ISBLANK(Výsledky!$JA$3),"",Výsledky!JA58)</f>
        <v/>
      </c>
      <c r="AU62" s="257" t="str">
        <f>IF(ISBLANK(Výsledky!$JH$3),"",Výsledky!JH58)</f>
        <v/>
      </c>
      <c r="AV62" s="257" t="str">
        <f>IF(ISBLANK(Výsledky!$JO$3),"",Výsledky!JO58)</f>
        <v/>
      </c>
      <c r="AW62" s="257" t="str">
        <f>IF(ISBLANK(Výsledky!$JV$3),"",Výsledky!JV58)</f>
        <v/>
      </c>
      <c r="AX62" s="257" t="str">
        <f>IF(ISBLANK(Výsledky!$KC$3),"",Výsledky!KC58)</f>
        <v/>
      </c>
      <c r="AY62" s="257" t="str">
        <f>IF(ISBLANK(Výsledky!$KJ$3),"",Výsledky!KJ58)</f>
        <v/>
      </c>
      <c r="AZ62" s="257" t="str">
        <f>IF(ISBLANK(Výsledky!$KQ$3),"",Výsledky!KQ58)</f>
        <v/>
      </c>
      <c r="BA62" s="257" t="str">
        <f>IF(ISBLANK(Výsledky!$KX$3),"",Výsledky!KX58)</f>
        <v/>
      </c>
      <c r="BB62" s="257" t="str">
        <f>IF(ISBLANK(Výsledky!$LE$3),"",Výsledky!LE58)</f>
        <v/>
      </c>
      <c r="BC62" s="257" t="str">
        <f>IF(ISBLANK(Výsledky!$LL$3),"",Výsledky!LL58)</f>
        <v/>
      </c>
      <c r="BD62" s="257" t="str">
        <f>IF(ISBLANK(Výsledky!$LS$3),"",Výsledky!LS58)</f>
        <v/>
      </c>
      <c r="BE62" s="257" t="str">
        <f>IF(ISBLANK(Výsledky!$LZ$3),"",Výsledky!LZ58)</f>
        <v/>
      </c>
      <c r="BF62" s="257" t="str">
        <f>IF(ISBLANK(Výsledky!$MG$3),"",Výsledky!MG58)</f>
        <v/>
      </c>
      <c r="BG62" s="257" t="str">
        <f>IF(ISBLANK(Výsledky!$MN$3),"",Výsledky!MN58)</f>
        <v/>
      </c>
      <c r="BH62" s="257" t="str">
        <f>IF(ISBLANK(Výsledky!$MU$3),"",Výsledky!MU58)</f>
        <v/>
      </c>
      <c r="BI62" s="257" t="str">
        <f>IF(ISBLANK(Výsledky!$NB$3),"",Výsledky!NB58)</f>
        <v/>
      </c>
      <c r="BJ62" s="257" t="str">
        <f>IF(ISBLANK(Výsledky!$NI$3),"",Výsledky!NI58)</f>
        <v/>
      </c>
      <c r="BK62" s="257" t="str">
        <f>IF(ISBLANK(Výsledky!$NP$3),"",Výsledky!NP58)</f>
        <v/>
      </c>
      <c r="BL62" s="257" t="str">
        <f>IF(ISBLANK(Výsledky!$NW$3),"",Výsledky!NW58)</f>
        <v/>
      </c>
      <c r="BM62" s="257" t="str">
        <f>IF(ISBLANK(Výsledky!$OD$3),"",Výsledky!OD58)</f>
        <v/>
      </c>
      <c r="BN62" s="257" t="str">
        <f>IF(ISBLANK(Výsledky!$OK$3),"",Výsledky!OK58)</f>
        <v/>
      </c>
      <c r="BO62" s="257" t="str">
        <f>IF(ISBLANK(Výsledky!$OR$3),"",Výsledky!OR58)</f>
        <v/>
      </c>
      <c r="BP62" s="257" t="str">
        <f>IF(ISBLANK(Výsledky!$OY$3),"",Výsledky!OY58)</f>
        <v/>
      </c>
      <c r="BQ62" s="257" t="str">
        <f>IF(ISBLANK(Výsledky!$PF$3),"",Výsledky!PF58)</f>
        <v/>
      </c>
      <c r="BR62" s="257" t="str">
        <f>IF(ISBLANK(Výsledky!$PM$3),"",Výsledky!PM58)</f>
        <v/>
      </c>
      <c r="BS62" s="257" t="str">
        <f>IF(ISBLANK(Výsledky!$PT$3),"",Výsledky!PT58)</f>
        <v/>
      </c>
      <c r="BT62" s="257" t="str">
        <f>IF(ISBLANK(Výsledky!$QA$3),"",Výsledky!QA58)</f>
        <v/>
      </c>
      <c r="BU62" s="257" t="str">
        <f>IF(ISBLANK(Výsledky!$QH$3),"",Výsledky!QH99)</f>
        <v/>
      </c>
      <c r="BV62" s="257" t="str">
        <f>IF(ISBLANK(Výsledky!$QO$3),"",Výsledky!QO99)</f>
        <v/>
      </c>
      <c r="BW62" s="292" t="str">
        <f>IF(ISBLANK(Výsledky!$QV$3),"",Výsledky!QV99)</f>
        <v/>
      </c>
      <c r="BX62" s="49"/>
      <c r="BY62" s="122"/>
      <c r="BZ62" s="49"/>
      <c r="CA62" s="122"/>
      <c r="CB62" s="546"/>
      <c r="CC62" s="546"/>
      <c r="CD62" s="546"/>
      <c r="CE62" s="546"/>
      <c r="CF62" s="54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Tipy!A76</f>
        <v>21</v>
      </c>
      <c r="D63" s="243" t="str">
        <f>IF(Tipy!B76="","",Tipy!B76)</f>
        <v>wasco</v>
      </c>
      <c r="E63" s="51">
        <f>SUM(F63:J63)</f>
        <v>60</v>
      </c>
      <c r="F63" s="247">
        <f>IF(ISBLANK(Výsledky!$I$3),"-",SUM(K63:P63,R63,T63,V63,W63,Y63,AA63,AC63,AD63,AF63:AH63,AJ63,AL63:AN63,AQ63,AT63:AV63,AX63,AZ63,BC63,BE63,BH63:BK63,BM63,BP63,BQ63,BS63,BU63,BV63))</f>
        <v>60</v>
      </c>
      <c r="G63" s="268" t="str">
        <f>IF(ISBLANK(Výsledky!$AY$3),"-",SUM(Q63,U63,X63,AB63,AE63,AI63,AW63,AY63,BD63,BF63,BL63,BN63,BR63,BT63,BW63))</f>
        <v>-</v>
      </c>
      <c r="H63" s="269" t="str">
        <f>IF(ISBLANK(Výsledky!$BM$3),"-",SUM(S63,Z63,AK63,AP63,AR63,BA63))</f>
        <v>-</v>
      </c>
      <c r="I63" s="248" t="str">
        <f>IF(ISBLANK(Výsledky!$GI$3),"-",SUM(AO63,AS63,BB63,BG63,BO63,BX63))</f>
        <v>-</v>
      </c>
      <c r="J63" s="263" t="str">
        <f>IF(ISBLANK(Výsledky!$I$3),"",Výsledky!I79)</f>
        <v>-</v>
      </c>
      <c r="K63" s="266">
        <f>IF(ISBLANK(Výsledky!$P$3),"",Výsledky!P82)</f>
        <v>0</v>
      </c>
      <c r="L63" s="267">
        <f>IF(ISBLANK(Výsledky!$W$3),"",Výsledky!W82)</f>
        <v>20</v>
      </c>
      <c r="M63" s="257">
        <f>IF(ISBLANK(Výsledky!$AD$3),"",Výsledky!AD82)</f>
        <v>20</v>
      </c>
      <c r="N63" s="257">
        <f>IF(ISBLANK(Výsledky!$AK$3),"",Výsledky!AK82)</f>
        <v>20</v>
      </c>
      <c r="O63" s="257" t="str">
        <f>IF(ISBLANK(Výsledky!$AR$3),"",Výsledky!AR74)</f>
        <v/>
      </c>
      <c r="P63" s="257" t="str">
        <f>IF(ISBLANK(Výsledky!$AY$3),"",Výsledky!AY74)</f>
        <v/>
      </c>
      <c r="Q63" s="257" t="str">
        <f>IF(ISBLANK(Výsledky!$BF$3),"",Výsledky!BF74)</f>
        <v/>
      </c>
      <c r="R63" s="257" t="str">
        <f>IF(ISBLANK(Výsledky!$BM$3),"",Výsledky!BM74)</f>
        <v/>
      </c>
      <c r="S63" s="257" t="str">
        <f>IF(ISBLANK(Výsledky!$BT$3),"",Výsledky!BT74)</f>
        <v/>
      </c>
      <c r="T63" s="257" t="str">
        <f>IF(ISBLANK(Výsledky!$CA$3),"",Výsledky!CA74)</f>
        <v/>
      </c>
      <c r="U63" s="257" t="str">
        <f>IF(ISBLANK(Výsledky!$CH$3),"",Výsledky!CH74)</f>
        <v/>
      </c>
      <c r="V63" s="257" t="str">
        <f>IF(ISBLANK(Výsledky!$CO$3),"",Výsledky!CO74)</f>
        <v/>
      </c>
      <c r="W63" s="257" t="str">
        <f>IF(ISBLANK(Výsledky!$CV$3),"",Výsledky!CV74)</f>
        <v/>
      </c>
      <c r="X63" s="257" t="str">
        <f>IF(ISBLANK(Výsledky!$DC$3),"",Výsledky!DC74)</f>
        <v/>
      </c>
      <c r="Y63" s="257" t="str">
        <f>IF(ISBLANK(Výsledky!$DJ$3),"",Výsledky!DJ74)</f>
        <v/>
      </c>
      <c r="Z63" s="257" t="str">
        <f>IF(ISBLANK(Výsledky!$DQ$3),"",Výsledky!DQ74)</f>
        <v/>
      </c>
      <c r="AA63" s="257" t="str">
        <f>IF(ISBLANK(Výsledky!$DX$3),"",Výsledky!DX74)</f>
        <v/>
      </c>
      <c r="AB63" s="257" t="str">
        <f>IF(ISBLANK(Výsledky!$EE$3),"",Výsledky!EE74)</f>
        <v/>
      </c>
      <c r="AC63" s="257" t="str">
        <f>IF(ISBLANK(Výsledky!$EL$3),"",Výsledky!EL74)</f>
        <v/>
      </c>
      <c r="AD63" s="257" t="str">
        <f>IF(ISBLANK(Výsledky!$ES$3),"",Výsledky!ES74)</f>
        <v/>
      </c>
      <c r="AE63" s="257" t="str">
        <f>IF(ISBLANK(Výsledky!$EZ$3),"",Výsledky!EZ74)</f>
        <v/>
      </c>
      <c r="AF63" s="257" t="str">
        <f>IF(ISBLANK(Výsledky!$FG$3),"",Výsledky!FG74)</f>
        <v/>
      </c>
      <c r="AG63" s="257" t="str">
        <f>IF(ISBLANK(Výsledky!$FN$3),"",Výsledky!FN74)</f>
        <v/>
      </c>
      <c r="AH63" s="257" t="str">
        <f>IF(ISBLANK(Výsledky!$FU$3),"",Výsledky!FU74)</f>
        <v/>
      </c>
      <c r="AI63" s="257" t="str">
        <f>IF(ISBLANK(Výsledky!$GB$3),"",Výsledky!GB74)</f>
        <v/>
      </c>
      <c r="AJ63" s="257" t="str">
        <f>IF(ISBLANK(Výsledky!$GI$3),"",Výsledky!GI74)</f>
        <v/>
      </c>
      <c r="AK63" s="257" t="str">
        <f>IF(ISBLANK(Výsledky!$GP$3),"",Výsledky!GP74)</f>
        <v/>
      </c>
      <c r="AL63" s="257" t="str">
        <f>IF(ISBLANK(Výsledky!$GW$3),"",Výsledky!GW74)</f>
        <v/>
      </c>
      <c r="AM63" s="257" t="str">
        <f>IF(ISBLANK(Výsledky!$HD$3),"",Výsledky!HD74)</f>
        <v/>
      </c>
      <c r="AN63" s="257" t="str">
        <f>IF(ISBLANK(Výsledky!$HK$3),"",Výsledky!HK74)</f>
        <v/>
      </c>
      <c r="AO63" s="257" t="str">
        <f>IF(ISBLANK(Výsledky!$HR$3),"",Výsledky!HR74)</f>
        <v/>
      </c>
      <c r="AP63" s="257" t="str">
        <f>IF(ISBLANK(Výsledky!$HY$3),"",Výsledky!HY74)</f>
        <v/>
      </c>
      <c r="AQ63" s="257" t="str">
        <f>IF(ISBLANK(Výsledky!$IF$3),"",Výsledky!IF74)</f>
        <v/>
      </c>
      <c r="AR63" s="257" t="str">
        <f>IF(ISBLANK(Výsledky!$IM$3),"",Výsledky!IM74)</f>
        <v/>
      </c>
      <c r="AS63" s="257" t="str">
        <f>IF(ISBLANK(Výsledky!$IT$3),"",Výsledky!IT74)</f>
        <v/>
      </c>
      <c r="AT63" s="257" t="str">
        <f>IF(ISBLANK(Výsledky!$JA$3),"",Výsledky!JA74)</f>
        <v/>
      </c>
      <c r="AU63" s="257" t="str">
        <f>IF(ISBLANK(Výsledky!$JH$3),"",Výsledky!JH74)</f>
        <v/>
      </c>
      <c r="AV63" s="257" t="str">
        <f>IF(ISBLANK(Výsledky!$JO$3),"",Výsledky!JO74)</f>
        <v/>
      </c>
      <c r="AW63" s="257" t="str">
        <f>IF(ISBLANK(Výsledky!$JV$3),"",Výsledky!JV74)</f>
        <v/>
      </c>
      <c r="AX63" s="257" t="str">
        <f>IF(ISBLANK(Výsledky!$KC$3),"",Výsledky!KC74)</f>
        <v/>
      </c>
      <c r="AY63" s="257" t="str">
        <f>IF(ISBLANK(Výsledky!$KJ$3),"",Výsledky!KJ74)</f>
        <v/>
      </c>
      <c r="AZ63" s="257" t="str">
        <f>IF(ISBLANK(Výsledky!$KQ$3),"",Výsledky!KQ74)</f>
        <v/>
      </c>
      <c r="BA63" s="257" t="str">
        <f>IF(ISBLANK(Výsledky!$KX$3),"",Výsledky!KX74)</f>
        <v/>
      </c>
      <c r="BB63" s="257" t="str">
        <f>IF(ISBLANK(Výsledky!$LE$3),"",Výsledky!LE74)</f>
        <v/>
      </c>
      <c r="BC63" s="257" t="str">
        <f>IF(ISBLANK(Výsledky!$LL$3),"",Výsledky!LL74)</f>
        <v/>
      </c>
      <c r="BD63" s="257" t="str">
        <f>IF(ISBLANK(Výsledky!$LS$3),"",Výsledky!LS74)</f>
        <v/>
      </c>
      <c r="BE63" s="257" t="str">
        <f>IF(ISBLANK(Výsledky!$LZ$3),"",Výsledky!LZ74)</f>
        <v/>
      </c>
      <c r="BF63" s="257" t="str">
        <f>IF(ISBLANK(Výsledky!$MG$3),"",Výsledky!MG74)</f>
        <v/>
      </c>
      <c r="BG63" s="257" t="str">
        <f>IF(ISBLANK(Výsledky!$MN$3),"",Výsledky!MN74)</f>
        <v/>
      </c>
      <c r="BH63" s="257" t="str">
        <f>IF(ISBLANK(Výsledky!$MU$3),"",Výsledky!MU74)</f>
        <v/>
      </c>
      <c r="BI63" s="257" t="str">
        <f>IF(ISBLANK(Výsledky!$NB$3),"",Výsledky!NB74)</f>
        <v/>
      </c>
      <c r="BJ63" s="257" t="str">
        <f>IF(ISBLANK(Výsledky!$NI$3),"",Výsledky!NI74)</f>
        <v/>
      </c>
      <c r="BK63" s="257" t="str">
        <f>IF(ISBLANK(Výsledky!$NP$3),"",Výsledky!NP74)</f>
        <v/>
      </c>
      <c r="BL63" s="257" t="str">
        <f>IF(ISBLANK(Výsledky!$NW$3),"",Výsledky!NW74)</f>
        <v/>
      </c>
      <c r="BM63" s="257" t="str">
        <f>IF(ISBLANK(Výsledky!$OD$3),"",Výsledky!OD74)</f>
        <v/>
      </c>
      <c r="BN63" s="257" t="str">
        <f>IF(ISBLANK(Výsledky!$OK$3),"",Výsledky!OK74)</f>
        <v/>
      </c>
      <c r="BO63" s="257" t="str">
        <f>IF(ISBLANK(Výsledky!$OR$3),"",Výsledky!OR74)</f>
        <v/>
      </c>
      <c r="BP63" s="257" t="str">
        <f>IF(ISBLANK(Výsledky!$OY$3),"",Výsledky!OY74)</f>
        <v/>
      </c>
      <c r="BQ63" s="257" t="str">
        <f>IF(ISBLANK(Výsledky!$PF$3),"",Výsledky!PF74)</f>
        <v/>
      </c>
      <c r="BR63" s="257" t="str">
        <f>IF(ISBLANK(Výsledky!$PM$3),"",Výsledky!PM74)</f>
        <v/>
      </c>
      <c r="BS63" s="257" t="str">
        <f>IF(ISBLANK(Výsledky!$PT$3),"",Výsledky!PT74)</f>
        <v/>
      </c>
      <c r="BT63" s="257" t="str">
        <f>IF(ISBLANK(Výsledky!$QA$3),"",Výsledky!QA74)</f>
        <v/>
      </c>
      <c r="BU63" s="257" t="str">
        <f>IF(ISBLANK(Výsledky!$QH$3),"",Výsledky!QH115)</f>
        <v/>
      </c>
      <c r="BV63" s="257" t="str">
        <f>IF(ISBLANK(Výsledky!$QO$3),"",Výsledky!QO115)</f>
        <v/>
      </c>
      <c r="BW63" s="292" t="str">
        <f>IF(ISBLANK(Výsledky!$QV$3),"",Výsledky!QV115)</f>
        <v/>
      </c>
      <c r="BX63" s="49"/>
      <c r="BY63" s="122"/>
      <c r="BZ63" s="49"/>
      <c r="CA63" s="122"/>
      <c r="CB63" s="546"/>
      <c r="CC63" s="546"/>
      <c r="CD63" s="546"/>
      <c r="CE63" s="546"/>
      <c r="CF63" s="54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Tipy!A9</f>
        <v>46</v>
      </c>
      <c r="D64" s="243" t="str">
        <f>IF(Tipy!B9="","",Tipy!B9)</f>
        <v>Andygoatcaroll</v>
      </c>
      <c r="E64" s="51">
        <f>SUM(F64:J64)</f>
        <v>60</v>
      </c>
      <c r="F64" s="247">
        <f>IF(ISBLANK(Výsledky!$I$3),"-",SUM(K64:P64,R64,T64,V64,W64,Y64,AA64,AC64,AD64,AF64:AH64,AJ64,AL64:AN64,AQ64,AT64:AV64,AX64,AZ64,BC64,BE64,BH64:BK64,BM64,BP64,BQ64,BS64,BU64,BV64))</f>
        <v>60</v>
      </c>
      <c r="G64" s="268" t="str">
        <f>IF(ISBLANK(Výsledky!$AY$3),"-",SUM(Q64,U64,X64,AB64,AE64,AI64,AW64,AY64,BD64,BF64,BL64,BN64,BR64,BT64,BW64))</f>
        <v>-</v>
      </c>
      <c r="H64" s="269" t="str">
        <f>IF(ISBLANK(Výsledky!$BM$3),"-",SUM(S64,Z64,AK64,AP64,AR64,BA64))</f>
        <v>-</v>
      </c>
      <c r="I64" s="248" t="str">
        <f>IF(ISBLANK(Výsledky!$GI$3),"-",SUM(AO64,AS64,BB64,BG64,BO64,BX64))</f>
        <v>-</v>
      </c>
      <c r="J64" s="263" t="str">
        <f>IF(ISBLANK(Výsledky!$I$3),"",Výsledky!I15)</f>
        <v>-</v>
      </c>
      <c r="K64" s="266">
        <f>IF(ISBLANK(Výsledky!$P$3),"",Výsledky!P15)</f>
        <v>0</v>
      </c>
      <c r="L64" s="267">
        <f>IF(ISBLANK(Výsledky!$W$3),"",Výsledky!W15)</f>
        <v>40</v>
      </c>
      <c r="M64" s="257" t="str">
        <f>IF(ISBLANK(Výsledky!$AD$3),"",Výsledky!AD15)</f>
        <v>-</v>
      </c>
      <c r="N64" s="257">
        <f>IF(ISBLANK(Výsledky!$AK$3),"",Výsledky!AK15)</f>
        <v>20</v>
      </c>
      <c r="O64" s="257" t="str">
        <f>IF(ISBLANK(Výsledky!$AR$3),"",Výsledky!AR15)</f>
        <v/>
      </c>
      <c r="P64" s="257" t="str">
        <f>IF(ISBLANK(Výsledky!$AY$3),"",Výsledky!AY15)</f>
        <v/>
      </c>
      <c r="Q64" s="257" t="str">
        <f>IF(ISBLANK(Výsledky!$BF$3),"",Výsledky!BF15)</f>
        <v/>
      </c>
      <c r="R64" s="257" t="str">
        <f>IF(ISBLANK(Výsledky!$BM$3),"",Výsledky!BM15)</f>
        <v/>
      </c>
      <c r="S64" s="257" t="str">
        <f>IF(ISBLANK(Výsledky!$BT$3),"",Výsledky!BT15)</f>
        <v/>
      </c>
      <c r="T64" s="257" t="str">
        <f>IF(ISBLANK(Výsledky!$CA$3),"",Výsledky!CA15)</f>
        <v/>
      </c>
      <c r="U64" s="257" t="str">
        <f>IF(ISBLANK(Výsledky!$CH$3),"",Výsledky!CH15)</f>
        <v/>
      </c>
      <c r="V64" s="257" t="str">
        <f>IF(ISBLANK(Výsledky!$CO$3),"",Výsledky!CO15)</f>
        <v/>
      </c>
      <c r="W64" s="257" t="str">
        <f>IF(ISBLANK(Výsledky!$CV$3),"",Výsledky!CV15)</f>
        <v/>
      </c>
      <c r="X64" s="257" t="str">
        <f>IF(ISBLANK(Výsledky!$DC$3),"",Výsledky!DC15)</f>
        <v/>
      </c>
      <c r="Y64" s="257" t="str">
        <f>IF(ISBLANK(Výsledky!$DJ$3),"",Výsledky!DJ15)</f>
        <v/>
      </c>
      <c r="Z64" s="257" t="str">
        <f>IF(ISBLANK(Výsledky!$DQ$3),"",Výsledky!DQ15)</f>
        <v/>
      </c>
      <c r="AA64" s="257" t="str">
        <f>IF(ISBLANK(Výsledky!$DX$3),"",Výsledky!DX15)</f>
        <v/>
      </c>
      <c r="AB64" s="257" t="str">
        <f>IF(ISBLANK(Výsledky!$EE$3),"",Výsledky!EE15)</f>
        <v/>
      </c>
      <c r="AC64" s="257" t="str">
        <f>IF(ISBLANK(Výsledky!$EL$3),"",Výsledky!EL15)</f>
        <v/>
      </c>
      <c r="AD64" s="257" t="str">
        <f>IF(ISBLANK(Výsledky!$ES$3),"",Výsledky!ES15)</f>
        <v/>
      </c>
      <c r="AE64" s="257" t="str">
        <f>IF(ISBLANK(Výsledky!$EZ$3),"",Výsledky!EZ15)</f>
        <v/>
      </c>
      <c r="AF64" s="257" t="str">
        <f>IF(ISBLANK(Výsledky!$FG$3),"",Výsledky!FG15)</f>
        <v/>
      </c>
      <c r="AG64" s="257" t="str">
        <f>IF(ISBLANK(Výsledky!$FN$3),"",Výsledky!FN15)</f>
        <v/>
      </c>
      <c r="AH64" s="257" t="str">
        <f>IF(ISBLANK(Výsledky!$FU$3),"",Výsledky!FU15)</f>
        <v/>
      </c>
      <c r="AI64" s="257" t="str">
        <f>IF(ISBLANK(Výsledky!$GB$3),"",Výsledky!GB15)</f>
        <v/>
      </c>
      <c r="AJ64" s="257" t="str">
        <f>IF(ISBLANK(Výsledky!$GI$3),"",Výsledky!GI15)</f>
        <v/>
      </c>
      <c r="AK64" s="257" t="str">
        <f>IF(ISBLANK(Výsledky!$GP$3),"",Výsledky!GP15)</f>
        <v/>
      </c>
      <c r="AL64" s="257" t="str">
        <f>IF(ISBLANK(Výsledky!$GW$3),"",Výsledky!GW15)</f>
        <v/>
      </c>
      <c r="AM64" s="257" t="str">
        <f>IF(ISBLANK(Výsledky!$HD$3),"",Výsledky!HD15)</f>
        <v/>
      </c>
      <c r="AN64" s="257" t="str">
        <f>IF(ISBLANK(Výsledky!$HK$3),"",Výsledky!HK15)</f>
        <v/>
      </c>
      <c r="AO64" s="257" t="str">
        <f>IF(ISBLANK(Výsledky!$HR$3),"",Výsledky!HR15)</f>
        <v/>
      </c>
      <c r="AP64" s="257" t="str">
        <f>IF(ISBLANK(Výsledky!$HY$3),"",Výsledky!HY15)</f>
        <v/>
      </c>
      <c r="AQ64" s="257" t="str">
        <f>IF(ISBLANK(Výsledky!$IF$3),"",Výsledky!IF15)</f>
        <v/>
      </c>
      <c r="AR64" s="257" t="str">
        <f>IF(ISBLANK(Výsledky!$IM$3),"",Výsledky!IM15)</f>
        <v/>
      </c>
      <c r="AS64" s="257" t="str">
        <f>IF(ISBLANK(Výsledky!$IT$3),"",Výsledky!IT15)</f>
        <v/>
      </c>
      <c r="AT64" s="257" t="str">
        <f>IF(ISBLANK(Výsledky!$JA$3),"",Výsledky!JA15)</f>
        <v/>
      </c>
      <c r="AU64" s="257" t="str">
        <f>IF(ISBLANK(Výsledky!$JH$3),"",Výsledky!JH15)</f>
        <v/>
      </c>
      <c r="AV64" s="257" t="str">
        <f>IF(ISBLANK(Výsledky!$JO$3),"",Výsledky!JO15)</f>
        <v/>
      </c>
      <c r="AW64" s="257" t="str">
        <f>IF(ISBLANK(Výsledky!$JV$3),"",Výsledky!JV15)</f>
        <v/>
      </c>
      <c r="AX64" s="257" t="str">
        <f>IF(ISBLANK(Výsledky!$KC$3),"",Výsledky!KC15)</f>
        <v/>
      </c>
      <c r="AY64" s="257" t="str">
        <f>IF(ISBLANK(Výsledky!$KJ$3),"",Výsledky!KJ15)</f>
        <v/>
      </c>
      <c r="AZ64" s="257" t="str">
        <f>IF(ISBLANK(Výsledky!$KQ$3),"",Výsledky!KQ15)</f>
        <v/>
      </c>
      <c r="BA64" s="257" t="str">
        <f>IF(ISBLANK(Výsledky!$KX$3),"",Výsledky!KX15)</f>
        <v/>
      </c>
      <c r="BB64" s="257" t="str">
        <f>IF(ISBLANK(Výsledky!$LE$3),"",Výsledky!LE15)</f>
        <v/>
      </c>
      <c r="BC64" s="257" t="str">
        <f>IF(ISBLANK(Výsledky!$LL$3),"",Výsledky!LL15)</f>
        <v/>
      </c>
      <c r="BD64" s="257" t="str">
        <f>IF(ISBLANK(Výsledky!$LS$3),"",Výsledky!LS15)</f>
        <v/>
      </c>
      <c r="BE64" s="257" t="str">
        <f>IF(ISBLANK(Výsledky!$LZ$3),"",Výsledky!LZ15)</f>
        <v/>
      </c>
      <c r="BF64" s="257" t="str">
        <f>IF(ISBLANK(Výsledky!$MG$3),"",Výsledky!MG15)</f>
        <v/>
      </c>
      <c r="BG64" s="257" t="str">
        <f>IF(ISBLANK(Výsledky!$MN$3),"",Výsledky!MN15)</f>
        <v/>
      </c>
      <c r="BH64" s="257" t="str">
        <f>IF(ISBLANK(Výsledky!$MU$3),"",Výsledky!MU15)</f>
        <v/>
      </c>
      <c r="BI64" s="257" t="str">
        <f>IF(ISBLANK(Výsledky!$NB$3),"",Výsledky!NB15)</f>
        <v/>
      </c>
      <c r="BJ64" s="257" t="str">
        <f>IF(ISBLANK(Výsledky!$NI$3),"",Výsledky!NI15)</f>
        <v/>
      </c>
      <c r="BK64" s="257" t="str">
        <f>IF(ISBLANK(Výsledky!$NP$3),"",Výsledky!NP15)</f>
        <v/>
      </c>
      <c r="BL64" s="257" t="str">
        <f>IF(ISBLANK(Výsledky!$NW$3),"",Výsledky!NW15)</f>
        <v/>
      </c>
      <c r="BM64" s="257" t="str">
        <f>IF(ISBLANK(Výsledky!$OD$3),"",Výsledky!OD15)</f>
        <v/>
      </c>
      <c r="BN64" s="257" t="str">
        <f>IF(ISBLANK(Výsledky!$OK$3),"",Výsledky!OK15)</f>
        <v/>
      </c>
      <c r="BO64" s="257" t="str">
        <f>IF(ISBLANK(Výsledky!$OR$3),"",Výsledky!OR15)</f>
        <v/>
      </c>
      <c r="BP64" s="257" t="str">
        <f>IF(ISBLANK(Výsledky!$OY$3),"",Výsledky!OY15)</f>
        <v/>
      </c>
      <c r="BQ64" s="257" t="str">
        <f>IF(ISBLANK(Výsledky!$PF$3),"",Výsledky!PF15)</f>
        <v/>
      </c>
      <c r="BR64" s="257" t="str">
        <f>IF(ISBLANK(Výsledky!$PM$3),"",Výsledky!PM15)</f>
        <v/>
      </c>
      <c r="BS64" s="257" t="str">
        <f>IF(ISBLANK(Výsledky!$PT$3),"",Výsledky!PT15)</f>
        <v/>
      </c>
      <c r="BT64" s="257" t="str">
        <f>IF(ISBLANK(Výsledky!$QA$3),"",Výsledky!QA15)</f>
        <v/>
      </c>
      <c r="BU64" s="257" t="str">
        <f>IF(ISBLANK(Výsledky!$QH$3),"",Výsledky!QH56)</f>
        <v/>
      </c>
      <c r="BV64" s="257" t="str">
        <f>IF(ISBLANK(Výsledky!$QO$3),"",Výsledky!QO56)</f>
        <v/>
      </c>
      <c r="BW64" s="292" t="str">
        <f>IF(ISBLANK(Výsledky!$QV$3),"",Výsledky!QV56)</f>
        <v/>
      </c>
      <c r="BX64" s="49"/>
      <c r="BY64" s="122"/>
      <c r="BZ64" s="49"/>
      <c r="CA64" s="122"/>
      <c r="CB64" s="546"/>
      <c r="CC64" s="546"/>
      <c r="CD64" s="546"/>
      <c r="CE64" s="546"/>
      <c r="CF64" s="54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Tipy!A31</f>
        <v>51</v>
      </c>
      <c r="D65" s="243" t="str">
        <f>IF(Tipy!B31="","",Tipy!B31)</f>
        <v>kwop</v>
      </c>
      <c r="E65" s="51">
        <f>SUM(F65:J65)</f>
        <v>60</v>
      </c>
      <c r="F65" s="247">
        <f>IF(ISBLANK(Výsledky!$I$3),"-",SUM(K65:P65,R65,T65,V65,W65,Y65,AA65,AC65,AD65,AF65:AH65,AJ65,AL65:AN65,AQ65,AT65:AV65,AX65,AZ65,BC65,BE65,BH65:BK65,BM65,BP65,BQ65,BS65,BU65,BV65))</f>
        <v>60</v>
      </c>
      <c r="G65" s="268" t="str">
        <f>IF(ISBLANK(Výsledky!$AY$3),"-",SUM(Q65,U65,X65,AB65,AE65,AI65,AW65,AY65,BD65,BF65,BL65,BN65,BR65,BT65,BW65))</f>
        <v>-</v>
      </c>
      <c r="H65" s="269" t="str">
        <f>IF(ISBLANK(Výsledky!$BM$3),"-",SUM(S65,Z65,AK65,AP65,AR65,BA65))</f>
        <v>-</v>
      </c>
      <c r="I65" s="248" t="str">
        <f>IF(ISBLANK(Výsledky!$GI$3),"-",SUM(AO65,AS65,BB65,BG65,BO65,BX65))</f>
        <v>-</v>
      </c>
      <c r="J65" s="263" t="str">
        <f>IF(ISBLANK(Výsledky!$I$3),"",Výsledky!I37)</f>
        <v>-</v>
      </c>
      <c r="K65" s="266">
        <f>IF(ISBLANK(Výsledky!$P$3),"",Výsledky!P37)</f>
        <v>40</v>
      </c>
      <c r="L65" s="267">
        <f>IF(ISBLANK(Výsledky!$W$3),"",Výsledky!W37)</f>
        <v>20</v>
      </c>
      <c r="M65" s="257" t="str">
        <f>IF(ISBLANK(Výsledky!$AD$3),"",Výsledky!AD37)</f>
        <v>-</v>
      </c>
      <c r="N65" s="257">
        <f>IF(ISBLANK(Výsledky!$AK$3),"",Výsledky!AK37)</f>
        <v>0</v>
      </c>
      <c r="O65" s="257" t="str">
        <f>IF(ISBLANK(Výsledky!$AR$3),"",Výsledky!AR34)</f>
        <v/>
      </c>
      <c r="P65" s="257" t="str">
        <f>IF(ISBLANK(Výsledky!$AY$3),"",Výsledky!AY34)</f>
        <v/>
      </c>
      <c r="Q65" s="257" t="str">
        <f>IF(ISBLANK(Výsledky!$BF$3),"",Výsledky!BF34)</f>
        <v/>
      </c>
      <c r="R65" s="257" t="str">
        <f>IF(ISBLANK(Výsledky!$BM$3),"",Výsledky!BM34)</f>
        <v/>
      </c>
      <c r="S65" s="257" t="str">
        <f>IF(ISBLANK(Výsledky!$BT$3),"",Výsledky!BT34)</f>
        <v/>
      </c>
      <c r="T65" s="257" t="str">
        <f>IF(ISBLANK(Výsledky!$CA$3),"",Výsledky!CA34)</f>
        <v/>
      </c>
      <c r="U65" s="257" t="str">
        <f>IF(ISBLANK(Výsledky!$CH$3),"",Výsledky!CH34)</f>
        <v/>
      </c>
      <c r="V65" s="257" t="str">
        <f>IF(ISBLANK(Výsledky!$CO$3),"",Výsledky!CO34)</f>
        <v/>
      </c>
      <c r="W65" s="257" t="str">
        <f>IF(ISBLANK(Výsledky!$CV$3),"",Výsledky!CV34)</f>
        <v/>
      </c>
      <c r="X65" s="257" t="str">
        <f>IF(ISBLANK(Výsledky!$DC$3),"",Výsledky!DC34)</f>
        <v/>
      </c>
      <c r="Y65" s="257" t="str">
        <f>IF(ISBLANK(Výsledky!$DJ$3),"",Výsledky!DJ34)</f>
        <v/>
      </c>
      <c r="Z65" s="257" t="str">
        <f>IF(ISBLANK(Výsledky!$DQ$3),"",Výsledky!DQ34)</f>
        <v/>
      </c>
      <c r="AA65" s="257" t="str">
        <f>IF(ISBLANK(Výsledky!$DX$3),"",Výsledky!DX34)</f>
        <v/>
      </c>
      <c r="AB65" s="257" t="str">
        <f>IF(ISBLANK(Výsledky!$EE$3),"",Výsledky!EE34)</f>
        <v/>
      </c>
      <c r="AC65" s="257" t="str">
        <f>IF(ISBLANK(Výsledky!$EL$3),"",Výsledky!EL34)</f>
        <v/>
      </c>
      <c r="AD65" s="257" t="str">
        <f>IF(ISBLANK(Výsledky!$ES$3),"",Výsledky!ES34)</f>
        <v/>
      </c>
      <c r="AE65" s="257" t="str">
        <f>IF(ISBLANK(Výsledky!$EZ$3),"",Výsledky!EZ34)</f>
        <v/>
      </c>
      <c r="AF65" s="257" t="str">
        <f>IF(ISBLANK(Výsledky!$FG$3),"",Výsledky!FG34)</f>
        <v/>
      </c>
      <c r="AG65" s="257" t="str">
        <f>IF(ISBLANK(Výsledky!$FN$3),"",Výsledky!FN34)</f>
        <v/>
      </c>
      <c r="AH65" s="257" t="str">
        <f>IF(ISBLANK(Výsledky!$FU$3),"",Výsledky!FU34)</f>
        <v/>
      </c>
      <c r="AI65" s="257" t="str">
        <f>IF(ISBLANK(Výsledky!$GB$3),"",Výsledky!GB34)</f>
        <v/>
      </c>
      <c r="AJ65" s="257" t="str">
        <f>IF(ISBLANK(Výsledky!$GI$3),"",Výsledky!GI34)</f>
        <v/>
      </c>
      <c r="AK65" s="257" t="str">
        <f>IF(ISBLANK(Výsledky!$GP$3),"",Výsledky!GP34)</f>
        <v/>
      </c>
      <c r="AL65" s="257" t="str">
        <f>IF(ISBLANK(Výsledky!$GW$3),"",Výsledky!GW34)</f>
        <v/>
      </c>
      <c r="AM65" s="257" t="str">
        <f>IF(ISBLANK(Výsledky!$HD$3),"",Výsledky!HD34)</f>
        <v/>
      </c>
      <c r="AN65" s="257" t="str">
        <f>IF(ISBLANK(Výsledky!$HK$3),"",Výsledky!HK34)</f>
        <v/>
      </c>
      <c r="AO65" s="257" t="str">
        <f>IF(ISBLANK(Výsledky!$HR$3),"",Výsledky!HR34)</f>
        <v/>
      </c>
      <c r="AP65" s="257" t="str">
        <f>IF(ISBLANK(Výsledky!$HY$3),"",Výsledky!HY34)</f>
        <v/>
      </c>
      <c r="AQ65" s="257" t="str">
        <f>IF(ISBLANK(Výsledky!$IF$3),"",Výsledky!IF34)</f>
        <v/>
      </c>
      <c r="AR65" s="257" t="str">
        <f>IF(ISBLANK(Výsledky!$IM$3),"",Výsledky!IM34)</f>
        <v/>
      </c>
      <c r="AS65" s="257" t="str">
        <f>IF(ISBLANK(Výsledky!$IT$3),"",Výsledky!IT34)</f>
        <v/>
      </c>
      <c r="AT65" s="257" t="str">
        <f>IF(ISBLANK(Výsledky!$JA$3),"",Výsledky!JA34)</f>
        <v/>
      </c>
      <c r="AU65" s="257" t="str">
        <f>IF(ISBLANK(Výsledky!$JH$3),"",Výsledky!JH34)</f>
        <v/>
      </c>
      <c r="AV65" s="257" t="str">
        <f>IF(ISBLANK(Výsledky!$JO$3),"",Výsledky!JO34)</f>
        <v/>
      </c>
      <c r="AW65" s="257" t="str">
        <f>IF(ISBLANK(Výsledky!$JV$3),"",Výsledky!JV34)</f>
        <v/>
      </c>
      <c r="AX65" s="257" t="str">
        <f>IF(ISBLANK(Výsledky!$KC$3),"",Výsledky!KC34)</f>
        <v/>
      </c>
      <c r="AY65" s="257" t="str">
        <f>IF(ISBLANK(Výsledky!$KJ$3),"",Výsledky!KJ34)</f>
        <v/>
      </c>
      <c r="AZ65" s="257" t="str">
        <f>IF(ISBLANK(Výsledky!$KQ$3),"",Výsledky!KQ34)</f>
        <v/>
      </c>
      <c r="BA65" s="257" t="str">
        <f>IF(ISBLANK(Výsledky!$KX$3),"",Výsledky!KX34)</f>
        <v/>
      </c>
      <c r="BB65" s="257" t="str">
        <f>IF(ISBLANK(Výsledky!$LE$3),"",Výsledky!LE34)</f>
        <v/>
      </c>
      <c r="BC65" s="257" t="str">
        <f>IF(ISBLANK(Výsledky!$LL$3),"",Výsledky!LL34)</f>
        <v/>
      </c>
      <c r="BD65" s="257" t="str">
        <f>IF(ISBLANK(Výsledky!$LS$3),"",Výsledky!LS34)</f>
        <v/>
      </c>
      <c r="BE65" s="257" t="str">
        <f>IF(ISBLANK(Výsledky!$LZ$3),"",Výsledky!LZ34)</f>
        <v/>
      </c>
      <c r="BF65" s="257" t="str">
        <f>IF(ISBLANK(Výsledky!$MG$3),"",Výsledky!MG34)</f>
        <v/>
      </c>
      <c r="BG65" s="257" t="str">
        <f>IF(ISBLANK(Výsledky!$MN$3),"",Výsledky!MN34)</f>
        <v/>
      </c>
      <c r="BH65" s="257" t="str">
        <f>IF(ISBLANK(Výsledky!$MU$3),"",Výsledky!MU34)</f>
        <v/>
      </c>
      <c r="BI65" s="257" t="str">
        <f>IF(ISBLANK(Výsledky!$NB$3),"",Výsledky!NB34)</f>
        <v/>
      </c>
      <c r="BJ65" s="257" t="str">
        <f>IF(ISBLANK(Výsledky!$NI$3),"",Výsledky!NI34)</f>
        <v/>
      </c>
      <c r="BK65" s="257" t="str">
        <f>IF(ISBLANK(Výsledky!$NP$3),"",Výsledky!NP34)</f>
        <v/>
      </c>
      <c r="BL65" s="257" t="str">
        <f>IF(ISBLANK(Výsledky!$NW$3),"",Výsledky!NW34)</f>
        <v/>
      </c>
      <c r="BM65" s="257" t="str">
        <f>IF(ISBLANK(Výsledky!$OD$3),"",Výsledky!OD34)</f>
        <v/>
      </c>
      <c r="BN65" s="257" t="str">
        <f>IF(ISBLANK(Výsledky!$OK$3),"",Výsledky!OK34)</f>
        <v/>
      </c>
      <c r="BO65" s="257" t="str">
        <f>IF(ISBLANK(Výsledky!$OR$3),"",Výsledky!OR34)</f>
        <v/>
      </c>
      <c r="BP65" s="257" t="str">
        <f>IF(ISBLANK(Výsledky!$OY$3),"",Výsledky!OY34)</f>
        <v/>
      </c>
      <c r="BQ65" s="257" t="str">
        <f>IF(ISBLANK(Výsledky!$PF$3),"",Výsledky!PF34)</f>
        <v/>
      </c>
      <c r="BR65" s="257" t="str">
        <f>IF(ISBLANK(Výsledky!$PM$3),"",Výsledky!PM34)</f>
        <v/>
      </c>
      <c r="BS65" s="257" t="str">
        <f>IF(ISBLANK(Výsledky!$PT$3),"",Výsledky!PT34)</f>
        <v/>
      </c>
      <c r="BT65" s="257" t="str">
        <f>IF(ISBLANK(Výsledky!$QA$3),"",Výsledky!QA34)</f>
        <v/>
      </c>
      <c r="BU65" s="257" t="str">
        <f>IF(ISBLANK(Výsledky!$QH$3),"",Výsledky!QH75)</f>
        <v/>
      </c>
      <c r="BV65" s="257" t="str">
        <f>IF(ISBLANK(Výsledky!$QO$3),"",Výsledky!QO75)</f>
        <v/>
      </c>
      <c r="BW65" s="292" t="str">
        <f>IF(ISBLANK(Výsledky!$QV$3),"",Výsledky!QV75)</f>
        <v/>
      </c>
      <c r="BX65" s="49"/>
      <c r="BY65" s="122"/>
      <c r="BZ65" s="49"/>
      <c r="CA65" s="122"/>
      <c r="CB65" s="546"/>
      <c r="CC65" s="546"/>
      <c r="CD65" s="546"/>
      <c r="CE65" s="546"/>
      <c r="CF65" s="54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Tipy!A72</f>
        <v>59</v>
      </c>
      <c r="D66" s="243" t="str">
        <f>IF(Tipy!B72="","",Tipy!B72)</f>
        <v>ÚprimnýFanúšik</v>
      </c>
      <c r="E66" s="51">
        <f>SUM(F66:J66)</f>
        <v>60</v>
      </c>
      <c r="F66" s="247">
        <f>IF(ISBLANK(Výsledky!$I$3),"-",SUM(K66:P66,R66,T66,V66,W66,Y66,AA66,AC66,AD66,AF66:AH66,AJ66,AL66:AN66,AQ66,AT66:AV66,AX66,AZ66,BC66,BE66,BH66:BK66,BM66,BP66,BQ66,BS66,BU66,BV66))</f>
        <v>60</v>
      </c>
      <c r="G66" s="268" t="str">
        <f>IF(ISBLANK(Výsledky!$AY$3),"-",SUM(Q66,U66,X66,AB66,AE66,AI66,AW66,AY66,BD66,BF66,BL66,BN66,BR66,BT66,BW66))</f>
        <v>-</v>
      </c>
      <c r="H66" s="269" t="str">
        <f>IF(ISBLANK(Výsledky!$BM$3),"-",SUM(S66,Z66,AK66,AP66,AR66,BA66))</f>
        <v>-</v>
      </c>
      <c r="I66" s="248" t="str">
        <f>IF(ISBLANK(Výsledky!$GI$3),"-",SUM(AO66,AS66,BB66,BG66,BO66,BX66))</f>
        <v>-</v>
      </c>
      <c r="J66" s="263" t="str">
        <f>IF(ISBLANK(Výsledky!$I$3),"",Výsledky!I76)</f>
        <v>-</v>
      </c>
      <c r="K66" s="266">
        <f>IF(ISBLANK(Výsledky!$P$3),"",Výsledky!P78)</f>
        <v>60</v>
      </c>
      <c r="L66" s="267" t="str">
        <f>IF(ISBLANK(Výsledky!$W$3),"",Výsledky!W78)</f>
        <v>-</v>
      </c>
      <c r="M66" s="257" t="str">
        <f>IF(ISBLANK(Výsledky!$AD$3),"",Výsledky!AD78)</f>
        <v>-</v>
      </c>
      <c r="N66" s="257" t="str">
        <f>IF(ISBLANK(Výsledky!$AK$3),"",Výsledky!AK78)</f>
        <v>-</v>
      </c>
      <c r="O66" s="257" t="str">
        <f>IF(ISBLANK(Výsledky!$AR$3),"",Výsledky!AR71)</f>
        <v/>
      </c>
      <c r="P66" s="257" t="str">
        <f>IF(ISBLANK(Výsledky!$AY$3),"",Výsledky!AY71)</f>
        <v/>
      </c>
      <c r="Q66" s="257" t="str">
        <f>IF(ISBLANK(Výsledky!$BF$3),"",Výsledky!BF71)</f>
        <v/>
      </c>
      <c r="R66" s="257" t="str">
        <f>IF(ISBLANK(Výsledky!$BM$3),"",Výsledky!BM71)</f>
        <v/>
      </c>
      <c r="S66" s="257" t="str">
        <f>IF(ISBLANK(Výsledky!$BT$3),"",Výsledky!BT71)</f>
        <v/>
      </c>
      <c r="T66" s="257" t="str">
        <f>IF(ISBLANK(Výsledky!$CA$3),"",Výsledky!CA71)</f>
        <v/>
      </c>
      <c r="U66" s="257" t="str">
        <f>IF(ISBLANK(Výsledky!$CH$3),"",Výsledky!CH71)</f>
        <v/>
      </c>
      <c r="V66" s="257" t="str">
        <f>IF(ISBLANK(Výsledky!$CO$3),"",Výsledky!CO71)</f>
        <v/>
      </c>
      <c r="W66" s="257" t="str">
        <f>IF(ISBLANK(Výsledky!$CV$3),"",Výsledky!CV71)</f>
        <v/>
      </c>
      <c r="X66" s="257" t="str">
        <f>IF(ISBLANK(Výsledky!$DC$3),"",Výsledky!DC71)</f>
        <v/>
      </c>
      <c r="Y66" s="257" t="str">
        <f>IF(ISBLANK(Výsledky!$DJ$3),"",Výsledky!DJ71)</f>
        <v/>
      </c>
      <c r="Z66" s="257" t="str">
        <f>IF(ISBLANK(Výsledky!$DQ$3),"",Výsledky!DQ71)</f>
        <v/>
      </c>
      <c r="AA66" s="257" t="str">
        <f>IF(ISBLANK(Výsledky!$DX$3),"",Výsledky!DX71)</f>
        <v/>
      </c>
      <c r="AB66" s="257" t="str">
        <f>IF(ISBLANK(Výsledky!$EE$3),"",Výsledky!EE71)</f>
        <v/>
      </c>
      <c r="AC66" s="257" t="str">
        <f>IF(ISBLANK(Výsledky!$EL$3),"",Výsledky!EL71)</f>
        <v/>
      </c>
      <c r="AD66" s="257" t="str">
        <f>IF(ISBLANK(Výsledky!$ES$3),"",Výsledky!ES71)</f>
        <v/>
      </c>
      <c r="AE66" s="257" t="str">
        <f>IF(ISBLANK(Výsledky!$EZ$3),"",Výsledky!EZ71)</f>
        <v/>
      </c>
      <c r="AF66" s="257" t="str">
        <f>IF(ISBLANK(Výsledky!$FG$3),"",Výsledky!FG71)</f>
        <v/>
      </c>
      <c r="AG66" s="257" t="str">
        <f>IF(ISBLANK(Výsledky!$FN$3),"",Výsledky!FN71)</f>
        <v/>
      </c>
      <c r="AH66" s="257" t="str">
        <f>IF(ISBLANK(Výsledky!$FU$3),"",Výsledky!FU71)</f>
        <v/>
      </c>
      <c r="AI66" s="257" t="str">
        <f>IF(ISBLANK(Výsledky!$GB$3),"",Výsledky!GB71)</f>
        <v/>
      </c>
      <c r="AJ66" s="257" t="str">
        <f>IF(ISBLANK(Výsledky!$GI$3),"",Výsledky!GI71)</f>
        <v/>
      </c>
      <c r="AK66" s="257" t="str">
        <f>IF(ISBLANK(Výsledky!$GP$3),"",Výsledky!GP71)</f>
        <v/>
      </c>
      <c r="AL66" s="257" t="str">
        <f>IF(ISBLANK(Výsledky!$GW$3),"",Výsledky!GW71)</f>
        <v/>
      </c>
      <c r="AM66" s="257" t="str">
        <f>IF(ISBLANK(Výsledky!$HD$3),"",Výsledky!HD71)</f>
        <v/>
      </c>
      <c r="AN66" s="257" t="str">
        <f>IF(ISBLANK(Výsledky!$HK$3),"",Výsledky!HK71)</f>
        <v/>
      </c>
      <c r="AO66" s="257" t="str">
        <f>IF(ISBLANK(Výsledky!$HR$3),"",Výsledky!HR71)</f>
        <v/>
      </c>
      <c r="AP66" s="257" t="str">
        <f>IF(ISBLANK(Výsledky!$HY$3),"",Výsledky!HY71)</f>
        <v/>
      </c>
      <c r="AQ66" s="257" t="str">
        <f>IF(ISBLANK(Výsledky!$IF$3),"",Výsledky!IF71)</f>
        <v/>
      </c>
      <c r="AR66" s="257" t="str">
        <f>IF(ISBLANK(Výsledky!$IM$3),"",Výsledky!IM71)</f>
        <v/>
      </c>
      <c r="AS66" s="257" t="str">
        <f>IF(ISBLANK(Výsledky!$IT$3),"",Výsledky!IT71)</f>
        <v/>
      </c>
      <c r="AT66" s="257" t="str">
        <f>IF(ISBLANK(Výsledky!$JA$3),"",Výsledky!JA71)</f>
        <v/>
      </c>
      <c r="AU66" s="257" t="str">
        <f>IF(ISBLANK(Výsledky!$JH$3),"",Výsledky!JH71)</f>
        <v/>
      </c>
      <c r="AV66" s="257" t="str">
        <f>IF(ISBLANK(Výsledky!$JO$3),"",Výsledky!JO71)</f>
        <v/>
      </c>
      <c r="AW66" s="257" t="str">
        <f>IF(ISBLANK(Výsledky!$JV$3),"",Výsledky!JV71)</f>
        <v/>
      </c>
      <c r="AX66" s="257" t="str">
        <f>IF(ISBLANK(Výsledky!$KC$3),"",Výsledky!KC71)</f>
        <v/>
      </c>
      <c r="AY66" s="257" t="str">
        <f>IF(ISBLANK(Výsledky!$KJ$3),"",Výsledky!KJ71)</f>
        <v/>
      </c>
      <c r="AZ66" s="257" t="str">
        <f>IF(ISBLANK(Výsledky!$KQ$3),"",Výsledky!KQ71)</f>
        <v/>
      </c>
      <c r="BA66" s="257" t="str">
        <f>IF(ISBLANK(Výsledky!$KX$3),"",Výsledky!KX71)</f>
        <v/>
      </c>
      <c r="BB66" s="257" t="str">
        <f>IF(ISBLANK(Výsledky!$LE$3),"",Výsledky!LE71)</f>
        <v/>
      </c>
      <c r="BC66" s="257" t="str">
        <f>IF(ISBLANK(Výsledky!$LL$3),"",Výsledky!LL71)</f>
        <v/>
      </c>
      <c r="BD66" s="257" t="str">
        <f>IF(ISBLANK(Výsledky!$LS$3),"",Výsledky!LS71)</f>
        <v/>
      </c>
      <c r="BE66" s="257" t="str">
        <f>IF(ISBLANK(Výsledky!$LZ$3),"",Výsledky!LZ71)</f>
        <v/>
      </c>
      <c r="BF66" s="257" t="str">
        <f>IF(ISBLANK(Výsledky!$MG$3),"",Výsledky!MG71)</f>
        <v/>
      </c>
      <c r="BG66" s="257" t="str">
        <f>IF(ISBLANK(Výsledky!$MN$3),"",Výsledky!MN71)</f>
        <v/>
      </c>
      <c r="BH66" s="257" t="str">
        <f>IF(ISBLANK(Výsledky!$MU$3),"",Výsledky!MU71)</f>
        <v/>
      </c>
      <c r="BI66" s="257" t="str">
        <f>IF(ISBLANK(Výsledky!$NB$3),"",Výsledky!NB71)</f>
        <v/>
      </c>
      <c r="BJ66" s="257" t="str">
        <f>IF(ISBLANK(Výsledky!$NI$3),"",Výsledky!NI71)</f>
        <v/>
      </c>
      <c r="BK66" s="257" t="str">
        <f>IF(ISBLANK(Výsledky!$NP$3),"",Výsledky!NP71)</f>
        <v/>
      </c>
      <c r="BL66" s="257" t="str">
        <f>IF(ISBLANK(Výsledky!$NW$3),"",Výsledky!NW71)</f>
        <v/>
      </c>
      <c r="BM66" s="257" t="str">
        <f>IF(ISBLANK(Výsledky!$OD$3),"",Výsledky!OD71)</f>
        <v/>
      </c>
      <c r="BN66" s="257" t="str">
        <f>IF(ISBLANK(Výsledky!$OK$3),"",Výsledky!OK71)</f>
        <v/>
      </c>
      <c r="BO66" s="257" t="str">
        <f>IF(ISBLANK(Výsledky!$OR$3),"",Výsledky!OR71)</f>
        <v/>
      </c>
      <c r="BP66" s="257" t="str">
        <f>IF(ISBLANK(Výsledky!$OY$3),"",Výsledky!OY71)</f>
        <v/>
      </c>
      <c r="BQ66" s="257" t="str">
        <f>IF(ISBLANK(Výsledky!$PF$3),"",Výsledky!PF71)</f>
        <v/>
      </c>
      <c r="BR66" s="257" t="str">
        <f>IF(ISBLANK(Výsledky!$PM$3),"",Výsledky!PM71)</f>
        <v/>
      </c>
      <c r="BS66" s="257" t="str">
        <f>IF(ISBLANK(Výsledky!$PT$3),"",Výsledky!PT71)</f>
        <v/>
      </c>
      <c r="BT66" s="257" t="str">
        <f>IF(ISBLANK(Výsledky!$QA$3),"",Výsledky!QA71)</f>
        <v/>
      </c>
      <c r="BU66" s="257" t="str">
        <f>IF(ISBLANK(Výsledky!$QH$3),"",Výsledky!QH112)</f>
        <v/>
      </c>
      <c r="BV66" s="257" t="str">
        <f>IF(ISBLANK(Výsledky!$QO$3),"",Výsledky!QO112)</f>
        <v/>
      </c>
      <c r="BW66" s="292" t="str">
        <f>IF(ISBLANK(Výsledky!$QV$3),"",Výsledky!QV112)</f>
        <v/>
      </c>
      <c r="BX66" s="49"/>
      <c r="BY66" s="122"/>
      <c r="BZ66" s="49"/>
      <c r="CA66" s="122"/>
      <c r="CB66" s="546"/>
      <c r="CC66" s="546"/>
      <c r="CD66" s="546"/>
      <c r="CE66" s="546"/>
      <c r="CF66" s="54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" x14ac:dyDescent="0.2">
      <c r="A67" s="141"/>
      <c r="B67" s="240" t="s">
        <v>342</v>
      </c>
      <c r="C67" s="53">
        <f>Tipy!A58</f>
        <v>72</v>
      </c>
      <c r="D67" s="243" t="str">
        <f>IF(Tipy!B58="","",Tipy!B58)</f>
        <v>Pikardo</v>
      </c>
      <c r="E67" s="51">
        <f>SUM(F67:J67)</f>
        <v>60</v>
      </c>
      <c r="F67" s="247">
        <f>IF(ISBLANK(Výsledky!$I$3),"-",SUM(K67:P67,R67,T67,V67,W67,Y67,AA67,AC67,AD67,AF67:AH67,AJ67,AL67:AN67,AQ67,AT67:AV67,AX67,AZ67,BC67,BE67,BH67:BK67,BM67,BP67,BQ67,BS67,BU67,BV67))</f>
        <v>60</v>
      </c>
      <c r="G67" s="268" t="str">
        <f>IF(ISBLANK(Výsledky!$AY$3),"-",SUM(Q67,U67,X67,AB67,AE67,AI67,AW67,AY67,BD67,BF67,BL67,BN67,BR67,BT67,BW67))</f>
        <v>-</v>
      </c>
      <c r="H67" s="269" t="str">
        <f>IF(ISBLANK(Výsledky!$BM$3),"-",SUM(S67,Z67,AK67,AP67,AR67,BA67))</f>
        <v>-</v>
      </c>
      <c r="I67" s="248" t="str">
        <f>IF(ISBLANK(Výsledky!$GI$3),"-",SUM(AO67,AS67,BB67,BG67,BO67,BX67))</f>
        <v>-</v>
      </c>
      <c r="J67" s="263" t="str">
        <f>IF(ISBLANK(Výsledky!$I$3),"",Výsledky!I62)</f>
        <v>-</v>
      </c>
      <c r="K67" s="266" t="str">
        <f>IF(ISBLANK(Výsledky!$P$3),"",Výsledky!P63)</f>
        <v>-</v>
      </c>
      <c r="L67" s="267" t="str">
        <f>IF(ISBLANK(Výsledky!$W$3),"",Výsledky!W63)</f>
        <v>-</v>
      </c>
      <c r="M67" s="257">
        <f>IF(ISBLANK(Výsledky!$AD$3),"",Výsledky!AD63)</f>
        <v>30</v>
      </c>
      <c r="N67" s="257">
        <f>IF(ISBLANK(Výsledky!$AK$3),"",Výsledky!AK64)</f>
        <v>30</v>
      </c>
      <c r="O67" s="257" t="str">
        <f>IF(ISBLANK(Výsledky!$AR$3),"",Výsledky!AR82)</f>
        <v/>
      </c>
      <c r="P67" s="257" t="str">
        <f>IF(ISBLANK(Výsledky!$BF$3),"",Výsledky!AY82)</f>
        <v/>
      </c>
      <c r="Q67" s="257" t="str">
        <f>IF(ISBLANK(Výsledky!$AY$3),"",Výsledky!BF82)</f>
        <v/>
      </c>
      <c r="R67" s="257" t="str">
        <f>IF(ISBLANK(Výsledky!$BT$3),"",Výsledky!BM82)</f>
        <v/>
      </c>
      <c r="S67" s="257" t="str">
        <f>IF(ISBLANK(Výsledky!$CA$3),"",Výsledky!BT82)</f>
        <v/>
      </c>
      <c r="T67" s="257" t="str">
        <f>IF(ISBLANK(Výsledky!$CH$3),"",Výsledky!CA82)</f>
        <v/>
      </c>
      <c r="U67" s="257" t="str">
        <f>IF(ISBLANK(Výsledky!$CO$3),"",Výsledky!CH82)</f>
        <v/>
      </c>
      <c r="V67" s="257" t="str">
        <f>IF(ISBLANK(Výsledky!$CV$3),"",Výsledky!CO82)</f>
        <v/>
      </c>
      <c r="W67" s="257" t="str">
        <f>IF(ISBLANK(Výsledky!$DC$3),"",Výsledky!CV82)</f>
        <v/>
      </c>
      <c r="X67" s="257" t="str">
        <f>IF(ISBLANK(Výsledky!$DX$3),"",Výsledky!DC82)</f>
        <v/>
      </c>
      <c r="Y67" s="257" t="str">
        <f>IF(ISBLANK(Výsledky!$DQ$3),"",Výsledky!DJ82)</f>
        <v/>
      </c>
      <c r="Z67" s="257" t="str">
        <f>IF(ISBLANK(Výsledky!$EE$3),"",Výsledky!DQ82)</f>
        <v/>
      </c>
      <c r="AA67" s="257" t="str">
        <f>IF(ISBLANK(Výsledky!$EL$3),"",Výsledky!DX82)</f>
        <v/>
      </c>
      <c r="AB67" s="257" t="str">
        <f>IF(ISBLANK(Výsledky!$ES$3),"",Výsledky!EE82)</f>
        <v/>
      </c>
      <c r="AC67" s="257" t="str">
        <f>IF(ISBLANK(Výsledky!$EZ$3),"",Výsledky!EL82)</f>
        <v/>
      </c>
      <c r="AD67" s="257" t="str">
        <f>IF(ISBLANK(Výsledky!$FU$3),"",Výsledky!ES82)</f>
        <v/>
      </c>
      <c r="AE67" s="257" t="str">
        <f>IF(ISBLANK(Výsledky!$FG$3),"",Výsledky!EZ82)</f>
        <v/>
      </c>
      <c r="AF67" s="257" t="str">
        <f>IF(ISBLANK(Výsledky!$BM$3),"",Výsledky!FG82)</f>
        <v/>
      </c>
      <c r="AG67" s="257" t="str">
        <f>IF(ISBLANK(Výsledky!$FN$3),"",Výsledky!FN82)</f>
        <v/>
      </c>
      <c r="AH67" s="257" t="str">
        <f>IF(ISBLANK(Výsledky!$DJ$3),"",Výsledky!FU82)</f>
        <v/>
      </c>
      <c r="AI67" s="257" t="str">
        <f>IF(ISBLANK(Výsledky!$GB$3),"",Výsledky!GB82)</f>
        <v/>
      </c>
      <c r="AJ67" s="257" t="str">
        <f>IF(ISBLANK(Výsledky!$GP$3),"",Výsledky!GI82)</f>
        <v/>
      </c>
      <c r="AK67" s="257" t="str">
        <f>IF(ISBLANK(Výsledky!$GW$3),"",Výsledky!GP82)</f>
        <v/>
      </c>
      <c r="AL67" s="257" t="str">
        <f>IF(ISBLANK(Výsledky!$GI$3),"",Výsledky!GW82)</f>
        <v/>
      </c>
      <c r="AM67" s="257" t="str">
        <f>IF(ISBLANK(Výsledky!$HK$3),"",Výsledky!HD82)</f>
        <v/>
      </c>
      <c r="AN67" s="257" t="str">
        <f>IF(ISBLANK(Výsledky!$HD$3),"",Výsledky!HK82)</f>
        <v/>
      </c>
      <c r="AO67" s="257" t="str">
        <f>IF(ISBLANK(Výsledky!$HY$3),"",Výsledky!HR82)</f>
        <v/>
      </c>
      <c r="AP67" s="257" t="str">
        <f>IF(ISBLANK(Výsledky!$HR$3),"",Výsledky!HY82)</f>
        <v/>
      </c>
      <c r="AQ67" s="257" t="str">
        <f>IF(ISBLANK(Výsledky!$IM$3),"",Výsledky!IF82)</f>
        <v/>
      </c>
      <c r="AR67" s="257" t="str">
        <f>IF(ISBLANK(Výsledky!$IF$3),"",Výsledky!IM82)</f>
        <v/>
      </c>
      <c r="AS67" s="257" t="str">
        <f>IF(ISBLANK(Výsledky!$IT$3),"",Výsledky!IT82)</f>
        <v/>
      </c>
      <c r="AT67" s="257" t="str">
        <f>IF(ISBLANK(Výsledky!$JA$3),"",Výsledky!JA82)</f>
        <v/>
      </c>
      <c r="AU67" s="257" t="str">
        <f>IF(ISBLANK(Výsledky!$JO$3),"",Výsledky!JH82)</f>
        <v/>
      </c>
      <c r="AV67" s="257" t="str">
        <f>IF(ISBLANK(Výsledky!$JH$3),"",Výsledky!JO82)</f>
        <v/>
      </c>
      <c r="AW67" s="257" t="str">
        <f>IF(ISBLANK(Výsledky!$JV$3),"",Výsledky!JV82)</f>
        <v/>
      </c>
      <c r="AX67" s="257" t="str">
        <f>IF(ISBLANK(Výsledky!$KQ$3),"",Výsledky!KC82)</f>
        <v/>
      </c>
      <c r="AY67" s="257" t="str">
        <f>IF(ISBLANK(Výsledky!$KX$3),"",Výsledky!KJ82)</f>
        <v/>
      </c>
      <c r="AZ67" s="257" t="str">
        <f>IF(ISBLANK(Výsledky!$KJ$3),"",Výsledky!KQ82)</f>
        <v/>
      </c>
      <c r="BA67" s="257" t="str">
        <f>IF(ISBLANK(Výsledky!$KC$3),"",Výsledky!KX82)</f>
        <v/>
      </c>
      <c r="BB67" s="257" t="str">
        <f>IF(ISBLANK(Výsledky!$LE$3),"",Výsledky!LE82)</f>
        <v/>
      </c>
      <c r="BC67" s="257" t="str">
        <f>IF(ISBLANK(Výsledky!$LS$3),"",Výsledky!LS82)</f>
        <v/>
      </c>
      <c r="BD67" s="257" t="str">
        <f>IF(ISBLANK(Výsledky!$MG$3),"",Výsledky!MG82)</f>
        <v/>
      </c>
      <c r="BE67" s="257" t="str">
        <f>IF(ISBLANK(Výsledky!$MN$3),"",Výsledky!MN82)</f>
        <v/>
      </c>
      <c r="BF67" s="257" t="str">
        <f>IF(ISBLANK(Výsledky!$MU$3),"",Výsledky!MU82)</f>
        <v/>
      </c>
      <c r="BG67" s="257" t="str">
        <f>IF(ISBLANK(Výsledky!$NP$3),"",Výsledky!NB82)</f>
        <v/>
      </c>
      <c r="BH67" s="257" t="str">
        <f>IF(ISBLANK(Výsledky!$NB$3),"",Výsledky!NI82)</f>
        <v/>
      </c>
      <c r="BI67" s="257" t="str">
        <f>IF(ISBLANK(Výsledky!$OD$3),"",Výsledky!NP82)</f>
        <v/>
      </c>
      <c r="BJ67" s="257" t="str">
        <f>IF(ISBLANK(Výsledky!$NI$3),"",Výsledky!NW82)</f>
        <v/>
      </c>
      <c r="BK67" s="257" t="str">
        <f>IF(ISBLANK(Výsledky!$OK$3),"",Výsledky!OD82)</f>
        <v/>
      </c>
      <c r="BL67" s="257" t="str">
        <f>IF(ISBLANK(Výsledky!$NW$3),"",Výsledky!OK82)</f>
        <v/>
      </c>
      <c r="BM67" s="257" t="str">
        <f>IF(ISBLANK(Výsledky!$OR$3),"",Výsledky!OR82)</f>
        <v/>
      </c>
      <c r="BN67" s="257" t="str">
        <f>IF(ISBLANK(Výsledky!$OY$3),"",Výsledky!OY82)</f>
        <v/>
      </c>
      <c r="BO67" s="257" t="str">
        <f>IF(ISBLANK(Výsledky!$PF$3),"",Výsledky!PF82)</f>
        <v/>
      </c>
      <c r="BP67" s="257" t="str">
        <f>IF(ISBLANK(Výsledky!$PM$3),"",Výsledky!PM82)</f>
        <v/>
      </c>
      <c r="BQ67" s="257" t="str">
        <f>IF(ISBLANK(Výsledky!$PT$3),"",Výsledky!PT82)</f>
        <v/>
      </c>
      <c r="BR67" s="257" t="str">
        <f>IF(ISBLANK(Výsledky!$QA$3),"",Výsledky!QA82)</f>
        <v/>
      </c>
      <c r="BS67" s="257" t="str">
        <f>IF(ISBLANK(Výsledky!$QH$3),"",Výsledky!QH82)</f>
        <v/>
      </c>
      <c r="BT67" s="257" t="str">
        <f>IF(ISBLANK(Výsledky!$QV$3),"",Výsledky!QO82)</f>
        <v/>
      </c>
      <c r="BU67" s="257" t="str">
        <f>IF(ISBLANK(Výsledky!$QO$3),"",Výsledky!QV82)</f>
        <v/>
      </c>
      <c r="BV67" s="257" t="str">
        <f>IF(ISBLANK(Výsledky!$QO$3),"",Výsledky!QO155)</f>
        <v/>
      </c>
      <c r="BW67" s="292"/>
      <c r="BX67" s="122"/>
      <c r="BY67" s="122"/>
      <c r="BZ67" s="49"/>
      <c r="CA67" s="122"/>
      <c r="CB67" s="546"/>
      <c r="CC67" s="546"/>
      <c r="CD67" s="546"/>
      <c r="CE67" s="546"/>
      <c r="CF67" s="54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" x14ac:dyDescent="0.2">
      <c r="A68" s="1"/>
      <c r="B68" s="240" t="s">
        <v>343</v>
      </c>
      <c r="C68" s="53">
        <f>Tipy!A11</f>
        <v>11</v>
      </c>
      <c r="D68" s="243" t="str">
        <f>IF(Tipy!B11="","",Tipy!B11)</f>
        <v>beardsley76</v>
      </c>
      <c r="E68" s="51">
        <f>SUM(F68:J68)</f>
        <v>50</v>
      </c>
      <c r="F68" s="247">
        <f>IF(ISBLANK(Výsledky!$I$3),"-",SUM(K68:P68,R68,T68,V68,W68,Y68,AA68,AC68,AD68,AF68:AH68,AJ68,AL68:AN68,AQ68,AT68:AV68,AX68,AZ68,BC68,BE68,BH68:BK68,BM68,BP68,BQ68,BS68,BU68,BV68))</f>
        <v>50</v>
      </c>
      <c r="G68" s="268" t="str">
        <f>IF(ISBLANK(Výsledky!$AY$3),"-",SUM(Q68,U68,X68,AB68,AE68,AI68,AW68,AY68,BD68,BF68,BL68,BN68,BR68,BT68,BW68))</f>
        <v>-</v>
      </c>
      <c r="H68" s="269" t="str">
        <f>IF(ISBLANK(Výsledky!$BM$3),"-",SUM(S68,Z68,AK68,AP68,AR68,BA68))</f>
        <v>-</v>
      </c>
      <c r="I68" s="248" t="str">
        <f>IF(ISBLANK(Výsledky!$GI$3),"-",SUM(AO68,AS68,BB68,BG68,BO68,BX68))</f>
        <v>-</v>
      </c>
      <c r="J68" s="263" t="str">
        <f>IF(ISBLANK(Výsledky!$I$3),"",Výsledky!I17)</f>
        <v>-</v>
      </c>
      <c r="K68" s="266">
        <f>IF(ISBLANK(Výsledky!$P$3),"",Výsledky!P17)</f>
        <v>0</v>
      </c>
      <c r="L68" s="267">
        <f>IF(ISBLANK(Výsledky!$W$3),"",Výsledky!W17)</f>
        <v>30</v>
      </c>
      <c r="M68" s="257" t="str">
        <f>IF(ISBLANK(Výsledky!$AD$3),"",Výsledky!AD17)</f>
        <v>-</v>
      </c>
      <c r="N68" s="257">
        <f>IF(ISBLANK(Výsledky!$AK$3),"",Výsledky!AK17)</f>
        <v>20</v>
      </c>
      <c r="O68" s="257" t="str">
        <f>IF(ISBLANK(Výsledky!$AR$3),"",Výsledky!AR16)</f>
        <v/>
      </c>
      <c r="P68" s="257" t="str">
        <f>IF(ISBLANK(Výsledky!$AY$3),"",Výsledky!AY16)</f>
        <v/>
      </c>
      <c r="Q68" s="257" t="str">
        <f>IF(ISBLANK(Výsledky!$BF$3),"",Výsledky!BF16)</f>
        <v/>
      </c>
      <c r="R68" s="257" t="str">
        <f>IF(ISBLANK(Výsledky!$BM$3),"",Výsledky!BM16)</f>
        <v/>
      </c>
      <c r="S68" s="257" t="str">
        <f>IF(ISBLANK(Výsledky!$BT$3),"",Výsledky!BT16)</f>
        <v/>
      </c>
      <c r="T68" s="257" t="str">
        <f>IF(ISBLANK(Výsledky!$CA$3),"",Výsledky!CA16)</f>
        <v/>
      </c>
      <c r="U68" s="257" t="str">
        <f>IF(ISBLANK(Výsledky!$CH$3),"",Výsledky!CH16)</f>
        <v/>
      </c>
      <c r="V68" s="257" t="str">
        <f>IF(ISBLANK(Výsledky!$CO$3),"",Výsledky!CO16)</f>
        <v/>
      </c>
      <c r="W68" s="257" t="str">
        <f>IF(ISBLANK(Výsledky!$CV$3),"",Výsledky!CV16)</f>
        <v/>
      </c>
      <c r="X68" s="257" t="str">
        <f>IF(ISBLANK(Výsledky!$DC$3),"",Výsledky!DC16)</f>
        <v/>
      </c>
      <c r="Y68" s="257" t="str">
        <f>IF(ISBLANK(Výsledky!$DJ$3),"",Výsledky!DJ16)</f>
        <v/>
      </c>
      <c r="Z68" s="257" t="str">
        <f>IF(ISBLANK(Výsledky!$DQ$3),"",Výsledky!DQ16)</f>
        <v/>
      </c>
      <c r="AA68" s="257" t="str">
        <f>IF(ISBLANK(Výsledky!$DX$3),"",Výsledky!DX16)</f>
        <v/>
      </c>
      <c r="AB68" s="257" t="str">
        <f>IF(ISBLANK(Výsledky!$EE$3),"",Výsledky!EE16)</f>
        <v/>
      </c>
      <c r="AC68" s="257" t="str">
        <f>IF(ISBLANK(Výsledky!$EL$3),"",Výsledky!EL16)</f>
        <v/>
      </c>
      <c r="AD68" s="257" t="str">
        <f>IF(ISBLANK(Výsledky!$ES$3),"",Výsledky!ES16)</f>
        <v/>
      </c>
      <c r="AE68" s="257" t="str">
        <f>IF(ISBLANK(Výsledky!$EZ$3),"",Výsledky!EZ16)</f>
        <v/>
      </c>
      <c r="AF68" s="257" t="str">
        <f>IF(ISBLANK(Výsledky!$FG$3),"",Výsledky!FG16)</f>
        <v/>
      </c>
      <c r="AG68" s="257" t="str">
        <f>IF(ISBLANK(Výsledky!$FN$3),"",Výsledky!FN16)</f>
        <v/>
      </c>
      <c r="AH68" s="257" t="str">
        <f>IF(ISBLANK(Výsledky!$FU$3),"",Výsledky!FU16)</f>
        <v/>
      </c>
      <c r="AI68" s="257" t="str">
        <f>IF(ISBLANK(Výsledky!$GB$3),"",Výsledky!GB16)</f>
        <v/>
      </c>
      <c r="AJ68" s="257" t="str">
        <f>IF(ISBLANK(Výsledky!$GI$3),"",Výsledky!GI16)</f>
        <v/>
      </c>
      <c r="AK68" s="257" t="str">
        <f>IF(ISBLANK(Výsledky!$GP$3),"",Výsledky!GP16)</f>
        <v/>
      </c>
      <c r="AL68" s="257" t="str">
        <f>IF(ISBLANK(Výsledky!$GW$3),"",Výsledky!GW16)</f>
        <v/>
      </c>
      <c r="AM68" s="257" t="str">
        <f>IF(ISBLANK(Výsledky!$HD$3),"",Výsledky!HD16)</f>
        <v/>
      </c>
      <c r="AN68" s="257" t="str">
        <f>IF(ISBLANK(Výsledky!$HK$3),"",Výsledky!HK16)</f>
        <v/>
      </c>
      <c r="AO68" s="257" t="str">
        <f>IF(ISBLANK(Výsledky!$HR$3),"",Výsledky!HR16)</f>
        <v/>
      </c>
      <c r="AP68" s="257" t="str">
        <f>IF(ISBLANK(Výsledky!$HY$3),"",Výsledky!HY16)</f>
        <v/>
      </c>
      <c r="AQ68" s="257" t="str">
        <f>IF(ISBLANK(Výsledky!$IF$3),"",Výsledky!IF16)</f>
        <v/>
      </c>
      <c r="AR68" s="257" t="str">
        <f>IF(ISBLANK(Výsledky!$IM$3),"",Výsledky!IM16)</f>
        <v/>
      </c>
      <c r="AS68" s="257" t="str">
        <f>IF(ISBLANK(Výsledky!$IT$3),"",Výsledky!IT16)</f>
        <v/>
      </c>
      <c r="AT68" s="257" t="str">
        <f>IF(ISBLANK(Výsledky!$JA$3),"",Výsledky!JA16)</f>
        <v/>
      </c>
      <c r="AU68" s="257" t="str">
        <f>IF(ISBLANK(Výsledky!$JH$3),"",Výsledky!JH16)</f>
        <v/>
      </c>
      <c r="AV68" s="257" t="str">
        <f>IF(ISBLANK(Výsledky!$JO$3),"",Výsledky!JO16)</f>
        <v/>
      </c>
      <c r="AW68" s="257" t="str">
        <f>IF(ISBLANK(Výsledky!$JV$3),"",Výsledky!JV16)</f>
        <v/>
      </c>
      <c r="AX68" s="257" t="str">
        <f>IF(ISBLANK(Výsledky!$KC$3),"",Výsledky!KC16)</f>
        <v/>
      </c>
      <c r="AY68" s="257" t="str">
        <f>IF(ISBLANK(Výsledky!$KJ$3),"",Výsledky!KJ16)</f>
        <v/>
      </c>
      <c r="AZ68" s="257" t="str">
        <f>IF(ISBLANK(Výsledky!$KQ$3),"",Výsledky!KQ16)</f>
        <v/>
      </c>
      <c r="BA68" s="257" t="str">
        <f>IF(ISBLANK(Výsledky!$KX$3),"",Výsledky!KX16)</f>
        <v/>
      </c>
      <c r="BB68" s="257" t="str">
        <f>IF(ISBLANK(Výsledky!$LE$3),"",Výsledky!LE16)</f>
        <v/>
      </c>
      <c r="BC68" s="257" t="str">
        <f>IF(ISBLANK(Výsledky!$LL$3),"",Výsledky!LL16)</f>
        <v/>
      </c>
      <c r="BD68" s="257" t="str">
        <f>IF(ISBLANK(Výsledky!$LS$3),"",Výsledky!LS16)</f>
        <v/>
      </c>
      <c r="BE68" s="257" t="str">
        <f>IF(ISBLANK(Výsledky!$LZ$3),"",Výsledky!LZ16)</f>
        <v/>
      </c>
      <c r="BF68" s="257" t="str">
        <f>IF(ISBLANK(Výsledky!$MG$3),"",Výsledky!MG16)</f>
        <v/>
      </c>
      <c r="BG68" s="257" t="str">
        <f>IF(ISBLANK(Výsledky!$MN$3),"",Výsledky!MN16)</f>
        <v/>
      </c>
      <c r="BH68" s="257" t="str">
        <f>IF(ISBLANK(Výsledky!$MU$3),"",Výsledky!MU16)</f>
        <v/>
      </c>
      <c r="BI68" s="257" t="str">
        <f>IF(ISBLANK(Výsledky!$NB$3),"",Výsledky!NB16)</f>
        <v/>
      </c>
      <c r="BJ68" s="257" t="str">
        <f>IF(ISBLANK(Výsledky!$NI$3),"",Výsledky!NI16)</f>
        <v/>
      </c>
      <c r="BK68" s="257" t="str">
        <f>IF(ISBLANK(Výsledky!$NP$3),"",Výsledky!NP16)</f>
        <v/>
      </c>
      <c r="BL68" s="257" t="str">
        <f>IF(ISBLANK(Výsledky!$NW$3),"",Výsledky!NW16)</f>
        <v/>
      </c>
      <c r="BM68" s="257" t="str">
        <f>IF(ISBLANK(Výsledky!$OD$3),"",Výsledky!OD16)</f>
        <v/>
      </c>
      <c r="BN68" s="257" t="str">
        <f>IF(ISBLANK(Výsledky!$OK$3),"",Výsledky!OK16)</f>
        <v/>
      </c>
      <c r="BO68" s="257" t="str">
        <f>IF(ISBLANK(Výsledky!$OR$3),"",Výsledky!OR16)</f>
        <v/>
      </c>
      <c r="BP68" s="257" t="str">
        <f>IF(ISBLANK(Výsledky!$OY$3),"",Výsledky!OY16)</f>
        <v/>
      </c>
      <c r="BQ68" s="257" t="str">
        <f>IF(ISBLANK(Výsledky!$PF$3),"",Výsledky!PF16)</f>
        <v/>
      </c>
      <c r="BR68" s="257" t="str">
        <f>IF(ISBLANK(Výsledky!$PM$3),"",Výsledky!PM16)</f>
        <v/>
      </c>
      <c r="BS68" s="257" t="str">
        <f>IF(ISBLANK(Výsledky!$PT$3),"",Výsledky!PT16)</f>
        <v/>
      </c>
      <c r="BT68" s="257" t="str">
        <f>IF(ISBLANK(Výsledky!$QA$3),"",Výsledky!QA16)</f>
        <v/>
      </c>
      <c r="BU68" s="257" t="str">
        <f>IF(ISBLANK(Výsledky!$QH$3),"",Výsledky!QH57)</f>
        <v/>
      </c>
      <c r="BV68" s="257" t="str">
        <f>IF(ISBLANK(Výsledky!$QO$3),"",Výsledky!QO57)</f>
        <v/>
      </c>
      <c r="BW68" s="292" t="str">
        <f>IF(ISBLANK(Výsledky!$QV$3),"",Výsledky!QV57)</f>
        <v/>
      </c>
      <c r="BX68" s="49"/>
      <c r="BY68" s="122"/>
      <c r="BZ68" s="49"/>
      <c r="CA68" s="122"/>
      <c r="CB68" s="546"/>
      <c r="CC68" s="546"/>
      <c r="CD68" s="546"/>
      <c r="CE68" s="546"/>
      <c r="CF68" s="54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" x14ac:dyDescent="0.2">
      <c r="A69" s="1"/>
      <c r="B69" s="240" t="s">
        <v>344</v>
      </c>
      <c r="C69" s="53">
        <f>Tipy!A45</f>
        <v>16</v>
      </c>
      <c r="D69" s="243" t="str">
        <f>IF(Tipy!B45="","",Tipy!B45)</f>
        <v>MengiCZE</v>
      </c>
      <c r="E69" s="51">
        <f>SUM(F69:J69)</f>
        <v>50</v>
      </c>
      <c r="F69" s="247">
        <f>IF(ISBLANK(Výsledky!$I$3),"-",SUM(K69:P69,R69,T69,V69,W69,Y69,AA69,AC69,AD69,AF69:AH69,AJ69,AL69:AN69,AQ69,AT69:AV69,AX69,AZ69,BC69,BE69,BH69:BK69,BM69,BP69,BQ69,BS69,BU69,BV69))</f>
        <v>50</v>
      </c>
      <c r="G69" s="268" t="str">
        <f>IF(ISBLANK(Výsledky!$AY$3),"-",SUM(Q69,U69,X69,AB69,AE69,AI69,AW69,AY69,BD69,BF69,BL69,BN69,BR69,BT69,BW69))</f>
        <v>-</v>
      </c>
      <c r="H69" s="269" t="str">
        <f>IF(ISBLANK(Výsledky!$BM$3),"-",SUM(S69,Z69,AK69,AP69,AR69,BA69))</f>
        <v>-</v>
      </c>
      <c r="I69" s="248" t="str">
        <f>IF(ISBLANK(Výsledky!$GI$3),"-",SUM(AO69,AS69,BB69,BG69,BO69,BX69))</f>
        <v>-</v>
      </c>
      <c r="J69" s="263" t="str">
        <f>IF(ISBLANK(Výsledky!$I$3),"",Výsledky!I51)</f>
        <v>-</v>
      </c>
      <c r="K69" s="266">
        <f>IF(ISBLANK(Výsledky!$P$3),"",Výsledky!P51)</f>
        <v>0</v>
      </c>
      <c r="L69" s="267">
        <f>IF(ISBLANK(Výsledky!$W$3),"",Výsledky!W51)</f>
        <v>20</v>
      </c>
      <c r="M69" s="257">
        <f>IF(ISBLANK(Výsledky!$AD$3),"",Výsledky!AD51)</f>
        <v>0</v>
      </c>
      <c r="N69" s="257">
        <f>IF(ISBLANK(Výsledky!$AK$3),"",Výsledky!AK51)</f>
        <v>30</v>
      </c>
      <c r="O69" s="257" t="str">
        <f>IF(ISBLANK(Výsledky!$AR$3),"",Výsledky!AR47)</f>
        <v/>
      </c>
      <c r="P69" s="257" t="str">
        <f>IF(ISBLANK(Výsledky!$AY$3),"",Výsledky!AY47)</f>
        <v/>
      </c>
      <c r="Q69" s="257" t="str">
        <f>IF(ISBLANK(Výsledky!$BF$3),"",Výsledky!BF47)</f>
        <v/>
      </c>
      <c r="R69" s="257" t="str">
        <f>IF(ISBLANK(Výsledky!$BM$3),"",Výsledky!BM47)</f>
        <v/>
      </c>
      <c r="S69" s="257" t="str">
        <f>IF(ISBLANK(Výsledky!$BT$3),"",Výsledky!BT47)</f>
        <v/>
      </c>
      <c r="T69" s="257" t="str">
        <f>IF(ISBLANK(Výsledky!$CA$3),"",Výsledky!CA47)</f>
        <v/>
      </c>
      <c r="U69" s="257" t="str">
        <f>IF(ISBLANK(Výsledky!$CH$3),"",Výsledky!CH47)</f>
        <v/>
      </c>
      <c r="V69" s="257" t="str">
        <f>IF(ISBLANK(Výsledky!$CO$3),"",Výsledky!CO47)</f>
        <v/>
      </c>
      <c r="W69" s="257" t="str">
        <f>IF(ISBLANK(Výsledky!$CV$3),"",Výsledky!CV47)</f>
        <v/>
      </c>
      <c r="X69" s="257" t="str">
        <f>IF(ISBLANK(Výsledky!$DC$3),"",Výsledky!DC47)</f>
        <v/>
      </c>
      <c r="Y69" s="257" t="str">
        <f>IF(ISBLANK(Výsledky!$DJ$3),"",Výsledky!DJ47)</f>
        <v/>
      </c>
      <c r="Z69" s="257" t="str">
        <f>IF(ISBLANK(Výsledky!$DQ$3),"",Výsledky!DQ47)</f>
        <v/>
      </c>
      <c r="AA69" s="257" t="str">
        <f>IF(ISBLANK(Výsledky!$DX$3),"",Výsledky!DX47)</f>
        <v/>
      </c>
      <c r="AB69" s="257" t="str">
        <f>IF(ISBLANK(Výsledky!$EE$3),"",Výsledky!EE47)</f>
        <v/>
      </c>
      <c r="AC69" s="257" t="str">
        <f>IF(ISBLANK(Výsledky!$EL$3),"",Výsledky!EL47)</f>
        <v/>
      </c>
      <c r="AD69" s="257" t="str">
        <f>IF(ISBLANK(Výsledky!$ES$3),"",Výsledky!ES47)</f>
        <v/>
      </c>
      <c r="AE69" s="257" t="str">
        <f>IF(ISBLANK(Výsledky!$EZ$3),"",Výsledky!EZ47)</f>
        <v/>
      </c>
      <c r="AF69" s="257" t="str">
        <f>IF(ISBLANK(Výsledky!$FG$3),"",Výsledky!FG47)</f>
        <v/>
      </c>
      <c r="AG69" s="257" t="str">
        <f>IF(ISBLANK(Výsledky!$FN$3),"",Výsledky!FN47)</f>
        <v/>
      </c>
      <c r="AH69" s="257" t="str">
        <f>IF(ISBLANK(Výsledky!$FU$3),"",Výsledky!FU47)</f>
        <v/>
      </c>
      <c r="AI69" s="257" t="str">
        <f>IF(ISBLANK(Výsledky!$GB$3),"",Výsledky!GB47)</f>
        <v/>
      </c>
      <c r="AJ69" s="257" t="str">
        <f>IF(ISBLANK(Výsledky!$GI$3),"",Výsledky!GI47)</f>
        <v/>
      </c>
      <c r="AK69" s="257" t="str">
        <f>IF(ISBLANK(Výsledky!$GP$3),"",Výsledky!GP47)</f>
        <v/>
      </c>
      <c r="AL69" s="257" t="str">
        <f>IF(ISBLANK(Výsledky!$GW$3),"",Výsledky!GW47)</f>
        <v/>
      </c>
      <c r="AM69" s="257" t="str">
        <f>IF(ISBLANK(Výsledky!$HD$3),"",Výsledky!HD47)</f>
        <v/>
      </c>
      <c r="AN69" s="257" t="str">
        <f>IF(ISBLANK(Výsledky!$HK$3),"",Výsledky!HK47)</f>
        <v/>
      </c>
      <c r="AO69" s="257" t="str">
        <f>IF(ISBLANK(Výsledky!$HR$3),"",Výsledky!HR47)</f>
        <v/>
      </c>
      <c r="AP69" s="257" t="str">
        <f>IF(ISBLANK(Výsledky!$HY$3),"",Výsledky!HY47)</f>
        <v/>
      </c>
      <c r="AQ69" s="257" t="str">
        <f>IF(ISBLANK(Výsledky!$IF$3),"",Výsledky!IF47)</f>
        <v/>
      </c>
      <c r="AR69" s="257" t="str">
        <f>IF(ISBLANK(Výsledky!$IM$3),"",Výsledky!IM47)</f>
        <v/>
      </c>
      <c r="AS69" s="257" t="str">
        <f>IF(ISBLANK(Výsledky!$IT$3),"",Výsledky!IT47)</f>
        <v/>
      </c>
      <c r="AT69" s="257" t="str">
        <f>IF(ISBLANK(Výsledky!$JA$3),"",Výsledky!JA47)</f>
        <v/>
      </c>
      <c r="AU69" s="257" t="str">
        <f>IF(ISBLANK(Výsledky!$JH$3),"",Výsledky!JH47)</f>
        <v/>
      </c>
      <c r="AV69" s="257" t="str">
        <f>IF(ISBLANK(Výsledky!$JO$3),"",Výsledky!JO47)</f>
        <v/>
      </c>
      <c r="AW69" s="257" t="str">
        <f>IF(ISBLANK(Výsledky!$JV$3),"",Výsledky!JV47)</f>
        <v/>
      </c>
      <c r="AX69" s="257" t="str">
        <f>IF(ISBLANK(Výsledky!$KC$3),"",Výsledky!KC47)</f>
        <v/>
      </c>
      <c r="AY69" s="257" t="str">
        <f>IF(ISBLANK(Výsledky!$KJ$3),"",Výsledky!KJ47)</f>
        <v/>
      </c>
      <c r="AZ69" s="257" t="str">
        <f>IF(ISBLANK(Výsledky!$KQ$3),"",Výsledky!KQ47)</f>
        <v/>
      </c>
      <c r="BA69" s="257" t="str">
        <f>IF(ISBLANK(Výsledky!$KX$3),"",Výsledky!KX47)</f>
        <v/>
      </c>
      <c r="BB69" s="257" t="str">
        <f>IF(ISBLANK(Výsledky!$LE$3),"",Výsledky!LE47)</f>
        <v/>
      </c>
      <c r="BC69" s="257" t="str">
        <f>IF(ISBLANK(Výsledky!$LL$3),"",Výsledky!LL47)</f>
        <v/>
      </c>
      <c r="BD69" s="257" t="str">
        <f>IF(ISBLANK(Výsledky!$LS$3),"",Výsledky!LS47)</f>
        <v/>
      </c>
      <c r="BE69" s="257" t="str">
        <f>IF(ISBLANK(Výsledky!$LZ$3),"",Výsledky!LZ47)</f>
        <v/>
      </c>
      <c r="BF69" s="257" t="str">
        <f>IF(ISBLANK(Výsledky!$MG$3),"",Výsledky!MG47)</f>
        <v/>
      </c>
      <c r="BG69" s="257" t="str">
        <f>IF(ISBLANK(Výsledky!$MN$3),"",Výsledky!MN47)</f>
        <v/>
      </c>
      <c r="BH69" s="257" t="str">
        <f>IF(ISBLANK(Výsledky!$MU$3),"",Výsledky!MU47)</f>
        <v/>
      </c>
      <c r="BI69" s="257" t="str">
        <f>IF(ISBLANK(Výsledky!$NB$3),"",Výsledky!NB47)</f>
        <v/>
      </c>
      <c r="BJ69" s="257" t="str">
        <f>IF(ISBLANK(Výsledky!$NI$3),"",Výsledky!NI47)</f>
        <v/>
      </c>
      <c r="BK69" s="257" t="str">
        <f>IF(ISBLANK(Výsledky!$NP$3),"",Výsledky!NP47)</f>
        <v/>
      </c>
      <c r="BL69" s="257" t="str">
        <f>IF(ISBLANK(Výsledky!$NW$3),"",Výsledky!NW47)</f>
        <v/>
      </c>
      <c r="BM69" s="257" t="str">
        <f>IF(ISBLANK(Výsledky!$OD$3),"",Výsledky!OD47)</f>
        <v/>
      </c>
      <c r="BN69" s="257" t="str">
        <f>IF(ISBLANK(Výsledky!$OK$3),"",Výsledky!OK47)</f>
        <v/>
      </c>
      <c r="BO69" s="257" t="str">
        <f>IF(ISBLANK(Výsledky!$OR$3),"",Výsledky!OR47)</f>
        <v/>
      </c>
      <c r="BP69" s="257" t="str">
        <f>IF(ISBLANK(Výsledky!$OY$3),"",Výsledky!OY47)</f>
        <v/>
      </c>
      <c r="BQ69" s="257" t="str">
        <f>IF(ISBLANK(Výsledky!$PF$3),"",Výsledky!PF47)</f>
        <v/>
      </c>
      <c r="BR69" s="257" t="str">
        <f>IF(ISBLANK(Výsledky!$PM$3),"",Výsledky!PM47)</f>
        <v/>
      </c>
      <c r="BS69" s="257" t="str">
        <f>IF(ISBLANK(Výsledky!$PT$3),"",Výsledky!PT47)</f>
        <v/>
      </c>
      <c r="BT69" s="257" t="str">
        <f>IF(ISBLANK(Výsledky!$QA$3),"",Výsledky!QA47)</f>
        <v/>
      </c>
      <c r="BU69" s="257" t="str">
        <f>IF(ISBLANK(Výsledky!$QH$3),"",Výsledky!QH88)</f>
        <v/>
      </c>
      <c r="BV69" s="257" t="str">
        <f>IF(ISBLANK(Výsledky!$QO$3),"",Výsledky!QO88)</f>
        <v/>
      </c>
      <c r="BW69" s="292" t="str">
        <f>IF(ISBLANK(Výsledky!$QV$3),"",Výsledky!QV88)</f>
        <v/>
      </c>
      <c r="BX69" s="49"/>
      <c r="BY69" s="122"/>
      <c r="BZ69" s="49"/>
      <c r="CA69" s="122"/>
      <c r="CB69" s="546"/>
      <c r="CC69" s="546"/>
      <c r="CD69" s="546"/>
      <c r="CE69" s="546"/>
      <c r="CF69" s="54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" x14ac:dyDescent="0.2">
      <c r="A70" s="1"/>
      <c r="B70" s="240" t="s">
        <v>349</v>
      </c>
      <c r="C70" s="53">
        <f>Tipy!A19</f>
        <v>73</v>
      </c>
      <c r="D70" s="243" t="str">
        <f>IF(Tipy!B19="","",Tipy!B19)</f>
        <v>emdzej</v>
      </c>
      <c r="E70" s="51">
        <f>SUM(F70:J70)</f>
        <v>40</v>
      </c>
      <c r="F70" s="247">
        <f>IF(ISBLANK(Výsledky!$I$3),"-",SUM(K70:P70,R70,T70,V70,W70,Y70,AA70,AC70,AD70,AF70:AH70,AJ70,AL70:AN70,AQ70,AT70:AV70,AX70,AZ70,BC70,BE70,BH70:BK70,BM70,BP70,BQ70,BS70,BU70,BV70))</f>
        <v>40</v>
      </c>
      <c r="G70" s="268"/>
      <c r="H70" s="269"/>
      <c r="I70" s="248"/>
      <c r="J70" s="263"/>
      <c r="K70" s="266" t="str">
        <f>IF(ISBLANK(Výsledky!$P$3),"",Výsledky!P25)</f>
        <v>-</v>
      </c>
      <c r="L70" s="267" t="str">
        <f>IF(ISBLANK(Výsledky!$W$3),"",Výsledky!W25)</f>
        <v>-</v>
      </c>
      <c r="M70" s="257">
        <f>IF(ISBLANK(Výsledky!$AD$3),"",Výsledky!AD25)</f>
        <v>20</v>
      </c>
      <c r="N70" s="257">
        <f>IF(ISBLANK(Výsledky!$AK$3),"",Výsledky!AK25)</f>
        <v>20</v>
      </c>
      <c r="O70" s="257" t="str">
        <f>IF(ISBLANK(Výsledky!$AR$3),"",Výsledky!AR84)</f>
        <v/>
      </c>
      <c r="P70" s="257" t="str">
        <f>IF(ISBLANK(Výsledky!$BF$3),"",Výsledky!AY84)</f>
        <v/>
      </c>
      <c r="Q70" s="257" t="str">
        <f>IF(ISBLANK(Výsledky!$AY$3),"",Výsledky!BF84)</f>
        <v/>
      </c>
      <c r="R70" s="257" t="str">
        <f>IF(ISBLANK(Výsledky!$BT$3),"",Výsledky!BM84)</f>
        <v/>
      </c>
      <c r="S70" s="257" t="str">
        <f>IF(ISBLANK(Výsledky!$CA$3),"",Výsledky!BT84)</f>
        <v/>
      </c>
      <c r="T70" s="257" t="str">
        <f>IF(ISBLANK(Výsledky!$CH$3),"",Výsledky!CA84)</f>
        <v/>
      </c>
      <c r="U70" s="257" t="str">
        <f>IF(ISBLANK(Výsledky!$CO$3),"",Výsledky!CH84)</f>
        <v/>
      </c>
      <c r="V70" s="257" t="str">
        <f>IF(ISBLANK(Výsledky!$CV$3),"",Výsledky!CO84)</f>
        <v/>
      </c>
      <c r="W70" s="257" t="str">
        <f>IF(ISBLANK(Výsledky!$DC$3),"",Výsledky!CV84)</f>
        <v/>
      </c>
      <c r="X70" s="257" t="str">
        <f>IF(ISBLANK(Výsledky!$DX$3),"",Výsledky!DC84)</f>
        <v/>
      </c>
      <c r="Y70" s="257" t="str">
        <f>IF(ISBLANK(Výsledky!$DQ$3),"",Výsledky!DJ84)</f>
        <v/>
      </c>
      <c r="Z70" s="257" t="str">
        <f>IF(ISBLANK(Výsledky!$EE$3),"",Výsledky!DQ84)</f>
        <v/>
      </c>
      <c r="AA70" s="257" t="str">
        <f>IF(ISBLANK(Výsledky!$EL$3),"",Výsledky!DX84)</f>
        <v/>
      </c>
      <c r="AB70" s="257" t="str">
        <f>IF(ISBLANK(Výsledky!$ES$3),"",Výsledky!EE84)</f>
        <v/>
      </c>
      <c r="AC70" s="257" t="str">
        <f>IF(ISBLANK(Výsledky!$EZ$3),"",Výsledky!EL84)</f>
        <v/>
      </c>
      <c r="AD70" s="257" t="str">
        <f>IF(ISBLANK(Výsledky!$FU$3),"",Výsledky!ES84)</f>
        <v/>
      </c>
      <c r="AE70" s="257" t="str">
        <f>IF(ISBLANK(Výsledky!$FG$3),"",Výsledky!EZ84)</f>
        <v/>
      </c>
      <c r="AF70" s="257" t="str">
        <f>IF(ISBLANK(Výsledky!$BM$3),"",Výsledky!FG84)</f>
        <v/>
      </c>
      <c r="AG70" s="257" t="str">
        <f>IF(ISBLANK(Výsledky!$FN$3),"",Výsledky!FN84)</f>
        <v/>
      </c>
      <c r="AH70" s="257" t="str">
        <f>IF(ISBLANK(Výsledky!$DJ$3),"",Výsledky!FU84)</f>
        <v/>
      </c>
      <c r="AI70" s="257" t="str">
        <f>IF(ISBLANK(Výsledky!$GB$3),"",Výsledky!GB84)</f>
        <v/>
      </c>
      <c r="AJ70" s="257" t="str">
        <f>IF(ISBLANK(Výsledky!$GP$3),"",Výsledky!GI84)</f>
        <v/>
      </c>
      <c r="AK70" s="257" t="str">
        <f>IF(ISBLANK(Výsledky!$GW$3),"",Výsledky!GP84)</f>
        <v/>
      </c>
      <c r="AL70" s="257" t="str">
        <f>IF(ISBLANK(Výsledky!$GI$3),"",Výsledky!GW84)</f>
        <v/>
      </c>
      <c r="AM70" s="257" t="str">
        <f>IF(ISBLANK(Výsledky!$HK$3),"",Výsledky!HD84)</f>
        <v/>
      </c>
      <c r="AN70" s="257" t="str">
        <f>IF(ISBLANK(Výsledky!$HD$3),"",Výsledky!HK84)</f>
        <v/>
      </c>
      <c r="AO70" s="257" t="str">
        <f>IF(ISBLANK(Výsledky!$HY$3),"",Výsledky!HR84)</f>
        <v/>
      </c>
      <c r="AP70" s="257" t="str">
        <f>IF(ISBLANK(Výsledky!$HR$3),"",Výsledky!HY84)</f>
        <v/>
      </c>
      <c r="AQ70" s="257" t="str">
        <f>IF(ISBLANK(Výsledky!$IM$3),"",Výsledky!IF84)</f>
        <v/>
      </c>
      <c r="AR70" s="257" t="str">
        <f>IF(ISBLANK(Výsledky!$IF$3),"",Výsledky!IM84)</f>
        <v/>
      </c>
      <c r="AS70" s="257" t="str">
        <f>IF(ISBLANK(Výsledky!$IT$3),"",Výsledky!IT84)</f>
        <v/>
      </c>
      <c r="AT70" s="257" t="str">
        <f>IF(ISBLANK(Výsledky!$JA$3),"",Výsledky!JA84)</f>
        <v/>
      </c>
      <c r="AU70" s="257" t="str">
        <f>IF(ISBLANK(Výsledky!$JO$3),"",Výsledky!JH84)</f>
        <v/>
      </c>
      <c r="AV70" s="257" t="str">
        <f>IF(ISBLANK(Výsledky!$JH$3),"",Výsledky!JO84)</f>
        <v/>
      </c>
      <c r="AW70" s="257" t="str">
        <f>IF(ISBLANK(Výsledky!$JV$3),"",Výsledky!JV84)</f>
        <v/>
      </c>
      <c r="AX70" s="257" t="str">
        <f>IF(ISBLANK(Výsledky!$KQ$3),"",Výsledky!KC84)</f>
        <v/>
      </c>
      <c r="AY70" s="257" t="str">
        <f>IF(ISBLANK(Výsledky!$KX$3),"",Výsledky!KJ84)</f>
        <v/>
      </c>
      <c r="AZ70" s="257" t="str">
        <f>IF(ISBLANK(Výsledky!$KJ$3),"",Výsledky!KQ84)</f>
        <v/>
      </c>
      <c r="BA70" s="257" t="str">
        <f>IF(ISBLANK(Výsledky!$KC$3),"",Výsledky!KX84)</f>
        <v/>
      </c>
      <c r="BB70" s="257" t="str">
        <f>IF(ISBLANK(Výsledky!$LE$3),"",Výsledky!LE84)</f>
        <v/>
      </c>
      <c r="BC70" s="257" t="str">
        <f>IF(ISBLANK(Výsledky!$LS$3),"",Výsledky!LS84)</f>
        <v/>
      </c>
      <c r="BD70" s="257" t="str">
        <f>IF(ISBLANK(Výsledky!$MG$3),"",Výsledky!MG84)</f>
        <v/>
      </c>
      <c r="BE70" s="257" t="str">
        <f>IF(ISBLANK(Výsledky!$MN$3),"",Výsledky!MN84)</f>
        <v/>
      </c>
      <c r="BF70" s="257" t="str">
        <f>IF(ISBLANK(Výsledky!$MU$3),"",Výsledky!MU84)</f>
        <v/>
      </c>
      <c r="BG70" s="257" t="str">
        <f>IF(ISBLANK(Výsledky!$NP$3),"",Výsledky!NB84)</f>
        <v/>
      </c>
      <c r="BH70" s="257" t="str">
        <f>IF(ISBLANK(Výsledky!$NB$3),"",Výsledky!NI84)</f>
        <v/>
      </c>
      <c r="BI70" s="257" t="str">
        <f>IF(ISBLANK(Výsledky!$OD$3),"",Výsledky!NP84)</f>
        <v/>
      </c>
      <c r="BJ70" s="257" t="str">
        <f>IF(ISBLANK(Výsledky!$NI$3),"",Výsledky!NW84)</f>
        <v/>
      </c>
      <c r="BK70" s="257" t="str">
        <f>IF(ISBLANK(Výsledky!$OK$3),"",Výsledky!OD84)</f>
        <v/>
      </c>
      <c r="BL70" s="257" t="str">
        <f>IF(ISBLANK(Výsledky!$NW$3),"",Výsledky!OK84)</f>
        <v/>
      </c>
      <c r="BM70" s="257" t="str">
        <f>IF(ISBLANK(Výsledky!$OR$3),"",Výsledky!OR84)</f>
        <v/>
      </c>
      <c r="BN70" s="257" t="str">
        <f>IF(ISBLANK(Výsledky!$OY$3),"",Výsledky!OY84)</f>
        <v/>
      </c>
      <c r="BO70" s="257" t="str">
        <f>IF(ISBLANK(Výsledky!$PF$3),"",Výsledky!PF84)</f>
        <v/>
      </c>
      <c r="BP70" s="257" t="str">
        <f>IF(ISBLANK(Výsledky!$PM$3),"",Výsledky!PM84)</f>
        <v/>
      </c>
      <c r="BQ70" s="257" t="str">
        <f>IF(ISBLANK(Výsledky!$PT$3),"",Výsledky!PT84)</f>
        <v/>
      </c>
      <c r="BR70" s="257" t="str">
        <f>IF(ISBLANK(Výsledky!$QA$3),"",Výsledky!QA84)</f>
        <v/>
      </c>
      <c r="BS70" s="257" t="str">
        <f>IF(ISBLANK(Výsledky!$QH$3),"",Výsledky!QH84)</f>
        <v/>
      </c>
      <c r="BT70" s="257" t="str">
        <f>IF(ISBLANK(Výsledky!$QV$3),"",Výsledky!QO56)</f>
        <v/>
      </c>
      <c r="BU70" s="257" t="str">
        <f>IF(ISBLANK(Výsledky!$QO$3),"",Výsledky!QV56)</f>
        <v/>
      </c>
      <c r="BV70" s="257" t="str">
        <f>IF(ISBLANK(Výsledky!$QO$3),"",Výsledky!QO158)</f>
        <v/>
      </c>
      <c r="BW70" s="292"/>
      <c r="BX70" s="122"/>
      <c r="BY70" s="122"/>
      <c r="BZ70" s="49"/>
      <c r="CA70" s="122"/>
      <c r="CB70" s="546"/>
      <c r="CC70" s="546"/>
      <c r="CD70" s="546"/>
      <c r="CE70" s="546"/>
      <c r="CF70" s="54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" x14ac:dyDescent="0.2">
      <c r="A71" s="1"/>
      <c r="B71" s="240" t="s">
        <v>350</v>
      </c>
      <c r="C71" s="53">
        <f>Tipy!A43</f>
        <v>37</v>
      </c>
      <c r="D71" s="243" t="str">
        <f>IF(Tipy!B43="","",Tipy!B43)</f>
        <v>Masko</v>
      </c>
      <c r="E71" s="51">
        <f>SUM(F71:J71)</f>
        <v>30</v>
      </c>
      <c r="F71" s="247">
        <f>IF(ISBLANK(Výsledky!$I$3),"-",SUM(K71:P71,R71,T71,V71,W71,Y71,AA71,AC71,AD71,AF71:AH71,AJ71,AL71:AN71,AQ71,AT71:AV71,AX71,AZ71,BC71,BE71,BH71:BK71,BM71,BP71,BQ71,BS71,BU71,BV71))</f>
        <v>30</v>
      </c>
      <c r="G71" s="268" t="str">
        <f>IF(ISBLANK(Výsledky!$AY$3),"-",SUM(Q71,U71,X71,AB71,AE71,AI71,AW71,AY71,BD71,BF71,BL71,BN71,BR71,BT71,BW71))</f>
        <v>-</v>
      </c>
      <c r="H71" s="269" t="str">
        <f>IF(ISBLANK(Výsledky!$BM$3),"-",SUM(S71,Z71,AK71,AP71,AR71,BA71))</f>
        <v>-</v>
      </c>
      <c r="I71" s="248" t="str">
        <f>IF(ISBLANK(Výsledky!$GI$3),"-",SUM(AO71,AS71,BB71,BG71,BO71,BX71))</f>
        <v>-</v>
      </c>
      <c r="J71" s="263" t="str">
        <f>IF(ISBLANK(Výsledky!$I$3),"",Výsledky!I49)</f>
        <v>-</v>
      </c>
      <c r="K71" s="266">
        <f>IF(ISBLANK(Výsledky!$P$3),"",Výsledky!P49)</f>
        <v>30</v>
      </c>
      <c r="L71" s="267" t="str">
        <f>IF(ISBLANK(Výsledky!$W$3),"",Výsledky!W49)</f>
        <v>-</v>
      </c>
      <c r="M71" s="257">
        <f>IF(ISBLANK(Výsledky!$AD$3),"",Výsledky!AD49)</f>
        <v>0</v>
      </c>
      <c r="N71" s="257" t="str">
        <f>IF(ISBLANK(Výsledky!$AK$3),"",Výsledky!AK49)</f>
        <v>-</v>
      </c>
      <c r="O71" s="257" t="str">
        <f>IF(ISBLANK(Výsledky!$AR$3),"",Výsledky!AR45)</f>
        <v/>
      </c>
      <c r="P71" s="257" t="str">
        <f>IF(ISBLANK(Výsledky!$AY$3),"",Výsledky!AY45)</f>
        <v/>
      </c>
      <c r="Q71" s="257" t="str">
        <f>IF(ISBLANK(Výsledky!$BF$3),"",Výsledky!BF45)</f>
        <v/>
      </c>
      <c r="R71" s="257" t="str">
        <f>IF(ISBLANK(Výsledky!$BM$3),"",Výsledky!BM45)</f>
        <v/>
      </c>
      <c r="S71" s="257" t="str">
        <f>IF(ISBLANK(Výsledky!$BT$3),"",Výsledky!BT45)</f>
        <v/>
      </c>
      <c r="T71" s="257" t="str">
        <f>IF(ISBLANK(Výsledky!$CA$3),"",Výsledky!CA45)</f>
        <v/>
      </c>
      <c r="U71" s="257" t="str">
        <f>IF(ISBLANK(Výsledky!$CH$3),"",Výsledky!CH45)</f>
        <v/>
      </c>
      <c r="V71" s="257" t="str">
        <f>IF(ISBLANK(Výsledky!$CO$3),"",Výsledky!CO45)</f>
        <v/>
      </c>
      <c r="W71" s="257" t="str">
        <f>IF(ISBLANK(Výsledky!$CV$3),"",Výsledky!CV45)</f>
        <v/>
      </c>
      <c r="X71" s="257" t="str">
        <f>IF(ISBLANK(Výsledky!$DC$3),"",Výsledky!DC45)</f>
        <v/>
      </c>
      <c r="Y71" s="257" t="str">
        <f>IF(ISBLANK(Výsledky!$DJ$3),"",Výsledky!DJ45)</f>
        <v/>
      </c>
      <c r="Z71" s="257" t="str">
        <f>IF(ISBLANK(Výsledky!$DQ$3),"",Výsledky!DQ45)</f>
        <v/>
      </c>
      <c r="AA71" s="257" t="str">
        <f>IF(ISBLANK(Výsledky!$DX$3),"",Výsledky!DX45)</f>
        <v/>
      </c>
      <c r="AB71" s="257" t="str">
        <f>IF(ISBLANK(Výsledky!$EE$3),"",Výsledky!EE45)</f>
        <v/>
      </c>
      <c r="AC71" s="257" t="str">
        <f>IF(ISBLANK(Výsledky!$EL$3),"",Výsledky!EL45)</f>
        <v/>
      </c>
      <c r="AD71" s="257" t="str">
        <f>IF(ISBLANK(Výsledky!$ES$3),"",Výsledky!ES45)</f>
        <v/>
      </c>
      <c r="AE71" s="257" t="str">
        <f>IF(ISBLANK(Výsledky!$EZ$3),"",Výsledky!EZ45)</f>
        <v/>
      </c>
      <c r="AF71" s="257" t="str">
        <f>IF(ISBLANK(Výsledky!$FG$3),"",Výsledky!FG45)</f>
        <v/>
      </c>
      <c r="AG71" s="257" t="str">
        <f>IF(ISBLANK(Výsledky!$FN$3),"",Výsledky!FN45)</f>
        <v/>
      </c>
      <c r="AH71" s="257" t="str">
        <f>IF(ISBLANK(Výsledky!$FU$3),"",Výsledky!FU45)</f>
        <v/>
      </c>
      <c r="AI71" s="257" t="str">
        <f>IF(ISBLANK(Výsledky!$GB$3),"",Výsledky!GB45)</f>
        <v/>
      </c>
      <c r="AJ71" s="257" t="str">
        <f>IF(ISBLANK(Výsledky!$GI$3),"",Výsledky!GI45)</f>
        <v/>
      </c>
      <c r="AK71" s="257" t="str">
        <f>IF(ISBLANK(Výsledky!$GP$3),"",Výsledky!GP45)</f>
        <v/>
      </c>
      <c r="AL71" s="257" t="str">
        <f>IF(ISBLANK(Výsledky!$GW$3),"",Výsledky!GW45)</f>
        <v/>
      </c>
      <c r="AM71" s="257" t="str">
        <f>IF(ISBLANK(Výsledky!$HD$3),"",Výsledky!HD45)</f>
        <v/>
      </c>
      <c r="AN71" s="257" t="str">
        <f>IF(ISBLANK(Výsledky!$HK$3),"",Výsledky!HK45)</f>
        <v/>
      </c>
      <c r="AO71" s="257" t="str">
        <f>IF(ISBLANK(Výsledky!$HR$3),"",Výsledky!HR45)</f>
        <v/>
      </c>
      <c r="AP71" s="257" t="str">
        <f>IF(ISBLANK(Výsledky!$HY$3),"",Výsledky!HY45)</f>
        <v/>
      </c>
      <c r="AQ71" s="257" t="str">
        <f>IF(ISBLANK(Výsledky!$IF$3),"",Výsledky!IF45)</f>
        <v/>
      </c>
      <c r="AR71" s="257" t="str">
        <f>IF(ISBLANK(Výsledky!$IM$3),"",Výsledky!IM45)</f>
        <v/>
      </c>
      <c r="AS71" s="257" t="str">
        <f>IF(ISBLANK(Výsledky!$IT$3),"",Výsledky!IT45)</f>
        <v/>
      </c>
      <c r="AT71" s="257" t="str">
        <f>IF(ISBLANK(Výsledky!$JA$3),"",Výsledky!JA45)</f>
        <v/>
      </c>
      <c r="AU71" s="257" t="str">
        <f>IF(ISBLANK(Výsledky!$JH$3),"",Výsledky!JH45)</f>
        <v/>
      </c>
      <c r="AV71" s="257" t="str">
        <f>IF(ISBLANK(Výsledky!$JO$3),"",Výsledky!JO45)</f>
        <v/>
      </c>
      <c r="AW71" s="257" t="str">
        <f>IF(ISBLANK(Výsledky!$JV$3),"",Výsledky!JV45)</f>
        <v/>
      </c>
      <c r="AX71" s="257" t="str">
        <f>IF(ISBLANK(Výsledky!$KC$3),"",Výsledky!KC45)</f>
        <v/>
      </c>
      <c r="AY71" s="257" t="str">
        <f>IF(ISBLANK(Výsledky!$KJ$3),"",Výsledky!KJ45)</f>
        <v/>
      </c>
      <c r="AZ71" s="257" t="str">
        <f>IF(ISBLANK(Výsledky!$KQ$3),"",Výsledky!KQ45)</f>
        <v/>
      </c>
      <c r="BA71" s="257" t="str">
        <f>IF(ISBLANK(Výsledky!$KX$3),"",Výsledky!KX45)</f>
        <v/>
      </c>
      <c r="BB71" s="257" t="str">
        <f>IF(ISBLANK(Výsledky!$LE$3),"",Výsledky!LE45)</f>
        <v/>
      </c>
      <c r="BC71" s="257" t="str">
        <f>IF(ISBLANK(Výsledky!$LL$3),"",Výsledky!LL45)</f>
        <v/>
      </c>
      <c r="BD71" s="257" t="str">
        <f>IF(ISBLANK(Výsledky!$LS$3),"",Výsledky!LS45)</f>
        <v/>
      </c>
      <c r="BE71" s="257" t="str">
        <f>IF(ISBLANK(Výsledky!$LZ$3),"",Výsledky!LZ45)</f>
        <v/>
      </c>
      <c r="BF71" s="257" t="str">
        <f>IF(ISBLANK(Výsledky!$MG$3),"",Výsledky!MG45)</f>
        <v/>
      </c>
      <c r="BG71" s="257" t="str">
        <f>IF(ISBLANK(Výsledky!$MN$3),"",Výsledky!MN45)</f>
        <v/>
      </c>
      <c r="BH71" s="257" t="str">
        <f>IF(ISBLANK(Výsledky!$MU$3),"",Výsledky!MU45)</f>
        <v/>
      </c>
      <c r="BI71" s="257" t="str">
        <f>IF(ISBLANK(Výsledky!$NB$3),"",Výsledky!NB45)</f>
        <v/>
      </c>
      <c r="BJ71" s="257" t="str">
        <f>IF(ISBLANK(Výsledky!$NI$3),"",Výsledky!NI45)</f>
        <v/>
      </c>
      <c r="BK71" s="257" t="str">
        <f>IF(ISBLANK(Výsledky!$NP$3),"",Výsledky!NP45)</f>
        <v/>
      </c>
      <c r="BL71" s="257" t="str">
        <f>IF(ISBLANK(Výsledky!$NW$3),"",Výsledky!NW45)</f>
        <v/>
      </c>
      <c r="BM71" s="257" t="str">
        <f>IF(ISBLANK(Výsledky!$OD$3),"",Výsledky!OD45)</f>
        <v/>
      </c>
      <c r="BN71" s="257" t="str">
        <f>IF(ISBLANK(Výsledky!$OK$3),"",Výsledky!OK45)</f>
        <v/>
      </c>
      <c r="BO71" s="257" t="str">
        <f>IF(ISBLANK(Výsledky!$OR$3),"",Výsledky!OR45)</f>
        <v/>
      </c>
      <c r="BP71" s="257" t="str">
        <f>IF(ISBLANK(Výsledky!$OY$3),"",Výsledky!OY45)</f>
        <v/>
      </c>
      <c r="BQ71" s="257" t="str">
        <f>IF(ISBLANK(Výsledky!$PF$3),"",Výsledky!PF45)</f>
        <v/>
      </c>
      <c r="BR71" s="257" t="str">
        <f>IF(ISBLANK(Výsledky!$PM$3),"",Výsledky!PM45)</f>
        <v/>
      </c>
      <c r="BS71" s="257" t="str">
        <f>IF(ISBLANK(Výsledky!$PT$3),"",Výsledky!PT45)</f>
        <v/>
      </c>
      <c r="BT71" s="257" t="str">
        <f>IF(ISBLANK(Výsledky!$QA$3),"",Výsledky!QA45)</f>
        <v/>
      </c>
      <c r="BU71" s="257" t="str">
        <f>IF(ISBLANK(Výsledky!$QH$3),"",Výsledky!QH86)</f>
        <v/>
      </c>
      <c r="BV71" s="257" t="str">
        <f>IF(ISBLANK(Výsledky!$QO$3),"",Výsledky!QO86)</f>
        <v/>
      </c>
      <c r="BW71" s="292" t="str">
        <f>IF(ISBLANK(Výsledky!$QV$3),"",Výsledky!QV86)</f>
        <v/>
      </c>
      <c r="BX71" s="49"/>
      <c r="BY71" s="122"/>
      <c r="BZ71" s="49"/>
      <c r="CA71" s="122"/>
      <c r="CB71" s="546"/>
      <c r="CC71" s="546"/>
      <c r="CD71" s="546"/>
      <c r="CE71" s="546"/>
      <c r="CF71" s="54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" x14ac:dyDescent="0.2">
      <c r="A72" s="1"/>
      <c r="B72" s="240" t="s">
        <v>358</v>
      </c>
      <c r="C72" s="53">
        <f>Tipy!A67</f>
        <v>69</v>
      </c>
      <c r="D72" s="243" t="str">
        <f>IF(Tipy!B67="","",Tipy!B67)</f>
        <v>Striga</v>
      </c>
      <c r="E72" s="51">
        <f>SUM(F72:J72)</f>
        <v>30</v>
      </c>
      <c r="F72" s="247">
        <f>IF(ISBLANK(Výsledky!$I$3),"-",SUM(K72:P72,R72,T72,V72,W72,Y72,AA72,AC72,AD72,AF72:AH72,AJ72,AL72:AN72,AQ72,AT72:AV72,AX72,AZ72,BC72,BE72,BH72:BK72,BM72,BP72,BQ72,BS72,BU72,BV72))</f>
        <v>30</v>
      </c>
      <c r="G72" s="268" t="str">
        <f>IF(ISBLANK(Výsledky!$AY$3),"-",SUM(Q72,U72,X72,AB72,AE72,AI72,AW72,AY72,BD72,BF72,BL72,BN72,BR72,BT72,BW72))</f>
        <v>-</v>
      </c>
      <c r="H72" s="269" t="str">
        <f>IF(ISBLANK(Výsledky!$BM$3),"-",SUM(S72,Z72,AK72,AP72,AR72,BA72))</f>
        <v>-</v>
      </c>
      <c r="I72" s="248" t="str">
        <f>IF(ISBLANK(Výsledky!$GI$3),"-",SUM(AO72,AS72,BB72,BG72,BO72,BX72))</f>
        <v>-</v>
      </c>
      <c r="J72" s="263" t="str">
        <f>IF(ISBLANK(Výsledky!$I$3),"",Výsledky!I73)</f>
        <v>-</v>
      </c>
      <c r="K72" s="266">
        <f>IF(ISBLANK(Výsledky!$P$3),"",Výsledky!P73)</f>
        <v>0</v>
      </c>
      <c r="L72" s="267">
        <f>IF(ISBLANK(Výsledky!$W$3),"",Výsledky!W73)</f>
        <v>20</v>
      </c>
      <c r="M72" s="257">
        <f>IF(ISBLANK(Výsledky!$AD$3),"",Výsledky!AD73)</f>
        <v>10</v>
      </c>
      <c r="N72" s="257" t="str">
        <f>IF(ISBLANK(Výsledky!$AK$3),"",Výsledky!AK73)</f>
        <v>-</v>
      </c>
      <c r="O72" s="257" t="str">
        <f>IF(ISBLANK(Výsledky!$AR$3),"",Výsledky!AR79)</f>
        <v/>
      </c>
      <c r="P72" s="257" t="str">
        <f>IF(ISBLANK(Výsledky!$BF$3),"",Výsledky!AY79)</f>
        <v/>
      </c>
      <c r="Q72" s="257" t="str">
        <f>IF(ISBLANK(Výsledky!$AY$3),"",Výsledky!BF79)</f>
        <v/>
      </c>
      <c r="R72" s="257" t="str">
        <f>IF(ISBLANK(Výsledky!$BT$3),"",Výsledky!BM79)</f>
        <v/>
      </c>
      <c r="S72" s="257" t="str">
        <f>IF(ISBLANK(Výsledky!$CA$3),"",Výsledky!BT79)</f>
        <v/>
      </c>
      <c r="T72" s="257" t="str">
        <f>IF(ISBLANK(Výsledky!$CH$3),"",Výsledky!CA79)</f>
        <v/>
      </c>
      <c r="U72" s="257" t="str">
        <f>IF(ISBLANK(Výsledky!$CO$3),"",Výsledky!CH79)</f>
        <v/>
      </c>
      <c r="V72" s="257" t="str">
        <f>IF(ISBLANK(Výsledky!$CV$3),"",Výsledky!CO79)</f>
        <v/>
      </c>
      <c r="W72" s="257" t="str">
        <f>IF(ISBLANK(Výsledky!$DC$3),"",Výsledky!CV79)</f>
        <v/>
      </c>
      <c r="X72" s="257" t="str">
        <f>IF(ISBLANK(Výsledky!$DX$3),"",Výsledky!DC79)</f>
        <v/>
      </c>
      <c r="Y72" s="257" t="str">
        <f>IF(ISBLANK(Výsledky!$DQ$3),"",Výsledky!DJ79)</f>
        <v/>
      </c>
      <c r="Z72" s="257" t="str">
        <f>IF(ISBLANK(Výsledky!$EE$3),"",Výsledky!DQ79)</f>
        <v/>
      </c>
      <c r="AA72" s="257" t="str">
        <f>IF(ISBLANK(Výsledky!$EL$3),"",Výsledky!DX79)</f>
        <v/>
      </c>
      <c r="AB72" s="257" t="str">
        <f>IF(ISBLANK(Výsledky!$ES$3),"",Výsledky!EE79)</f>
        <v/>
      </c>
      <c r="AC72" s="257" t="str">
        <f>IF(ISBLANK(Výsledky!$EZ$3),"",Výsledky!EL79)</f>
        <v/>
      </c>
      <c r="AD72" s="257" t="str">
        <f>IF(ISBLANK(Výsledky!$FU$3),"",Výsledky!ES79)</f>
        <v/>
      </c>
      <c r="AE72" s="257" t="str">
        <f>IF(ISBLANK(Výsledky!$FG$3),"",Výsledky!EZ79)</f>
        <v/>
      </c>
      <c r="AF72" s="257" t="str">
        <f>IF(ISBLANK(Výsledky!$BM$3),"",Výsledky!FG79)</f>
        <v/>
      </c>
      <c r="AG72" s="257" t="str">
        <f>IF(ISBLANK(Výsledky!$FN$3),"",Výsledky!FN79)</f>
        <v/>
      </c>
      <c r="AH72" s="257" t="str">
        <f>IF(ISBLANK(Výsledky!$DJ$3),"",Výsledky!FU79)</f>
        <v/>
      </c>
      <c r="AI72" s="257" t="str">
        <f>IF(ISBLANK(Výsledky!$GB$3),"",Výsledky!GB79)</f>
        <v/>
      </c>
      <c r="AJ72" s="257" t="str">
        <f>IF(ISBLANK(Výsledky!$GP$3),"",Výsledky!GI79)</f>
        <v/>
      </c>
      <c r="AK72" s="257" t="str">
        <f>IF(ISBLANK(Výsledky!$GW$3),"",Výsledky!GP79)</f>
        <v/>
      </c>
      <c r="AL72" s="257" t="str">
        <f>IF(ISBLANK(Výsledky!$GI$3),"",Výsledky!GW79)</f>
        <v/>
      </c>
      <c r="AM72" s="257" t="str">
        <f>IF(ISBLANK(Výsledky!$HK$3),"",Výsledky!HD79)</f>
        <v/>
      </c>
      <c r="AN72" s="257" t="str">
        <f>IF(ISBLANK(Výsledky!$HD$3),"",Výsledky!HK79)</f>
        <v/>
      </c>
      <c r="AO72" s="257" t="str">
        <f>IF(ISBLANK(Výsledky!$HY$3),"",Výsledky!HR79)</f>
        <v/>
      </c>
      <c r="AP72" s="257" t="str">
        <f>IF(ISBLANK(Výsledky!$HR$3),"",Výsledky!HY79)</f>
        <v/>
      </c>
      <c r="AQ72" s="257" t="str">
        <f>IF(ISBLANK(Výsledky!$IM$3),"",Výsledky!IF79)</f>
        <v/>
      </c>
      <c r="AR72" s="257" t="str">
        <f>IF(ISBLANK(Výsledky!$IF$3),"",Výsledky!IM79)</f>
        <v/>
      </c>
      <c r="AS72" s="257" t="str">
        <f>IF(ISBLANK(Výsledky!$IT$3),"",Výsledky!IT79)</f>
        <v/>
      </c>
      <c r="AT72" s="257" t="str">
        <f>IF(ISBLANK(Výsledky!$JA$3),"",Výsledky!JA79)</f>
        <v/>
      </c>
      <c r="AU72" s="257" t="str">
        <f>IF(ISBLANK(Výsledky!$JO$3),"",Výsledky!JH79)</f>
        <v/>
      </c>
      <c r="AV72" s="257" t="str">
        <f>IF(ISBLANK(Výsledky!$JH$3),"",Výsledky!JO79)</f>
        <v/>
      </c>
      <c r="AW72" s="257" t="str">
        <f>IF(ISBLANK(Výsledky!$JV$3),"",Výsledky!JV79)</f>
        <v/>
      </c>
      <c r="AX72" s="257" t="str">
        <f>IF(ISBLANK(Výsledky!$KQ$3),"",Výsledky!KC79)</f>
        <v/>
      </c>
      <c r="AY72" s="257" t="str">
        <f>IF(ISBLANK(Výsledky!$KX$3),"",Výsledky!KJ79)</f>
        <v/>
      </c>
      <c r="AZ72" s="257" t="str">
        <f>IF(ISBLANK(Výsledky!$KJ$3),"",Výsledky!KQ79)</f>
        <v/>
      </c>
      <c r="BA72" s="257" t="str">
        <f>IF(ISBLANK(Výsledky!$KC$3),"",Výsledky!KX79)</f>
        <v/>
      </c>
      <c r="BB72" s="257" t="str">
        <f>IF(ISBLANK(Výsledky!$LE$3),"",Výsledky!LE79)</f>
        <v/>
      </c>
      <c r="BC72" s="257" t="str">
        <f>IF(ISBLANK(Výsledky!$LS$3),"",Výsledky!LS79)</f>
        <v/>
      </c>
      <c r="BD72" s="257" t="str">
        <f>IF(ISBLANK(Výsledky!$MG$3),"",Výsledky!MG79)</f>
        <v/>
      </c>
      <c r="BE72" s="257" t="str">
        <f>IF(ISBLANK(Výsledky!$MN$3),"",Výsledky!MN79)</f>
        <v/>
      </c>
      <c r="BF72" s="257" t="str">
        <f>IF(ISBLANK(Výsledky!$MU$3),"",Výsledky!MU79)</f>
        <v/>
      </c>
      <c r="BG72" s="257" t="str">
        <f>IF(ISBLANK(Výsledky!$NP$3),"",Výsledky!NB79)</f>
        <v/>
      </c>
      <c r="BH72" s="257" t="str">
        <f>IF(ISBLANK(Výsledky!$NB$3),"",Výsledky!NI79)</f>
        <v/>
      </c>
      <c r="BI72" s="257" t="str">
        <f>IF(ISBLANK(Výsledky!$OD$3),"",Výsledky!NP79)</f>
        <v/>
      </c>
      <c r="BJ72" s="257" t="str">
        <f>IF(ISBLANK(Výsledky!$NI$3),"",Výsledky!NW79)</f>
        <v/>
      </c>
      <c r="BK72" s="257" t="str">
        <f>IF(ISBLANK(Výsledky!$OK$3),"",Výsledky!OD79)</f>
        <v/>
      </c>
      <c r="BL72" s="257" t="str">
        <f>IF(ISBLANK(Výsledky!$NW$3),"",Výsledky!OK79)</f>
        <v/>
      </c>
      <c r="BM72" s="257" t="str">
        <f>IF(ISBLANK(Výsledky!$OR$3),"",Výsledky!OR79)</f>
        <v/>
      </c>
      <c r="BN72" s="257" t="str">
        <f>IF(ISBLANK(Výsledky!$OY$3),"",Výsledky!OY79)</f>
        <v/>
      </c>
      <c r="BO72" s="257" t="str">
        <f>IF(ISBLANK(Výsledky!$PF$3),"",Výsledky!PF79)</f>
        <v/>
      </c>
      <c r="BP72" s="257" t="str">
        <f>IF(ISBLANK(Výsledky!$PM$3),"",Výsledky!PM79)</f>
        <v/>
      </c>
      <c r="BQ72" s="257" t="str">
        <f>IF(ISBLANK(Výsledky!$PT$3),"",Výsledky!PT79)</f>
        <v/>
      </c>
      <c r="BR72" s="257" t="str">
        <f>IF(ISBLANK(Výsledky!$QA$3),"",Výsledky!QA79)</f>
        <v/>
      </c>
      <c r="BS72" s="257" t="str">
        <f>IF(ISBLANK(Výsledky!$QH$3),"",Výsledky!QH79)</f>
        <v/>
      </c>
      <c r="BT72" s="257" t="str">
        <f>IF(ISBLANK(Výsledky!$QV$3),"",Výsledky!QO32)</f>
        <v/>
      </c>
      <c r="BU72" s="257" t="str">
        <f>IF(ISBLANK(Výsledky!$QO$3),"",Výsledky!QV32)</f>
        <v/>
      </c>
      <c r="BV72" s="257" t="str">
        <f>IF(ISBLANK(Výsledky!$QO$3),"",Výsledky!QO153)</f>
        <v/>
      </c>
      <c r="BW72" s="292"/>
      <c r="BX72" s="122"/>
      <c r="BY72" s="122"/>
      <c r="BZ72" s="49"/>
      <c r="CA72" s="122"/>
      <c r="CB72" s="546"/>
      <c r="CC72" s="546"/>
      <c r="CD72" s="546"/>
      <c r="CE72" s="546"/>
      <c r="CF72" s="54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" x14ac:dyDescent="0.2">
      <c r="A73" s="1"/>
      <c r="B73" s="240" t="s">
        <v>359</v>
      </c>
      <c r="C73" s="53">
        <f>Tipy!A39</f>
        <v>40</v>
      </c>
      <c r="D73" s="243" t="str">
        <f>IF(Tipy!B39="","",Tipy!B39)</f>
        <v>Marek Konečný</v>
      </c>
      <c r="E73" s="51">
        <f>SUM(F73:J73)</f>
        <v>10</v>
      </c>
      <c r="F73" s="247">
        <f>IF(ISBLANK(Výsledky!$I$3),"-",SUM(K73:P73,R73,T73,V73,W73,Y73,AA73,AC73,AD73,AF73:AH73,AJ73,AL73:AN73,AQ73,AT73:AV73,AX73,AZ73,BC73,BE73,BH73:BK73,BM73,BP73,BQ73,BS73,BU73,BV73))</f>
        <v>10</v>
      </c>
      <c r="G73" s="268" t="str">
        <f>IF(ISBLANK(Výsledky!$AY$3),"-",SUM(Q73,U73,X73,AB73,AE73,AI73,AW73,AY73,BD73,BF73,BL73,BN73,BR73,BT73,BW73))</f>
        <v>-</v>
      </c>
      <c r="H73" s="269" t="str">
        <f>IF(ISBLANK(Výsledky!$BM$3),"-",SUM(S73,Z73,AK73,AP73,AR73,BA73))</f>
        <v>-</v>
      </c>
      <c r="I73" s="248" t="str">
        <f>IF(ISBLANK(Výsledky!$GI$3),"-",SUM(AO73,AS73,BB73,BG73,BO73,BX73))</f>
        <v>-</v>
      </c>
      <c r="J73" s="263" t="str">
        <f>IF(ISBLANK(Výsledky!$I$3),"",Výsledky!I45)</f>
        <v>-</v>
      </c>
      <c r="K73" s="266">
        <f>IF(ISBLANK(Výsledky!$P$3),"",Výsledky!P45)</f>
        <v>10</v>
      </c>
      <c r="L73" s="267" t="str">
        <f>IF(ISBLANK(Výsledky!$W$3),"",Výsledky!W45)</f>
        <v>-</v>
      </c>
      <c r="M73" s="257" t="str">
        <f>IF(ISBLANK(Výsledky!$AD$3),"",Výsledky!AD45)</f>
        <v>-</v>
      </c>
      <c r="N73" s="257" t="str">
        <f>IF(ISBLANK(Výsledky!$AK$3),"",Výsledky!AK45)</f>
        <v>-</v>
      </c>
      <c r="O73" s="257" t="str">
        <f>IF(ISBLANK(Výsledky!$AR$3),"",Výsledky!AR41)</f>
        <v/>
      </c>
      <c r="P73" s="257" t="str">
        <f>IF(ISBLANK(Výsledky!$AY$3),"",Výsledky!AY41)</f>
        <v/>
      </c>
      <c r="Q73" s="257" t="str">
        <f>IF(ISBLANK(Výsledky!$BF$3),"",Výsledky!BF41)</f>
        <v/>
      </c>
      <c r="R73" s="257" t="str">
        <f>IF(ISBLANK(Výsledky!$BM$3),"",Výsledky!BM41)</f>
        <v/>
      </c>
      <c r="S73" s="257" t="str">
        <f>IF(ISBLANK(Výsledky!$BT$3),"",Výsledky!BT41)</f>
        <v/>
      </c>
      <c r="T73" s="257" t="str">
        <f>IF(ISBLANK(Výsledky!$CA$3),"",Výsledky!CA41)</f>
        <v/>
      </c>
      <c r="U73" s="257" t="str">
        <f>IF(ISBLANK(Výsledky!$CH$3),"",Výsledky!CH41)</f>
        <v/>
      </c>
      <c r="V73" s="257" t="str">
        <f>IF(ISBLANK(Výsledky!$CO$3),"",Výsledky!CO41)</f>
        <v/>
      </c>
      <c r="W73" s="257" t="str">
        <f>IF(ISBLANK(Výsledky!$CV$3),"",Výsledky!CV41)</f>
        <v/>
      </c>
      <c r="X73" s="257" t="str">
        <f>IF(ISBLANK(Výsledky!$DC$3),"",Výsledky!DC41)</f>
        <v/>
      </c>
      <c r="Y73" s="257" t="str">
        <f>IF(ISBLANK(Výsledky!$DJ$3),"",Výsledky!DJ41)</f>
        <v/>
      </c>
      <c r="Z73" s="257" t="str">
        <f>IF(ISBLANK(Výsledky!$DQ$3),"",Výsledky!DQ41)</f>
        <v/>
      </c>
      <c r="AA73" s="257" t="str">
        <f>IF(ISBLANK(Výsledky!$DX$3),"",Výsledky!DX41)</f>
        <v/>
      </c>
      <c r="AB73" s="257" t="str">
        <f>IF(ISBLANK(Výsledky!$EE$3),"",Výsledky!EE41)</f>
        <v/>
      </c>
      <c r="AC73" s="257" t="str">
        <f>IF(ISBLANK(Výsledky!$EL$3),"",Výsledky!EL41)</f>
        <v/>
      </c>
      <c r="AD73" s="257" t="str">
        <f>IF(ISBLANK(Výsledky!$ES$3),"",Výsledky!ES41)</f>
        <v/>
      </c>
      <c r="AE73" s="257" t="str">
        <f>IF(ISBLANK(Výsledky!$EZ$3),"",Výsledky!EZ41)</f>
        <v/>
      </c>
      <c r="AF73" s="257" t="str">
        <f>IF(ISBLANK(Výsledky!$FG$3),"",Výsledky!FG41)</f>
        <v/>
      </c>
      <c r="AG73" s="257" t="str">
        <f>IF(ISBLANK(Výsledky!$FN$3),"",Výsledky!FN41)</f>
        <v/>
      </c>
      <c r="AH73" s="257" t="str">
        <f>IF(ISBLANK(Výsledky!$FU$3),"",Výsledky!FU41)</f>
        <v/>
      </c>
      <c r="AI73" s="257" t="str">
        <f>IF(ISBLANK(Výsledky!$GB$3),"",Výsledky!GB41)</f>
        <v/>
      </c>
      <c r="AJ73" s="257" t="str">
        <f>IF(ISBLANK(Výsledky!$GI$3),"",Výsledky!GI41)</f>
        <v/>
      </c>
      <c r="AK73" s="257" t="str">
        <f>IF(ISBLANK(Výsledky!$GP$3),"",Výsledky!GP41)</f>
        <v/>
      </c>
      <c r="AL73" s="257" t="str">
        <f>IF(ISBLANK(Výsledky!$GW$3),"",Výsledky!GW41)</f>
        <v/>
      </c>
      <c r="AM73" s="257" t="str">
        <f>IF(ISBLANK(Výsledky!$HD$3),"",Výsledky!HD41)</f>
        <v/>
      </c>
      <c r="AN73" s="257" t="str">
        <f>IF(ISBLANK(Výsledky!$HK$3),"",Výsledky!HK41)</f>
        <v/>
      </c>
      <c r="AO73" s="257" t="str">
        <f>IF(ISBLANK(Výsledky!$HR$3),"",Výsledky!HR41)</f>
        <v/>
      </c>
      <c r="AP73" s="257" t="str">
        <f>IF(ISBLANK(Výsledky!$HY$3),"",Výsledky!HY41)</f>
        <v/>
      </c>
      <c r="AQ73" s="257" t="str">
        <f>IF(ISBLANK(Výsledky!$IF$3),"",Výsledky!IF41)</f>
        <v/>
      </c>
      <c r="AR73" s="257" t="str">
        <f>IF(ISBLANK(Výsledky!$IM$3),"",Výsledky!IM41)</f>
        <v/>
      </c>
      <c r="AS73" s="257" t="str">
        <f>IF(ISBLANK(Výsledky!$IT$3),"",Výsledky!IT41)</f>
        <v/>
      </c>
      <c r="AT73" s="257" t="str">
        <f>IF(ISBLANK(Výsledky!$JA$3),"",Výsledky!JA41)</f>
        <v/>
      </c>
      <c r="AU73" s="257" t="str">
        <f>IF(ISBLANK(Výsledky!$JH$3),"",Výsledky!JH41)</f>
        <v/>
      </c>
      <c r="AV73" s="257" t="str">
        <f>IF(ISBLANK(Výsledky!$JO$3),"",Výsledky!JO41)</f>
        <v/>
      </c>
      <c r="AW73" s="257" t="str">
        <f>IF(ISBLANK(Výsledky!$JV$3),"",Výsledky!JV41)</f>
        <v/>
      </c>
      <c r="AX73" s="257" t="str">
        <f>IF(ISBLANK(Výsledky!$KC$3),"",Výsledky!KC41)</f>
        <v/>
      </c>
      <c r="AY73" s="257" t="str">
        <f>IF(ISBLANK(Výsledky!$KJ$3),"",Výsledky!KJ41)</f>
        <v/>
      </c>
      <c r="AZ73" s="257" t="str">
        <f>IF(ISBLANK(Výsledky!$KQ$3),"",Výsledky!KQ41)</f>
        <v/>
      </c>
      <c r="BA73" s="257" t="str">
        <f>IF(ISBLANK(Výsledky!$KX$3),"",Výsledky!KX41)</f>
        <v/>
      </c>
      <c r="BB73" s="257" t="str">
        <f>IF(ISBLANK(Výsledky!$LE$3),"",Výsledky!LE41)</f>
        <v/>
      </c>
      <c r="BC73" s="257" t="str">
        <f>IF(ISBLANK(Výsledky!$LL$3),"",Výsledky!LL41)</f>
        <v/>
      </c>
      <c r="BD73" s="257" t="str">
        <f>IF(ISBLANK(Výsledky!$LS$3),"",Výsledky!LS41)</f>
        <v/>
      </c>
      <c r="BE73" s="257" t="str">
        <f>IF(ISBLANK(Výsledky!$LZ$3),"",Výsledky!LZ41)</f>
        <v/>
      </c>
      <c r="BF73" s="257" t="str">
        <f>IF(ISBLANK(Výsledky!$MG$3),"",Výsledky!MG41)</f>
        <v/>
      </c>
      <c r="BG73" s="257" t="str">
        <f>IF(ISBLANK(Výsledky!$MN$3),"",Výsledky!MN41)</f>
        <v/>
      </c>
      <c r="BH73" s="257" t="str">
        <f>IF(ISBLANK(Výsledky!$MU$3),"",Výsledky!MU41)</f>
        <v/>
      </c>
      <c r="BI73" s="257" t="str">
        <f>IF(ISBLANK(Výsledky!$NB$3),"",Výsledky!NB41)</f>
        <v/>
      </c>
      <c r="BJ73" s="257" t="str">
        <f>IF(ISBLANK(Výsledky!$NI$3),"",Výsledky!NI41)</f>
        <v/>
      </c>
      <c r="BK73" s="257" t="str">
        <f>IF(ISBLANK(Výsledky!$NP$3),"",Výsledky!NP41)</f>
        <v/>
      </c>
      <c r="BL73" s="257" t="str">
        <f>IF(ISBLANK(Výsledky!$NW$3),"",Výsledky!NW41)</f>
        <v/>
      </c>
      <c r="BM73" s="257" t="str">
        <f>IF(ISBLANK(Výsledky!$OD$3),"",Výsledky!OD41)</f>
        <v/>
      </c>
      <c r="BN73" s="257" t="str">
        <f>IF(ISBLANK(Výsledky!$OK$3),"",Výsledky!OK41)</f>
        <v/>
      </c>
      <c r="BO73" s="257" t="str">
        <f>IF(ISBLANK(Výsledky!$OR$3),"",Výsledky!OR41)</f>
        <v/>
      </c>
      <c r="BP73" s="257" t="str">
        <f>IF(ISBLANK(Výsledky!$OY$3),"",Výsledky!OY41)</f>
        <v/>
      </c>
      <c r="BQ73" s="257" t="str">
        <f>IF(ISBLANK(Výsledky!$PF$3),"",Výsledky!PF41)</f>
        <v/>
      </c>
      <c r="BR73" s="257" t="str">
        <f>IF(ISBLANK(Výsledky!$PM$3),"",Výsledky!PM41)</f>
        <v/>
      </c>
      <c r="BS73" s="257" t="str">
        <f>IF(ISBLANK(Výsledky!$PT$3),"",Výsledky!PT41)</f>
        <v/>
      </c>
      <c r="BT73" s="257" t="str">
        <f>IF(ISBLANK(Výsledky!$QA$3),"",Výsledky!QA41)</f>
        <v/>
      </c>
      <c r="BU73" s="257" t="str">
        <f>IF(ISBLANK(Výsledky!$QH$3),"",Výsledky!QH82)</f>
        <v/>
      </c>
      <c r="BV73" s="257" t="str">
        <f>IF(ISBLANK(Výsledky!$QO$3),"",Výsledky!QO82)</f>
        <v/>
      </c>
      <c r="BW73" s="292" t="str">
        <f>IF(ISBLANK(Výsledky!$QV$3),"",Výsledky!QV82)</f>
        <v/>
      </c>
      <c r="BX73" s="49"/>
      <c r="BY73" s="122"/>
      <c r="BZ73" s="49"/>
      <c r="CA73" s="122"/>
      <c r="CB73" s="546"/>
      <c r="CC73" s="546"/>
      <c r="CD73" s="546"/>
      <c r="CE73" s="546"/>
      <c r="CF73" s="54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" x14ac:dyDescent="0.2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>SUM(F74:J74)</f>
        <v>10</v>
      </c>
      <c r="F74" s="247">
        <f>IF(ISBLANK(Výsledky!$I$3),"-",SUM(K74:P74,R74,T74,V74,W74,Y74,AA74,AC74,AD74,AF74:AH74,AJ74,AL74:AN74,AQ74,AT74:AV74,AX74,AZ74,BC74,BE74,BH74:BK74,BM74,BP74,BQ74,BS74,BU74,BV74))</f>
        <v>10</v>
      </c>
      <c r="G74" s="268" t="str">
        <f>IF(ISBLANK(Výsledky!$AY$3),"-",SUM(Q74,U74,X74,AB74,AE74,AI74,AW74,AY74,BD74,BF74,BL74,BN74,BR74,BT74,BW74))</f>
        <v>-</v>
      </c>
      <c r="H74" s="269" t="str">
        <f>IF(ISBLANK(Výsledky!$BM$3),"-",SUM(S74,Z74,AK74,AP74,AR74,BA74))</f>
        <v>-</v>
      </c>
      <c r="I74" s="248" t="str">
        <f>IF(ISBLANK(Výsledky!$GI$3),"-",SUM(AO74,AS74,BB74,BG74,BO74,BX74))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IF(ISBLANK(Výsledky!$AR$3),"",Výsledky!AR37)</f>
        <v/>
      </c>
      <c r="P74" s="257" t="str">
        <f>IF(ISBLANK(Výsledky!$AY$3),"",Výsledky!AY37)</f>
        <v/>
      </c>
      <c r="Q74" s="257" t="str">
        <f>IF(ISBLANK(Výsledky!$BF$3),"",Výsledky!BF37)</f>
        <v/>
      </c>
      <c r="R74" s="257" t="str">
        <f>IF(ISBLANK(Výsledky!$BM$3),"",Výsledky!BM37)</f>
        <v/>
      </c>
      <c r="S74" s="257" t="str">
        <f>IF(ISBLANK(Výsledky!$BT$3),"",Výsledky!BT37)</f>
        <v/>
      </c>
      <c r="T74" s="257" t="str">
        <f>IF(ISBLANK(Výsledky!$CA$3),"",Výsledky!CA37)</f>
        <v/>
      </c>
      <c r="U74" s="257" t="str">
        <f>IF(ISBLANK(Výsledky!$CH$3),"",Výsledky!CH37)</f>
        <v/>
      </c>
      <c r="V74" s="257" t="str">
        <f>IF(ISBLANK(Výsledky!$CO$3),"",Výsledky!CO37)</f>
        <v/>
      </c>
      <c r="W74" s="257" t="str">
        <f>IF(ISBLANK(Výsledky!$CV$3),"",Výsledky!CV37)</f>
        <v/>
      </c>
      <c r="X74" s="257" t="str">
        <f>IF(ISBLANK(Výsledky!$DC$3),"",Výsledky!DC37)</f>
        <v/>
      </c>
      <c r="Y74" s="257" t="str">
        <f>IF(ISBLANK(Výsledky!$DJ$3),"",Výsledky!DJ37)</f>
        <v/>
      </c>
      <c r="Z74" s="257" t="str">
        <f>IF(ISBLANK(Výsledky!$DQ$3),"",Výsledky!DQ37)</f>
        <v/>
      </c>
      <c r="AA74" s="257" t="str">
        <f>IF(ISBLANK(Výsledky!$DX$3),"",Výsledky!DX37)</f>
        <v/>
      </c>
      <c r="AB74" s="257" t="str">
        <f>IF(ISBLANK(Výsledky!$EE$3),"",Výsledky!EE37)</f>
        <v/>
      </c>
      <c r="AC74" s="257" t="str">
        <f>IF(ISBLANK(Výsledky!$EL$3),"",Výsledky!EL37)</f>
        <v/>
      </c>
      <c r="AD74" s="257" t="str">
        <f>IF(ISBLANK(Výsledky!$ES$3),"",Výsledky!ES37)</f>
        <v/>
      </c>
      <c r="AE74" s="257" t="str">
        <f>IF(ISBLANK(Výsledky!$EZ$3),"",Výsledky!EZ37)</f>
        <v/>
      </c>
      <c r="AF74" s="257" t="str">
        <f>IF(ISBLANK(Výsledky!$FG$3),"",Výsledky!FG37)</f>
        <v/>
      </c>
      <c r="AG74" s="257" t="str">
        <f>IF(ISBLANK(Výsledky!$FN$3),"",Výsledky!FN37)</f>
        <v/>
      </c>
      <c r="AH74" s="257" t="str">
        <f>IF(ISBLANK(Výsledky!$FU$3),"",Výsledky!FU37)</f>
        <v/>
      </c>
      <c r="AI74" s="257" t="str">
        <f>IF(ISBLANK(Výsledky!$GB$3),"",Výsledky!GB37)</f>
        <v/>
      </c>
      <c r="AJ74" s="257" t="str">
        <f>IF(ISBLANK(Výsledky!$GI$3),"",Výsledky!GI37)</f>
        <v/>
      </c>
      <c r="AK74" s="257" t="str">
        <f>IF(ISBLANK(Výsledky!$GP$3),"",Výsledky!GP37)</f>
        <v/>
      </c>
      <c r="AL74" s="257" t="str">
        <f>IF(ISBLANK(Výsledky!$GW$3),"",Výsledky!GW37)</f>
        <v/>
      </c>
      <c r="AM74" s="257" t="str">
        <f>IF(ISBLANK(Výsledky!$HD$3),"",Výsledky!HD37)</f>
        <v/>
      </c>
      <c r="AN74" s="257" t="str">
        <f>IF(ISBLANK(Výsledky!$HK$3),"",Výsledky!HK37)</f>
        <v/>
      </c>
      <c r="AO74" s="257" t="str">
        <f>IF(ISBLANK(Výsledky!$HR$3),"",Výsledky!HR37)</f>
        <v/>
      </c>
      <c r="AP74" s="257" t="str">
        <f>IF(ISBLANK(Výsledky!$HY$3),"",Výsledky!HY37)</f>
        <v/>
      </c>
      <c r="AQ74" s="257" t="str">
        <f>IF(ISBLANK(Výsledky!$IF$3),"",Výsledky!IF37)</f>
        <v/>
      </c>
      <c r="AR74" s="257" t="str">
        <f>IF(ISBLANK(Výsledky!$IM$3),"",Výsledky!IM37)</f>
        <v/>
      </c>
      <c r="AS74" s="257" t="str">
        <f>IF(ISBLANK(Výsledky!$IT$3),"",Výsledky!IT37)</f>
        <v/>
      </c>
      <c r="AT74" s="257" t="str">
        <f>IF(ISBLANK(Výsledky!$JA$3),"",Výsledky!JA37)</f>
        <v/>
      </c>
      <c r="AU74" s="257" t="str">
        <f>IF(ISBLANK(Výsledky!$JH$3),"",Výsledky!JH37)</f>
        <v/>
      </c>
      <c r="AV74" s="257" t="str">
        <f>IF(ISBLANK(Výsledky!$JO$3),"",Výsledky!JO37)</f>
        <v/>
      </c>
      <c r="AW74" s="257" t="str">
        <f>IF(ISBLANK(Výsledky!$JV$3),"",Výsledky!JV37)</f>
        <v/>
      </c>
      <c r="AX74" s="257" t="str">
        <f>IF(ISBLANK(Výsledky!$KC$3),"",Výsledky!KC37)</f>
        <v/>
      </c>
      <c r="AY74" s="257" t="str">
        <f>IF(ISBLANK(Výsledky!$KJ$3),"",Výsledky!KJ37)</f>
        <v/>
      </c>
      <c r="AZ74" s="257" t="str">
        <f>IF(ISBLANK(Výsledky!$KQ$3),"",Výsledky!KQ37)</f>
        <v/>
      </c>
      <c r="BA74" s="257" t="str">
        <f>IF(ISBLANK(Výsledky!$KX$3),"",Výsledky!KX37)</f>
        <v/>
      </c>
      <c r="BB74" s="257" t="str">
        <f>IF(ISBLANK(Výsledky!$LE$3),"",Výsledky!LE37)</f>
        <v/>
      </c>
      <c r="BC74" s="257" t="str">
        <f>IF(ISBLANK(Výsledky!$LL$3),"",Výsledky!LL37)</f>
        <v/>
      </c>
      <c r="BD74" s="257" t="str">
        <f>IF(ISBLANK(Výsledky!$LS$3),"",Výsledky!LS37)</f>
        <v/>
      </c>
      <c r="BE74" s="257" t="str">
        <f>IF(ISBLANK(Výsledky!$LZ$3),"",Výsledky!LZ37)</f>
        <v/>
      </c>
      <c r="BF74" s="257" t="str">
        <f>IF(ISBLANK(Výsledky!$MG$3),"",Výsledky!MG37)</f>
        <v/>
      </c>
      <c r="BG74" s="257" t="str">
        <f>IF(ISBLANK(Výsledky!$MN$3),"",Výsledky!MN37)</f>
        <v/>
      </c>
      <c r="BH74" s="257" t="str">
        <f>IF(ISBLANK(Výsledky!$MU$3),"",Výsledky!MU37)</f>
        <v/>
      </c>
      <c r="BI74" s="257" t="str">
        <f>IF(ISBLANK(Výsledky!$NB$3),"",Výsledky!NB37)</f>
        <v/>
      </c>
      <c r="BJ74" s="257" t="str">
        <f>IF(ISBLANK(Výsledky!$NI$3),"",Výsledky!NI37)</f>
        <v/>
      </c>
      <c r="BK74" s="257" t="str">
        <f>IF(ISBLANK(Výsledky!$NP$3),"",Výsledky!NP37)</f>
        <v/>
      </c>
      <c r="BL74" s="257" t="str">
        <f>IF(ISBLANK(Výsledky!$NW$3),"",Výsledky!NW37)</f>
        <v/>
      </c>
      <c r="BM74" s="257" t="str">
        <f>IF(ISBLANK(Výsledky!$OD$3),"",Výsledky!OD37)</f>
        <v/>
      </c>
      <c r="BN74" s="257" t="str">
        <f>IF(ISBLANK(Výsledky!$OK$3),"",Výsledky!OK37)</f>
        <v/>
      </c>
      <c r="BO74" s="257" t="str">
        <f>IF(ISBLANK(Výsledky!$OR$3),"",Výsledky!OR37)</f>
        <v/>
      </c>
      <c r="BP74" s="257" t="str">
        <f>IF(ISBLANK(Výsledky!$OY$3),"",Výsledky!OY37)</f>
        <v/>
      </c>
      <c r="BQ74" s="257" t="str">
        <f>IF(ISBLANK(Výsledky!$PF$3),"",Výsledky!PF37)</f>
        <v/>
      </c>
      <c r="BR74" s="257" t="str">
        <f>IF(ISBLANK(Výsledky!$PM$3),"",Výsledky!PM37)</f>
        <v/>
      </c>
      <c r="BS74" s="257" t="str">
        <f>IF(ISBLANK(Výsledky!$PT$3),"",Výsledky!PT37)</f>
        <v/>
      </c>
      <c r="BT74" s="257" t="str">
        <f>IF(ISBLANK(Výsledky!$QA$3),"",Výsledky!QA37)</f>
        <v/>
      </c>
      <c r="BU74" s="257" t="str">
        <f>IF(ISBLANK(Výsledky!$QH$3),"",Výsledky!QH78)</f>
        <v/>
      </c>
      <c r="BV74" s="257" t="str">
        <f>IF(ISBLANK(Výsledky!$QO$3),"",Výsledky!QO78)</f>
        <v/>
      </c>
      <c r="BW74" s="292" t="str">
        <f>IF(ISBLANK(Výsledky!$QV$3),"",Výsledky!QV78)</f>
        <v/>
      </c>
      <c r="BX74" s="49"/>
      <c r="BY74" s="122"/>
      <c r="BZ74" s="49"/>
      <c r="CA74" s="122"/>
      <c r="CB74" s="546"/>
      <c r="CC74" s="546"/>
      <c r="CD74" s="546"/>
      <c r="CE74" s="546"/>
      <c r="CF74" s="54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>SUM(F75:J75)</f>
        <v>0</v>
      </c>
      <c r="F75" s="249">
        <f>IF(ISBLANK(Výsledky!$I$3),"-",SUM(K75:P75,R75,T75,V75,W75,Y75,AA75,AC75,AD75,AF75:AH75,AJ75,AL75:AN75,AQ75,AT75:AV75,AX75,AZ75,BC75,BE75,BH75:BK75,BM75,BP75,BQ75,BS75,BU75,BV75))</f>
        <v>0</v>
      </c>
      <c r="G75" s="271" t="str">
        <f>IF(ISBLANK(Výsledky!$AY$3),"-",SUM(Q75,U75,X75,AB75,AE75,AI75,AW75,AY75,BD75,BF75,BL75,BN75,BR75,BT75,BW75))</f>
        <v>-</v>
      </c>
      <c r="H75" s="273" t="str">
        <f>IF(ISBLANK(Výsledky!$BM$3),"-",SUM(S75,Z75,AK75,AP75,AR75,BA75))</f>
        <v>-</v>
      </c>
      <c r="I75" s="250" t="str">
        <f>IF(ISBLANK(Výsledky!$GI$3),"-",SUM(AO75,AS75,BB75,BG75,BO75,BX75))</f>
        <v>-</v>
      </c>
      <c r="J75" s="264" t="str">
        <f>IF(ISBLANK(Výsledky!$I$3),"",Výsledky!I13)</f>
        <v>-</v>
      </c>
      <c r="K75" s="538" t="str">
        <f>IF(ISBLANK(Výsledky!$P$3),"",Výsledky!P13)</f>
        <v>-</v>
      </c>
      <c r="L75" s="539" t="str">
        <f>IF(ISBLANK(Výsledky!$W$3),"",Výsledky!W13)</f>
        <v>-</v>
      </c>
      <c r="M75" s="540" t="str">
        <f>IF(ISBLANK(Výsledky!$AD$3),"",Výsledky!AD13)</f>
        <v>-</v>
      </c>
      <c r="N75" s="540" t="str">
        <f>IF(ISBLANK(Výsledky!$AK$3),"",Výsledky!AK13)</f>
        <v>-</v>
      </c>
      <c r="O75" s="540" t="str">
        <f>IF(ISBLANK(Výsledky!$AR$3),"",Výsledky!AR13)</f>
        <v/>
      </c>
      <c r="P75" s="540" t="str">
        <f>IF(ISBLANK(Výsledky!$AY$3),"",Výsledky!AY13)</f>
        <v/>
      </c>
      <c r="Q75" s="540" t="str">
        <f>IF(ISBLANK(Výsledky!$BF$3),"",Výsledky!BF13)</f>
        <v/>
      </c>
      <c r="R75" s="540" t="str">
        <f>IF(ISBLANK(Výsledky!$BM$3),"",Výsledky!BM13)</f>
        <v/>
      </c>
      <c r="S75" s="540" t="str">
        <f>IF(ISBLANK(Výsledky!$BT$3),"",Výsledky!BT13)</f>
        <v/>
      </c>
      <c r="T75" s="540" t="str">
        <f>IF(ISBLANK(Výsledky!$CA$3),"",Výsledky!CA13)</f>
        <v/>
      </c>
      <c r="U75" s="540" t="str">
        <f>IF(ISBLANK(Výsledky!$CH$3),"",Výsledky!CH13)</f>
        <v/>
      </c>
      <c r="V75" s="540" t="str">
        <f>IF(ISBLANK(Výsledky!$CO$3),"",Výsledky!CO13)</f>
        <v/>
      </c>
      <c r="W75" s="540" t="str">
        <f>IF(ISBLANK(Výsledky!$CV$3),"",Výsledky!CV13)</f>
        <v/>
      </c>
      <c r="X75" s="540" t="str">
        <f>IF(ISBLANK(Výsledky!$DC$3),"",Výsledky!DC13)</f>
        <v/>
      </c>
      <c r="Y75" s="540" t="str">
        <f>IF(ISBLANK(Výsledky!$DJ$3),"",Výsledky!DJ13)</f>
        <v/>
      </c>
      <c r="Z75" s="540" t="str">
        <f>IF(ISBLANK(Výsledky!$DQ$3),"",Výsledky!DQ13)</f>
        <v/>
      </c>
      <c r="AA75" s="540" t="str">
        <f>IF(ISBLANK(Výsledky!$DX$3),"",Výsledky!DX13)</f>
        <v/>
      </c>
      <c r="AB75" s="540" t="str">
        <f>IF(ISBLANK(Výsledky!$EE$3),"",Výsledky!EE13)</f>
        <v/>
      </c>
      <c r="AC75" s="540" t="str">
        <f>IF(ISBLANK(Výsledky!$EL$3),"",Výsledky!EL13)</f>
        <v/>
      </c>
      <c r="AD75" s="540" t="str">
        <f>IF(ISBLANK(Výsledky!$ES$3),"",Výsledky!ES13)</f>
        <v/>
      </c>
      <c r="AE75" s="540" t="str">
        <f>IF(ISBLANK(Výsledky!$EZ$3),"",Výsledky!EZ13)</f>
        <v/>
      </c>
      <c r="AF75" s="540" t="str">
        <f>IF(ISBLANK(Výsledky!$FG$3),"",Výsledky!FG13)</f>
        <v/>
      </c>
      <c r="AG75" s="540" t="str">
        <f>IF(ISBLANK(Výsledky!$FN$3),"",Výsledky!FN13)</f>
        <v/>
      </c>
      <c r="AH75" s="540" t="str">
        <f>IF(ISBLANK(Výsledky!$FU$3),"",Výsledky!FU13)</f>
        <v/>
      </c>
      <c r="AI75" s="540" t="str">
        <f>IF(ISBLANK(Výsledky!$GB$3),"",Výsledky!GB13)</f>
        <v/>
      </c>
      <c r="AJ75" s="540" t="str">
        <f>IF(ISBLANK(Výsledky!$GI$3),"",Výsledky!GI13)</f>
        <v/>
      </c>
      <c r="AK75" s="540" t="str">
        <f>IF(ISBLANK(Výsledky!$GP$3),"",Výsledky!GP13)</f>
        <v/>
      </c>
      <c r="AL75" s="540" t="str">
        <f>IF(ISBLANK(Výsledky!$GW$3),"",Výsledky!GW13)</f>
        <v/>
      </c>
      <c r="AM75" s="540" t="str">
        <f>IF(ISBLANK(Výsledky!$HD$3),"",Výsledky!HD13)</f>
        <v/>
      </c>
      <c r="AN75" s="540" t="str">
        <f>IF(ISBLANK(Výsledky!$HK$3),"",Výsledky!HK13)</f>
        <v/>
      </c>
      <c r="AO75" s="540" t="str">
        <f>IF(ISBLANK(Výsledky!$HR$3),"",Výsledky!HR13)</f>
        <v/>
      </c>
      <c r="AP75" s="540" t="str">
        <f>IF(ISBLANK(Výsledky!$HY$3),"",Výsledky!HY13)</f>
        <v/>
      </c>
      <c r="AQ75" s="540" t="str">
        <f>IF(ISBLANK(Výsledky!$IF$3),"",Výsledky!IF13)</f>
        <v/>
      </c>
      <c r="AR75" s="540" t="str">
        <f>IF(ISBLANK(Výsledky!$IM$3),"",Výsledky!IM13)</f>
        <v/>
      </c>
      <c r="AS75" s="540" t="str">
        <f>IF(ISBLANK(Výsledky!$IT$3),"",Výsledky!IT13)</f>
        <v/>
      </c>
      <c r="AT75" s="540" t="str">
        <f>IF(ISBLANK(Výsledky!$JA$3),"",Výsledky!JA13)</f>
        <v/>
      </c>
      <c r="AU75" s="540" t="str">
        <f>IF(ISBLANK(Výsledky!$JH$3),"",Výsledky!JH13)</f>
        <v/>
      </c>
      <c r="AV75" s="540" t="str">
        <f>IF(ISBLANK(Výsledky!$JO$3),"",Výsledky!JO13)</f>
        <v/>
      </c>
      <c r="AW75" s="540" t="str">
        <f>IF(ISBLANK(Výsledky!$JV$3),"",Výsledky!JV13)</f>
        <v/>
      </c>
      <c r="AX75" s="540" t="str">
        <f>IF(ISBLANK(Výsledky!$KC$3),"",Výsledky!KC13)</f>
        <v/>
      </c>
      <c r="AY75" s="540" t="str">
        <f>IF(ISBLANK(Výsledky!$KJ$3),"",Výsledky!KJ13)</f>
        <v/>
      </c>
      <c r="AZ75" s="540" t="str">
        <f>IF(ISBLANK(Výsledky!$KQ$3),"",Výsledky!KQ13)</f>
        <v/>
      </c>
      <c r="BA75" s="540" t="str">
        <f>IF(ISBLANK(Výsledky!$KX$3),"",Výsledky!KX13)</f>
        <v/>
      </c>
      <c r="BB75" s="540" t="str">
        <f>IF(ISBLANK(Výsledky!$LE$3),"",Výsledky!LE13)</f>
        <v/>
      </c>
      <c r="BC75" s="540" t="str">
        <f>IF(ISBLANK(Výsledky!$LL$3),"",Výsledky!LL13)</f>
        <v/>
      </c>
      <c r="BD75" s="540" t="str">
        <f>IF(ISBLANK(Výsledky!$LS$3),"",Výsledky!LS13)</f>
        <v/>
      </c>
      <c r="BE75" s="540" t="str">
        <f>IF(ISBLANK(Výsledky!$LZ$3),"",Výsledky!LZ13)</f>
        <v/>
      </c>
      <c r="BF75" s="540" t="str">
        <f>IF(ISBLANK(Výsledky!$MG$3),"",Výsledky!MG13)</f>
        <v/>
      </c>
      <c r="BG75" s="540" t="str">
        <f>IF(ISBLANK(Výsledky!$MN$3),"",Výsledky!MN13)</f>
        <v/>
      </c>
      <c r="BH75" s="540" t="str">
        <f>IF(ISBLANK(Výsledky!$MU$3),"",Výsledky!MU13)</f>
        <v/>
      </c>
      <c r="BI75" s="540" t="str">
        <f>IF(ISBLANK(Výsledky!$NB$3),"",Výsledky!NB13)</f>
        <v/>
      </c>
      <c r="BJ75" s="540" t="str">
        <f>IF(ISBLANK(Výsledky!$NI$3),"",Výsledky!NI13)</f>
        <v/>
      </c>
      <c r="BK75" s="540" t="str">
        <f>IF(ISBLANK(Výsledky!$NP$3),"",Výsledky!NP13)</f>
        <v/>
      </c>
      <c r="BL75" s="540" t="str">
        <f>IF(ISBLANK(Výsledky!$NW$3),"",Výsledky!NW13)</f>
        <v/>
      </c>
      <c r="BM75" s="540" t="str">
        <f>IF(ISBLANK(Výsledky!$OD$3),"",Výsledky!OD13)</f>
        <v/>
      </c>
      <c r="BN75" s="540" t="str">
        <f>IF(ISBLANK(Výsledky!$OK$3),"",Výsledky!OK13)</f>
        <v/>
      </c>
      <c r="BO75" s="540" t="str">
        <f>IF(ISBLANK(Výsledky!$OR$3),"",Výsledky!OR13)</f>
        <v/>
      </c>
      <c r="BP75" s="540" t="str">
        <f>IF(ISBLANK(Výsledky!$OY$3),"",Výsledky!OY13)</f>
        <v/>
      </c>
      <c r="BQ75" s="540" t="str">
        <f>IF(ISBLANK(Výsledky!$PF$3),"",Výsledky!PF13)</f>
        <v/>
      </c>
      <c r="BR75" s="540" t="str">
        <f>IF(ISBLANK(Výsledky!$PM$3),"",Výsledky!PM13)</f>
        <v/>
      </c>
      <c r="BS75" s="540" t="str">
        <f>IF(ISBLANK(Výsledky!$PT$3),"",Výsledky!PT13)</f>
        <v/>
      </c>
      <c r="BT75" s="540" t="str">
        <f>IF(ISBLANK(Výsledky!$QA$3),"",Výsledky!QA13)</f>
        <v/>
      </c>
      <c r="BU75" s="540" t="str">
        <f>IF(ISBLANK(Výsledky!$QH$3),"",Výsledky!QH54)</f>
        <v/>
      </c>
      <c r="BV75" s="540" t="str">
        <f>IF(ISBLANK(Výsledky!$QO$3),"",Výsledky!QO54)</f>
        <v/>
      </c>
      <c r="BW75" s="541" t="str">
        <f>IF(ISBLANK(Výsledky!$QV$3),"",Výsledky!QV54)</f>
        <v/>
      </c>
      <c r="BX75" s="49"/>
      <c r="BY75" s="122"/>
      <c r="BZ75" s="49"/>
      <c r="CA75" s="122"/>
      <c r="CB75" s="546"/>
      <c r="CC75" s="546"/>
      <c r="CD75" s="546"/>
      <c r="CE75" s="546"/>
      <c r="CF75" s="54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" hidden="1" x14ac:dyDescent="0.2">
      <c r="A76" s="1"/>
      <c r="B76" s="527"/>
      <c r="C76" s="528"/>
      <c r="D76" s="529"/>
      <c r="E76" s="530"/>
      <c r="F76" s="494"/>
      <c r="G76" s="495"/>
      <c r="H76" s="496"/>
      <c r="I76" s="497"/>
      <c r="J76" s="531"/>
      <c r="K76" s="532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00"/>
      <c r="AE76" s="500"/>
      <c r="AF76" s="500"/>
      <c r="AG76" s="500"/>
      <c r="AH76" s="500"/>
      <c r="AI76" s="500"/>
      <c r="AJ76" s="500"/>
      <c r="AK76" s="500"/>
      <c r="AL76" s="500"/>
      <c r="AM76" s="500"/>
      <c r="AN76" s="500"/>
      <c r="AO76" s="500"/>
      <c r="AP76" s="500"/>
      <c r="AQ76" s="500"/>
      <c r="AR76" s="500"/>
      <c r="AS76" s="500"/>
      <c r="AT76" s="500"/>
      <c r="AU76" s="500"/>
      <c r="AV76" s="500"/>
      <c r="AW76" s="500"/>
      <c r="AX76" s="500"/>
      <c r="AY76" s="500"/>
      <c r="AZ76" s="500"/>
      <c r="BA76" s="500"/>
      <c r="BB76" s="500"/>
      <c r="BC76" s="500"/>
      <c r="BD76" s="500"/>
      <c r="BE76" s="500"/>
      <c r="BF76" s="500"/>
      <c r="BG76" s="500"/>
      <c r="BH76" s="500"/>
      <c r="BI76" s="500"/>
      <c r="BJ76" s="500"/>
      <c r="BK76" s="500"/>
      <c r="BL76" s="500"/>
      <c r="BM76" s="500"/>
      <c r="BN76" s="500"/>
      <c r="BO76" s="500"/>
      <c r="BP76" s="500"/>
      <c r="BQ76" s="500"/>
      <c r="BR76" s="500"/>
      <c r="BS76" s="500"/>
      <c r="BT76" s="500"/>
      <c r="BU76" s="500"/>
      <c r="BV76" s="533"/>
      <c r="BW76" s="542"/>
      <c r="BX76" s="547"/>
      <c r="BY76" s="547"/>
      <c r="BZ76" s="49"/>
      <c r="CA76" s="122"/>
      <c r="CB76" s="546"/>
      <c r="CC76" s="546"/>
      <c r="CD76" s="546"/>
      <c r="CE76" s="546"/>
      <c r="CF76" s="54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" hidden="1" x14ac:dyDescent="0.2">
      <c r="A77" s="1"/>
      <c r="B77" s="489"/>
      <c r="C77" s="491"/>
      <c r="D77" s="492"/>
      <c r="E77" s="493"/>
      <c r="F77" s="494"/>
      <c r="G77" s="495"/>
      <c r="H77" s="496"/>
      <c r="I77" s="497"/>
      <c r="J77" s="498"/>
      <c r="K77" s="499"/>
      <c r="L77" s="500"/>
      <c r="M77" s="501"/>
      <c r="N77" s="501"/>
      <c r="O77" s="501"/>
      <c r="P77" s="501"/>
      <c r="Q77" s="501"/>
      <c r="R77" s="501"/>
      <c r="S77" s="501"/>
      <c r="T77" s="501"/>
      <c r="U77" s="501"/>
      <c r="V77" s="501"/>
      <c r="W77" s="501"/>
      <c r="X77" s="501"/>
      <c r="Y77" s="501"/>
      <c r="Z77" s="501"/>
      <c r="AA77" s="501"/>
      <c r="AB77" s="501"/>
      <c r="AC77" s="501"/>
      <c r="AD77" s="501"/>
      <c r="AE77" s="501"/>
      <c r="AF77" s="501"/>
      <c r="AG77" s="501"/>
      <c r="AH77" s="501"/>
      <c r="AI77" s="501"/>
      <c r="AJ77" s="501"/>
      <c r="AK77" s="501"/>
      <c r="AL77" s="501"/>
      <c r="AM77" s="501"/>
      <c r="AN77" s="501"/>
      <c r="AO77" s="501"/>
      <c r="AP77" s="501"/>
      <c r="AQ77" s="501"/>
      <c r="AR77" s="501"/>
      <c r="AS77" s="501"/>
      <c r="AT77" s="501"/>
      <c r="AU77" s="501"/>
      <c r="AV77" s="501"/>
      <c r="AW77" s="501"/>
      <c r="AX77" s="501"/>
      <c r="AY77" s="501"/>
      <c r="AZ77" s="501"/>
      <c r="BA77" s="501"/>
      <c r="BB77" s="501"/>
      <c r="BC77" s="501"/>
      <c r="BD77" s="501"/>
      <c r="BE77" s="501"/>
      <c r="BF77" s="501"/>
      <c r="BG77" s="501"/>
      <c r="BH77" s="501"/>
      <c r="BI77" s="501"/>
      <c r="BJ77" s="501"/>
      <c r="BK77" s="501"/>
      <c r="BL77" s="501"/>
      <c r="BM77" s="501"/>
      <c r="BN77" s="501"/>
      <c r="BO77" s="501"/>
      <c r="BP77" s="501"/>
      <c r="BQ77" s="501"/>
      <c r="BR77" s="501"/>
      <c r="BS77" s="501"/>
      <c r="BT77" s="501"/>
      <c r="BU77" s="501"/>
      <c r="BV77" s="502"/>
      <c r="BW77" s="543"/>
      <c r="BX77" s="547"/>
      <c r="BY77" s="547"/>
      <c r="BZ77" s="49"/>
      <c r="CA77" s="122"/>
      <c r="CB77" s="546"/>
      <c r="CC77" s="546"/>
      <c r="CD77" s="546"/>
      <c r="CE77" s="546"/>
      <c r="CF77" s="54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" hidden="1" x14ac:dyDescent="0.2">
      <c r="A78" s="1"/>
      <c r="B78" s="489"/>
      <c r="C78" s="491"/>
      <c r="D78" s="492"/>
      <c r="E78" s="493"/>
      <c r="F78" s="494"/>
      <c r="G78" s="495"/>
      <c r="H78" s="496"/>
      <c r="I78" s="497"/>
      <c r="J78" s="498"/>
      <c r="K78" s="499"/>
      <c r="L78" s="500"/>
      <c r="M78" s="501"/>
      <c r="N78" s="501"/>
      <c r="O78" s="501"/>
      <c r="P78" s="501"/>
      <c r="Q78" s="501"/>
      <c r="R78" s="501"/>
      <c r="S78" s="501"/>
      <c r="T78" s="501"/>
      <c r="U78" s="501"/>
      <c r="V78" s="501"/>
      <c r="W78" s="501"/>
      <c r="X78" s="501"/>
      <c r="Y78" s="501"/>
      <c r="Z78" s="501"/>
      <c r="AA78" s="501"/>
      <c r="AB78" s="501"/>
      <c r="AC78" s="501"/>
      <c r="AD78" s="501"/>
      <c r="AE78" s="501"/>
      <c r="AF78" s="501"/>
      <c r="AG78" s="501"/>
      <c r="AH78" s="501"/>
      <c r="AI78" s="501"/>
      <c r="AJ78" s="501"/>
      <c r="AK78" s="501"/>
      <c r="AL78" s="501"/>
      <c r="AM78" s="501"/>
      <c r="AN78" s="501"/>
      <c r="AO78" s="501"/>
      <c r="AP78" s="501"/>
      <c r="AQ78" s="501"/>
      <c r="AR78" s="501"/>
      <c r="AS78" s="501"/>
      <c r="AT78" s="501"/>
      <c r="AU78" s="501"/>
      <c r="AV78" s="501"/>
      <c r="AW78" s="501"/>
      <c r="AX78" s="501"/>
      <c r="AY78" s="501"/>
      <c r="AZ78" s="501"/>
      <c r="BA78" s="501"/>
      <c r="BB78" s="501"/>
      <c r="BC78" s="501"/>
      <c r="BD78" s="501"/>
      <c r="BE78" s="501"/>
      <c r="BF78" s="501"/>
      <c r="BG78" s="501"/>
      <c r="BH78" s="501"/>
      <c r="BI78" s="501"/>
      <c r="BJ78" s="501"/>
      <c r="BK78" s="501"/>
      <c r="BL78" s="501"/>
      <c r="BM78" s="501"/>
      <c r="BN78" s="501"/>
      <c r="BO78" s="501"/>
      <c r="BP78" s="501"/>
      <c r="BQ78" s="501"/>
      <c r="BR78" s="501"/>
      <c r="BS78" s="501"/>
      <c r="BT78" s="501"/>
      <c r="BU78" s="501"/>
      <c r="BV78" s="502"/>
      <c r="BW78" s="543"/>
      <c r="BX78" s="547"/>
      <c r="BY78" s="547"/>
      <c r="BZ78" s="49"/>
      <c r="CA78" s="122"/>
      <c r="CB78" s="546"/>
      <c r="CC78" s="546"/>
      <c r="CD78" s="546"/>
      <c r="CE78" s="546"/>
      <c r="CF78" s="54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" hidden="1" x14ac:dyDescent="0.2">
      <c r="A79" s="1"/>
      <c r="B79" s="489"/>
      <c r="C79" s="491"/>
      <c r="D79" s="492"/>
      <c r="E79" s="493"/>
      <c r="F79" s="494"/>
      <c r="G79" s="495"/>
      <c r="H79" s="496"/>
      <c r="I79" s="497"/>
      <c r="J79" s="498"/>
      <c r="K79" s="499"/>
      <c r="L79" s="500"/>
      <c r="M79" s="501"/>
      <c r="N79" s="501"/>
      <c r="O79" s="501"/>
      <c r="P79" s="501"/>
      <c r="Q79" s="501"/>
      <c r="R79" s="501"/>
      <c r="S79" s="501"/>
      <c r="T79" s="501"/>
      <c r="U79" s="501"/>
      <c r="V79" s="501"/>
      <c r="W79" s="501"/>
      <c r="X79" s="501"/>
      <c r="Y79" s="501"/>
      <c r="Z79" s="501"/>
      <c r="AA79" s="501"/>
      <c r="AB79" s="501"/>
      <c r="AC79" s="501"/>
      <c r="AD79" s="501"/>
      <c r="AE79" s="501"/>
      <c r="AF79" s="501"/>
      <c r="AG79" s="501"/>
      <c r="AH79" s="501"/>
      <c r="AI79" s="501"/>
      <c r="AJ79" s="501"/>
      <c r="AK79" s="501"/>
      <c r="AL79" s="501"/>
      <c r="AM79" s="501"/>
      <c r="AN79" s="501"/>
      <c r="AO79" s="501"/>
      <c r="AP79" s="501"/>
      <c r="AQ79" s="501"/>
      <c r="AR79" s="501"/>
      <c r="AS79" s="501"/>
      <c r="AT79" s="501"/>
      <c r="AU79" s="501"/>
      <c r="AV79" s="501"/>
      <c r="AW79" s="501"/>
      <c r="AX79" s="501"/>
      <c r="AY79" s="501"/>
      <c r="AZ79" s="501"/>
      <c r="BA79" s="501"/>
      <c r="BB79" s="501"/>
      <c r="BC79" s="501"/>
      <c r="BD79" s="501"/>
      <c r="BE79" s="501"/>
      <c r="BF79" s="501"/>
      <c r="BG79" s="501"/>
      <c r="BH79" s="501"/>
      <c r="BI79" s="501"/>
      <c r="BJ79" s="501"/>
      <c r="BK79" s="501"/>
      <c r="BL79" s="501"/>
      <c r="BM79" s="501"/>
      <c r="BN79" s="501"/>
      <c r="BO79" s="501"/>
      <c r="BP79" s="501"/>
      <c r="BQ79" s="501"/>
      <c r="BR79" s="501"/>
      <c r="BS79" s="501"/>
      <c r="BT79" s="501"/>
      <c r="BU79" s="501"/>
      <c r="BV79" s="502"/>
      <c r="BW79" s="543"/>
      <c r="BX79" s="547"/>
      <c r="BY79" s="547"/>
      <c r="BZ79" s="49"/>
      <c r="CA79" s="122"/>
      <c r="CB79" s="546"/>
      <c r="CC79" s="546"/>
      <c r="CD79" s="546"/>
      <c r="CE79" s="546"/>
      <c r="CF79" s="54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" hidden="1" x14ac:dyDescent="0.2">
      <c r="A80" s="1"/>
      <c r="B80" s="489"/>
      <c r="C80" s="491"/>
      <c r="D80" s="492"/>
      <c r="E80" s="493"/>
      <c r="F80" s="494"/>
      <c r="G80" s="495"/>
      <c r="H80" s="496"/>
      <c r="I80" s="497"/>
      <c r="J80" s="498"/>
      <c r="K80" s="499"/>
      <c r="L80" s="500"/>
      <c r="M80" s="501"/>
      <c r="N80" s="501"/>
      <c r="O80" s="501"/>
      <c r="P80" s="501"/>
      <c r="Q80" s="501"/>
      <c r="R80" s="501"/>
      <c r="S80" s="501"/>
      <c r="T80" s="501"/>
      <c r="U80" s="501"/>
      <c r="V80" s="501"/>
      <c r="W80" s="501"/>
      <c r="X80" s="501"/>
      <c r="Y80" s="501"/>
      <c r="Z80" s="501"/>
      <c r="AA80" s="501"/>
      <c r="AB80" s="501"/>
      <c r="AC80" s="501"/>
      <c r="AD80" s="501"/>
      <c r="AE80" s="501"/>
      <c r="AF80" s="501"/>
      <c r="AG80" s="501"/>
      <c r="AH80" s="501"/>
      <c r="AI80" s="501"/>
      <c r="AJ80" s="501"/>
      <c r="AK80" s="501"/>
      <c r="AL80" s="501"/>
      <c r="AM80" s="501"/>
      <c r="AN80" s="501"/>
      <c r="AO80" s="501"/>
      <c r="AP80" s="501"/>
      <c r="AQ80" s="501"/>
      <c r="AR80" s="501"/>
      <c r="AS80" s="501"/>
      <c r="AT80" s="501"/>
      <c r="AU80" s="501"/>
      <c r="AV80" s="501"/>
      <c r="AW80" s="501"/>
      <c r="AX80" s="501"/>
      <c r="AY80" s="501"/>
      <c r="AZ80" s="501"/>
      <c r="BA80" s="501"/>
      <c r="BB80" s="501"/>
      <c r="BC80" s="501"/>
      <c r="BD80" s="501"/>
      <c r="BE80" s="501"/>
      <c r="BF80" s="501"/>
      <c r="BG80" s="501"/>
      <c r="BH80" s="501"/>
      <c r="BI80" s="501"/>
      <c r="BJ80" s="501"/>
      <c r="BK80" s="501"/>
      <c r="BL80" s="501"/>
      <c r="BM80" s="501"/>
      <c r="BN80" s="501"/>
      <c r="BO80" s="501"/>
      <c r="BP80" s="501"/>
      <c r="BQ80" s="501"/>
      <c r="BR80" s="501"/>
      <c r="BS80" s="501"/>
      <c r="BT80" s="501"/>
      <c r="BU80" s="501"/>
      <c r="BV80" s="502"/>
      <c r="BW80" s="543"/>
      <c r="BX80" s="547"/>
      <c r="BY80" s="547"/>
      <c r="BZ80" s="49"/>
      <c r="CA80" s="122"/>
      <c r="CB80" s="546"/>
      <c r="CC80" s="546"/>
      <c r="CD80" s="546"/>
      <c r="CE80" s="546"/>
      <c r="CF80" s="54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490"/>
      <c r="C81" s="503"/>
      <c r="D81" s="504"/>
      <c r="E81" s="505"/>
      <c r="F81" s="506"/>
      <c r="G81" s="507"/>
      <c r="H81" s="508"/>
      <c r="I81" s="509"/>
      <c r="J81" s="510"/>
      <c r="K81" s="499"/>
      <c r="L81" s="500"/>
      <c r="M81" s="501"/>
      <c r="N81" s="501"/>
      <c r="O81" s="501"/>
      <c r="P81" s="501"/>
      <c r="Q81" s="501"/>
      <c r="R81" s="501"/>
      <c r="S81" s="501"/>
      <c r="T81" s="501"/>
      <c r="U81" s="501"/>
      <c r="V81" s="501"/>
      <c r="W81" s="501"/>
      <c r="X81" s="501"/>
      <c r="Y81" s="501"/>
      <c r="Z81" s="501"/>
      <c r="AA81" s="501"/>
      <c r="AB81" s="501"/>
      <c r="AC81" s="501"/>
      <c r="AD81" s="501"/>
      <c r="AE81" s="501"/>
      <c r="AF81" s="501"/>
      <c r="AG81" s="501"/>
      <c r="AH81" s="501"/>
      <c r="AI81" s="501"/>
      <c r="AJ81" s="501"/>
      <c r="AK81" s="501"/>
      <c r="AL81" s="501"/>
      <c r="AM81" s="501"/>
      <c r="AN81" s="501"/>
      <c r="AO81" s="501"/>
      <c r="AP81" s="501"/>
      <c r="AQ81" s="501"/>
      <c r="AR81" s="501"/>
      <c r="AS81" s="501"/>
      <c r="AT81" s="501"/>
      <c r="AU81" s="501"/>
      <c r="AV81" s="501"/>
      <c r="AW81" s="501"/>
      <c r="AX81" s="501"/>
      <c r="AY81" s="501"/>
      <c r="AZ81" s="501"/>
      <c r="BA81" s="501"/>
      <c r="BB81" s="501"/>
      <c r="BC81" s="501"/>
      <c r="BD81" s="501"/>
      <c r="BE81" s="501"/>
      <c r="BF81" s="501"/>
      <c r="BG81" s="501"/>
      <c r="BH81" s="501"/>
      <c r="BI81" s="501"/>
      <c r="BJ81" s="501"/>
      <c r="BK81" s="501"/>
      <c r="BL81" s="501"/>
      <c r="BM81" s="501"/>
      <c r="BN81" s="501"/>
      <c r="BO81" s="501"/>
      <c r="BP81" s="501"/>
      <c r="BQ81" s="501"/>
      <c r="BR81" s="501"/>
      <c r="BS81" s="501"/>
      <c r="BT81" s="501"/>
      <c r="BU81" s="501"/>
      <c r="BV81" s="502"/>
      <c r="BW81" s="543"/>
      <c r="BX81" s="547"/>
      <c r="BY81" s="547"/>
      <c r="BZ81" s="49"/>
      <c r="CA81" s="122"/>
      <c r="CB81" s="546"/>
      <c r="CC81" s="546"/>
      <c r="CD81" s="546"/>
      <c r="CE81" s="546"/>
      <c r="CF81" s="54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546"/>
      <c r="CD82" s="546"/>
      <c r="CE82" s="546"/>
      <c r="CF82" s="54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451" t="s">
        <v>242</v>
      </c>
      <c r="C83" s="452"/>
      <c r="D83" s="453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546"/>
      <c r="CC83" s="546"/>
      <c r="CD83" s="546"/>
      <c r="CE83" s="546"/>
      <c r="CF83" s="54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454" t="s">
        <v>243</v>
      </c>
      <c r="D84" s="455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546"/>
      <c r="CC84" s="546"/>
      <c r="CD84" s="546"/>
      <c r="CE84" s="546"/>
      <c r="CF84" s="54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456" t="s">
        <v>244</v>
      </c>
      <c r="D85" s="457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546"/>
      <c r="CC85" s="546"/>
      <c r="CD85" s="546"/>
      <c r="CE85" s="546"/>
      <c r="CF85" s="54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458" t="s">
        <v>245</v>
      </c>
      <c r="D86" s="459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546"/>
      <c r="CC86" s="546"/>
      <c r="CD86" s="546"/>
      <c r="CE86" s="546"/>
      <c r="CF86" s="54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447" t="s">
        <v>246</v>
      </c>
      <c r="D87" s="448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546"/>
      <c r="CC87" s="546"/>
      <c r="CD87" s="546"/>
      <c r="CE87" s="546"/>
      <c r="CF87" s="54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546"/>
      <c r="CC88" s="546"/>
      <c r="CD88" s="546"/>
      <c r="CE88" s="546"/>
      <c r="CF88" s="54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546"/>
      <c r="CC89" s="546"/>
      <c r="CD89" s="546"/>
      <c r="CE89" s="546"/>
      <c r="CF89" s="54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546"/>
      <c r="CC90" s="546"/>
      <c r="CD90" s="546"/>
      <c r="CE90" s="546"/>
      <c r="CF90" s="54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546"/>
      <c r="CC91" s="546"/>
      <c r="CD91" s="546"/>
      <c r="CE91" s="546"/>
      <c r="CF91" s="54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546"/>
      <c r="CC92" s="546"/>
      <c r="CD92" s="546"/>
      <c r="CE92" s="546"/>
      <c r="CF92" s="54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548"/>
      <c r="CC93" s="548"/>
      <c r="CD93" s="548"/>
      <c r="CE93" s="548"/>
      <c r="CF93" s="548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548"/>
      <c r="CC94" s="548"/>
      <c r="CD94" s="548"/>
      <c r="CE94" s="548"/>
      <c r="CF94" s="548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548"/>
      <c r="CC95" s="548"/>
      <c r="CD95" s="548"/>
      <c r="CE95" s="548"/>
      <c r="CF95" s="548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548"/>
      <c r="CC96" s="548"/>
      <c r="CD96" s="548"/>
      <c r="CE96" s="548"/>
      <c r="CF96" s="548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548"/>
      <c r="CC97" s="548"/>
      <c r="CD97" s="548"/>
      <c r="CE97" s="548"/>
      <c r="CF97" s="548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548"/>
      <c r="CC98" s="548"/>
      <c r="CD98" s="548"/>
      <c r="CE98" s="548"/>
      <c r="CF98" s="548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548"/>
      <c r="CC99" s="548"/>
      <c r="CD99" s="548"/>
      <c r="CE99" s="548"/>
      <c r="CF99" s="548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548"/>
      <c r="CC100" s="548"/>
      <c r="CD100" s="548"/>
      <c r="CE100" s="548"/>
      <c r="CF100" s="548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548"/>
      <c r="CC101" s="548"/>
      <c r="CD101" s="548"/>
      <c r="CE101" s="548"/>
      <c r="CF101" s="548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548"/>
      <c r="CC102" s="548"/>
      <c r="CD102" s="548"/>
      <c r="CE102" s="548"/>
      <c r="CF102" s="548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548"/>
      <c r="CC103" s="548"/>
      <c r="CD103" s="548"/>
      <c r="CE103" s="548"/>
      <c r="CF103" s="548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548"/>
      <c r="CC104" s="548"/>
      <c r="CD104" s="548"/>
      <c r="CE104" s="548"/>
      <c r="CF104" s="548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548"/>
      <c r="CC105" s="548"/>
      <c r="CD105" s="548"/>
      <c r="CE105" s="548"/>
      <c r="CF105" s="548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548"/>
      <c r="CC106" s="548"/>
      <c r="CD106" s="548"/>
      <c r="CE106" s="548"/>
      <c r="CF106" s="548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548"/>
      <c r="CC107" s="548"/>
      <c r="CD107" s="548"/>
      <c r="CE107" s="548"/>
      <c r="CF107" s="548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548"/>
      <c r="CC108" s="548"/>
      <c r="CD108" s="548"/>
      <c r="CE108" s="548"/>
      <c r="CF108" s="548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548"/>
      <c r="CC109" s="548"/>
      <c r="CD109" s="548"/>
      <c r="CE109" s="548"/>
      <c r="CF109" s="548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548"/>
      <c r="CC110" s="548"/>
      <c r="CD110" s="548"/>
      <c r="CE110" s="548"/>
      <c r="CF110" s="548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548"/>
      <c r="CC111" s="548"/>
      <c r="CD111" s="548"/>
      <c r="CE111" s="548"/>
      <c r="CF111" s="548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548"/>
      <c r="CC112" s="548"/>
      <c r="CD112" s="548"/>
      <c r="CE112" s="548"/>
      <c r="CF112" s="548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548"/>
      <c r="CC113" s="548"/>
      <c r="CD113" s="548"/>
      <c r="CE113" s="548"/>
      <c r="CF113" s="548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548"/>
      <c r="CC114" s="548"/>
      <c r="CD114" s="548"/>
      <c r="CE114" s="548"/>
      <c r="CF114" s="548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548"/>
      <c r="CC115" s="548"/>
      <c r="CD115" s="548"/>
      <c r="CE115" s="548"/>
      <c r="CF115" s="548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548"/>
      <c r="CC116" s="548"/>
      <c r="CD116" s="548"/>
      <c r="CE116" s="548"/>
      <c r="CF116" s="548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548"/>
      <c r="CC117" s="548"/>
      <c r="CD117" s="548"/>
      <c r="CE117" s="548"/>
      <c r="CF117" s="548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548"/>
      <c r="CC118" s="548"/>
      <c r="CD118" s="548"/>
      <c r="CE118" s="548"/>
      <c r="CF118" s="548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548"/>
      <c r="CC119" s="548"/>
      <c r="CD119" s="548"/>
      <c r="CE119" s="548"/>
      <c r="CF119" s="548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548"/>
      <c r="CC120" s="548"/>
      <c r="CD120" s="548"/>
      <c r="CE120" s="548"/>
      <c r="CF120" s="548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548"/>
      <c r="CC121" s="548"/>
      <c r="CD121" s="548"/>
      <c r="CE121" s="548"/>
      <c r="CF121" s="548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548"/>
      <c r="CC122" s="548"/>
      <c r="CD122" s="548"/>
      <c r="CE122" s="548"/>
      <c r="CF122" s="548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548"/>
      <c r="CC123" s="548"/>
      <c r="CD123" s="548"/>
      <c r="CE123" s="548"/>
      <c r="CF123" s="548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548"/>
      <c r="CC124" s="548"/>
      <c r="CD124" s="548"/>
      <c r="CE124" s="548"/>
      <c r="CF124" s="548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548"/>
      <c r="CC125" s="548"/>
      <c r="CD125" s="548"/>
      <c r="CE125" s="548"/>
      <c r="CF125" s="548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548"/>
      <c r="CC126" s="548"/>
      <c r="CD126" s="548"/>
      <c r="CE126" s="548"/>
      <c r="CF126" s="548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548"/>
      <c r="CC127" s="548"/>
      <c r="CD127" s="548"/>
      <c r="CE127" s="548"/>
      <c r="CF127" s="548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548"/>
      <c r="CC128" s="548"/>
      <c r="CD128" s="548"/>
      <c r="CE128" s="548"/>
      <c r="CF128" s="548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548"/>
      <c r="CC129" s="548"/>
      <c r="CD129" s="548"/>
      <c r="CE129" s="548"/>
      <c r="CF129" s="548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548"/>
      <c r="CC130" s="548"/>
      <c r="CD130" s="548"/>
      <c r="CE130" s="548"/>
      <c r="CF130" s="548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548"/>
      <c r="CC131" s="548"/>
      <c r="CD131" s="548"/>
      <c r="CE131" s="548"/>
      <c r="CF131" s="548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548"/>
      <c r="CC132" s="548"/>
      <c r="CD132" s="548"/>
      <c r="CE132" s="548"/>
      <c r="CF132" s="548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548"/>
      <c r="CC133" s="548"/>
      <c r="CD133" s="548"/>
      <c r="CE133" s="548"/>
      <c r="CF133" s="548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548"/>
      <c r="CC134" s="548"/>
      <c r="CD134" s="548"/>
      <c r="CE134" s="548"/>
      <c r="CF134" s="548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548"/>
      <c r="CC135" s="548"/>
      <c r="CD135" s="548"/>
      <c r="CE135" s="548"/>
      <c r="CF135" s="548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548"/>
      <c r="CC136" s="548"/>
      <c r="CD136" s="548"/>
      <c r="CE136" s="548"/>
      <c r="CF136" s="548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548"/>
      <c r="CC137" s="548"/>
      <c r="CD137" s="548"/>
      <c r="CE137" s="548"/>
      <c r="CF137" s="548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548"/>
      <c r="CC138" s="548"/>
      <c r="CD138" s="548"/>
      <c r="CE138" s="548"/>
      <c r="CF138" s="548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548"/>
      <c r="BY139" s="548"/>
      <c r="BZ139" s="49"/>
      <c r="CA139" s="49"/>
      <c r="CB139" s="548"/>
      <c r="CC139" s="548"/>
      <c r="CD139" s="548"/>
      <c r="CE139" s="548"/>
      <c r="CF139" s="548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X2">
    <sortState ref="C3:BX75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J3:BU81 BD17:BV81">
    <cfRule type="cellIs" dxfId="5" priority="39" operator="equal">
      <formula>120</formula>
    </cfRule>
    <cfRule type="cellIs" dxfId="4" priority="40" operator="equal">
      <formula>110</formula>
    </cfRule>
    <cfRule type="cellIs" dxfId="3" priority="41" operator="equal">
      <formula>100</formula>
    </cfRule>
    <cfRule type="cellIs" dxfId="2" priority="42" operator="equal">
      <formula>0</formula>
    </cfRule>
  </conditionalFormatting>
  <conditionalFormatting sqref="K3:K81">
    <cfRule type="top10" dxfId="169" priority="180" rank="1"/>
    <cfRule type="top10" dxfId="168" priority="181" bottom="1" rank="1"/>
  </conditionalFormatting>
  <conditionalFormatting sqref="L3:L81">
    <cfRule type="top10" dxfId="167" priority="182" rank="1"/>
    <cfRule type="top10" dxfId="166" priority="183" bottom="1" rank="1"/>
  </conditionalFormatting>
  <conditionalFormatting sqref="M3:M81">
    <cfRule type="top10" dxfId="165" priority="184" rank="1"/>
    <cfRule type="top10" dxfId="164" priority="185" bottom="1" rank="1"/>
  </conditionalFormatting>
  <conditionalFormatting sqref="N3:N81">
    <cfRule type="top10" dxfId="1" priority="186" rank="1"/>
    <cfRule type="top10" dxfId="0" priority="187" bottom="1" rank="1"/>
  </conditionalFormatting>
  <conditionalFormatting sqref="O3:O81">
    <cfRule type="top10" dxfId="163" priority="188" rank="1"/>
    <cfRule type="top10" dxfId="162" priority="189" bottom="1" rank="1"/>
  </conditionalFormatting>
  <conditionalFormatting sqref="P3:P81">
    <cfRule type="top10" dxfId="161" priority="190" rank="1"/>
    <cfRule type="top10" dxfId="160" priority="191" bottom="1" rank="1"/>
  </conditionalFormatting>
  <conditionalFormatting sqref="Q3:Q81">
    <cfRule type="top10" dxfId="159" priority="192" rank="1"/>
    <cfRule type="top10" dxfId="158" priority="193" bottom="1" rank="1"/>
  </conditionalFormatting>
  <conditionalFormatting sqref="R3:R81">
    <cfRule type="top10" dxfId="157" priority="194" rank="1"/>
    <cfRule type="top10" dxfId="156" priority="195" bottom="1" rank="1"/>
  </conditionalFormatting>
  <conditionalFormatting sqref="S3:S81">
    <cfRule type="top10" dxfId="155" priority="196" rank="1"/>
    <cfRule type="top10" dxfId="154" priority="197" bottom="1" rank="1"/>
  </conditionalFormatting>
  <conditionalFormatting sqref="T3:T81">
    <cfRule type="top10" dxfId="153" priority="198" rank="1"/>
    <cfRule type="top10" dxfId="152" priority="199" bottom="1" rank="1"/>
  </conditionalFormatting>
  <conditionalFormatting sqref="U3:U81">
    <cfRule type="top10" dxfId="151" priority="200" rank="1"/>
    <cfRule type="top10" dxfId="150" priority="201" bottom="1" rank="1"/>
  </conditionalFormatting>
  <conditionalFormatting sqref="V3:V81">
    <cfRule type="top10" dxfId="149" priority="202" rank="1"/>
    <cfRule type="top10" dxfId="148" priority="203" bottom="1" rank="1"/>
  </conditionalFormatting>
  <conditionalFormatting sqref="W3:W81">
    <cfRule type="top10" dxfId="147" priority="204" rank="1"/>
    <cfRule type="top10" dxfId="146" priority="205" bottom="1" rank="1"/>
  </conditionalFormatting>
  <conditionalFormatting sqref="X3:X81">
    <cfRule type="top10" dxfId="145" priority="206" rank="1"/>
    <cfRule type="top10" dxfId="144" priority="207" bottom="1" rank="1"/>
  </conditionalFormatting>
  <conditionalFormatting sqref="Y3:Y81">
    <cfRule type="top10" dxfId="143" priority="208" rank="1"/>
    <cfRule type="top10" dxfId="142" priority="209" bottom="1" rank="1"/>
  </conditionalFormatting>
  <conditionalFormatting sqref="Z3:Z81">
    <cfRule type="top10" dxfId="141" priority="210" rank="1"/>
    <cfRule type="top10" dxfId="140" priority="211" bottom="1" rank="1"/>
  </conditionalFormatting>
  <conditionalFormatting sqref="AA3:AA81">
    <cfRule type="top10" dxfId="139" priority="212" rank="1"/>
    <cfRule type="top10" dxfId="138" priority="213" bottom="1" rank="1"/>
  </conditionalFormatting>
  <conditionalFormatting sqref="AB3:AB81">
    <cfRule type="top10" dxfId="137" priority="214" rank="1"/>
    <cfRule type="top10" dxfId="136" priority="215" bottom="1" rank="1"/>
  </conditionalFormatting>
  <conditionalFormatting sqref="AC3:AC81">
    <cfRule type="top10" dxfId="135" priority="216" rank="1"/>
    <cfRule type="top10" dxfId="134" priority="217" bottom="1" rank="1"/>
  </conditionalFormatting>
  <conditionalFormatting sqref="AD3:AD81">
    <cfRule type="top10" dxfId="133" priority="218" rank="1"/>
    <cfRule type="top10" dxfId="132" priority="219" bottom="1" rank="1"/>
  </conditionalFormatting>
  <conditionalFormatting sqref="AE3:AE81">
    <cfRule type="top10" dxfId="131" priority="220" rank="1"/>
    <cfRule type="top10" dxfId="130" priority="221" bottom="1" rank="1"/>
  </conditionalFormatting>
  <conditionalFormatting sqref="AF3:AF81">
    <cfRule type="top10" dxfId="129" priority="222" rank="1"/>
    <cfRule type="top10" dxfId="128" priority="223" bottom="1" rank="1"/>
  </conditionalFormatting>
  <conditionalFormatting sqref="AG3:AG81">
    <cfRule type="top10" dxfId="127" priority="224" rank="1"/>
    <cfRule type="top10" dxfId="126" priority="225" bottom="1" rank="1"/>
  </conditionalFormatting>
  <conditionalFormatting sqref="AQ3:AQ81">
    <cfRule type="top10" dxfId="125" priority="226" rank="1"/>
    <cfRule type="top10" dxfId="124" priority="227" bottom="1" rank="1"/>
  </conditionalFormatting>
  <conditionalFormatting sqref="AP3:AP81">
    <cfRule type="top10" dxfId="123" priority="228" rank="1"/>
    <cfRule type="top10" dxfId="122" priority="229" bottom="1" rank="1"/>
  </conditionalFormatting>
  <conditionalFormatting sqref="AO3:AO81">
    <cfRule type="top10" dxfId="121" priority="230" rank="1"/>
    <cfRule type="top10" dxfId="120" priority="231" bottom="1" rank="1"/>
  </conditionalFormatting>
  <conditionalFormatting sqref="AN3:AN81">
    <cfRule type="top10" dxfId="119" priority="232" rank="1"/>
    <cfRule type="top10" dxfId="118" priority="233" bottom="1" rank="1"/>
  </conditionalFormatting>
  <conditionalFormatting sqref="AM3:AM81">
    <cfRule type="top10" dxfId="117" priority="234" rank="1"/>
    <cfRule type="top10" dxfId="116" priority="235" bottom="1" rank="1"/>
  </conditionalFormatting>
  <conditionalFormatting sqref="AL3:AL81">
    <cfRule type="top10" dxfId="115" priority="236" rank="1"/>
    <cfRule type="top10" dxfId="114" priority="237" bottom="1" rank="1"/>
  </conditionalFormatting>
  <conditionalFormatting sqref="AK3:AK81">
    <cfRule type="top10" dxfId="113" priority="238" rank="1"/>
    <cfRule type="top10" dxfId="112" priority="239" bottom="1" rank="1"/>
  </conditionalFormatting>
  <conditionalFormatting sqref="AJ3:AJ81">
    <cfRule type="top10" dxfId="111" priority="240" rank="1"/>
    <cfRule type="top10" dxfId="110" priority="241" bottom="1" rank="1"/>
  </conditionalFormatting>
  <conditionalFormatting sqref="AI3:AI81">
    <cfRule type="top10" dxfId="109" priority="242" rank="1"/>
    <cfRule type="top10" dxfId="108" priority="243" bottom="1" rank="1"/>
  </conditionalFormatting>
  <conditionalFormatting sqref="AH3:AH81">
    <cfRule type="top10" dxfId="107" priority="244" rank="1"/>
    <cfRule type="top10" dxfId="106" priority="245" bottom="1" rank="1"/>
  </conditionalFormatting>
  <conditionalFormatting sqref="AR3:AR81">
    <cfRule type="top10" dxfId="105" priority="246" rank="1"/>
    <cfRule type="top10" dxfId="104" priority="247" bottom="1" rank="1"/>
  </conditionalFormatting>
  <conditionalFormatting sqref="AS3:AS81">
    <cfRule type="top10" dxfId="103" priority="248" rank="1"/>
    <cfRule type="top10" dxfId="102" priority="249" bottom="1" rank="1"/>
  </conditionalFormatting>
  <conditionalFormatting sqref="AT3:AT81">
    <cfRule type="top10" dxfId="101" priority="250" rank="1"/>
    <cfRule type="top10" dxfId="100" priority="251" bottom="1" rank="1"/>
  </conditionalFormatting>
  <conditionalFormatting sqref="AU3:AU81">
    <cfRule type="top10" dxfId="99" priority="252" rank="1"/>
    <cfRule type="top10" dxfId="98" priority="253" bottom="1" rank="1"/>
  </conditionalFormatting>
  <conditionalFormatting sqref="AV3:AV81">
    <cfRule type="top10" dxfId="97" priority="254" rank="1"/>
    <cfRule type="top10" dxfId="96" priority="255" bottom="1" rank="1"/>
  </conditionalFormatting>
  <conditionalFormatting sqref="AW3:AW81">
    <cfRule type="top10" dxfId="95" priority="256" rank="1"/>
    <cfRule type="top10" dxfId="94" priority="257" bottom="1" rank="1"/>
  </conditionalFormatting>
  <conditionalFormatting sqref="AX3:AX81">
    <cfRule type="top10" dxfId="93" priority="258" rank="1"/>
    <cfRule type="top10" dxfId="92" priority="259" bottom="1" rank="1"/>
  </conditionalFormatting>
  <conditionalFormatting sqref="BA3:BA81">
    <cfRule type="top10" dxfId="91" priority="260" rank="1"/>
    <cfRule type="top10" dxfId="90" priority="261" bottom="1" rank="1"/>
  </conditionalFormatting>
  <conditionalFormatting sqref="AZ3:AZ81">
    <cfRule type="top10" dxfId="89" priority="262" rank="1"/>
    <cfRule type="top10" dxfId="88" priority="263" bottom="1" rank="1"/>
  </conditionalFormatting>
  <conditionalFormatting sqref="AY3:AY81">
    <cfRule type="top10" dxfId="87" priority="264" rank="1"/>
    <cfRule type="top10" dxfId="86" priority="265" bottom="1" rank="1"/>
  </conditionalFormatting>
  <conditionalFormatting sqref="BF3:BF81">
    <cfRule type="top10" dxfId="85" priority="266" rank="1"/>
    <cfRule type="top10" dxfId="84" priority="267" bottom="1" rank="1"/>
  </conditionalFormatting>
  <conditionalFormatting sqref="BE3:BE81">
    <cfRule type="top10" dxfId="83" priority="268" rank="1"/>
    <cfRule type="top10" dxfId="82" priority="269" bottom="1" rank="1"/>
  </conditionalFormatting>
  <conditionalFormatting sqref="BD3:BD81">
    <cfRule type="top10" dxfId="81" priority="270" rank="1"/>
    <cfRule type="top10" dxfId="80" priority="271" bottom="1" rank="1"/>
  </conditionalFormatting>
  <conditionalFormatting sqref="BC3:BC81">
    <cfRule type="top10" dxfId="79" priority="272" rank="1"/>
    <cfRule type="top10" dxfId="78" priority="273" bottom="1" rank="1"/>
  </conditionalFormatting>
  <conditionalFormatting sqref="BB3:BB81">
    <cfRule type="top10" dxfId="77" priority="274" rank="1"/>
    <cfRule type="top10" dxfId="76" priority="275" bottom="1" rank="1"/>
  </conditionalFormatting>
  <conditionalFormatting sqref="BG3:BG81">
    <cfRule type="top10" dxfId="75" priority="276" rank="1"/>
    <cfRule type="top10" dxfId="74" priority="277" bottom="1" rank="1"/>
  </conditionalFormatting>
  <conditionalFormatting sqref="BH3:BH81">
    <cfRule type="top10" dxfId="73" priority="278" rank="1"/>
    <cfRule type="top10" dxfId="72" priority="279" bottom="1" rank="1"/>
  </conditionalFormatting>
  <conditionalFormatting sqref="J3:J81">
    <cfRule type="top10" dxfId="71" priority="280" rank="1"/>
    <cfRule type="top10" dxfId="70" priority="281" bottom="1" rank="1"/>
  </conditionalFormatting>
  <conditionalFormatting sqref="BI3:BI81">
    <cfRule type="top10" dxfId="69" priority="282" rank="1"/>
    <cfRule type="top10" dxfId="68" priority="283" bottom="1" rank="1"/>
  </conditionalFormatting>
  <conditionalFormatting sqref="BJ3:BJ81">
    <cfRule type="top10" dxfId="67" priority="284" bottom="1" rank="1"/>
    <cfRule type="top10" dxfId="66" priority="285" rank="1"/>
  </conditionalFormatting>
  <conditionalFormatting sqref="BK3:BK81">
    <cfRule type="top10" dxfId="65" priority="286" bottom="1" rank="1"/>
    <cfRule type="top10" dxfId="64" priority="287" rank="1"/>
  </conditionalFormatting>
  <conditionalFormatting sqref="BL3:BL81">
    <cfRule type="top10" dxfId="63" priority="288" bottom="1" rank="1"/>
    <cfRule type="top10" dxfId="62" priority="289" rank="1"/>
  </conditionalFormatting>
  <conditionalFormatting sqref="BM3:BM81">
    <cfRule type="top10" dxfId="61" priority="290" bottom="1" rank="1"/>
    <cfRule type="top10" dxfId="60" priority="291" rank="1"/>
  </conditionalFormatting>
  <conditionalFormatting sqref="BN3:BN81">
    <cfRule type="top10" dxfId="59" priority="292" bottom="1" rank="1"/>
    <cfRule type="top10" dxfId="58" priority="293" rank="1"/>
  </conditionalFormatting>
  <conditionalFormatting sqref="BO3:BO81">
    <cfRule type="top10" dxfId="57" priority="294" bottom="1" rank="1"/>
    <cfRule type="top10" dxfId="56" priority="295" rank="1"/>
  </conditionalFormatting>
  <conditionalFormatting sqref="BP3:BP81">
    <cfRule type="top10" dxfId="55" priority="296" bottom="1" rank="1"/>
    <cfRule type="top10" dxfId="54" priority="297" rank="1"/>
  </conditionalFormatting>
  <conditionalFormatting sqref="BQ3:BQ81">
    <cfRule type="top10" dxfId="53" priority="298" bottom="1" rank="1"/>
    <cfRule type="top10" dxfId="52" priority="299" rank="1"/>
  </conditionalFormatting>
  <conditionalFormatting sqref="BR3:BR81">
    <cfRule type="top10" dxfId="51" priority="300" bottom="1" rank="1"/>
    <cfRule type="top10" dxfId="50" priority="301" rank="1"/>
  </conditionalFormatting>
  <conditionalFormatting sqref="BS3:BS81">
    <cfRule type="top10" dxfId="49" priority="302" bottom="1" rank="1"/>
    <cfRule type="top10" dxfId="48" priority="303" rank="1"/>
  </conditionalFormatting>
  <conditionalFormatting sqref="BT3:BT81">
    <cfRule type="top10" dxfId="47" priority="304" bottom="1" rank="1"/>
    <cfRule type="top10" dxfId="46" priority="305" rank="1"/>
  </conditionalFormatting>
  <conditionalFormatting sqref="BU3:BU81">
    <cfRule type="top10" dxfId="45" priority="306" bottom="1" rank="1"/>
    <cfRule type="top10" dxfId="44" priority="307" rank="1"/>
  </conditionalFormatting>
  <conditionalFormatting sqref="BG17:BG81">
    <cfRule type="top10" dxfId="43" priority="1" rank="1"/>
    <cfRule type="top10" dxfId="42" priority="2" bottom="1" rank="1"/>
  </conditionalFormatting>
  <conditionalFormatting sqref="BF17:BF81">
    <cfRule type="top10" dxfId="41" priority="3" rank="1"/>
    <cfRule type="top10" dxfId="40" priority="4" bottom="1" rank="1"/>
  </conditionalFormatting>
  <conditionalFormatting sqref="BE17:BE81">
    <cfRule type="top10" dxfId="39" priority="5" rank="1"/>
    <cfRule type="top10" dxfId="38" priority="6" bottom="1" rank="1"/>
  </conditionalFormatting>
  <conditionalFormatting sqref="BD17:BD81">
    <cfRule type="top10" dxfId="37" priority="7" rank="1"/>
    <cfRule type="top10" dxfId="36" priority="8" bottom="1" rank="1"/>
  </conditionalFormatting>
  <conditionalFormatting sqref="BH17:BH81">
    <cfRule type="top10" dxfId="35" priority="9" rank="1"/>
    <cfRule type="top10" dxfId="34" priority="10" bottom="1" rank="1"/>
  </conditionalFormatting>
  <conditionalFormatting sqref="BI17:BI81">
    <cfRule type="top10" dxfId="33" priority="11" rank="1"/>
    <cfRule type="top10" dxfId="32" priority="12" bottom="1" rank="1"/>
  </conditionalFormatting>
  <conditionalFormatting sqref="BJ17:BJ81">
    <cfRule type="top10" dxfId="31" priority="13" rank="1"/>
    <cfRule type="top10" dxfId="30" priority="14" bottom="1" rank="1"/>
  </conditionalFormatting>
  <conditionalFormatting sqref="BK17:BK81">
    <cfRule type="top10" dxfId="29" priority="15" bottom="1" rank="1"/>
    <cfRule type="top10" dxfId="28" priority="16" rank="1"/>
  </conditionalFormatting>
  <conditionalFormatting sqref="BL17:BL81">
    <cfRule type="top10" dxfId="27" priority="17" bottom="1" rank="1"/>
    <cfRule type="top10" dxfId="26" priority="18" rank="1"/>
  </conditionalFormatting>
  <conditionalFormatting sqref="BM17:BM81">
    <cfRule type="top10" dxfId="25" priority="19" bottom="1" rank="1"/>
    <cfRule type="top10" dxfId="24" priority="20" rank="1"/>
  </conditionalFormatting>
  <conditionalFormatting sqref="BN17:BN81">
    <cfRule type="top10" dxfId="23" priority="21" bottom="1" rank="1"/>
    <cfRule type="top10" dxfId="22" priority="22" rank="1"/>
  </conditionalFormatting>
  <conditionalFormatting sqref="BO17:BO81">
    <cfRule type="top10" dxfId="21" priority="23" bottom="1" rank="1"/>
    <cfRule type="top10" dxfId="20" priority="24" rank="1"/>
  </conditionalFormatting>
  <conditionalFormatting sqref="BP17:BP81">
    <cfRule type="top10" dxfId="19" priority="25" bottom="1" rank="1"/>
    <cfRule type="top10" dxfId="18" priority="26" rank="1"/>
  </conditionalFormatting>
  <conditionalFormatting sqref="BQ17:BQ81">
    <cfRule type="top10" dxfId="17" priority="27" bottom="1" rank="1"/>
    <cfRule type="top10" dxfId="16" priority="28" rank="1"/>
  </conditionalFormatting>
  <conditionalFormatting sqref="BR17:BR81">
    <cfRule type="top10" dxfId="15" priority="29" bottom="1" rank="1"/>
    <cfRule type="top10" dxfId="14" priority="30" rank="1"/>
  </conditionalFormatting>
  <conditionalFormatting sqref="BS17:BS81">
    <cfRule type="top10" dxfId="13" priority="31" bottom="1" rank="1"/>
    <cfRule type="top10" dxfId="12" priority="32" rank="1"/>
  </conditionalFormatting>
  <conditionalFormatting sqref="BT17:BT81">
    <cfRule type="top10" dxfId="11" priority="33" bottom="1" rank="1"/>
    <cfRule type="top10" dxfId="10" priority="34" rank="1"/>
  </conditionalFormatting>
  <conditionalFormatting sqref="BU17:BU81">
    <cfRule type="top10" dxfId="9" priority="35" bottom="1" rank="1"/>
    <cfRule type="top10" dxfId="8" priority="36" rank="1"/>
  </conditionalFormatting>
  <conditionalFormatting sqref="BV17:BV81">
    <cfRule type="top10" dxfId="7" priority="37" bottom="1" rank="1"/>
    <cfRule type="top10" dxfId="6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469" t="s">
        <v>50</v>
      </c>
      <c r="E2" s="470"/>
      <c r="F2" s="471"/>
      <c r="G2" s="472" t="s">
        <v>272</v>
      </c>
      <c r="H2" s="473"/>
      <c r="I2" s="474"/>
      <c r="J2" s="472" t="s">
        <v>273</v>
      </c>
      <c r="K2" s="473"/>
      <c r="L2" s="474"/>
      <c r="M2" s="472" t="s">
        <v>274</v>
      </c>
      <c r="N2" s="473"/>
      <c r="O2" s="474"/>
      <c r="P2" s="472" t="s">
        <v>275</v>
      </c>
      <c r="Q2" s="473"/>
      <c r="R2" s="475"/>
      <c r="S2" s="460" t="s">
        <v>276</v>
      </c>
      <c r="T2" s="461"/>
      <c r="U2" s="464" t="s">
        <v>277</v>
      </c>
      <c r="V2" s="465"/>
      <c r="W2" s="464" t="s">
        <v>278</v>
      </c>
      <c r="X2" s="465"/>
      <c r="Y2" s="464" t="s">
        <v>286</v>
      </c>
      <c r="Z2" s="465"/>
      <c r="AA2" s="464" t="s">
        <v>288</v>
      </c>
      <c r="AB2" s="465"/>
      <c r="AC2" s="464" t="s">
        <v>279</v>
      </c>
      <c r="AD2" s="465"/>
      <c r="AE2" s="464" t="s">
        <v>287</v>
      </c>
      <c r="AF2" s="465"/>
      <c r="AG2" s="464" t="s">
        <v>289</v>
      </c>
      <c r="AH2" s="465"/>
      <c r="AI2" s="464" t="s">
        <v>280</v>
      </c>
      <c r="AJ2" s="465"/>
      <c r="AK2" s="466" t="s">
        <v>281</v>
      </c>
      <c r="AL2" s="467"/>
      <c r="AM2" s="460" t="s">
        <v>282</v>
      </c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7"/>
    </row>
    <row r="3" spans="1:82" ht="24.95" customHeight="1" thickBot="1" x14ac:dyDescent="0.25">
      <c r="A3" s="145"/>
      <c r="B3" s="476" t="s">
        <v>152</v>
      </c>
      <c r="C3" s="477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478">
        <v>0</v>
      </c>
      <c r="AN3" s="463"/>
      <c r="AO3" s="462">
        <v>10</v>
      </c>
      <c r="AP3" s="463"/>
      <c r="AQ3" s="462">
        <v>20</v>
      </c>
      <c r="AR3" s="463"/>
      <c r="AS3" s="462">
        <v>30</v>
      </c>
      <c r="AT3" s="463"/>
      <c r="AU3" s="462">
        <v>40</v>
      </c>
      <c r="AV3" s="463"/>
      <c r="AW3" s="462">
        <v>50</v>
      </c>
      <c r="AX3" s="463"/>
      <c r="AY3" s="462">
        <v>60</v>
      </c>
      <c r="AZ3" s="463"/>
      <c r="BA3" s="462">
        <v>70</v>
      </c>
      <c r="BB3" s="463"/>
      <c r="BC3" s="462">
        <v>80</v>
      </c>
      <c r="BD3" s="463"/>
      <c r="BE3" s="462">
        <v>90</v>
      </c>
      <c r="BF3" s="463"/>
      <c r="BG3" s="462">
        <v>100</v>
      </c>
      <c r="BH3" s="463"/>
      <c r="BI3" s="462">
        <v>110</v>
      </c>
      <c r="BJ3" s="463"/>
      <c r="BK3" s="462">
        <v>120</v>
      </c>
      <c r="BL3" s="479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449" t="s">
        <v>153</v>
      </c>
      <c r="BO4" s="450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100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25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100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25</v>
      </c>
      <c r="J5" s="171" t="str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/>
      </c>
      <c r="K5" s="172" t="str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/>
      </c>
      <c r="L5" s="173" t="str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/>
      </c>
      <c r="M5" s="171" t="str">
        <f>IF(COUNT(Výsledky!$BK$3,Výsledky!$DH$3,Výsledky!$HP$3,Výsledky!$ID$3,Výsledky!$KO$3)=0,"",COUNT(Tipy!EF6,Tipy!ER6,Tipy!GN6,Tipy!GZ6,Tipy!IJ6)/COUNT(Výsledky!$BK$3,Výsledky!$DH$3,Výsledky!$HP$3,Výsledky!$ID$3,Výsledky!$KO$3))</f>
        <v/>
      </c>
      <c r="N5" s="172" t="str">
        <f>IF(COUNT(Výsledky!$BK$3,Výsledky!$DH$3,Výsledky!$HP$3,Výsledky!$ID$3,Výsledky!$KO$3)=0,"",SUM(Výsledky!FG12,Výsledky!FU12,Výsledky!HY12,Výsledky!IM12,Výsledky!KC12))</f>
        <v/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/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0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3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0.75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0.75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0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0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0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 t="str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/>
      </c>
      <c r="K6" s="172" t="str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/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/>
      </c>
      <c r="M6" s="171" t="str">
        <f>IF(COUNT(Výsledky!$BK$3,Výsledky!$DH$3,Výsledky!$HP$3,Výsledky!$ID$3,Výsledky!$KO$3)=0,"",COUNT(Tipy!EF7,Tipy!ER7,Tipy!GN7,Tipy!GZ7,Tipy!IJ7)/COUNT(Výsledky!$BK$3,Výsledky!$DH$3,Výsledky!$HP$3,Výsledky!$ID$3,Výsledky!$KO$3))</f>
        <v/>
      </c>
      <c r="N6" s="172" t="str">
        <f>IF(COUNT(Výsledky!$BK$3,Výsledky!$DH$3,Výsledky!$HP$3,Výsledky!$ID$3,Výsledky!$KO$3)=0,"",SUM(Výsledky!FG13,Výsledky!FU13,Výsledky!HY13,Výsledky!IM13,Výsledky!KC13))</f>
        <v/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/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140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35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140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35</v>
      </c>
      <c r="J7" s="171" t="str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/>
      </c>
      <c r="K7" s="172" t="str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/>
      </c>
      <c r="L7" s="173" t="str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/>
      </c>
      <c r="M7" s="171" t="str">
        <f>IF(COUNT(Výsledky!$BK$3,Výsledky!$DH$3,Výsledky!$HP$3,Výsledky!$ID$3,Výsledky!$KO$3)=0,"",COUNT(Tipy!EF8,Tipy!ER8,Tipy!GN8,Tipy!#REF!,Tipy!IJ8)/COUNT(Výsledky!$BK$3,Výsledky!$DH$3,Výsledky!$HP$3,Výsledky!$ID$3,Výsledky!$KO$3))</f>
        <v/>
      </c>
      <c r="N7" s="172" t="str">
        <f>IF(COUNT(Výsledky!$BK$3,Výsledky!$DH$3,Výsledky!$HP$3,Výsledky!$ID$3,Výsledky!$KO$3)=0,"",SUM(Výsledky!FG14,Výsledky!FU14,Výsledky!HY14,Výsledky!IM14,Výsledky!KC14))</f>
        <v/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/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1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0.25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2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3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0.75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2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2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0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0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0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60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20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60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20</v>
      </c>
      <c r="J8" s="171" t="str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/>
      </c>
      <c r="K8" s="172" t="str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/>
      </c>
      <c r="L8" s="173" t="str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/>
      </c>
      <c r="M8" s="171" t="str">
        <f>IF(COUNT(Výsledky!$BK$3,Výsledky!$DH$3,Výsledky!$HP$3,Výsledky!$ID$3,Výsledky!$KO$3)=0,"",COUNT(Tipy!EF9,Tipy!ER9,Tipy!GN9,Tipy!#REF!,Tipy!IJ9)/COUNT(Výsledky!$BK$3,Výsledky!$DH$3,Výsledky!$HP$3,Výsledky!$ID$3,Výsledky!$KO$3))</f>
        <v/>
      </c>
      <c r="N8" s="172" t="str">
        <f>IF(COUNT(Výsledky!$BK$3,Výsledky!$DH$3,Výsledky!$HP$3,Výsledky!$ID$3,Výsledky!$KO$3)=0,"",SUM(Výsledky!FG15,Výsledky!FU15,Výsledky!HY15,Výsledky!IM15,Výsledky!KC15))</f>
        <v/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/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2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2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1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1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0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90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30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90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30</v>
      </c>
      <c r="J9" s="171" t="str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/>
      </c>
      <c r="K9" s="172" t="str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/>
      </c>
      <c r="L9" s="173" t="str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/>
      </c>
      <c r="M9" s="171" t="str">
        <f>IF(COUNT(Výsledky!$BK$3,Výsledky!$DH$3,Výsledky!$HP$3,Výsledky!$ID$3,Výsledky!$KO$3)=0,"",COUNT(Tipy!EF10,Tipy!#REF!,Tipy!GN10,Tipy!#REF!,Tipy!IJ10)/COUNT(Výsledky!$BK$3,Výsledky!$DH$3,Výsledky!$HP$3,Výsledky!$ID$3,Výsledky!$KO$3))</f>
        <v/>
      </c>
      <c r="N9" s="172" t="str">
        <f>IF(COUNT(Výsledky!$BK$3,Výsledky!$DH$3,Výsledky!$HP$3,Výsledky!$ID$3,Výsledky!$KO$3)=0,"",SUM(Výsledky!FG16,Výsledky!FU16,Výsledky!HY16,Výsledky!IM16,Výsledky!KC16))</f>
        <v/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/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0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2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2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2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2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0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0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1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0.33333333333333331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130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43.333333333333336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130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43.333333333333336</v>
      </c>
      <c r="J10" s="171" t="str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/>
      </c>
      <c r="K10" s="172" t="str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/>
      </c>
      <c r="L10" s="173" t="str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/>
      </c>
      <c r="M10" s="171" t="str">
        <f>IF(COUNT(Výsledky!$BK$3,Výsledky!$DH$3,Výsledky!$HP$3,Výsledky!$ID$3,Výsledky!$KO$3)=0,"",COUNT(Tipy!EF11,Tipy!#REF!,Tipy!GN11,Tipy!GZ11,Tipy!IJ11)/COUNT(Výsledky!$BK$3,Výsledky!$DH$3,Výsledky!$HP$3,Výsledky!$ID$3,Výsledky!$KO$3))</f>
        <v/>
      </c>
      <c r="N10" s="172" t="str">
        <f>IF(COUNT(Výsledky!$BK$3,Výsledky!$DH$3,Výsledky!$HP$3,Výsledky!$ID$3,Výsledky!$KO$3)=0,"",SUM(Výsledky!FG17,Výsledky!FU17,Výsledky!HY17,Výsledky!IM17,Výsledky!KC17))</f>
        <v/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/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2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0.66666666666666663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3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0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0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1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1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1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190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47.5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190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47.5</v>
      </c>
      <c r="J11" s="171" t="str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/>
      </c>
      <c r="K11" s="172" t="str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/>
      </c>
      <c r="L11" s="173" t="str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/>
      </c>
      <c r="M11" s="171" t="str">
        <f>IF(COUNT(Výsledky!$BK$3,Výsledky!$DH$3,Výsledky!$HP$3,Výsledky!$ID$3,Výsledky!$KO$3)=0,"",COUNT(Tipy!EF12,Tipy!#REF!,Tipy!GN12,Tipy!GZ12,Tipy!IJ12)/COUNT(Výsledky!$BK$3,Výsledky!$DH$3,Výsledky!$HP$3,Výsledky!$ID$3,Výsledky!$KO$3))</f>
        <v/>
      </c>
      <c r="N11" s="172" t="str">
        <f>IF(COUNT(Výsledky!$BK$3,Výsledky!$DH$3,Výsledky!$HP$3,Výsledky!$ID$3,Výsledky!$KO$3)=0,"",SUM(Výsledky!FG18,Výsledky!FU18,Výsledky!HY18,Výsledky!IM18,Výsledky!KC18))</f>
        <v/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/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3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0.75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1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1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190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47.5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190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47.5</v>
      </c>
      <c r="J12" s="171" t="str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/>
      </c>
      <c r="K12" s="172" t="str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/>
      </c>
      <c r="L12" s="173" t="str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/>
      </c>
      <c r="M12" s="171" t="str">
        <f>IF(COUNT(Výsledky!$BK$3,Výsledky!$DH$3,Výsledky!$HP$3,Výsledky!$ID$3,Výsledky!$KO$3)=0,"",COUNT(Tipy!EF13,Tipy!ER13,Tipy!GN13,Tipy!GZ13,Tipy!IJ13)/COUNT(Výsledky!$BK$3,Výsledky!$DH$3,Výsledky!$HP$3,Výsledky!$ID$3,Výsledky!$KO$3))</f>
        <v/>
      </c>
      <c r="N12" s="172" t="str">
        <f>IF(COUNT(Výsledky!$BK$3,Výsledky!$DH$3,Výsledky!$HP$3,Výsledky!$ID$3,Výsledky!$KO$3)=0,"",SUM(Výsledky!FG19,Výsledky!FU19,Výsledky!HY19,Výsledky!IM19,Výsledky!KC19))</f>
        <v/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/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1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0.75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3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0.75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3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0.75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1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140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46.666666666666664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140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46.666666666666664</v>
      </c>
      <c r="J13" s="171" t="str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/>
      </c>
      <c r="K13" s="172" t="str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/>
      </c>
      <c r="L13" s="173" t="str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/>
      </c>
      <c r="M13" s="171" t="str">
        <f>IF(COUNT(Výsledky!$BK$3,Výsledky!$DH$3,Výsledky!$HP$3,Výsledky!$ID$3,Výsledky!$KO$3)=0,"",COUNT(Tipy!EF14,Tipy!ER14,Tipy!GN14,Tipy!GZ14,Tipy!IJ14)/COUNT(Výsledky!$BK$3,Výsledky!$DH$3,Výsledky!$HP$3,Výsledky!$ID$3,Výsledky!$KO$3))</f>
        <v/>
      </c>
      <c r="N13" s="172" t="str">
        <f>IF(COUNT(Výsledky!$BK$3,Výsledky!$DH$3,Výsledky!$HP$3,Výsledky!$ID$3,Výsledky!$KO$3)=0,"",SUM(Výsledky!FG20,Výsledky!FU20,Výsledky!HY20,Výsledky!IM20,Výsledky!KC20))</f>
        <v/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/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1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0.33333333333333331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0.66666666666666663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3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1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2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0.66666666666666663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2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0.66666666666666663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0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0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0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270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67.5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270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67.5</v>
      </c>
      <c r="J14" s="171" t="str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/>
      </c>
      <c r="K14" s="172" t="str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/>
      </c>
      <c r="L14" s="173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/>
      </c>
      <c r="M14" s="171" t="str">
        <f>IF(COUNT(Výsledky!$BK$3,Výsledky!$DH$3,Výsledky!$HP$3,Výsledky!$ID$3,Výsledky!$KO$3)=0,"",COUNT(Tipy!EF15,Tipy!ER15,Tipy!GN15,Tipy!GZ15,Tipy!IJ15)/COUNT(Výsledky!$BK$3,Výsledky!$DH$3,Výsledky!$HP$3,Výsledky!$ID$3,Výsledky!$KO$3))</f>
        <v/>
      </c>
      <c r="N14" s="172" t="str">
        <f>IF(COUNT(Výsledky!$BK$3,Výsledky!$DH$3,Výsledky!$HP$3,Výsledky!$ID$3,Výsledky!$KO$3)=0,"",SUM(Výsledky!FG21,Výsledky!FU21,Výsledky!HY21,Výsledky!IM21,Výsledky!KC21))</f>
        <v/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/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2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4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0.25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0.25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2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1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0.25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3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0.75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2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140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35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140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35</v>
      </c>
      <c r="J15" s="171" t="str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/>
      </c>
      <c r="K15" s="172" t="str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/>
      </c>
      <c r="L15" s="173" t="str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/>
      </c>
      <c r="M15" s="171" t="str">
        <f>IF(COUNT(Výsledky!$BK$3,Výsledky!$DH$3,Výsledky!$HP$3,Výsledky!$ID$3,Výsledky!$KO$3)=0,"",COUNT(Tipy!EF16,Tipy!ER16,Tipy!GN16,Tipy!GZ16,Tipy!IJ16)/COUNT(Výsledky!$BK$3,Výsledky!$DH$3,Výsledky!$HP$3,Výsledky!$ID$3,Výsledky!$KO$3))</f>
        <v/>
      </c>
      <c r="N15" s="172" t="str">
        <f>IF(COUNT(Výsledky!$BK$3,Výsledky!$DH$3,Výsledky!$HP$3,Výsledky!$ID$3,Výsledky!$KO$3)=0,"",SUM(Výsledky!FG22,Výsledky!FU22,Výsledky!HY22,Výsledky!IM22,Výsledky!KC22))</f>
        <v/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/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2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2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0.25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0.25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3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0.75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150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37.5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150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37.5</v>
      </c>
      <c r="J16" s="171" t="str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/>
      </c>
      <c r="K16" s="172" t="str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/>
      </c>
      <c r="L16" s="173" t="str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/>
      </c>
      <c r="M16" s="171" t="str">
        <f>IF(COUNT(Výsledky!$BK$3,Výsledky!$DH$3,Výsledky!$HP$3,Výsledky!$ID$3,Výsledky!$KO$3)=0,"",COUNT(Tipy!EF17,Tipy!ER17,Tipy!GN17,Tipy!GZ17,Tipy!IJ17)/COUNT(Výsledky!$BK$3,Výsledky!$DH$3,Výsledky!$HP$3,Výsledky!$ID$3,Výsledky!$KO$3))</f>
        <v/>
      </c>
      <c r="N16" s="172" t="str">
        <f>IF(COUNT(Výsledky!$BK$3,Výsledky!$DH$3,Výsledky!$HP$3,Výsledky!$ID$3,Výsledky!$KO$3)=0,"",SUM(Výsledky!FG23,Výsledky!FU23,Výsledky!HY23,Výsledky!IM23,Výsledky!KC23))</f>
        <v/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/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1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1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1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0.75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210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52.5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210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52.5</v>
      </c>
      <c r="J17" s="171" t="str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/>
      </c>
      <c r="K17" s="172" t="str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/>
      </c>
      <c r="L17" s="173" t="str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/>
      </c>
      <c r="M17" s="171" t="str">
        <f>IF(COUNT(Výsledky!$BK$3,Výsledky!$DH$3,Výsledky!$HP$3,Výsledky!$ID$3,Výsledky!$KO$3)=0,"",COUNT(Tipy!EF18,Tipy!ER18,Tipy!GN18,Tipy!GZ18,Tipy!IJ18)/COUNT(Výsledky!$BK$3,Výsledky!$DH$3,Výsledky!$HP$3,Výsledky!$ID$3,Výsledky!$KO$3))</f>
        <v/>
      </c>
      <c r="N17" s="172" t="str">
        <f>IF(COUNT(Výsledky!$BK$3,Výsledky!$DH$3,Výsledky!$HP$3,Výsledky!$ID$3,Výsledky!$KO$3)=0,"",SUM(Výsledky!FG24,Výsledky!FU24,Výsledky!HY24,Výsledky!IM24,Výsledky!KC24))</f>
        <v/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/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0.75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4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2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150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37.5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150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37.5</v>
      </c>
      <c r="J18" s="171" t="str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/>
      </c>
      <c r="K18" s="172" t="str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/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/>
      </c>
      <c r="M18" s="171" t="str">
        <f>IF(COUNT(Výsledky!$BK$3,Výsledky!$DH$3,Výsledky!$HP$3,Výsledky!$ID$3,Výsledky!$KO$3)=0,"",COUNT(Tipy!EF19,Tipy!ER19,Tipy!GN19,Tipy!GZ19,Tipy!IJ19)/COUNT(Výsledky!$BK$3,Výsledky!$DH$3,Výsledky!$HP$3,Výsledky!$ID$3,Výsledky!$KO$3))</f>
        <v/>
      </c>
      <c r="N18" s="172" t="str">
        <f>IF(COUNT(Výsledky!$BK$3,Výsledky!$DH$3,Výsledky!$HP$3,Výsledky!$ID$3,Výsledky!$KO$3)=0,"",SUM(Výsledky!FG25,Výsledky!FU25,Výsledky!HY25,Výsledky!IM25,Výsledky!KC25))</f>
        <v/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/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1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0.25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1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0.25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2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1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0.25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1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0.25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2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2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0.25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150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37.5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150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37.5</v>
      </c>
      <c r="J19" s="171" t="str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/>
      </c>
      <c r="K19" s="172" t="str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/>
      </c>
      <c r="L19" s="173" t="str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/>
      </c>
      <c r="M19" s="171" t="str">
        <f>IF(COUNT(Výsledky!$BK$3,Výsledky!$DH$3,Výsledky!$HP$3,Výsledky!$ID$3,Výsledky!$KO$3)=0,"",COUNT(Tipy!EF20,Tipy!ER20,Tipy!GN20,Tipy!GZ20,Tipy!IJ20)/COUNT(Výsledky!$BK$3,Výsledky!$DH$3,Výsledky!$HP$3,Výsledky!$ID$3,Výsledky!$KO$3))</f>
        <v/>
      </c>
      <c r="N19" s="172" t="str">
        <f>IF(COUNT(Výsledky!$BK$3,Výsledky!$DH$3,Výsledky!$HP$3,Výsledky!$ID$3,Výsledky!$KO$3)=0,"",SUM(Výsledky!FG26,Výsledky!FU26,Výsledky!HY26,Výsledky!IM26,Výsledky!KC26))</f>
        <v/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/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0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2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2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1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0.25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2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2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120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30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120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30</v>
      </c>
      <c r="J20" s="171" t="str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/>
      </c>
      <c r="K20" s="172" t="str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/>
      </c>
      <c r="L20" s="173" t="str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/>
      </c>
      <c r="M20" s="171" t="str">
        <f>IF(COUNT(Výsledky!$BK$3,Výsledky!$DH$3,Výsledky!$HP$3,Výsledky!$ID$3,Výsledky!$KO$3)=0,"",COUNT(Tipy!EF21,Tipy!ER21,Tipy!GN21,Tipy!GZ21,Tipy!IJ21)/COUNT(Výsledky!$BK$3,Výsledky!$DH$3,Výsledky!$HP$3,Výsledky!$ID$3,Výsledky!$KO$3))</f>
        <v/>
      </c>
      <c r="N20" s="172" t="str">
        <f>IF(COUNT(Výsledky!$BK$3,Výsledky!$DH$3,Výsledky!$HP$3,Výsledky!$ID$3,Výsledky!$KO$3)=0,"",SUM(Výsledky!FG27,Výsledky!FU27,Výsledky!HY27,Výsledky!IM27,Výsledky!KC27))</f>
        <v/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/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0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0.25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0.25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2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40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13.333333333333334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40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13.333333333333334</v>
      </c>
      <c r="J21" s="171" t="str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/>
      </c>
      <c r="K21" s="172" t="str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/>
      </c>
      <c r="L21" s="173" t="str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/>
      </c>
      <c r="M21" s="171" t="str">
        <f>IF(COUNT(Výsledky!$BK$3,Výsledky!$DH$3,Výsledky!$HP$3,Výsledky!$ID$3,Výsledky!$KO$3)=0,"",COUNT(Tipy!EF22,Tipy!ER22,Tipy!GN22,Tipy!GZ22,Tipy!IJ22)/COUNT(Výsledky!$BK$3,Výsledky!$DH$3,Výsledky!$HP$3,Výsledky!$ID$3,Výsledky!$KO$3))</f>
        <v/>
      </c>
      <c r="N21" s="172" t="str">
        <f>IF(COUNT(Výsledky!$BK$3,Výsledky!$DH$3,Výsledky!$HP$3,Výsledky!$ID$3,Výsledky!$KO$3)=0,"",SUM(Výsledky!FG28,Výsledky!FU28,Výsledky!HY28,Výsledky!IM28,Výsledky!KC28))</f>
        <v/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/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0.66666666666666663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0.66666666666666663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0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0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0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130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32.5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130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32.5</v>
      </c>
      <c r="J22" s="171" t="str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/>
      </c>
      <c r="K22" s="172" t="str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/>
      </c>
      <c r="L22" s="173" t="str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/>
      </c>
      <c r="M22" s="171" t="str">
        <f>IF(COUNT(Výsledky!$BK$3,Výsledky!$DH$3,Výsledky!$HP$3,Výsledky!$ID$3,Výsledky!$KO$3)=0,"",COUNT(Tipy!EF23,Tipy!ER23,Tipy!GN23,Tipy!GZ23,Tipy!IJ23)/COUNT(Výsledky!$BK$3,Výsledky!$DH$3,Výsledky!$HP$3,Výsledky!$ID$3,Výsledky!$KO$3))</f>
        <v/>
      </c>
      <c r="N22" s="172" t="str">
        <f>IF(COUNT(Výsledky!$BK$3,Výsledky!$DH$3,Výsledky!$HP$3,Výsledky!$ID$3,Výsledky!$KO$3)=0,"",SUM(Výsledky!FG29,Výsledky!FU29,Výsledky!HY29,Výsledky!IM29,Výsledky!KC29))</f>
        <v/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/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0.25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2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0.5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3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0.75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1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0.25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1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0.25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0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0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1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140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35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140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35</v>
      </c>
      <c r="J23" s="171" t="str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/>
      </c>
      <c r="K23" s="172" t="str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/>
      </c>
      <c r="L23" s="173" t="str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/>
      </c>
      <c r="M23" s="171" t="str">
        <f>IF(COUNT(Výsledky!$BK$3,Výsledky!$DH$3,Výsledky!$HP$3,Výsledky!$ID$3,Výsledky!$KO$3)=0,"",COUNT(Tipy!EF24,Tipy!ER24,Tipy!GN24,Tipy!GZ24,Tipy!IJ24)/COUNT(Výsledky!$BK$3,Výsledky!$DH$3,Výsledky!$HP$3,Výsledky!$ID$3,Výsledky!$KO$3))</f>
        <v/>
      </c>
      <c r="N23" s="172" t="str">
        <f>IF(COUNT(Výsledky!$BK$3,Výsledky!$DH$3,Výsledky!$HP$3,Výsledky!$ID$3,Výsledky!$KO$3)=0,"",SUM(Výsledky!FG30,Výsledky!FU30,Výsledky!HY30,Výsledky!IM30,Výsledky!KC30))</f>
        <v/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/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0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2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2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2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230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57.5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230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57.5</v>
      </c>
      <c r="J24" s="171" t="str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/>
      </c>
      <c r="K24" s="172" t="str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/>
      </c>
      <c r="L24" s="173" t="str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/>
      </c>
      <c r="M24" s="171" t="str">
        <f>IF(COUNT(Výsledky!$BK$3,Výsledky!$DH$3,Výsledky!$HP$3,Výsledky!$ID$3,Výsledky!$KO$3)=0,"",COUNT(Tipy!EF25,Tipy!ER25,Tipy!GN25,Tipy!GZ25,Tipy!IJ25)/COUNT(Výsledky!$BK$3,Výsledky!$DH$3,Výsledky!$HP$3,Výsledky!$ID$3,Výsledky!$KO$3))</f>
        <v/>
      </c>
      <c r="N24" s="172" t="str">
        <f>IF(COUNT(Výsledky!$BK$3,Výsledky!$DH$3,Výsledky!$HP$3,Výsledky!$ID$3,Výsledky!$KO$3)=0,"",SUM(Výsledky!FG31,Výsledky!FU31,Výsledky!HY31,Výsledky!IM31,Výsledky!KC31))</f>
        <v/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/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1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0.25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0.75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2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2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0.25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0.75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2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250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62.5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250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62.5</v>
      </c>
      <c r="J25" s="171" t="str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/>
      </c>
      <c r="K25" s="172" t="str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/>
      </c>
      <c r="L25" s="173" t="str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/>
      </c>
      <c r="M25" s="171" t="str">
        <f>IF(COUNT(Výsledky!$BK$3,Výsledky!$DH$3,Výsledky!$HP$3,Výsledky!$ID$3,Výsledky!$KO$3)=0,"",COUNT(Tipy!EF26,Tipy!ER26,Tipy!GN26,Tipy!GZ26,Tipy!IJ26)/COUNT(Výsledky!$BK$3,Výsledky!$DH$3,Výsledky!$HP$3,Výsledky!$ID$3,Výsledky!$KO$3))</f>
        <v/>
      </c>
      <c r="N25" s="172" t="str">
        <f>IF(COUNT(Výsledky!$BK$3,Výsledky!$DH$3,Výsledky!$HP$3,Výsledky!$ID$3,Výsledky!$KO$3)=0,"",SUM(Výsledky!FG32,Výsledky!FU32,Výsledky!HY32,Výsledky!IM32,Výsledky!KC32))</f>
        <v/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/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2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0.75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2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2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3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3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1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0.25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100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25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100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25</v>
      </c>
      <c r="J26" s="171" t="str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/>
      </c>
      <c r="K26" s="172" t="str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/>
      </c>
      <c r="L26" s="173" t="str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/>
      </c>
      <c r="M26" s="171" t="str">
        <f>IF(COUNT(Výsledky!$BK$3,Výsledky!$DH$3,Výsledky!$HP$3,Výsledky!$ID$3,Výsledky!$KO$3)=0,"",COUNT(Tipy!EF27,Tipy!ER27,Tipy!GN27,Tipy!GZ27,Tipy!IJ27)/COUNT(Výsledky!$BK$3,Výsledky!$DH$3,Výsledky!$HP$3,Výsledky!$ID$3,Výsledky!$KO$3))</f>
        <v/>
      </c>
      <c r="N26" s="172" t="str">
        <f>IF(COUNT(Výsledky!$BK$3,Výsledky!$DH$3,Výsledky!$HP$3,Výsledky!$ID$3,Výsledky!$KO$3)=0,"",SUM(Výsledky!FG33,Výsledky!FU33,Výsledky!HY33,Výsledky!IM33,Výsledky!KC33))</f>
        <v/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/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3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0.75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0.75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1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1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0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240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60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240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60</v>
      </c>
      <c r="J27" s="171" t="str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/>
      </c>
      <c r="K27" s="172" t="str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/>
      </c>
      <c r="L27" s="173" t="str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/>
      </c>
      <c r="M27" s="171" t="str">
        <f>IF(COUNT(Výsledky!$BK$3,Výsledky!$DH$3,Výsledky!$HP$3,Výsledky!$ID$3,Výsledky!$KO$3)=0,"",COUNT(Tipy!EF28,Tipy!ER28,Tipy!GN28,Tipy!GZ28,Tipy!IJ28)/COUNT(Výsledky!$BK$3,Výsledky!$DH$3,Výsledky!$HP$3,Výsledky!$ID$3,Výsledky!$KO$3))</f>
        <v/>
      </c>
      <c r="N27" s="172" t="str">
        <f>IF(COUNT(Výsledky!$BK$3,Výsledky!$DH$3,Výsledky!$HP$3,Výsledky!$ID$3,Výsledky!$KO$3)=0,"",SUM(Výsledky!FG34,Výsledky!FU34,Výsledky!HY34,Výsledky!IM34,Výsledky!KC34))</f>
        <v/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/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2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0.66666666666666663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0.33333333333333331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3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3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0.33333333333333331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0.33333333333333331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2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0.66666666666666663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130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43.333333333333336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130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43.333333333333336</v>
      </c>
      <c r="J28" s="171" t="str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/>
      </c>
      <c r="K28" s="172" t="str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/>
      </c>
      <c r="L28" s="173" t="str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/>
      </c>
      <c r="M28" s="171" t="str">
        <f>IF(COUNT(Výsledky!$BK$3,Výsledky!$DH$3,Výsledky!$HP$3,Výsledky!$ID$3,Výsledky!$KO$3)=0,"",COUNT(Tipy!EF29,Tipy!ER29,Tipy!GN29,Tipy!GZ29,Tipy!IJ29)/COUNT(Výsledky!$BK$3,Výsledky!$DH$3,Výsledky!$HP$3,Výsledky!$ID$3,Výsledky!$KO$3))</f>
        <v/>
      </c>
      <c r="N28" s="172" t="str">
        <f>IF(COUNT(Výsledky!$BK$3,Výsledky!$DH$3,Výsledky!$HP$3,Výsledky!$ID$3,Výsledky!$KO$3)=0,"",SUM(Výsledky!FG35,Výsledky!FU35,Výsledky!HY35,Výsledky!IM35,Výsledky!KC35))</f>
        <v/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/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1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30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15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15</v>
      </c>
      <c r="J29" s="171" t="str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/>
      </c>
      <c r="K29" s="172" t="str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/>
      </c>
      <c r="L29" s="173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/>
      </c>
      <c r="M29" s="171" t="str">
        <f>IF(COUNT(Výsledky!$BK$3,Výsledky!$DH$3,Výsledky!$HP$3,Výsledky!$ID$3,Výsledky!$KO$3)=0,"",COUNT(Tipy!EF30,Tipy!ER30,Tipy!GN30,Tipy!GZ30,Tipy!IJ30)/COUNT(Výsledky!$BK$3,Výsledky!$DH$3,Výsledky!$HP$3,Výsledky!$ID$3,Výsledky!$KO$3))</f>
        <v/>
      </c>
      <c r="N29" s="172" t="str">
        <f>IF(COUNT(Výsledky!$BK$3,Výsledky!$DH$3,Výsledky!$HP$3,Výsledky!$ID$3,Výsledky!$KO$3)=0,"",SUM(Výsledky!FG36,Výsledky!FU36,Výsledky!HY36,Výsledky!IM36,Výsledky!KC36))</f>
        <v/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/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0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0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0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0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1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22.5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90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22.5</v>
      </c>
      <c r="J30" s="171" t="str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/>
      </c>
      <c r="K30" s="172" t="str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/>
      </c>
      <c r="L30" s="173" t="str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/>
      </c>
      <c r="M30" s="171" t="str">
        <f>IF(COUNT(Výsledky!$BK$3,Výsledky!$DH$3,Výsledky!$HP$3,Výsledky!$ID$3,Výsledky!$KO$3)=0,"",COUNT(Tipy!EF31,Tipy!ER31,Tipy!GN31,Tipy!GZ31,Tipy!IJ31)/COUNT(Výsledky!$BK$3,Výsledky!$DH$3,Výsledky!$HP$3,Výsledky!$ID$3,Výsledky!$KO$3))</f>
        <v/>
      </c>
      <c r="N30" s="172" t="str">
        <f>IF(COUNT(Výsledky!$BK$3,Výsledky!$DH$3,Výsledky!$HP$3,Výsledky!$ID$3,Výsledky!$KO$3)=0,"",SUM(Výsledky!FG37,Výsledky!FU37,Výsledky!HY37,Výsledky!IM37,Výsledky!KC37))</f>
        <v/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/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2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0.25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0.25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0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0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3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0.75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190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47.5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190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47.5</v>
      </c>
      <c r="J31" s="171" t="str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/>
      </c>
      <c r="K31" s="172" t="str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/>
      </c>
      <c r="L31" s="173" t="str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/>
      </c>
      <c r="M31" s="171" t="str">
        <f>IF(COUNT(Výsledky!$BK$3,Výsledky!$DH$3,Výsledky!$HP$3,Výsledky!$ID$3,Výsledky!$KO$3)=0,"",COUNT(Tipy!EF32,Tipy!ER32,Tipy!GN32,Tipy!GZ32,Tipy!IJ32)/COUNT(Výsledky!$BK$3,Výsledky!$DH$3,Výsledky!$HP$3,Výsledky!$ID$3,Výsledky!$KO$3))</f>
        <v/>
      </c>
      <c r="N31" s="172" t="str">
        <f>IF(COUNT(Výsledky!$BK$3,Výsledky!$DH$3,Výsledky!$HP$3,Výsledky!$ID$3,Výsledky!$KO$3)=0,"",SUM(Výsledky!FG38,Výsledky!FU38,Výsledky!HY38,Výsledky!IM38,Výsledky!KC38))</f>
        <v/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/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2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0.66666666666666663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0.33333333333333331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0.33333333333333331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0.33333333333333331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1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0.33333333333333331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1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0.33333333333333331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0.33333333333333331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100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50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100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50</v>
      </c>
      <c r="J32" s="171" t="str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/>
      </c>
      <c r="K32" s="172" t="str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/>
      </c>
      <c r="L32" s="173" t="str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/>
      </c>
      <c r="M32" s="171" t="str">
        <f>IF(COUNT(Výsledky!$BK$3,Výsledky!$DH$3,Výsledky!$HP$3,Výsledky!$ID$3,Výsledky!$KO$3)=0,"",COUNT(Tipy!EF33,Tipy!ER33,Tipy!GN33,Tipy!GZ33,Tipy!IJ33)/COUNT(Výsledky!$BK$3,Výsledky!$DH$3,Výsledky!$HP$3,Výsledky!$ID$3,Výsledky!$KO$3))</f>
        <v/>
      </c>
      <c r="N32" s="172" t="str">
        <f>IF(COUNT(Výsledky!$BK$3,Výsledky!$DH$3,Výsledky!$HP$3,Výsledky!$ID$3,Výsledky!$KO$3)=0,"",SUM(Výsledky!FG39,Výsledky!FU39,Výsledky!HY39,Výsledky!IM39,Výsledky!KC39))</f>
        <v/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/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0.25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1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2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0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0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1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0.25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1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0.25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0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140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140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35</v>
      </c>
      <c r="J33" s="171" t="str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/>
      </c>
      <c r="K33" s="172" t="str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/>
      </c>
      <c r="L33" s="173" t="str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/>
      </c>
      <c r="M33" s="171" t="str">
        <f>IF(COUNT(Výsledky!$BK$3,Výsledky!$DH$3,Výsledky!$HP$3,Výsledky!$ID$3,Výsledky!$KO$3)=0,"",COUNT(Tipy!EF34,Tipy!ER34,Tipy!GN34,Tipy!GZ34,Tipy!IJ34)/COUNT(Výsledky!$BK$3,Výsledky!$DH$3,Výsledky!$HP$3,Výsledky!$ID$3,Výsledky!$KO$3))</f>
        <v/>
      </c>
      <c r="N33" s="172" t="str">
        <f>IF(COUNT(Výsledky!$BK$3,Výsledky!$DH$3,Výsledky!$HP$3,Výsledky!$ID$3,Výsledky!$KO$3)=0,"",SUM(Výsledky!FG40,Výsledky!FU40,Výsledky!HY40,Výsledky!IM40,Výsledky!KC40))</f>
        <v/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/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1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0.33333333333333331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0.66666666666666663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1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0.33333333333333331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0.33333333333333331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2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0.66666666666666663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 t="str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/>
      </c>
      <c r="K34" s="172" t="str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/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/>
      </c>
      <c r="M34" s="171" t="str">
        <f>IF(COUNT(Výsledky!$BK$3,Výsledky!$DH$3,Výsledky!$HP$3,Výsledky!$ID$3,Výsledky!$KO$3)=0,"",COUNT(Tipy!EF35,Tipy!ER35,Tipy!GN35,Tipy!GZ35,Tipy!IJ35)/COUNT(Výsledky!$BK$3,Výsledky!$DH$3,Výsledky!$HP$3,Výsledky!$ID$3,Výsledky!$KO$3))</f>
        <v/>
      </c>
      <c r="N34" s="172" t="str">
        <f>IF(COUNT(Výsledky!$BK$3,Výsledky!$DH$3,Výsledky!$HP$3,Výsledky!$ID$3,Výsledky!$KO$3)=0,"",SUM(Výsledky!FG41,Výsledky!FU41,Výsledky!HY41,Výsledky!IM41,Výsledky!KC41))</f>
        <v/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/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50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25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50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25</v>
      </c>
      <c r="J35" s="171" t="str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/>
      </c>
      <c r="K35" s="172" t="str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/>
      </c>
      <c r="L35" s="173" t="str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/>
      </c>
      <c r="M35" s="171" t="str">
        <f>IF(COUNT(Výsledky!$BK$3,Výsledky!$DH$3,Výsledky!$HP$3,Výsledky!$ID$3,Výsledky!$KO$3)=0,"",COUNT(Tipy!EF36,Tipy!ER36,Tipy!GN36,Tipy!GZ36,Tipy!IJ36)/COUNT(Výsledky!$BK$3,Výsledky!$DH$3,Výsledky!$HP$3,Výsledky!$ID$3,Výsledky!$KO$3))</f>
        <v/>
      </c>
      <c r="N35" s="172" t="str">
        <f>IF(COUNT(Výsledky!$BK$3,Výsledky!$DH$3,Výsledky!$HP$3,Výsledky!$ID$3,Výsledky!$KO$3)=0,"",SUM(Výsledky!FG42,Výsledky!FU42,Výsledky!HY42,Výsledky!IM42,Výsledky!KC42))</f>
        <v/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/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0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0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0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140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70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140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70</v>
      </c>
      <c r="J36" s="171" t="str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/>
      </c>
      <c r="K36" s="172" t="str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/>
      </c>
      <c r="L36" s="173" t="str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/>
      </c>
      <c r="M36" s="171" t="str">
        <f>IF(COUNT(Výsledky!$BK$3,Výsledky!$DH$3,Výsledky!$HP$3,Výsledky!$ID$3,Výsledky!$KO$3)=0,"",COUNT(Tipy!EF37,Tipy!ER37,Tipy!GN37,Tipy!GZ37,Tipy!IJ37)/COUNT(Výsledky!$BK$3,Výsledky!$DH$3,Výsledky!$HP$3,Výsledky!$ID$3,Výsledky!$KO$3))</f>
        <v/>
      </c>
      <c r="N36" s="172" t="str">
        <f>IF(COUNT(Výsledky!$BK$3,Výsledky!$DH$3,Výsledky!$HP$3,Výsledky!$ID$3,Výsledky!$KO$3)=0,"",SUM(Výsledky!FG43,Výsledky!FU43,Výsledky!HY43,Výsledky!IM43,Výsledky!KC43))</f>
        <v/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/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1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0.66666666666666663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0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0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2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0.66666666666666663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 t="str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/>
      </c>
      <c r="K37" s="172" t="str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/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/>
      </c>
      <c r="M37" s="171" t="str">
        <f>IF(COUNT(Výsledky!$BK$3,Výsledky!$DH$3,Výsledky!$HP$3,Výsledky!$ID$3,Výsledky!$KO$3)=0,"",COUNT(Tipy!EF38,Tipy!ER38,Tipy!GN38,Tipy!GZ38,Tipy!IJ38)/COUNT(Výsledky!$BK$3,Výsledky!$DH$3,Výsledky!$HP$3,Výsledky!$ID$3,Výsledky!$KO$3))</f>
        <v/>
      </c>
      <c r="N37" s="172" t="str">
        <f>IF(COUNT(Výsledky!$BK$3,Výsledky!$DH$3,Výsledky!$HP$3,Výsledky!$ID$3,Výsledky!$KO$3)=0,"",SUM(Výsledky!FG44,Výsledky!FU44,Výsledky!HY44,Výsledky!IM44,Výsledky!KC44))</f>
        <v/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/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 t="str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/>
      </c>
      <c r="K38" s="172" t="str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/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/>
      </c>
      <c r="M38" s="171" t="str">
        <f>IF(COUNT(Výsledky!$BK$3,Výsledky!$DH$3,Výsledky!$HP$3,Výsledky!$ID$3,Výsledky!$KO$3)=0,"",COUNT(Tipy!EF39,Tipy!ER39,Tipy!GN39,Tipy!GZ39,Tipy!IJ39)/COUNT(Výsledky!$BK$3,Výsledky!$DH$3,Výsledky!$HP$3,Výsledky!$ID$3,Výsledky!$KO$3))</f>
        <v/>
      </c>
      <c r="N38" s="172" t="str">
        <f>IF(COUNT(Výsledky!$BK$3,Výsledky!$DH$3,Výsledky!$HP$3,Výsledky!$ID$3,Výsledky!$KO$3)=0,"",SUM(Výsledky!FG45,Výsledky!FU45,Výsledky!HY45,Výsledky!IM45,Výsledky!KC45))</f>
        <v/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/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160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40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160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40</v>
      </c>
      <c r="J39" s="171" t="str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/>
      </c>
      <c r="K39" s="172" t="str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/>
      </c>
      <c r="L39" s="173" t="str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/>
      </c>
      <c r="M39" s="171" t="str">
        <f>IF(COUNT(Výsledky!$BK$3,Výsledky!$DH$3,Výsledky!$HP$3,Výsledky!$ID$3,Výsledky!$KO$3)=0,"",COUNT(Tipy!EF40,Tipy!ER40,Tipy!GN40,Tipy!GZ40,Tipy!IJ40)/COUNT(Výsledky!$BK$3,Výsledky!$DH$3,Výsledky!$HP$3,Výsledky!$ID$3,Výsledky!$KO$3))</f>
        <v/>
      </c>
      <c r="N39" s="172" t="str">
        <f>IF(COUNT(Výsledky!$BK$3,Výsledky!$DH$3,Výsledky!$HP$3,Výsledky!$ID$3,Výsledky!$KO$3)=0,"",SUM(Výsledky!FG46,Výsledky!FU46,Výsledky!HY46,Výsledky!IM46,Výsledky!KC46))</f>
        <v/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/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1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0.33333333333333331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3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0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0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2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2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2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50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16.666666666666668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16.666666666666668</v>
      </c>
      <c r="J40" s="171" t="str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/>
      </c>
      <c r="K40" s="172" t="str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/>
      </c>
      <c r="L40" s="173" t="str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/>
      </c>
      <c r="M40" s="171" t="str">
        <f>IF(COUNT(Výsledky!$BK$3,Výsledky!$DH$3,Výsledky!$HP$3,Výsledky!$ID$3,Výsledky!$KO$3)=0,"",COUNT(Tipy!EF41,Tipy!ER41,Tipy!GN41,Tipy!GZ41,Tipy!IJ41)/COUNT(Výsledky!$BK$3,Výsledky!$DH$3,Výsledky!$HP$3,Výsledky!$ID$3,Výsledky!$KO$3))</f>
        <v/>
      </c>
      <c r="N40" s="172" t="str">
        <f>IF(COUNT(Výsledky!$BK$3,Výsledky!$DH$3,Výsledky!$HP$3,Výsledky!$ID$3,Výsledky!$KO$3)=0,"",SUM(Výsledky!FG47,Výsledky!FU47,Výsledky!HY47,Výsledky!IM47,Výsledky!KC47))</f>
        <v/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/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0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0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1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1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130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32.5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130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32.5</v>
      </c>
      <c r="J41" s="171" t="str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/>
      </c>
      <c r="K41" s="172" t="str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/>
      </c>
      <c r="L41" s="173" t="str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/>
      </c>
      <c r="M41" s="171" t="str">
        <f>IF(COUNT(Výsledky!$BK$3,Výsledky!$DH$3,Výsledky!$HP$3,Výsledky!$ID$3,Výsledky!$KO$3)=0,"",COUNT(Tipy!EF42,Tipy!ER42,Tipy!GN42,Tipy!GZ42,Tipy!IJ42)/COUNT(Výsledky!$BK$3,Výsledky!$DH$3,Výsledky!$HP$3,Výsledky!$ID$3,Výsledky!$KO$3))</f>
        <v/>
      </c>
      <c r="N41" s="172" t="str">
        <f>IF(COUNT(Výsledky!$BK$3,Výsledky!$DH$3,Výsledky!$HP$3,Výsledky!$ID$3,Výsledky!$KO$3)=0,"",SUM(Výsledky!FG48,Výsledky!FU48,Výsledky!HY48,Výsledky!IM48,Výsledky!KC48))</f>
        <v/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/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1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0.25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2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3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0.75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0.25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0.25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1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0.25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40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13.333333333333334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40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13.333333333333334</v>
      </c>
      <c r="J42" s="171" t="str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/>
      </c>
      <c r="K42" s="172" t="str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/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/>
      </c>
      <c r="M42" s="171" t="str">
        <f>IF(COUNT(Výsledky!$BK$3,Výsledky!$DH$3,Výsledky!$HP$3,Výsledky!$ID$3,Výsledky!$KO$3)=0,"",COUNT(Tipy!EF43,Tipy!ER43,Tipy!GN43,Tipy!GZ43,Tipy!IJ43)/COUNT(Výsledky!$BK$3,Výsledky!$DH$3,Výsledky!$HP$3,Výsledky!$ID$3,Výsledky!$KO$3))</f>
        <v/>
      </c>
      <c r="N42" s="172" t="str">
        <f>IF(COUNT(Výsledky!$BK$3,Výsledky!$DH$3,Výsledky!$HP$3,Výsledky!$ID$3,Výsledky!$KO$3)=0,"",SUM(Výsledky!FG49,Výsledky!FU49,Výsledky!HY49,Výsledky!IM49,Výsledky!KC49))</f>
        <v/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/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1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0.33333333333333331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1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0.33333333333333331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1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0.33333333333333331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1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0.33333333333333331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0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100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25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100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25</v>
      </c>
      <c r="J43" s="171" t="str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/>
      </c>
      <c r="K43" s="172" t="str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/>
      </c>
      <c r="L43" s="173" t="str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/>
      </c>
      <c r="M43" s="171" t="str">
        <f>IF(COUNT(Výsledky!$BK$3,Výsledky!$DH$3,Výsledky!$HP$3,Výsledky!$ID$3,Výsledky!$KO$3)=0,"",COUNT(Tipy!EF44,Tipy!ER44,Tipy!GN44,Tipy!GZ44,Tipy!IJ44)/COUNT(Výsledky!$BK$3,Výsledky!$DH$3,Výsledky!$HP$3,Výsledky!$ID$3,Výsledky!$KO$3))</f>
        <v/>
      </c>
      <c r="N43" s="172" t="str">
        <f>IF(COUNT(Výsledky!$BK$3,Výsledky!$DH$3,Výsledky!$HP$3,Výsledky!$ID$3,Výsledky!$KO$3)=0,"",SUM(Výsledky!FG50,Výsledky!FU50,Výsledky!HY50,Výsledky!IM50,Výsledky!KC50))</f>
        <v/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/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0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2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2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0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 t="str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/>
      </c>
      <c r="K44" s="172" t="str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/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/>
      </c>
      <c r="M44" s="171" t="str">
        <f>IF(COUNT(Výsledky!$BK$3,Výsledky!$DH$3,Výsledky!$HP$3,Výsledky!$ID$3,Výsledky!$KO$3)=0,"",COUNT(Tipy!EF45,Tipy!ER45,Tipy!GN45,Tipy!GZ45,Tipy!IJ45)/COUNT(Výsledky!$BK$3,Výsledky!$DH$3,Výsledky!$HP$3,Výsledky!$ID$3,Výsledky!$KO$3))</f>
        <v/>
      </c>
      <c r="N44" s="172" t="str">
        <f>IF(COUNT(Výsledky!$BK$3,Výsledky!$DH$3,Výsledky!$HP$3,Výsledky!$ID$3,Výsledky!$KO$3)=0,"",SUM(Výsledky!FG51,Výsledky!FU51,Výsledky!HY51,Výsledky!IM51,Výsledky!KC51))</f>
        <v/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/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30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30</v>
      </c>
      <c r="J45" s="171" t="str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/>
      </c>
      <c r="K45" s="172" t="str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/>
      </c>
      <c r="L45" s="173" t="str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/>
      </c>
      <c r="M45" s="171" t="str">
        <f>IF(COUNT(Výsledky!$BK$3,Výsledky!$DH$3,Výsledky!$HP$3,Výsledky!$ID$3,Výsledky!$KO$3)=0,"",COUNT(Tipy!EF46,Tipy!ER46,Tipy!GN46,Tipy!GZ46,Tipy!IJ46)/COUNT(Výsledky!$BK$3,Výsledky!$DH$3,Výsledky!$HP$3,Výsledky!$ID$3,Výsledky!$KO$3))</f>
        <v/>
      </c>
      <c r="N45" s="172" t="str">
        <f>IF(COUNT(Výsledky!$BK$3,Výsledky!$DH$3,Výsledky!$HP$3,Výsledky!$ID$3,Výsledky!$KO$3)=0,"",SUM(Výsledky!FG52,Výsledky!FU52,Výsledky!HY52,Výsledky!IM52,Výsledky!KC52))</f>
        <v/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/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2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2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1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1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1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1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1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170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42.5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170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42.5</v>
      </c>
      <c r="J46" s="171" t="str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/>
      </c>
      <c r="K46" s="172" t="str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/>
      </c>
      <c r="L46" s="173" t="str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/>
      </c>
      <c r="M46" s="171" t="str">
        <f>IF(COUNT(Výsledky!$BK$3,Výsledky!$DH$3,Výsledky!$HP$3,Výsledky!$ID$3,Výsledky!$KO$3)=0,"",COUNT(Tipy!EF47,Tipy!ER47,Tipy!GN47,Tipy!GZ47,Tipy!IJ47)/COUNT(Výsledky!$BK$3,Výsledky!$DH$3,Výsledky!$HP$3,Výsledky!$ID$3,Výsledky!$KO$3))</f>
        <v/>
      </c>
      <c r="N46" s="172" t="str">
        <f>IF(COUNT(Výsledky!$BK$3,Výsledky!$DH$3,Výsledky!$HP$3,Výsledky!$ID$3,Výsledky!$KO$3)=0,"",SUM(Výsledky!FG53,Výsledky!FU53,Výsledky!HY53,Výsledky!IM53,Výsledky!KC53))</f>
        <v/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/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1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0.25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2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3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0.75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2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2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1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0.25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140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46.666666666666664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140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46.666666666666664</v>
      </c>
      <c r="J47" s="171" t="str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/>
      </c>
      <c r="K47" s="172" t="str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/>
      </c>
      <c r="L47" s="173" t="str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/>
      </c>
      <c r="M47" s="171" t="str">
        <f>IF(COUNT(Výsledky!$BK$3,Výsledky!$DH$3,Výsledky!$HP$3,Výsledky!$ID$3,Výsledky!$KO$3)=0,"",COUNT(Tipy!EF48,Tipy!ER48,Tipy!GN48,Tipy!GZ48,Tipy!IJ48)/COUNT(Výsledky!$BK$3,Výsledky!$DH$3,Výsledky!$HP$3,Výsledky!$ID$3,Výsledky!$KO$3))</f>
        <v/>
      </c>
      <c r="N47" s="172" t="str">
        <f>IF(COUNT(Výsledky!$BK$3,Výsledky!$DH$3,Výsledky!$HP$3,Výsledky!$ID$3,Výsledky!$KO$3)=0,"",SUM(Výsledky!FG54,Výsledky!FU54,Výsledky!HY54,Výsledky!IM54,Výsledky!KC54))</f>
        <v/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/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0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3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2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0.66666666666666663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2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0.66666666666666663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0.66666666666666663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160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40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160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40</v>
      </c>
      <c r="J48" s="171" t="str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/>
      </c>
      <c r="K48" s="172" t="str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/>
      </c>
      <c r="L48" s="173" t="str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/>
      </c>
      <c r="M48" s="171" t="str">
        <f>IF(COUNT(Výsledky!$BK$3,Výsledky!$DH$3,Výsledky!$HP$3,Výsledky!$ID$3,Výsledky!$KO$3)=0,"",COUNT(Tipy!EF49,Tipy!ER49,Tipy!GN49,Tipy!GZ49,Tipy!IJ49)/COUNT(Výsledky!$BK$3,Výsledky!$DH$3,Výsledky!$HP$3,Výsledky!$ID$3,Výsledky!$KO$3))</f>
        <v/>
      </c>
      <c r="N48" s="172" t="str">
        <f>IF(COUNT(Výsledky!$BK$3,Výsledky!$DH$3,Výsledky!$HP$3,Výsledky!$ID$3,Výsledky!$KO$3)=0,"",SUM(Výsledky!FG55,Výsledky!FU55,Výsledky!HY55,Výsledky!IM55,Výsledky!KC55))</f>
        <v/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/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0.75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2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2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0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0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2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230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57.5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230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57.5</v>
      </c>
      <c r="J49" s="171" t="str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/>
      </c>
      <c r="K49" s="172" t="str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/>
      </c>
      <c r="L49" s="173" t="str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/>
      </c>
      <c r="M49" s="171" t="str">
        <f>IF(COUNT(Výsledky!$BK$3,Výsledky!$DH$3,Výsledky!$HP$3,Výsledky!$ID$3,Výsledky!$KO$3)=0,"",COUNT(Tipy!EF50,Tipy!ER50,Tipy!GN50,Tipy!GZ50,Tipy!IJ50)/COUNT(Výsledky!$BK$3,Výsledky!$DH$3,Výsledky!$HP$3,Výsledky!$ID$3,Výsledky!$KO$3))</f>
        <v/>
      </c>
      <c r="N49" s="172" t="str">
        <f>IF(COUNT(Výsledky!$BK$3,Výsledky!$DH$3,Výsledky!$HP$3,Výsledky!$ID$3,Výsledky!$KO$3)=0,"",SUM(Výsledky!FG56,Výsledky!FU56,Výsledky!HY56,Výsledky!IM56,Výsledky!KC56))</f>
        <v/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/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2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2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4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1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1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1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0.25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130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32.5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130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32.5</v>
      </c>
      <c r="J50" s="171" t="str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/>
      </c>
      <c r="K50" s="172" t="str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/>
      </c>
      <c r="L50" s="173" t="str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/>
      </c>
      <c r="M50" s="171" t="str">
        <f>IF(COUNT(Výsledky!$BK$3,Výsledky!$DH$3,Výsledky!$HP$3,Výsledky!$ID$3,Výsledky!$KO$3)=0,"",COUNT(Tipy!EF51,Tipy!ER51,Tipy!GN51,Tipy!GZ51,Tipy!IJ51)/COUNT(Výsledky!$BK$3,Výsledky!$DH$3,Výsledky!$HP$3,Výsledky!$ID$3,Výsledky!$KO$3))</f>
        <v/>
      </c>
      <c r="N50" s="172" t="str">
        <f>IF(COUNT(Výsledky!$BK$3,Výsledky!$DH$3,Výsledky!$HP$3,Výsledky!$ID$3,Výsledky!$KO$3)=0,"",SUM(Výsledky!FG57,Výsledky!FU57,Výsledky!HY57,Výsledky!IM57,Výsledky!KC57))</f>
        <v/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/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0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0.25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0.25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3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0.75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190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47.5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190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47.5</v>
      </c>
      <c r="J51" s="171" t="str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/>
      </c>
      <c r="K51" s="172" t="str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/>
      </c>
      <c r="L51" s="173" t="str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/>
      </c>
      <c r="M51" s="171" t="str">
        <f>IF(COUNT(Výsledky!$BK$3,Výsledky!$DH$3,Výsledky!$HP$3,Výsledky!$ID$3,Výsledky!$KO$3)=0,"",COUNT(Tipy!EF52,Tipy!ER52,Tipy!GN52,Tipy!GZ52,Tipy!IJ52)/COUNT(Výsledky!$BK$3,Výsledky!$DH$3,Výsledky!$HP$3,Výsledky!$ID$3,Výsledky!$KO$3))</f>
        <v/>
      </c>
      <c r="N51" s="172" t="str">
        <f>IF(COUNT(Výsledky!$BK$3,Výsledky!$DH$3,Výsledky!$HP$3,Výsledky!$ID$3,Výsledky!$KO$3)=0,"",SUM(Výsledky!FG58,Výsledky!FU58,Výsledky!HY58,Výsledky!IM58,Výsledky!KC58))</f>
        <v/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/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3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0.75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4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1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1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140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140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35</v>
      </c>
      <c r="J52" s="171" t="str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/>
      </c>
      <c r="K52" s="172" t="str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/>
      </c>
      <c r="L52" s="173" t="str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/>
      </c>
      <c r="M52" s="171" t="str">
        <f>IF(COUNT(Výsledky!$BK$3,Výsledky!$DH$3,Výsledky!$HP$3,Výsledky!$ID$3,Výsledky!$KO$3)=0,"",COUNT(Tipy!EF53,Tipy!ER53,Tipy!GN53,Tipy!GZ53,Tipy!IJ53)/COUNT(Výsledky!$BK$3,Výsledky!$DH$3,Výsledky!$HP$3,Výsledky!$ID$3,Výsledky!$KO$3))</f>
        <v/>
      </c>
      <c r="N52" s="172" t="str">
        <f>IF(COUNT(Výsledky!$BK$3,Výsledky!$DH$3,Výsledky!$HP$3,Výsledky!$ID$3,Výsledky!$KO$3)=0,"",SUM(Výsledky!FG59,Výsledky!FU59,Výsledky!HY59,Výsledky!IM59,Výsledky!KC59))</f>
        <v/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/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2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2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2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80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20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80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20</v>
      </c>
      <c r="J53" s="171" t="str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/>
      </c>
      <c r="K53" s="172" t="str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/>
      </c>
      <c r="L53" s="173" t="str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/>
      </c>
      <c r="M53" s="171" t="str">
        <f>IF(COUNT(Výsledky!$BK$3,Výsledky!$DH$3,Výsledky!$HP$3,Výsledky!$ID$3,Výsledky!$KO$3)=0,"",COUNT(Tipy!EF54,Tipy!ER54,Tipy!GN54,Tipy!GZ54,Tipy!IJ54)/COUNT(Výsledky!$BK$3,Výsledky!$DH$3,Výsledky!$HP$3,Výsledky!$ID$3,Výsledky!$KO$3))</f>
        <v/>
      </c>
      <c r="N53" s="172" t="str">
        <f>IF(COUNT(Výsledky!$BK$3,Výsledky!$DH$3,Výsledky!$HP$3,Výsledky!$ID$3,Výsledky!$KO$3)=0,"",SUM(Výsledky!FG60,Výsledky!FU60,Výsledky!HY60,Výsledky!IM60,Výsledky!KC60))</f>
        <v/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/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0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3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3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1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1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0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0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160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40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160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40</v>
      </c>
      <c r="J54" s="171" t="str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/>
      </c>
      <c r="K54" s="172" t="str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/>
      </c>
      <c r="L54" s="173" t="str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/>
      </c>
      <c r="M54" s="171" t="str">
        <f>IF(COUNT(Výsledky!$BK$3,Výsledky!$DH$3,Výsledky!$HP$3,Výsledky!$ID$3,Výsledky!$KO$3)=0,"",COUNT(Tipy!EF55,Tipy!ER55,Tipy!GN55,Tipy!GZ55,Tipy!IJ55)/COUNT(Výsledky!$BK$3,Výsledky!$DH$3,Výsledky!$HP$3,Výsledky!$ID$3,Výsledky!$KO$3))</f>
        <v/>
      </c>
      <c r="N54" s="172" t="str">
        <f>IF(COUNT(Výsledky!$BK$3,Výsledky!$DH$3,Výsledky!$HP$3,Výsledky!$ID$3,Výsledky!$KO$3)=0,"",SUM(Výsledky!FG61,Výsledky!FU61,Výsledky!HY61,Výsledky!IM61,Výsledky!KC61))</f>
        <v/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/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4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4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0.25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0.25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0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2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2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90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22.5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90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22.5</v>
      </c>
      <c r="J55" s="171" t="str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/>
      </c>
      <c r="K55" s="172" t="str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/>
      </c>
      <c r="L55" s="173" t="str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/>
      </c>
      <c r="M55" s="171" t="str">
        <f>IF(COUNT(Výsledky!$BK$3,Výsledky!$DH$3,Výsledky!$HP$3,Výsledky!$ID$3,Výsledky!$KO$3)=0,"",COUNT(Tipy!EF56,Tipy!ER56,Tipy!GN56,Tipy!GZ56,Tipy!IJ56)/COUNT(Výsledky!$BK$3,Výsledky!$DH$3,Výsledky!$HP$3,Výsledky!$ID$3,Výsledky!$KO$3))</f>
        <v/>
      </c>
      <c r="N55" s="172" t="str">
        <f>IF(COUNT(Výsledky!$BK$3,Výsledky!$DH$3,Výsledky!$HP$3,Výsledky!$ID$3,Výsledky!$KO$3)=0,"",SUM(Výsledky!FG62,Výsledky!FU62,Výsledky!HY62,Výsledky!IM62,Výsledky!KC62))</f>
        <v/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/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0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0.66666666666666663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0.66666666666666663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0.33333333333333331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0.33333333333333331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0.33333333333333331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0.33333333333333331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0.33333333333333331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15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30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15</v>
      </c>
      <c r="J56" s="171" t="str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/>
      </c>
      <c r="K56" s="172" t="str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/>
      </c>
      <c r="L56" s="173" t="str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/>
      </c>
      <c r="M56" s="171" t="str">
        <f>IF(COUNT(Výsledky!$BK$3,Výsledky!$DH$3,Výsledky!$HP$3,Výsledky!$ID$3,Výsledky!$KO$3)=0,"",COUNT(Tipy!EF57,Tipy!ER57,Tipy!GN57,Tipy!GZ57,Tipy!IJ57)/COUNT(Výsledky!$BK$3,Výsledky!$DH$3,Výsledky!$HP$3,Výsledky!$ID$3,Výsledky!$KO$3))</f>
        <v/>
      </c>
      <c r="N56" s="172" t="str">
        <f>IF(COUNT(Výsledky!$BK$3,Výsledky!$DH$3,Výsledky!$HP$3,Výsledky!$ID$3,Výsledky!$KO$3)=0,"",SUM(Výsledky!FG63,Výsledky!FU63,Výsledky!HY63,Výsledky!IM63,Výsledky!KC63))</f>
        <v/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/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0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0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0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0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0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1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1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1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 t="str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/>
      </c>
      <c r="K57" s="172" t="str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/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/>
      </c>
      <c r="M57" s="171" t="str">
        <f>IF(COUNT(Výsledky!$BK$3,Výsledky!$DH$3,Výsledky!$HP$3,Výsledky!$ID$3,Výsledky!$KO$3)=0,"",COUNT(Tipy!EF81,Tipy!ER81,Tipy!GN81,Tipy!GZ81,Tipy!IJ81)/COUNT(Výsledky!$BK$3,Výsledky!$DH$3,Výsledky!$HP$3,Výsledky!$ID$3,Výsledky!$KO$3))</f>
        <v/>
      </c>
      <c r="N57" s="172" t="str">
        <f>IF(COUNT(Výsledky!$BK$3,Výsledky!$DH$3,Výsledky!$HP$3,Výsledky!$ID$3,Výsledky!$KO$3)=0,"",SUM(Výsledky!FG87,Výsledky!FU87,Výsledky!HY87,Výsledky!IM87,Výsledky!KC87))</f>
        <v/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/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210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52.5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210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52.5</v>
      </c>
      <c r="J58" s="171" t="str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/>
      </c>
      <c r="K58" s="172" t="str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/>
      </c>
      <c r="L58" s="173" t="str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/>
      </c>
      <c r="M58" s="171" t="str">
        <f>IF(COUNT(Výsledky!$BK$3,Výsledky!$DH$3,Výsledky!$HP$3,Výsledky!$ID$3,Výsledky!$KO$3)=0,"",COUNT(Tipy!EF58,Tipy!ER58,Tipy!GN58,Tipy!GZ58,Tipy!IJ58)/COUNT(Výsledky!$BK$3,Výsledky!$DH$3,Výsledky!$HP$3,Výsledky!$ID$3,Výsledky!$KO$3))</f>
        <v/>
      </c>
      <c r="N58" s="172" t="str">
        <f>IF(COUNT(Výsledky!$BK$3,Výsledky!$DH$3,Výsledky!$HP$3,Výsledky!$ID$3,Výsledky!$KO$3)=0,"",SUM(Výsledky!FG64,Výsledky!FU64,Výsledky!HY64,Výsledky!IM64,Výsledky!KC64))</f>
        <v/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/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2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0.66666666666666663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1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0.33333333333333331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3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1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0.33333333333333331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1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0.33333333333333331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2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0.66666666666666663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2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0.66666666666666663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1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0.33333333333333331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 t="str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/>
      </c>
      <c r="K59" s="172" t="str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/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/>
      </c>
      <c r="M59" s="171" t="str">
        <f>IF(COUNT(Výsledky!$BK$3,Výsledky!$DH$3,Výsledky!$HP$3,Výsledky!$ID$3,Výsledky!$KO$3)=0,"",COUNT(Tipy!EF72,Tipy!ER72,Tipy!GN72,Tipy!GZ72,Tipy!IJ72)/COUNT(Výsledky!$BK$3,Výsledky!$DH$3,Výsledky!$HP$3,Výsledky!$ID$3,Výsledky!$KO$3))</f>
        <v/>
      </c>
      <c r="N59" s="172" t="str">
        <f>IF(COUNT(Výsledky!$BK$3,Výsledky!$DH$3,Výsledky!$HP$3,Výsledky!$ID$3,Výsledky!$KO$3)=0,"",SUM(Výsledky!FG78,Výsledky!FU78,Výsledky!HY78,Výsledky!IM78,Výsledky!KC78))</f>
        <v/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/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120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30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120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30</v>
      </c>
      <c r="J60" s="171" t="str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/>
      </c>
      <c r="K60" s="172" t="str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/>
      </c>
      <c r="L60" s="173" t="str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/>
      </c>
      <c r="M60" s="171" t="str">
        <f>IF(COUNT(Výsledky!$BK$3,Výsledky!$DH$3,Výsledky!$HP$3,Výsledky!$ID$3,Výsledky!$KO$3)=0,"",COUNT(Tipy!EF62,Tipy!ER62,Tipy!GN62,Tipy!GZ62,Tipy!IJ62)/COUNT(Výsledky!$BK$3,Výsledky!$DH$3,Výsledky!$HP$3,Výsledky!$ID$3,Výsledky!$KO$3))</f>
        <v/>
      </c>
      <c r="N60" s="172" t="str">
        <f>IF(COUNT(Výsledky!$BK$3,Výsledky!$DH$3,Výsledky!$HP$3,Výsledky!$ID$3,Výsledky!$KO$3)=0,"",SUM(Výsledky!FG68,Výsledky!FU68,Výsledky!HY68,Výsledky!IM68,Výsledky!KC68))</f>
        <v/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/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0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3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0.75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3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0.75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1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0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1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0.25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0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 t="str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/>
      </c>
      <c r="K61" s="172" t="str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/>
      </c>
      <c r="L61" s="173" t="str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/>
      </c>
      <c r="M61" s="171" t="str">
        <f>IF(COUNT(Výsledky!$BK$3,Výsledky!$DH$3,Výsledky!$HP$3,Výsledky!$ID$3,Výsledky!$KO$3)=0,"",COUNT(Tipy!EF77,Tipy!ER77,Tipy!GN77,Tipy!GZ77,Tipy!IJ77)/COUNT(Výsledky!$BK$3,Výsledky!$DH$3,Výsledky!$HP$3,Výsledky!$ID$3,Výsledky!$KO$3))</f>
        <v/>
      </c>
      <c r="N61" s="172" t="str">
        <f>IF(COUNT(Výsledky!$BK$3,Výsledky!$DH$3,Výsledky!$HP$3,Výsledky!$ID$3,Výsledky!$KO$3)=0,"",SUM(Výsledky!FG83,Výsledky!FU83,Výsledky!HY83,Výsledky!IM83,Výsledky!KC83))</f>
        <v/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/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0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0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190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47.5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190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47.5</v>
      </c>
      <c r="J62" s="171" t="str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/>
      </c>
      <c r="K62" s="172" t="str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/>
      </c>
      <c r="L62" s="173" t="str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/>
      </c>
      <c r="M62" s="171" t="str">
        <f>IF(COUNT(Výsledky!$BK$3,Výsledky!$DH$3,Výsledky!$HP$3,Výsledky!$ID$3,Výsledky!$KO$3)=0,"",COUNT(Tipy!EF61,Tipy!ER61,Tipy!GN61,Tipy!GZ61,Tipy!IJ61)/COUNT(Výsledky!$BK$3,Výsledky!$DH$3,Výsledky!$HP$3,Výsledky!$ID$3,Výsledky!$KO$3))</f>
        <v/>
      </c>
      <c r="N62" s="172" t="str">
        <f>IF(COUNT(Výsledky!$BK$3,Výsledky!$DH$3,Výsledky!$HP$3,Výsledky!$ID$3,Výsledky!$KO$3)=0,"",SUM(Výsledky!FG67,Výsledky!FU67,Výsledky!HY67,Výsledky!IM67,Výsledky!KC67))</f>
        <v/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/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0.25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0.75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3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3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0.25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0.25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 t="str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/>
      </c>
      <c r="K63" s="172" t="str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/>
      </c>
      <c r="L63" s="173" t="str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/>
      </c>
      <c r="M63" s="171" t="str">
        <f>IF(COUNT(Výsledky!$BK$3,Výsledky!$DH$3,Výsledky!$HP$3,Výsledky!$ID$3,Výsledky!$KO$3)=0,"",COUNT(Tipy!EF78,Tipy!ER78,Tipy!GN78,Tipy!GZ78,Tipy!IJ78)/COUNT(Výsledky!$BK$3,Výsledky!$DH$3,Výsledky!$HP$3,Výsledky!$ID$3,Výsledky!$KO$3))</f>
        <v/>
      </c>
      <c r="N63" s="172" t="str">
        <f>IF(COUNT(Výsledky!$BK$3,Výsledky!$DH$3,Výsledky!$HP$3,Výsledky!$ID$3,Výsledky!$KO$3)=0,"",SUM(Výsledky!FG84,Výsledky!FU84,Výsledky!HY84,Výsledky!IM84,Výsledky!KC84))</f>
        <v/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/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0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0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0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0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 t="str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/>
      </c>
      <c r="K64" s="172" t="str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/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/>
      </c>
      <c r="M64" s="171" t="str">
        <f>IF(COUNT(Výsledky!$BK$3,Výsledky!$DH$3,Výsledky!$HP$3,Výsledky!$ID$3,Výsledky!$KO$3)=0,"",COUNT(Tipy!EF79,Tipy!ER79,Tipy!GN79,Tipy!GZ79,Tipy!IJ79)/COUNT(Výsledky!$BK$3,Výsledky!$DH$3,Výsledky!$HP$3,Výsledky!$ID$3,Výsledky!$KO$3))</f>
        <v/>
      </c>
      <c r="N64" s="172" t="str">
        <f>IF(COUNT(Výsledky!$BK$3,Výsledky!$DH$3,Výsledky!$HP$3,Výsledky!$ID$3,Výsledky!$KO$3)=0,"",SUM(Výsledky!FG85,Výsledky!FU85,Výsledky!HY85,Výsledky!IM85,Výsledky!KC85))</f>
        <v/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/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80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20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80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20</v>
      </c>
      <c r="J65" s="171" t="str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/>
      </c>
      <c r="K65" s="172" t="str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/>
      </c>
      <c r="L65" s="173" t="str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/>
      </c>
      <c r="M65" s="171" t="str">
        <f>IF(COUNT(Výsledky!$BK$3,Výsledky!$DH$3,Výsledky!$HP$3,Výsledky!$ID$3,Výsledky!$KO$3)=0,"",COUNT(Tipy!EF63,Tipy!ER63,Tipy!GN63,Tipy!GZ63,Tipy!IJ63)/COUNT(Výsledky!$BK$3,Výsledky!$DH$3,Výsledky!$HP$3,Výsledky!$ID$3,Výsledky!$KO$3))</f>
        <v/>
      </c>
      <c r="N65" s="172" t="str">
        <f>IF(COUNT(Výsledky!$BK$3,Výsledky!$DH$3,Výsledky!$HP$3,Výsledky!$ID$3,Výsledky!$KO$3)=0,"",SUM(Výsledky!FG69,Výsledky!FU69,Výsledky!HY69,Výsledky!IM69,Výsledky!KC69))</f>
        <v/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/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0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3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0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0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0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0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2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0.66666666666666663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140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46.666666666666664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140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46.666666666666664</v>
      </c>
      <c r="J66" s="171" t="str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/>
      </c>
      <c r="K66" s="172" t="str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/>
      </c>
      <c r="L66" s="173" t="str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/>
      </c>
      <c r="M66" s="171" t="str">
        <f>IF(COUNT(Výsledky!$BK$3,Výsledky!$DH$3,Výsledky!$HP$3,Výsledky!$ID$3,Výsledky!$KO$3)=0,"",COUNT(Tipy!EF64,Tipy!ER64,Tipy!GN64,Tipy!GZ64,Tipy!IJ64)/COUNT(Výsledky!$BK$3,Výsledky!$DH$3,Výsledky!$HP$3,Výsledky!$ID$3,Výsledky!$KO$3))</f>
        <v/>
      </c>
      <c r="N66" s="172" t="str">
        <f>IF(COUNT(Výsledky!$BK$3,Výsledky!$DH$3,Výsledky!$HP$3,Výsledky!$ID$3,Výsledky!$KO$3)=0,"",SUM(Výsledky!FG70,Výsledky!FU70,Výsledky!HY70,Výsledky!IM70,Výsledky!KC70))</f>
        <v/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/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2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0.66666666666666663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3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1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0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0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0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0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0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 t="str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/>
      </c>
      <c r="K67" s="172" t="str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/>
      </c>
      <c r="L67" s="173" t="str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/>
      </c>
      <c r="M67" s="171" t="str">
        <f>IF(COUNT(Výsledky!$BK$3,Výsledky!$DH$3,Výsledky!$HP$3,Výsledky!$ID$3,Výsledky!$KO$3)=0,"",COUNT(Tipy!EF71,Tipy!ER71,Tipy!GN71,Tipy!GZ71,Tipy!IJ71)/COUNT(Výsledky!$BK$3,Výsledky!$DH$3,Výsledky!$HP$3,Výsledky!$ID$3,Výsledky!$KO$3))</f>
        <v/>
      </c>
      <c r="N67" s="172" t="str">
        <f>IF(COUNT(Výsledky!$BK$3,Výsledky!$DH$3,Výsledky!$HP$3,Výsledky!$ID$3,Výsledky!$KO$3)=0,"",SUM(Výsledky!FG77,Výsledky!FU77,Výsledky!HY77,Výsledky!IM77,Výsledky!KC77))</f>
        <v/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/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0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0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0.5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0.5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 t="str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/>
      </c>
      <c r="K68" s="172" t="str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/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/>
      </c>
      <c r="M68" s="171" t="str">
        <f>IF(COUNT(Výsledky!$BK$3,Výsledky!$DH$3,Výsledky!$HP$3,Výsledky!$ID$3,Výsledky!$KO$3)=0,"",COUNT(Tipy!EF80,Tipy!ER80,Tipy!GN80,Tipy!GZ80,Tipy!IJ80)/COUNT(Výsledky!$BK$3,Výsledky!$DH$3,Výsledky!$HP$3,Výsledky!$ID$3,Výsledky!$KO$3))</f>
        <v/>
      </c>
      <c r="N68" s="172" t="str">
        <f>IF(COUNT(Výsledky!$BK$3,Výsledky!$DH$3,Výsledky!$HP$3,Výsledky!$ID$3,Výsledky!$KO$3)=0,"",SUM(Výsledky!FG86,Výsledky!FU86,Výsledky!HY86,Výsledky!IM86,Výsledky!KC86))</f>
        <v/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/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0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0</v>
      </c>
      <c r="J69" s="171" t="str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/>
      </c>
      <c r="K69" s="172" t="str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/>
      </c>
      <c r="L69" s="173" t="str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/>
      </c>
      <c r="M69" s="171" t="str">
        <f>IF(COUNT(Výsledky!$BK$3,Výsledky!$DH$3,Výsledky!$HP$3,Výsledky!$ID$3,Výsledky!$KO$3)=0,"",COUNT(Tipy!EF67,Tipy!ER67,Tipy!GN67,Tipy!GZ67,Tipy!IJ67)/COUNT(Výsledky!$BK$3,Výsledky!$DH$3,Výsledky!$HP$3,Výsledky!$ID$3,Výsledky!$KO$3))</f>
        <v/>
      </c>
      <c r="N69" s="172" t="str">
        <f>IF(COUNT(Výsledky!$BK$3,Výsledky!$DH$3,Výsledky!$HP$3,Výsledky!$ID$3,Výsledky!$KO$3)=0,"",SUM(Výsledky!FG73,Výsledky!FU73,Výsledky!HY73,Výsledky!IM73,Výsledky!KC73))</f>
        <v/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/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0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0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0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0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0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0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0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0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 t="str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/>
      </c>
      <c r="K70" s="172" t="str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/>
      </c>
      <c r="L70" s="173" t="str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/>
      </c>
      <c r="M70" s="171" t="str">
        <f>IF(COUNT(Výsledky!$BK$3,Výsledky!$DH$3,Výsledky!$HP$3,Výsledky!$ID$3,Výsledky!$KO$3)=0,"",COUNT(Tipy!EF75,Tipy!ER75,Tipy!GN75,Tipy!GZ75,Tipy!IJ75)/COUNT(Výsledky!$BK$3,Výsledky!$DH$3,Výsledky!$HP$3,Výsledky!$ID$3,Výsledky!$KO$3))</f>
        <v/>
      </c>
      <c r="N70" s="172" t="str">
        <f>IF(COUNT(Výsledky!$BK$3,Výsledky!$DH$3,Výsledky!$HP$3,Výsledky!$ID$3,Výsledky!$KO$3)=0,"",SUM(Výsledky!FG81,Výsledky!FU81,Výsledky!HY81,Výsledky!IM81,Výsledky!KC81))</f>
        <v/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/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0.5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0.5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 t="str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/>
      </c>
      <c r="K71" s="172" t="str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/>
      </c>
      <c r="L71" s="173" t="str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/>
      </c>
      <c r="M71" s="171" t="str">
        <f>IF(COUNT(Výsledky!$BK$3,Výsledky!$DH$3,Výsledky!$HP$3,Výsledky!$ID$3,Výsledky!$KO$3)=0,"",COUNT(Tipy!EF74,Tipy!ER74,Tipy!GN74,Tipy!GZ74,Tipy!IJ74)/COUNT(Výsledky!$BK$3,Výsledky!$DH$3,Výsledky!$HP$3,Výsledky!$ID$3,Výsledky!$KO$3))</f>
        <v/>
      </c>
      <c r="N71" s="172" t="str">
        <f>IF(COUNT(Výsledky!$BK$3,Výsledky!$DH$3,Výsledky!$HP$3,Výsledky!$ID$3,Výsledky!$KO$3)=0,"",SUM(Výsledky!FG80,Výsledky!FU80,Výsledky!HY80,Výsledky!IM80,Výsledky!KC80))</f>
        <v/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/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2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2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2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2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1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1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170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56.666666666666664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170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56.666666666666664</v>
      </c>
      <c r="J72" s="171" t="str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/>
      </c>
      <c r="K72" s="172" t="str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/>
      </c>
      <c r="L72" s="173" t="str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/>
      </c>
      <c r="M72" s="171" t="str">
        <f>IF(COUNT(Výsledky!$BK$3,Výsledky!$DH$3,Výsledky!$HP$3,Výsledky!$ID$3,Výsledky!$KO$3)=0,"",COUNT(Tipy!EF59,Tipy!ER59,Tipy!GN59,Tipy!GZ59,Tipy!IJ59)/COUNT(Výsledky!$BK$3,Výsledky!$DH$3,Výsledky!$HP$3,Výsledky!$ID$3,Výsledky!$KO$3))</f>
        <v/>
      </c>
      <c r="N72" s="172" t="str">
        <f>IF(COUNT(Výsledky!$BK$3,Výsledky!$DH$3,Výsledky!$HP$3,Výsledky!$ID$3,Výsledky!$KO$3)=0,"",SUM(Výsledky!FG65,Výsledky!FU65,Výsledky!HY65,Výsledky!IM65,Výsledky!KC65))</f>
        <v/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/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3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0.75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0.75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0.25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0.25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 t="str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/>
      </c>
      <c r="K73" s="172" t="str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/>
      </c>
      <c r="L73" s="173" t="str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/>
      </c>
      <c r="M73" s="171" t="str">
        <f>IF(COUNT(Výsledky!$BK$3,Výsledky!$DH$3,Výsledky!$HP$3,Výsledky!$ID$3,Výsledky!$KO$3)=0,"",COUNT(Tipy!EF73,Tipy!ER73,Tipy!GN73,Tipy!GZ73,Tipy!IJ73)/COUNT(Výsledky!$BK$3,Výsledky!$DH$3,Výsledky!$HP$3,Výsledky!$ID$3,Výsledky!$KO$3))</f>
        <v/>
      </c>
      <c r="N73" s="172" t="str">
        <f>IF(COUNT(Výsledky!$BK$3,Výsledky!$DH$3,Výsledky!$HP$3,Výsledky!$ID$3,Výsledky!$KO$3)=0,"",SUM(Výsledky!FG79,Výsledky!FU79,Výsledky!HY79,Výsledky!IM79,Výsledky!KC79))</f>
        <v/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/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1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0.5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1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0.5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1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0.5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1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0.5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 t="str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/>
      </c>
      <c r="K74" s="172" t="str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/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/>
      </c>
      <c r="M74" s="171" t="str">
        <f>IF(COUNT(Výsledky!$BK$3,Výsledky!$DH$3,Výsledky!$HP$3,Výsledky!$ID$3,Výsledky!$KO$3)=0,"",COUNT(Tipy!EF82,Tipy!ER82,Tipy!GN82,Tipy!GZ82,Tipy!IJ82)/COUNT(Výsledky!$BK$3,Výsledky!$DH$3,Výsledky!$HP$3,Výsledky!$ID$3,Výsledky!$KO$3))</f>
        <v/>
      </c>
      <c r="N74" s="172" t="str">
        <f>IF(COUNT(Výsledky!$BK$3,Výsledky!$DH$3,Výsledky!$HP$3,Výsledky!$ID$3,Výsledky!$KO$3)=0,"",SUM(Výsledky!FG88,Výsledky!FU88,Výsledky!HY88,Výsledky!IM88,Výsledky!KC88))</f>
        <v/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/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90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45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90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45</v>
      </c>
      <c r="J75" s="171" t="str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/>
      </c>
      <c r="K75" s="172" t="str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/>
      </c>
      <c r="L75" s="173" t="str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/>
      </c>
      <c r="M75" s="171" t="str">
        <f>IF(COUNT(Výsledky!$BK$3,Výsledky!$DH$3,Výsledky!$HP$3,Výsledky!$ID$3,Výsledky!$KO$3)=0,"",COUNT(Tipy!EF60,Tipy!ER60,Tipy!GN60,Tipy!GZ60,Tipy!IJ60)/COUNT(Výsledky!$BK$3,Výsledky!$DH$3,Výsledky!$HP$3,Výsledky!$ID$3,Výsledky!$KO$3))</f>
        <v/>
      </c>
      <c r="N75" s="172" t="str">
        <f>IF(COUNT(Výsledky!$BK$3,Výsledky!$DH$3,Výsledky!$HP$3,Výsledky!$ID$3,Výsledky!$KO$3)=0,"",SUM(Výsledky!FG66,Výsledky!FU66,Výsledky!HY66,Výsledky!IM66,Výsledky!KC66))</f>
        <v/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/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1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0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0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0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1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1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180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45</v>
      </c>
      <c r="J76" s="171" t="str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/>
      </c>
      <c r="K76" s="172" t="str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/>
      </c>
      <c r="L76" s="173" t="str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/>
      </c>
      <c r="M76" s="171" t="str">
        <f>IF(COUNT(Výsledky!$BK$3,Výsledky!$DH$3,Výsledky!$HP$3,Výsledky!$ID$3,Výsledky!$KO$3)=0,"",COUNT(Tipy!EF70,Tipy!ER70,Tipy!GN70,Tipy!GZ70,Tipy!IJ70)/COUNT(Výsledky!$BK$3,Výsledky!$DH$3,Výsledky!$HP$3,Výsledky!$ID$3,Výsledky!$KO$3))</f>
        <v/>
      </c>
      <c r="N76" s="172" t="str">
        <f>IF(COUNT(Výsledky!$BK$3,Výsledky!$DH$3,Výsledky!$HP$3,Výsledky!$ID$3,Výsledky!$KO$3)=0,"",SUM(Výsledky!FG76,Výsledky!FU76,Výsledky!HY76,Výsledky!IM76,Výsledky!KC76))</f>
        <v/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/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1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0.33333333333333331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1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0.33333333333333331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0.66666666666666663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0.66666666666666663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 t="str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/>
      </c>
      <c r="K77" s="172" t="str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/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/>
      </c>
      <c r="M77" s="171" t="str">
        <f>IF(COUNT(Výsledky!$BK$3,Výsledky!$DH$3,Výsledky!$HP$3,Výsledky!$ID$3,Výsledky!$KO$3)=0,"",COUNT(Tipy!EF83,Tipy!ER83,Tipy!GN83,Tipy!GZ83,Tipy!IJ83)/COUNT(Výsledky!$BK$3,Výsledky!$DH$3,Výsledky!$HP$3,Výsledky!$ID$3,Výsledky!$KO$3))</f>
        <v/>
      </c>
      <c r="N77" s="172" t="str">
        <f>IF(COUNT(Výsledky!$BK$3,Výsledky!$DH$3,Výsledky!$HP$3,Výsledky!$ID$3,Výsledky!$KO$3)=0,"",SUM(Výsledky!FG89,Výsledky!FU89,Výsledky!HY89,Výsledky!IM89,Výsledky!KC89))</f>
        <v/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/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 t="str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/>
      </c>
      <c r="K78" s="172" t="str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/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/>
      </c>
      <c r="M78" s="171" t="str">
        <f>IF(COUNT(Výsledky!$BK$3,Výsledky!$DH$3,Výsledky!$HP$3,Výsledky!$ID$3,Výsledky!$KO$3)=0,"",COUNT(Tipy!EF84,Tipy!ER84,Tipy!GN84,Tipy!GZ84,Tipy!IJ84)/COUNT(Výsledky!$BK$3,Výsledky!$DH$3,Výsledky!$HP$3,Výsledky!$ID$3,Výsledky!$KO$3))</f>
        <v/>
      </c>
      <c r="N78" s="172" t="str">
        <f>IF(COUNT(Výsledky!$BK$3,Výsledky!$DH$3,Výsledky!$HP$3,Výsledky!$ID$3,Výsledky!$KO$3)=0,"",SUM(Výsledky!FG90,Výsledky!FU90,Výsledky!HY90,Výsledky!IM90,Výsledky!KC90))</f>
        <v/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/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 t="str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/>
      </c>
      <c r="K79" s="172" t="str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/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/>
      </c>
      <c r="M79" s="171" t="str">
        <f>IF(COUNT(Výsledky!$BK$3,Výsledky!$DH$3,Výsledky!$HP$3,Výsledky!$ID$3,Výsledky!$KO$3)=0,"",COUNT(Tipy!EF66,Tipy!ER66,Tipy!GN66,Tipy!GZ66,Tipy!IJ66)/COUNT(Výsledky!$BK$3,Výsledky!$DH$3,Výsledky!$HP$3,Výsledky!$ID$3,Výsledky!$KO$3))</f>
        <v/>
      </c>
      <c r="N79" s="172" t="str">
        <f>IF(COUNT(Výsledky!$BK$3,Výsledky!$DH$3,Výsledky!$HP$3,Výsledky!$ID$3,Výsledky!$KO$3)=0,"",SUM(Výsledky!FG72,Výsledky!FU72,Výsledky!HY72,Výsledky!IM72,Výsledky!KC72))</f>
        <v/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/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 t="str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/>
      </c>
      <c r="K80" s="172" t="str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/>
      </c>
      <c r="L80" s="173" t="str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/>
      </c>
      <c r="M80" s="171" t="str">
        <f>IF(COUNT(Výsledky!$BK$3,Výsledky!$DH$3,Výsledky!$HP$3,Výsledky!$ID$3,Výsledky!$KO$3)=0,"",COUNT(Tipy!EF68,Tipy!ER68,Tipy!GN68,Tipy!GZ68,Tipy!IJ68)/COUNT(Výsledky!$BK$3,Výsledky!$DH$3,Výsledky!$HP$3,Výsledky!$ID$3,Výsledky!$KO$3))</f>
        <v/>
      </c>
      <c r="N80" s="172" t="str">
        <f>IF(COUNT(Výsledky!$BK$3,Výsledky!$DH$3,Výsledky!$HP$3,Výsledky!$ID$3,Výsledky!$KO$3)=0,"",SUM(Výsledky!FG74,Výsledky!FU74,Výsledky!HY74,Výsledky!IM74,Výsledky!KC74))</f>
        <v/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/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0.33333333333333331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0.33333333333333331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0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0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130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32.5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130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32.5</v>
      </c>
      <c r="J81" s="171" t="str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/>
      </c>
      <c r="K81" s="172" t="str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/>
      </c>
      <c r="L81" s="173" t="str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/>
      </c>
      <c r="M81" s="171" t="str">
        <f>IF(COUNT(Výsledky!$BK$3,Výsledky!$DH$3,Výsledky!$HP$3,Výsledky!$ID$3,Výsledky!$KO$3)=0,"",COUNT(Tipy!EF65,Tipy!ER65,Tipy!GN65,Tipy!GZ65,Tipy!IJ65)/COUNT(Výsledky!$BK$3,Výsledky!$DH$3,Výsledky!$HP$3,Výsledky!$ID$3,Výsledky!$KO$3))</f>
        <v/>
      </c>
      <c r="N81" s="172" t="str">
        <f>IF(COUNT(Výsledky!$BK$3,Výsledky!$DH$3,Výsledky!$HP$3,Výsledky!$ID$3,Výsledky!$KO$3)=0,"",SUM(Výsledky!FG71,Výsledky!FU71,Výsledky!HY71,Výsledky!IM71,Výsledky!KC71))</f>
        <v/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/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1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0.75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0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0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120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30</v>
      </c>
      <c r="J82" s="171" t="str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/>
      </c>
      <c r="K82" s="172" t="str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/>
      </c>
      <c r="L82" s="173" t="str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/>
      </c>
      <c r="M82" s="171" t="str">
        <f>IF(COUNT(Výsledky!$BK$3,Výsledky!$DH$3,Výsledky!$HP$3,Výsledky!$ID$3,Výsledky!$KO$3)=0,"",COUNT(Tipy!EF69,Tipy!ER69,Tipy!GN69,Tipy!GZ69,Tipy!IJ69)/COUNT(Výsledky!$BK$3,Výsledky!$DH$3,Výsledky!$HP$3,Výsledky!$ID$3,Výsledky!$KO$3))</f>
        <v/>
      </c>
      <c r="N82" s="172" t="str">
        <f>IF(COUNT(Výsledky!$BK$3,Výsledky!$DH$3,Výsledky!$HP$3,Výsledky!$ID$3,Výsledky!$KO$3)=0,"",SUM(Výsledky!FG75,Výsledky!FU75,Výsledky!HY75,Výsledky!IM75,Výsledky!KC75))</f>
        <v/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/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0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0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1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0.33333333333333331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1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0.33333333333333331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 t="str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/>
      </c>
      <c r="K83" s="181" t="str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/>
      </c>
      <c r="L83" s="179" t="str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/>
      </c>
      <c r="M83" s="180" t="str">
        <f>IF(COUNT(Výsledky!$BK$3,Výsledky!$DH$3,Výsledky!$HP$3,Výsledky!$ID$3,Výsledky!$KO$3)=0,"",COUNT(Tipy!EF76,Tipy!ER76,Tipy!GN76,Tipy!GZ76,Tipy!IJ76)/COUNT(Výsledky!$BK$3,Výsledky!$DH$3,Výsledky!$HP$3,Výsledky!$ID$3,Výsledky!$KO$3))</f>
        <v/>
      </c>
      <c r="N83" s="181" t="str">
        <f>IF(COUNT(Výsledky!$BK$3,Výsledky!$DH$3,Výsledky!$HP$3,Výsledky!$ID$3,Výsledky!$KO$3)=0,"",SUM(Výsledky!FG82,Výsledky!FU82,Výsledky!HY82,Výsledky!IM82,Výsledky!KC82))</f>
        <v/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/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0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0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0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0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480" t="s">
        <v>367</v>
      </c>
      <c r="B76" s="481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9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2023-09-05T12:44:35Z</dcterms:modified>
</cp:coreProperties>
</file>